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15" windowWidth="15360" windowHeight="762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9" r:id="rId14"/>
    <sheet name="施設類型別ストック情報分析表①" sheetId="20" r:id="rId15"/>
    <sheet name="施設類型別ストック情報分析表②" sheetId="18" r:id="rId16"/>
    <sheet name="データシート" sheetId="9" state="hidden" r:id="rId17"/>
  </sheets>
  <externalReferences>
    <externalReference r:id="rId18"/>
  </externalReferences>
  <calcPr calcId="145621"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6" i="10" l="1"/>
  <c r="BG35" i="10"/>
  <c r="BG34"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U35" i="10"/>
  <c r="C35" i="10"/>
  <c r="CO34" i="10"/>
  <c r="BW34" i="10"/>
  <c r="BW35" i="10" s="1"/>
  <c r="BW36" i="10" s="1"/>
  <c r="BW37" i="10" s="1"/>
  <c r="BW38" i="10" s="1"/>
  <c r="BW39" i="10" s="1"/>
  <c r="BW40" i="10" s="1"/>
  <c r="BW41" i="10" s="1"/>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<sst xmlns="http://schemas.openxmlformats.org/spreadsheetml/2006/main" count="1130" uniqueCount="604">
  <si>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</si>
  <si>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</si>
  <si>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</si>
  <si>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</si>
  <si>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</si>
  <si>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</si>
  <si>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</si>
  <si>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</si>
  <si>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※平成30年度中に市町村合併した団体で、合併前の団体ごとの決算に基づく連結実質赤字比率を算出していない団体については、グラフを表記しない。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</si>
  <si>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</si>
  <si>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</si>
  <si>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</si>
  <si>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</si>
  <si>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</si>
  <si>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</si>
  <si>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</si>
  <si>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</si>
  <si>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</si>
  <si>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</si>
  <si>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</si>
  <si>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</si>
  <si>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</si>
  <si>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</si>
  <si>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※平成30年度中に市町村合併した団体で、合併前の団体ごとの決算に基づく実質公債費比率を算出していない団体については、グラフを表記しない。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</si>
  <si>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</si>
  <si>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</si>
  <si>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</si>
  <si>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</si>
  <si>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</si>
  <si>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</si>
  <si>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</si>
  <si>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</si>
  <si>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</si>
  <si>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</si>
  <si>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</si>
  <si>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</si>
  <si>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</si>
  <si>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</si>
  <si>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</si>
  <si>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</si>
  <si>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※平成30年度中に市町村合併した団体で、合併前の団体ごとの決算に基づく将来負担比率を算出していない団体については、グラフを表記しない。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</si>
  <si>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</si>
  <si>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</si>
  <si>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</si>
  <si>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</si>
  <si>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</si>
  <si>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</si>
  <si>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</si>
  <si>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2"/>
  </si>
  <si>
    <t>財政調整基金残高</t>
    <phoneticPr fontId="5"/>
  </si>
  <si>
    <t>実質単年度収支</t>
    <rPh sb="0" eb="2">
      <t>ジッシツ</t>
    </rPh>
    <rPh sb="2" eb="5">
      <t>タンネンド</t>
    </rPh>
    <rPh sb="5" eb="7">
      <t>シュウシ</t>
    </rPh>
    <phoneticPr fontId="12"/>
  </si>
  <si>
    <t>連結実質赤字比率に係る赤字・黒字の構成分析</t>
  </si>
  <si>
    <t>赤字額</t>
    <rPh sb="0" eb="2">
      <t>アカジ</t>
    </rPh>
    <rPh sb="2" eb="3">
      <t>ガク</t>
    </rPh>
    <phoneticPr fontId="12"/>
  </si>
  <si>
    <t>黒字額</t>
    <rPh sb="0" eb="2">
      <t>クロジ</t>
    </rPh>
    <rPh sb="2" eb="3">
      <t>ガク</t>
    </rPh>
    <phoneticPr fontId="12"/>
  </si>
  <si>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</si>
  <si>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</si>
  <si>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</si>
  <si>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2"/>
  </si>
  <si>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</si>
  <si>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</si>
  <si>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</si>
  <si>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</si>
  <si>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</si>
  <si>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</si>
  <si>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</si>
  <si>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</si>
  <si>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</si>
  <si>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</si>
  <si>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</si>
  <si>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</si>
  <si>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1"/>
  </si>
  <si>
    <t>財政調整基金</t>
    <phoneticPr fontId="11"/>
  </si>
  <si>
    <t>減債基金</t>
    <phoneticPr fontId="11"/>
  </si>
  <si>
    <t>その他特定目的基金</t>
    <phoneticPr fontId="11"/>
  </si>
  <si>
    <t>平成29年度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</si>
  <si>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</si>
  <si>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</si>
  <si>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</si>
  <si>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</si>
  <si>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</si>
  <si>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</si>
  <si>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平成29年度(千円)</t>
    <rPh sb="0" eb="2">
      <t>ヘイセイ</t>
    </rPh>
    <rPh sb="4" eb="6">
      <t>ネンド</t>
    </rPh>
    <rPh sb="7" eb="9">
      <t>センエン</t>
    </rPh>
    <phoneticPr fontId="5"/>
  </si>
  <si>
    <t>平成28年度(千円)</t>
    <rPh sb="0" eb="2">
      <t>ヘイセイ</t>
    </rPh>
    <rPh sb="4" eb="6">
      <t>ネンド</t>
    </rPh>
    <phoneticPr fontId="5"/>
  </si>
  <si>
    <t>平成29年度(千円･％)</t>
    <rPh sb="0" eb="2">
      <t>ヘイセイ</t>
    </rPh>
    <rPh sb="4" eb="6">
      <t>ネンド</t>
    </rPh>
    <rPh sb="7" eb="9">
      <t>センエン</t>
    </rPh>
    <phoneticPr fontId="5"/>
  </si>
  <si>
    <t>平成28年度(千円･％)</t>
    <rPh sb="0" eb="2">
      <t>ヘイセイ</t>
    </rPh>
    <rPh sb="4" eb="6">
      <t>ネンド</t>
    </rPh>
    <rPh sb="7" eb="9">
      <t>センエン</t>
    </rPh>
    <phoneticPr fontId="5"/>
  </si>
  <si>
    <t>歳入総額</t>
    <phoneticPr fontId="20"/>
  </si>
  <si>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</si>
  <si>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</si>
  <si>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</si>
  <si>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0"/>
  </si>
  <si>
    <t>経常収支比率</t>
    <rPh sb="0" eb="2">
      <t>ケイジョウ</t>
    </rPh>
    <rPh sb="2" eb="4">
      <t>シュウシ</t>
    </rPh>
    <rPh sb="4" eb="6">
      <t>ヒリツ</t>
    </rPh>
    <phoneticPr fontId="5"/>
  </si>
  <si>
    <t>市町村名</t>
    <rPh sb="0" eb="3">
      <t>シチョウソン</t>
    </rPh>
    <rPh sb="3" eb="4">
      <t>メイ</t>
    </rPh>
    <phoneticPr fontId="5"/>
  </si>
  <si>
    <t>安芸市</t>
    <phoneticPr fontId="5"/>
  </si>
  <si>
    <t>地方交付税種地</t>
    <rPh sb="0" eb="2">
      <t>チホウ</t>
    </rPh>
    <rPh sb="2" eb="5">
      <t>コウフゼイ</t>
    </rPh>
    <rPh sb="5" eb="6">
      <t>シュ</t>
    </rPh>
    <rPh sb="6" eb="7">
      <t>チ</t>
    </rPh>
    <phoneticPr fontId="5"/>
  </si>
  <si>
    <t>1-1</t>
    <phoneticPr fontId="5"/>
  </si>
  <si>
    <t>財源超過</t>
    <rPh sb="0" eb="2">
      <t>ザイゲン</t>
    </rPh>
    <rPh sb="2" eb="4">
      <t>チョウカ</t>
    </rPh>
    <phoneticPr fontId="5"/>
  </si>
  <si>
    <t>歳入歳出差引</t>
    <phoneticPr fontId="20"/>
  </si>
  <si>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</si>
  <si>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</si>
  <si>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</si>
  <si>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</si>
  <si>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</si>
  <si>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</si>
  <si>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0"/>
  </si>
  <si>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</si>
  <si>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</si>
  <si>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</si>
  <si>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</si>
  <si>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</si>
  <si>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0"/>
  </si>
  <si>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</si>
  <si>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</si>
  <si>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</si>
  <si>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</si>
  <si>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0"/>
  </si>
  <si>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</si>
  <si>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</si>
  <si>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-10.1</t>
    <phoneticPr fontId="5"/>
  </si>
  <si>
    <t>山振</t>
    <rPh sb="0" eb="1">
      <t>ヤマ</t>
    </rPh>
    <rPh sb="1" eb="2">
      <t>フ</t>
    </rPh>
    <phoneticPr fontId="5"/>
  </si>
  <si>
    <t>○</t>
    <phoneticPr fontId="5"/>
  </si>
  <si>
    <t>繰上償還金</t>
    <phoneticPr fontId="20"/>
  </si>
  <si>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</si>
  <si>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</si>
  <si>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</si>
  <si>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30.01.01(人)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</si>
  <si>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</si>
  <si>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</si>
  <si>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</si>
  <si>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</si>
  <si>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0"/>
  </si>
  <si>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</si>
  <si>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</si>
  <si>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</si>
  <si>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</si>
  <si>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</si>
  <si>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</si>
  <si>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0"/>
  </si>
  <si>
    <t>　実質公債費比率</t>
    <rPh sb="1" eb="3">
      <t>ジッシツ</t>
    </rPh>
    <rPh sb="3" eb="6">
      <t>コウサイヒ</t>
    </rPh>
    <rPh sb="6" eb="8">
      <t>ヒリツ</t>
    </rPh>
    <phoneticPr fontId="5"/>
  </si>
  <si>
    <t>29.01.01(人)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</si>
  <si>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</si>
  <si>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</si>
  <si>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0"/>
  </si>
  <si>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</si>
  <si>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</si>
  <si>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-1.2</t>
    <phoneticPr fontId="5"/>
  </si>
  <si>
    <t>基準財政需要額</t>
    <phoneticPr fontId="20"/>
  </si>
  <si>
    <t>うち日本人(％)</t>
    <phoneticPr fontId="5"/>
  </si>
  <si>
    <t>第3次</t>
    <rPh sb="0" eb="1">
      <t>ダイ</t>
    </rPh>
    <rPh sb="2" eb="3">
      <t>ジ</t>
    </rPh>
    <phoneticPr fontId="5"/>
  </si>
  <si>
    <t>標準税収入額等</t>
    <phoneticPr fontId="20"/>
  </si>
  <si>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</si>
  <si>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0"/>
  </si>
  <si>
    <t>人口密度 (人/k㎡)</t>
    <rPh sb="0" eb="2">
      <t>ジンコウ</t>
    </rPh>
    <rPh sb="2" eb="4">
      <t>ミツド</t>
    </rPh>
    <phoneticPr fontId="5"/>
  </si>
  <si>
    <t>歳入一般財源等</t>
    <rPh sb="0" eb="2">
      <t>サイニュウ</t>
    </rPh>
    <rPh sb="2" eb="4">
      <t>イッパン</t>
    </rPh>
    <rPh sb="4" eb="6">
      <t>ザイゲン</t>
    </rPh>
    <rPh sb="6" eb="7">
      <t>トウ</t>
    </rPh>
    <phoneticPr fontId="20"/>
  </si>
  <si>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</si>
  <si>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</si>
  <si>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</si>
  <si>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</si>
  <si>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</si>
  <si>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</si>
  <si>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</si>
  <si>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</si>
  <si>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</si>
  <si>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</si>
  <si>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</si>
  <si>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</si>
  <si>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</si>
  <si>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</si>
  <si>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</si>
  <si>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</si>
  <si>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</si>
  <si>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</si>
  <si>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</si>
  <si>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</si>
  <si>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0"/>
  </si>
  <si>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</si>
  <si>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</si>
  <si>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0"/>
  </si>
  <si>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</si>
  <si>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</si>
  <si>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</si>
  <si>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</si>
  <si>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</si>
  <si>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</si>
  <si>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</si>
  <si>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</si>
  <si>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</si>
  <si>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</si>
  <si>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</si>
  <si>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</si>
  <si>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会計名</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</si>
  <si>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</si>
  <si>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</si>
  <si>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</si>
  <si>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</si>
  <si>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</si>
  <si>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</si>
  <si>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</si>
  <si>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</si>
  <si>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3"/>
  </si>
  <si>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</si>
  <si>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</si>
  <si>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</si>
  <si>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</si>
  <si>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※7：人口については、調査年度の1月1日現在の住民基本台帳に登載されている人口に基づいている。</t>
    <rPh sb="25" eb="27">
      <t>キホン</t>
    </rPh>
    <rPh sb="40" eb="41">
      <t>モト</t>
    </rPh>
    <phoneticPr fontId="24"/>
  </si>
  <si>
    <t xml:space="preserve">※8：職員の状況については、地方公務員給与実態調査に基づくものであるが、当該資料作成時点（平成31年1月末時点）において平成30年
調査結果が未公表であるため、前年度の数値を引用している。
</t>
  </si>
  <si>
    <t>平成29年度</t>
    <phoneticPr fontId="20"/>
  </si>
  <si>
    <t>高知県安芸市</t>
    <phoneticPr fontId="20"/>
  </si>
  <si>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</si>
  <si>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</si>
  <si>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</si>
  <si>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</si>
  <si>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</si>
  <si>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</si>
  <si>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</si>
  <si>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</si>
  <si>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</si>
  <si>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</si>
  <si>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</si>
  <si>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</si>
  <si>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9"/>
  </si>
  <si>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</si>
  <si>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</si>
  <si>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</si>
  <si>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</si>
  <si>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</si>
  <si>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</si>
  <si>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</si>
  <si>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</si>
  <si>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</si>
  <si>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9"/>
  </si>
  <si>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</si>
  <si>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</si>
  <si>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9"/>
  </si>
  <si>
    <t>　　　所得割</t>
    <phoneticPr fontId="5"/>
  </si>
  <si>
    <t>-</t>
    <phoneticPr fontId="5"/>
  </si>
  <si>
    <t>衛生費</t>
  </si>
  <si>
    <t>分離課税所得割交付金</t>
    <phoneticPr fontId="20"/>
  </si>
  <si>
    <t>　　　法人均等割</t>
    <phoneticPr fontId="5"/>
  </si>
  <si>
    <t>労働費</t>
  </si>
  <si>
    <t>道府県民税所得割臨時交付金</t>
    <phoneticPr fontId="20"/>
  </si>
  <si>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</si>
  <si>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</si>
  <si>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</si>
  <si>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</si>
  <si>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</si>
  <si>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</si>
  <si>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</si>
  <si>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</si>
  <si>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</si>
  <si>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</si>
  <si>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</si>
  <si>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</si>
  <si>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</si>
  <si>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</si>
  <si>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</si>
  <si>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</si>
  <si>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</si>
  <si>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2"/>
  </si>
  <si>
    <t>　　特別土地保有税</t>
    <phoneticPr fontId="5"/>
  </si>
  <si>
    <t>公債費</t>
  </si>
  <si>
    <t>地方交付税</t>
  </si>
  <si>
    <t>　法定外普通税</t>
    <phoneticPr fontId="5"/>
  </si>
  <si>
    <t>諸支出金</t>
    <rPh sb="3" eb="4">
      <t>キン</t>
    </rPh>
    <phoneticPr fontId="20"/>
  </si>
  <si>
    <t>　普通交付税</t>
    <phoneticPr fontId="5"/>
  </si>
  <si>
    <t>目的税</t>
  </si>
  <si>
    <t>前年度繰上充用金</t>
    <phoneticPr fontId="5"/>
  </si>
  <si>
    <t>　特別交付税</t>
    <phoneticPr fontId="5"/>
  </si>
  <si>
    <t>　法定目的税</t>
    <phoneticPr fontId="5"/>
  </si>
  <si>
    <t>歳出合計</t>
  </si>
  <si>
    <t>　震災復興特別交付税</t>
    <phoneticPr fontId="20"/>
  </si>
  <si>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</si>
  <si>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</si>
  <si>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</si>
  <si>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</si>
  <si>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</si>
  <si>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</si>
  <si>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</si>
  <si>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</si>
  <si>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</si>
  <si>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</si>
  <si>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5"/>
  </si>
  <si>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</si>
  <si>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</si>
  <si>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</si>
  <si>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</si>
  <si>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</si>
  <si>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</si>
  <si>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</si>
  <si>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</si>
  <si>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</si>
  <si>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</si>
  <si>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</si>
  <si>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</si>
  <si>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</si>
  <si>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</si>
  <si>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</si>
  <si>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平成29年度</t>
    <rPh sb="0" eb="2">
      <t>ヘイセイ</t>
    </rPh>
    <rPh sb="4" eb="6">
      <t>ネンド</t>
    </rPh>
    <phoneticPr fontId="5"/>
  </si>
  <si>
    <t>平成28年度</t>
    <rPh sb="0" eb="2">
      <t>ヘイセイ</t>
    </rPh>
    <rPh sb="4" eb="6">
      <t>ネンド</t>
    </rPh>
    <phoneticPr fontId="5"/>
  </si>
  <si>
    <t>内訳</t>
    <rPh sb="0" eb="2">
      <t>ウチワケ</t>
    </rPh>
    <phoneticPr fontId="5"/>
  </si>
  <si>
    <t>財産収入</t>
  </si>
  <si>
    <t>徴収率
(％)</t>
    <rPh sb="0" eb="2">
      <t>チョウシュウ</t>
    </rPh>
    <rPh sb="2" eb="3">
      <t>リツ</t>
    </rPh>
    <phoneticPr fontId="5"/>
  </si>
  <si>
    <t>現年</t>
    <rPh sb="0" eb="1">
      <t>ゲン</t>
    </rPh>
    <rPh sb="1" eb="2">
      <t>ネン</t>
    </rPh>
    <phoneticPr fontId="5"/>
  </si>
  <si>
    <t>　うち元金</t>
    <phoneticPr fontId="20"/>
  </si>
  <si>
    <t>寄附金</t>
  </si>
  <si>
    <t>・計</t>
    <phoneticPr fontId="5"/>
  </si>
  <si>
    <t>市町村民税</t>
    <rPh sb="0" eb="3">
      <t>シチョウソン</t>
    </rPh>
    <rPh sb="3" eb="4">
      <t>ミン</t>
    </rPh>
    <rPh sb="4" eb="5">
      <t>ゼイ</t>
    </rPh>
    <phoneticPr fontId="5"/>
  </si>
  <si>
    <t>　うち利子</t>
    <phoneticPr fontId="20"/>
  </si>
  <si>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</si>
  <si>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</si>
  <si>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</si>
  <si>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</si>
  <si>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</si>
  <si>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</si>
  <si>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</si>
  <si>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</si>
  <si>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</si>
  <si>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</si>
  <si>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</si>
  <si>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</si>
  <si>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</si>
  <si>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2"/>
  </si>
  <si>
    <t>下水道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</si>
  <si>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</si>
  <si>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</si>
  <si>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</si>
  <si>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上水道</t>
    <phoneticPr fontId="5"/>
  </si>
  <si>
    <t>加入世帯数(世帯)</t>
  </si>
  <si>
    <t>　　うち一部事務組合負担金</t>
    <phoneticPr fontId="5"/>
  </si>
  <si>
    <t>歳入合計</t>
    <phoneticPr fontId="5"/>
  </si>
  <si>
    <t>宅地造成</t>
    <phoneticPr fontId="5"/>
  </si>
  <si>
    <t>被保険者数(人)</t>
  </si>
  <si>
    <t>　繰出金</t>
    <phoneticPr fontId="5"/>
  </si>
  <si>
    <t>介護サービス</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</si>
  <si>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</si>
  <si>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</si>
  <si>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</si>
  <si>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</si>
  <si>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</si>
  <si>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</si>
  <si>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</si>
  <si>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</si>
  <si>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</si>
  <si>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</si>
  <si>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</si>
  <si>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</si>
  <si>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</si>
  <si>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</si>
  <si>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</si>
  <si>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</si>
  <si>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</si>
  <si>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</si>
  <si>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</si>
  <si>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</si>
  <si>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</si>
  <si>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平成29年度</t>
  </si>
  <si>
    <t>高知県安芸市</t>
  </si>
  <si>
    <t>一般会計等の財政状況（単位：百万円）</t>
    <rPh sb="0" eb="2">
      <t>イッパン</t>
    </rPh>
    <rPh sb="2" eb="4">
      <t>カイケイ</t>
    </rPh>
    <rPh sb="4" eb="5">
      <t>トウ</t>
    </rPh>
    <rPh sb="6" eb="8">
      <t>ザイセイ</t>
    </rPh>
    <rPh sb="8" eb="10">
      <t>ジョウキョウ</t>
    </rPh>
    <phoneticPr fontId="26"/>
  </si>
  <si>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6"/>
  </si>
  <si>
    <t>会計名</t>
    <rPh sb="0" eb="2">
      <t>カイケイ</t>
    </rPh>
    <rPh sb="2" eb="3">
      <t>メイ</t>
    </rPh>
    <phoneticPr fontId="26"/>
  </si>
  <si>
    <t>歳入</t>
    <rPh sb="0" eb="2">
      <t>サイニュウ</t>
    </rPh>
    <phoneticPr fontId="26"/>
  </si>
  <si>
    <t>歳出</t>
    <phoneticPr fontId="26"/>
  </si>
  <si>
    <t>形式収支</t>
    <phoneticPr fontId="26"/>
  </si>
  <si>
    <t>実質収支</t>
    <phoneticPr fontId="26"/>
  </si>
  <si>
    <t>他会計等
からの
繰入金</t>
    <rPh sb="9" eb="11">
      <t>クリイレ</t>
    </rPh>
    <rPh sb="11" eb="12">
      <t>キン</t>
    </rPh>
    <phoneticPr fontId="26"/>
  </si>
  <si>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</si>
  <si>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</si>
  <si>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</si>
  <si>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</si>
  <si>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</si>
  <si>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</si>
  <si>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</si>
  <si>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</si>
  <si>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</si>
  <si>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</si>
  <si>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</si>
  <si>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</si>
  <si>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元気バス事業特別会計</t>
    <phoneticPr fontId="5"/>
  </si>
  <si>
    <t>住宅新築資金等貸付事業特別会計</t>
    <phoneticPr fontId="5"/>
  </si>
  <si>
    <t>鉄道経営助成基金事業特別会計</t>
    <phoneticPr fontId="5"/>
  </si>
  <si>
    <t>-</t>
    <phoneticPr fontId="5"/>
  </si>
  <si>
    <t>墓地公園事業特別会計</t>
    <phoneticPr fontId="5"/>
  </si>
  <si>
    <t>-</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</si>
  <si>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</si>
  <si>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</si>
  <si>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</si>
  <si>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</si>
  <si>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</si>
  <si>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</si>
  <si>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</si>
  <si>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</si>
  <si>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</si>
  <si>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</si>
  <si>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</si>
  <si>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</si>
  <si>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</si>
  <si>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</si>
  <si>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</si>
  <si>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</si>
  <si>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</si>
  <si>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水道事業会計</t>
    <phoneticPr fontId="5"/>
  </si>
  <si>
    <t>公共下水道事業特別会計</t>
    <phoneticPr fontId="5"/>
  </si>
  <si>
    <t>-</t>
    <phoneticPr fontId="5"/>
  </si>
  <si>
    <t>農業集落排水事業特別会計</t>
    <phoneticPr fontId="5"/>
  </si>
  <si>
    <t>住宅団地整備事業特別会計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</si>
  <si>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</si>
  <si>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</si>
  <si>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</si>
  <si>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</si>
  <si>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6"/>
  </si>
  <si>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</si>
  <si>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</si>
  <si>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</si>
  <si>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</si>
  <si>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</si>
  <si>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</si>
  <si>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</si>
  <si>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</si>
  <si>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</si>
  <si>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</si>
  <si>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</si>
  <si>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</si>
  <si>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</si>
  <si>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</si>
  <si>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</si>
  <si>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6"/>
  </si>
  <si>
    <t>平成27年度</t>
    <rPh sb="0" eb="2">
      <t>ヘイセイ</t>
    </rPh>
    <rPh sb="4" eb="6">
      <t>ネンド</t>
    </rPh>
    <phoneticPr fontId="5"/>
  </si>
  <si>
    <t>分母比</t>
    <rPh sb="0" eb="2">
      <t>ブンボ</t>
    </rPh>
    <rPh sb="2" eb="3">
      <t>ヒ</t>
    </rPh>
    <phoneticPr fontId="5"/>
  </si>
  <si>
    <t>内訳</t>
    <rPh sb="0" eb="2">
      <t>ウチワケ</t>
    </rPh>
    <phoneticPr fontId="26"/>
  </si>
  <si>
    <t>元利償還金</t>
    <rPh sb="0" eb="2">
      <t>ガンリ</t>
    </rPh>
    <rPh sb="2" eb="5">
      <t>ショウカンキン</t>
    </rPh>
    <phoneticPr fontId="26"/>
  </si>
  <si>
    <t xml:space="preserve">一般会計等に係る地方債の現在高 </t>
    <rPh sb="0" eb="2">
      <t>イッパン</t>
    </rPh>
    <rPh sb="2" eb="4">
      <t>カイケイ</t>
    </rPh>
    <rPh sb="4" eb="5">
      <t>トウ</t>
    </rPh>
    <rPh sb="6" eb="7">
      <t>カカ</t>
    </rPh>
    <rPh sb="8" eb="11">
      <t>チホウサイ</t>
    </rPh>
    <rPh sb="12" eb="15">
      <t>ゲンザイダカ</t>
    </rPh>
    <phoneticPr fontId="26"/>
  </si>
  <si>
    <t>債務負担行為</t>
    <rPh sb="0" eb="2">
      <t>サイム</t>
    </rPh>
    <rPh sb="2" eb="4">
      <t>フタン</t>
    </rPh>
    <rPh sb="4" eb="6">
      <t>コウイ</t>
    </rPh>
    <phoneticPr fontId="5"/>
  </si>
  <si>
    <t>PFI事業に係るもの</t>
    <rPh sb="3" eb="5">
      <t>ジギョウ</t>
    </rPh>
    <rPh sb="6" eb="7">
      <t>カカ</t>
    </rPh>
    <phoneticPr fontId="26"/>
  </si>
  <si>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</si>
  <si>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6"/>
  </si>
  <si>
    <t>いわゆる五省協定等に係るもの</t>
    <rPh sb="4" eb="6">
      <t>ゴショウ</t>
    </rPh>
    <rPh sb="6" eb="9">
      <t>キョウテイトウ</t>
    </rPh>
    <rPh sb="10" eb="11">
      <t>カカ</t>
    </rPh>
    <phoneticPr fontId="26"/>
  </si>
  <si>
    <t>準元利償還金</t>
    <rPh sb="0" eb="1">
      <t>ジュン</t>
    </rPh>
    <rPh sb="1" eb="3">
      <t>ガンリ</t>
    </rPh>
    <rPh sb="3" eb="6">
      <t>ショウカンキン</t>
    </rPh>
    <phoneticPr fontId="2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</si>
  <si>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6"/>
  </si>
  <si>
    <t xml:space="preserve">公営企業債等繰入見込額 </t>
    <rPh sb="0" eb="2">
      <t>コウエイ</t>
    </rPh>
    <rPh sb="2" eb="5">
      <t>キギョウサイ</t>
    </rPh>
    <rPh sb="5" eb="6">
      <t>トウ</t>
    </rPh>
    <rPh sb="6" eb="8">
      <t>クリイ</t>
    </rPh>
    <rPh sb="8" eb="11">
      <t>ミコミガク</t>
    </rPh>
    <phoneticPr fontId="26"/>
  </si>
  <si>
    <t>国営土地改良事業に係るもの</t>
    <rPh sb="0" eb="2">
      <t>コクエイ</t>
    </rPh>
    <rPh sb="2" eb="4">
      <t>トチ</t>
    </rPh>
    <rPh sb="4" eb="6">
      <t>カイリョウ</t>
    </rPh>
    <rPh sb="6" eb="8">
      <t>ジギョウ</t>
    </rPh>
    <rPh sb="9" eb="10">
      <t>カカ</t>
    </rPh>
    <phoneticPr fontId="26"/>
  </si>
  <si>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6"/>
  </si>
  <si>
    <t xml:space="preserve">組合等負担等見込額 </t>
    <rPh sb="0" eb="2">
      <t>クミアイ</t>
    </rPh>
    <rPh sb="2" eb="3">
      <t>トウ</t>
    </rPh>
    <rPh sb="3" eb="5">
      <t>フタン</t>
    </rPh>
    <rPh sb="5" eb="6">
      <t>トウ</t>
    </rPh>
    <rPh sb="6" eb="9">
      <t>ミコミガク</t>
    </rPh>
    <phoneticPr fontId="26"/>
  </si>
  <si>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</si>
  <si>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6"/>
  </si>
  <si>
    <t xml:space="preserve">退職手当負担見込額 </t>
    <rPh sb="0" eb="2">
      <t>タイショク</t>
    </rPh>
    <rPh sb="2" eb="4">
      <t>テアテ</t>
    </rPh>
    <rPh sb="4" eb="6">
      <t>フタン</t>
    </rPh>
    <rPh sb="6" eb="9">
      <t>ミコミガク</t>
    </rPh>
    <phoneticPr fontId="26"/>
  </si>
  <si>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</si>
  <si>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6"/>
  </si>
  <si>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6"/>
  </si>
  <si>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</si>
  <si>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6"/>
  </si>
  <si>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</si>
  <si>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</si>
  <si>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</si>
  <si>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</si>
  <si>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</si>
  <si>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6"/>
  </si>
  <si>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</si>
  <si>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</si>
  <si>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</si>
  <si>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</si>
  <si>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6"/>
  </si>
  <si>
    <t>企業債等
繰入見込額</t>
    <rPh sb="0" eb="2">
      <t>キギョウ</t>
    </rPh>
    <rPh sb="2" eb="3">
      <t>サイ</t>
    </rPh>
    <rPh sb="3" eb="4">
      <t>トウ</t>
    </rPh>
    <rPh sb="5" eb="7">
      <t>クリイレ</t>
    </rPh>
    <rPh sb="7" eb="9">
      <t>ミコ</t>
    </rPh>
    <rPh sb="9" eb="10">
      <t>ガク</t>
    </rPh>
    <phoneticPr fontId="5"/>
  </si>
  <si>
    <t>公共下水道事業特別会計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</si>
  <si>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6"/>
  </si>
  <si>
    <t xml:space="preserve">充当可能特定歳入 </t>
    <rPh sb="0" eb="2">
      <t>ジュウトウ</t>
    </rPh>
    <rPh sb="2" eb="4">
      <t>カノウ</t>
    </rPh>
    <rPh sb="4" eb="6">
      <t>トクテイ</t>
    </rPh>
    <rPh sb="6" eb="8">
      <t>サイニュウ</t>
    </rPh>
    <phoneticPr fontId="26"/>
  </si>
  <si>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</si>
  <si>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26"/>
  </si>
  <si>
    <t>水道事業会計</t>
    <phoneticPr fontId="5"/>
  </si>
  <si>
    <t>(Ｆ)</t>
    <phoneticPr fontId="5"/>
  </si>
  <si>
    <t>住宅団地整備事業特別会計</t>
    <phoneticPr fontId="5"/>
  </si>
  <si>
    <t>将来負担比率（(Ｅ)－(Ｆ)）／（(Ｃ)－(Ｄ)）×１００</t>
    <rPh sb="0" eb="2">
      <t>ショウライ</t>
    </rPh>
    <rPh sb="2" eb="4">
      <t>フタン</t>
    </rPh>
    <rPh sb="4" eb="6">
      <t>ヒリツ</t>
    </rPh>
    <phoneticPr fontId="5"/>
  </si>
  <si>
    <t>その他の会計</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</si>
  <si>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</si>
  <si>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</si>
  <si>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6"/>
  </si>
  <si>
    <t>土地開発公社に係る将来負担額</t>
    <rPh sb="0" eb="2">
      <t>トチ</t>
    </rPh>
    <rPh sb="2" eb="4">
      <t>カイハツ</t>
    </rPh>
    <rPh sb="4" eb="6">
      <t>コウシャ</t>
    </rPh>
    <rPh sb="7" eb="8">
      <t>カカ</t>
    </rPh>
    <rPh sb="9" eb="11">
      <t>ショウライ</t>
    </rPh>
    <rPh sb="11" eb="14">
      <t>フタンガク</t>
    </rPh>
    <phoneticPr fontId="26"/>
  </si>
  <si>
    <t>利子補給に係るもの</t>
  </si>
  <si>
    <t>健全化判断比率</t>
    <rPh sb="0" eb="3">
      <t>ケンゼンカ</t>
    </rPh>
    <rPh sb="3" eb="5">
      <t>ハンダン</t>
    </rPh>
    <rPh sb="5" eb="7">
      <t>ヒリツ</t>
    </rPh>
    <phoneticPr fontId="15"/>
  </si>
  <si>
    <t>平成29年度</t>
    <rPh sb="0" eb="2">
      <t>ヘイセイ</t>
    </rPh>
    <rPh sb="4" eb="6">
      <t>ネンド</t>
    </rPh>
    <phoneticPr fontId="15"/>
  </si>
  <si>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</si>
  <si>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</si>
  <si>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</si>
  <si>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</si>
  <si>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</si>
  <si>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5"/>
  </si>
  <si>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6"/>
  </si>
  <si>
    <t>(Ｃ)</t>
    <phoneticPr fontId="5"/>
  </si>
  <si>
    <t>連結実質赤字比率</t>
    <rPh sb="0" eb="2">
      <t>レンケツ</t>
    </rPh>
    <rPh sb="2" eb="4">
      <t>ジッシツ</t>
    </rPh>
    <rPh sb="4" eb="6">
      <t>アカジ</t>
    </rPh>
    <rPh sb="6" eb="8">
      <t>ヒリツ</t>
    </rPh>
    <phoneticPr fontId="1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</si>
  <si>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</si>
  <si>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</si>
  <si>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5"/>
  </si>
  <si>
    <t>(Ｃ)－(Ｄ)</t>
    <phoneticPr fontId="5"/>
  </si>
  <si>
    <t>将来負担比率</t>
    <rPh sb="0" eb="2">
      <t>ショウライ</t>
    </rPh>
    <rPh sb="2" eb="4">
      <t>フタン</t>
    </rPh>
    <rPh sb="4" eb="6">
      <t>ヒリツ</t>
    </rPh>
    <phoneticPr fontId="1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</si>
  <si>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</si>
  <si>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</si>
  <si>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</si>
  <si>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</si>
  <si>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</si>
  <si>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</si>
  <si>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</si>
  <si>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</si>
  <si>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</si>
  <si>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</si>
  <si>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</si>
  <si>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</si>
  <si>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</si>
  <si>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</si>
  <si>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</si>
  <si>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</si>
  <si>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</si>
  <si>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</si>
  <si>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</si>
  <si>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</si>
  <si>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</si>
  <si>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</si>
  <si>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</si>
  <si>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</si>
  <si>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</si>
  <si>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</si>
  <si>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（注）人口については、各調査年度の1月1日現在の住民基本台帳に登載されている人口に基づいている。</t>
    <phoneticPr fontId="5"/>
  </si>
  <si>
    <t>（注）参考については、地方公務員給与実態調査に基づくものであるが、当該資料作成時点（平成31年1月末時点）において平成30年調査結果が未公表であるため、前年度の数値を引用している。</t>
  </si>
  <si>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</si>
  <si>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</si>
  <si>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</si>
  <si>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3"/>
  </si>
  <si>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</si>
  <si>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</si>
  <si>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</si>
  <si>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</si>
  <si>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</si>
  <si>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</si>
  <si>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</si>
  <si>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※平成30年度中に市町村合併した団体で、合併前の団体ごとの決算に基づく実質公債費比率を算出していない団体については、グラフを表記しない。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</si>
  <si>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</si>
  <si>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</si>
  <si>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</si>
  <si>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</si>
  <si>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</si>
  <si>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</si>
  <si>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</si>
  <si>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</si>
  <si>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H25</t>
  </si>
  <si>
    <t>うち単独分</t>
    <rPh sb="2" eb="4">
      <t>タンドク</t>
    </rPh>
    <rPh sb="4" eb="5">
      <t>ブン</t>
    </rPh>
    <phoneticPr fontId="5"/>
  </si>
  <si>
    <t xml:space="preserve"> H26</t>
  </si>
  <si>
    <t xml:space="preserve"> H27</t>
  </si>
  <si>
    <t xml:space="preserve"> H28</t>
  </si>
  <si>
    <t xml:space="preserve"> H29</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</si>
  <si>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</si>
  <si>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</si>
  <si>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</si>
  <si>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</si>
  <si>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H25</t>
  </si>
  <si>
    <t>H26</t>
  </si>
  <si>
    <t>H27</t>
  </si>
  <si>
    <t>H28</t>
  </si>
  <si>
    <t>H29</t>
  </si>
  <si>
    <t>国民健康保険事業特別会計</t>
  </si>
  <si>
    <t>▲ 4.63</t>
  </si>
  <si>
    <t>▲ 5.15</t>
  </si>
  <si>
    <t>▲ 7.78</t>
  </si>
  <si>
    <t>▲ 5.89</t>
  </si>
  <si>
    <t>▲ 2.33</t>
  </si>
  <si>
    <t>後期高齢者医療事業特別会計</t>
  </si>
  <si>
    <t>▲ 0.00</t>
  </si>
  <si>
    <t>水道事業会計</t>
  </si>
  <si>
    <t>一般会計</t>
  </si>
  <si>
    <t>介護保険事業特別会計</t>
  </si>
  <si>
    <t>住宅新築資金等貸付事業特別会計</t>
  </si>
  <si>
    <t>元気バス事業特別会計</t>
  </si>
  <si>
    <t>鉄道経営助成基金事業特別会計</t>
  </si>
  <si>
    <t>その他会計（赤字）</t>
  </si>
  <si>
    <t>▲ 0.11</t>
  </si>
  <si>
    <t>その他会計（黒字）</t>
  </si>
  <si>
    <t>-</t>
    <phoneticPr fontId="2"/>
  </si>
  <si>
    <t>法適用企業</t>
    <phoneticPr fontId="5"/>
  </si>
  <si>
    <t>法非適用企業</t>
    <phoneticPr fontId="5"/>
  </si>
  <si>
    <t>安芸広域市町村圏事務組合</t>
    <rPh sb="0" eb="2">
      <t>アキ</t>
    </rPh>
    <rPh sb="2" eb="4">
      <t>コウイキ</t>
    </rPh>
    <rPh sb="4" eb="7">
      <t>シチョウソン</t>
    </rPh>
    <rPh sb="7" eb="8">
      <t>ケン</t>
    </rPh>
    <rPh sb="8" eb="10">
      <t>ジム</t>
    </rPh>
    <rPh sb="10" eb="12">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</si>
  <si>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</si>
  <si>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</si>
  <si>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</si>
  <si>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高知県市町村総合事務組合（一般）</t>
    <rPh sb="0" eb="3">
      <t>コウチケン</t>
    </rPh>
    <rPh sb="3" eb="6">
      <t>シチョウソン</t>
    </rPh>
    <rPh sb="6" eb="8">
      <t>ソウゴウ</t>
    </rPh>
    <rPh sb="8" eb="10">
      <t>ジム</t>
    </rPh>
    <rPh sb="10" eb="12">
      <t>クミアイ</t>
    </rPh>
    <rPh sb="13" eb="15">
      <t>イッパン</t>
    </rPh>
    <phoneticPr fontId="2"/>
  </si>
  <si>
    <t>　　　　　　〃　　　　　（交通災害共済）</t>
    <rPh sb="13" eb="15">
      <t>コウツウ</t>
    </rPh>
    <rPh sb="15" eb="17">
      <t>サイガイ</t>
    </rPh>
    <rPh sb="17" eb="19">
      <t>キョウサイ</t>
    </rPh>
    <phoneticPr fontId="2"/>
  </si>
  <si>
    <t>高知県後期高齢者医療広域連合（一般）</t>
    <rPh sb="0" eb="3">
      <t>コウチケン</t>
    </rPh>
    <rPh sb="3" eb="5">
      <t>コウキ</t>
    </rPh>
    <rPh sb="5" eb="8">
      <t>コウレイシャ</t>
    </rPh>
    <rPh sb="8" eb="10">
      <t>イリョウ</t>
    </rPh>
    <rPh sb="10" eb="12">
      <t>コウイキ</t>
    </rPh>
    <rPh sb="12" eb="14">
      <t>レンゴウ</t>
    </rPh>
    <rPh sb="15" eb="17">
      <t>イッパン</t>
    </rPh>
    <phoneticPr fontId="2"/>
  </si>
  <si>
    <t>　　　　　　〃　　　　　　　（特別）</t>
    <rPh sb="15" eb="17">
      <t>トクベツ</t>
    </rPh>
    <phoneticPr fontId="2"/>
  </si>
  <si>
    <t>安芸市土地開発公社</t>
    <rPh sb="0" eb="3">
      <t>アキシ</t>
    </rPh>
    <rPh sb="3" eb="5">
      <t>トチ</t>
    </rPh>
    <rPh sb="5" eb="7">
      <t>カイハツ</t>
    </rPh>
    <rPh sb="7" eb="9">
      <t>コウシャ</t>
    </rPh>
    <phoneticPr fontId="2"/>
  </si>
  <si>
    <t>施設整備基金</t>
    <rPh sb="0" eb="2">
      <t>シセツ</t>
    </rPh>
    <rPh sb="2" eb="4">
      <t>セイビ</t>
    </rPh>
    <rPh sb="4" eb="6">
      <t>キキン</t>
    </rPh>
    <phoneticPr fontId="11"/>
  </si>
  <si>
    <t>鉄道経営助成基金</t>
    <rPh sb="0" eb="2">
      <t>テツドウ</t>
    </rPh>
    <rPh sb="2" eb="4">
      <t>ケイエイ</t>
    </rPh>
    <rPh sb="4" eb="6">
      <t>ジョセイ</t>
    </rPh>
    <rPh sb="6" eb="8">
      <t>キキン</t>
    </rPh>
    <phoneticPr fontId="11"/>
  </si>
  <si>
    <t>ふるさと応援基金</t>
    <rPh sb="4" eb="6">
      <t>オウエン</t>
    </rPh>
    <rPh sb="6" eb="8">
      <t>キキン</t>
    </rPh>
    <phoneticPr fontId="11"/>
  </si>
  <si>
    <t>退職手当基金</t>
    <rPh sb="0" eb="2">
      <t>タイショク</t>
    </rPh>
    <rPh sb="2" eb="4">
      <t>テアテ</t>
    </rPh>
    <rPh sb="4" eb="6">
      <t>キキン</t>
    </rPh>
    <phoneticPr fontId="11"/>
  </si>
  <si>
    <t>福祉振興基金</t>
    <rPh sb="0" eb="2">
      <t>フクシ</t>
    </rPh>
    <rPh sb="2" eb="4">
      <t>シンコウ</t>
    </rPh>
    <rPh sb="4" eb="6">
      <t>キキン</t>
    </rPh>
    <phoneticPr fontId="11"/>
  </si>
  <si>
    <t xml:space="preserve"> </t>
    <phoneticPr fontId="5"/>
  </si>
  <si>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</si>
  <si>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</si>
  <si>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</si>
  <si>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将来負担比率は年々減少しているが、有形固定資産減価償却率は微増が続いている。
将来負担比率については、安芸市緊急財政健全化計画（アクションプラン）に基づく市債発行額の抑制や繰上償還の実施による市債残高の減が主な要因であるが、本市が保有する公共施設（建物）のうち、半数以上が築30年を経過しており、これは必要な投資が十分ではなく老朽化対策が先送りされていることを示している。 
今後は公共施設等総合管理計画（個別施設計画）に基づいた適正な配置を推進することで老朽化対策に積極的に取り組み、両比率の抑制に努める。</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</si>
  <si>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</si>
  <si>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</si>
  <si>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</si>
  <si>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</si>
  <si>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</si>
  <si>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</si>
  <si>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</si>
  <si>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アクションプランに基づく市債発行額の抑制や繰上償還の継続実施により、将来負担比率及び実質公債費比率はともに改善しつつある。
しかしながら、今後は市庁舎建替えや小中学校移転統合など、多額の市債を要する大型事業が見込まれており、両比率とも上昇することが危惧されることから、これまで以上に公債費の適正化に取り組み、両比率の抑制に努める。</t>
    <phoneticPr fontId="2"/>
  </si>
  <si>
    <t>実質公債費比率</t>
    <phoneticPr fontId="5"/>
  </si>
  <si>
    <t xml:space="preserve"> </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</si>
</sst>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5">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6"/>
      <name val="游ゴシック"/>
      <family val="2"/>
      <charset val="128"/>
      <scheme val="minor"/>
    </font>
    <font>
      <sz val="11"/>
      <name val="ＭＳ Ｐゴシック"/>
      <family val="3"/>
      <charset val="128"/>
    </font>
    <font>
      <sz val="11"/>
      <name val="ＭＳ ゴシック"/>
      <family val="3"/>
      <charset val="128"/>
    </font>
    <font>
      <sz val="10"/>
      <color indexed="8"/>
      <name val="ＭＳ Ｐ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9" fillId="0" borderId="0">
      <alignment vertical="center"/>
    </xf>
    <xf numFmtId="0" fontId="12" fillId="0" borderId="0"/>
    <xf numFmtId="0" fontId="12" fillId="0" borderId="0">
      <alignment vertical="center"/>
    </xf>
    <xf numFmtId="0" fontId="9" fillId="0" borderId="0">
      <alignment vertical="center"/>
    </xf>
    <xf numFmtId="0" fontId="1" fillId="0" borderId="0">
      <alignment vertical="center"/>
    </xf>
    <xf numFmtId="0" fontId="1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33" fillId="0" borderId="0">
      <alignment vertical="center"/>
    </xf>
  </cellStyleXfs>
  <cellXfs count="129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5"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8" fillId="2" borderId="1" xfId="1" applyFont="1" applyFill="1" applyBorder="1" applyAlignment="1"/>
    <xf numFmtId="0" fontId="8" fillId="2" borderId="2" xfId="1" applyFont="1" applyFill="1" applyBorder="1" applyAlignment="1">
      <alignment horizontal="right" vertical="top"/>
    </xf>
    <xf numFmtId="0" fontId="8" fillId="2" borderId="3" xfId="1" applyFont="1" applyFill="1" applyBorder="1" applyAlignment="1">
      <alignment horizontal="right" vertical="top"/>
    </xf>
    <xf numFmtId="0" fontId="10" fillId="4" borderId="5" xfId="5" applyFont="1" applyFill="1" applyBorder="1" applyAlignment="1">
      <alignment horizontal="center" vertical="center"/>
    </xf>
    <xf numFmtId="0" fontId="10" fillId="4" borderId="6" xfId="5" applyFont="1" applyFill="1" applyBorder="1" applyAlignment="1">
      <alignment horizontal="center" vertical="center"/>
    </xf>
    <xf numFmtId="0" fontId="8" fillId="0" borderId="7" xfId="1" applyFont="1" applyFill="1" applyBorder="1" applyAlignment="1">
      <alignment horizontal="center" vertical="center" wrapText="1"/>
    </xf>
    <xf numFmtId="177" fontId="8" fillId="0" borderId="5" xfId="5" applyNumberFormat="1" applyFont="1" applyFill="1" applyBorder="1" applyAlignment="1" applyProtection="1">
      <alignment horizontal="right" vertical="center" shrinkToFit="1"/>
    </xf>
    <xf numFmtId="177" fontId="8" fillId="0" borderId="10" xfId="5" applyNumberFormat="1" applyFont="1" applyFill="1" applyBorder="1" applyAlignment="1" applyProtection="1">
      <alignment horizontal="right" vertical="center" shrinkToFit="1"/>
    </xf>
    <xf numFmtId="0" fontId="8" fillId="0" borderId="11" xfId="1" applyFont="1" applyFill="1" applyBorder="1" applyAlignment="1">
      <alignment horizontal="center" vertical="center" wrapText="1"/>
    </xf>
    <xf numFmtId="177" fontId="8" fillId="0" borderId="15" xfId="5" applyNumberFormat="1" applyFont="1" applyFill="1" applyBorder="1" applyAlignment="1" applyProtection="1">
      <alignment horizontal="right" vertical="center" shrinkToFit="1"/>
    </xf>
    <xf numFmtId="177" fontId="8" fillId="0" borderId="16" xfId="5" applyNumberFormat="1" applyFont="1" applyFill="1" applyBorder="1" applyAlignment="1" applyProtection="1">
      <alignment horizontal="right" vertical="center" shrinkToFit="1"/>
    </xf>
    <xf numFmtId="177" fontId="8" fillId="0" borderId="34" xfId="5" applyNumberFormat="1" applyFont="1" applyFill="1" applyBorder="1" applyAlignment="1" applyProtection="1">
      <alignment horizontal="right" vertical="center" shrinkToFit="1"/>
    </xf>
    <xf numFmtId="177" fontId="8" fillId="0" borderId="35" xfId="5" applyNumberFormat="1" applyFont="1" applyFill="1" applyBorder="1" applyAlignment="1" applyProtection="1">
      <alignment horizontal="right" vertical="center" shrinkToFit="1"/>
    </xf>
    <xf numFmtId="0" fontId="8" fillId="0" borderId="47" xfId="1" applyFont="1" applyFill="1" applyBorder="1" applyAlignment="1">
      <alignment horizontal="center" vertical="center"/>
    </xf>
    <xf numFmtId="177" fontId="8" fillId="0" borderId="34" xfId="5" applyNumberFormat="1" applyFont="1" applyFill="1" applyBorder="1" applyAlignment="1" applyProtection="1">
      <alignment horizontal="right" vertical="center" shrinkToFit="1"/>
      <protection locked="0"/>
    </xf>
    <xf numFmtId="177" fontId="8" fillId="0" borderId="35" xfId="5" applyNumberFormat="1" applyFont="1" applyFill="1" applyBorder="1" applyAlignment="1" applyProtection="1">
      <alignment horizontal="right" vertical="center" shrinkToFit="1"/>
      <protection locked="0"/>
    </xf>
    <xf numFmtId="0" fontId="8" fillId="0" borderId="48" xfId="1" applyFont="1" applyFill="1" applyBorder="1" applyAlignment="1">
      <alignment horizontal="center" vertical="center"/>
    </xf>
    <xf numFmtId="177" fontId="8" fillId="0" borderId="21" xfId="5" applyNumberFormat="1" applyFont="1" applyFill="1" applyBorder="1" applyAlignment="1" applyProtection="1">
      <alignment horizontal="right" vertical="center" shrinkToFit="1"/>
      <protection locked="0"/>
    </xf>
    <xf numFmtId="177" fontId="8" fillId="0" borderId="22" xfId="5" applyNumberFormat="1" applyFont="1" applyFill="1" applyBorder="1" applyAlignment="1" applyProtection="1">
      <alignment horizontal="right" vertical="center" shrinkToFit="1"/>
      <protection locked="0"/>
    </xf>
    <xf numFmtId="0" fontId="8" fillId="0" borderId="1" xfId="1" applyFont="1" applyFill="1" applyBorder="1" applyAlignment="1">
      <alignment horizontal="center" vertical="center"/>
    </xf>
    <xf numFmtId="177" fontId="8" fillId="0" borderId="49" xfId="5" applyNumberFormat="1" applyFont="1" applyFill="1" applyBorder="1" applyAlignment="1" applyProtection="1">
      <alignment horizontal="right" vertical="center" shrinkToFit="1"/>
    </xf>
    <xf numFmtId="177" fontId="8" fillId="0" borderId="6" xfId="5" applyNumberFormat="1" applyFont="1" applyFill="1" applyBorder="1" applyAlignment="1" applyProtection="1">
      <alignment horizontal="right" vertical="center" shrinkToFit="1"/>
    </xf>
    <xf numFmtId="178" fontId="13" fillId="0" borderId="41" xfId="6" applyNumberFormat="1" applyFont="1" applyBorder="1" applyAlignment="1">
      <alignment vertical="center"/>
    </xf>
    <xf numFmtId="178" fontId="13" fillId="0" borderId="46" xfId="6" applyNumberFormat="1" applyFont="1" applyBorder="1" applyAlignment="1">
      <alignment vertical="center"/>
    </xf>
    <xf numFmtId="178" fontId="13" fillId="0" borderId="15" xfId="6" applyNumberFormat="1" applyFont="1" applyBorder="1" applyAlignment="1">
      <alignment horizontal="center" vertical="center" wrapText="1"/>
    </xf>
    <xf numFmtId="178" fontId="13" fillId="0" borderId="39" xfId="6" applyNumberFormat="1" applyFont="1" applyBorder="1" applyAlignment="1">
      <alignment horizontal="center" vertical="center"/>
    </xf>
    <xf numFmtId="178" fontId="13" fillId="0" borderId="31" xfId="6" applyNumberFormat="1" applyFont="1" applyBorder="1" applyAlignment="1">
      <alignment horizontal="center" vertical="center"/>
    </xf>
    <xf numFmtId="178" fontId="13" fillId="0" borderId="42" xfId="6" applyNumberFormat="1" applyFont="1" applyBorder="1" applyAlignment="1">
      <alignment horizontal="center" vertical="center"/>
    </xf>
    <xf numFmtId="0" fontId="12" fillId="0" borderId="0" xfId="6"/>
    <xf numFmtId="178" fontId="13" fillId="0" borderId="37" xfId="6" applyNumberFormat="1" applyFont="1" applyBorder="1" applyAlignment="1">
      <alignment vertical="center"/>
    </xf>
    <xf numFmtId="178" fontId="13" fillId="0" borderId="40" xfId="6" applyNumberFormat="1" applyFont="1" applyBorder="1" applyAlignment="1">
      <alignment vertical="center"/>
    </xf>
    <xf numFmtId="0" fontId="12" fillId="0" borderId="45" xfId="6" applyFont="1" applyBorder="1" applyAlignment="1">
      <alignment vertical="center"/>
    </xf>
    <xf numFmtId="178" fontId="13" fillId="0" borderId="41" xfId="6" applyNumberFormat="1" applyFont="1" applyBorder="1" applyAlignment="1">
      <alignment horizontal="center" vertical="center"/>
    </xf>
    <xf numFmtId="178" fontId="13" fillId="0" borderId="50" xfId="6" applyNumberFormat="1" applyFont="1" applyBorder="1" applyAlignment="1">
      <alignment horizontal="center" vertical="center" wrapText="1"/>
    </xf>
    <xf numFmtId="178" fontId="13" fillId="0" borderId="51" xfId="6" applyNumberFormat="1" applyFont="1" applyBorder="1" applyAlignment="1">
      <alignment horizontal="center" vertical="center"/>
    </xf>
    <xf numFmtId="178" fontId="13" fillId="0" borderId="52" xfId="6" applyNumberFormat="1" applyFont="1" applyBorder="1" applyAlignment="1">
      <alignment horizontal="center" vertical="center" wrapText="1"/>
    </xf>
    <xf numFmtId="178" fontId="13" fillId="0" borderId="34" xfId="6" applyNumberFormat="1" applyFont="1" applyBorder="1" applyAlignment="1">
      <alignment horizontal="center" vertical="center"/>
    </xf>
    <xf numFmtId="178" fontId="13" fillId="0" borderId="46" xfId="6" applyNumberFormat="1" applyFont="1" applyBorder="1" applyAlignment="1">
      <alignment horizontal="center" vertical="center"/>
    </xf>
    <xf numFmtId="179" fontId="13" fillId="0" borderId="15" xfId="6" applyNumberFormat="1" applyFont="1" applyFill="1" applyBorder="1" applyAlignment="1">
      <alignment vertical="center"/>
    </xf>
    <xf numFmtId="179" fontId="13" fillId="0" borderId="41" xfId="6" applyNumberFormat="1" applyFont="1" applyFill="1" applyBorder="1" applyAlignment="1">
      <alignment vertical="center"/>
    </xf>
    <xf numFmtId="180" fontId="13" fillId="0" borderId="53" xfId="6" applyNumberFormat="1" applyFont="1" applyFill="1" applyBorder="1" applyAlignment="1">
      <alignment vertical="center"/>
    </xf>
    <xf numFmtId="179" fontId="13" fillId="0" borderId="51" xfId="6" applyNumberFormat="1" applyFont="1" applyFill="1" applyBorder="1" applyAlignment="1">
      <alignment vertical="center"/>
    </xf>
    <xf numFmtId="180" fontId="13" fillId="0" borderId="54" xfId="6" applyNumberFormat="1" applyFont="1" applyFill="1" applyBorder="1" applyAlignment="1">
      <alignment vertical="center"/>
    </xf>
    <xf numFmtId="180" fontId="13" fillId="0" borderId="15" xfId="6" applyNumberFormat="1" applyFont="1" applyBorder="1" applyAlignment="1">
      <alignment vertical="center"/>
    </xf>
    <xf numFmtId="178" fontId="13" fillId="0" borderId="37" xfId="6" applyNumberFormat="1" applyFont="1" applyBorder="1" applyAlignment="1">
      <alignment horizontal="center" vertical="center"/>
    </xf>
    <xf numFmtId="178" fontId="13" fillId="0" borderId="55" xfId="6" applyNumberFormat="1" applyFont="1" applyBorder="1" applyAlignment="1">
      <alignment horizontal="center" vertical="center"/>
    </xf>
    <xf numFmtId="179" fontId="13" fillId="0" borderId="56" xfId="6" applyNumberFormat="1" applyFont="1" applyFill="1" applyBorder="1" applyAlignment="1">
      <alignment vertical="center"/>
    </xf>
    <xf numFmtId="179" fontId="13" fillId="0" borderId="57" xfId="6" applyNumberFormat="1" applyFont="1" applyFill="1" applyBorder="1" applyAlignment="1">
      <alignment vertical="center"/>
    </xf>
    <xf numFmtId="180" fontId="13" fillId="0" borderId="55" xfId="6" applyNumberFormat="1" applyFont="1" applyFill="1" applyBorder="1" applyAlignment="1">
      <alignment vertical="center"/>
    </xf>
    <xf numFmtId="179" fontId="13" fillId="0" borderId="58" xfId="6" applyNumberFormat="1" applyFont="1" applyFill="1" applyBorder="1" applyAlignment="1">
      <alignment vertical="center"/>
    </xf>
    <xf numFmtId="180" fontId="13" fillId="0" borderId="59" xfId="6" applyNumberFormat="1" applyFont="1" applyFill="1" applyBorder="1" applyAlignment="1">
      <alignment vertical="center"/>
    </xf>
    <xf numFmtId="180" fontId="13" fillId="0" borderId="56" xfId="6" applyNumberFormat="1" applyFont="1" applyBorder="1" applyAlignment="1">
      <alignment vertical="center"/>
    </xf>
    <xf numFmtId="179" fontId="13" fillId="0" borderId="56" xfId="6" applyNumberFormat="1" applyFont="1" applyFill="1" applyBorder="1" applyAlignment="1">
      <alignment vertical="center" wrapText="1"/>
    </xf>
    <xf numFmtId="179" fontId="13" fillId="0" borderId="15" xfId="6" applyNumberFormat="1" applyFont="1" applyBorder="1" applyAlignment="1">
      <alignment vertical="center"/>
    </xf>
    <xf numFmtId="179" fontId="13" fillId="0" borderId="41" xfId="6" applyNumberFormat="1" applyFont="1" applyBorder="1" applyAlignment="1">
      <alignment vertical="center"/>
    </xf>
    <xf numFmtId="180" fontId="13" fillId="0" borderId="53" xfId="6" applyNumberFormat="1" applyFont="1" applyBorder="1" applyAlignment="1">
      <alignment vertical="center"/>
    </xf>
    <xf numFmtId="179" fontId="13" fillId="0" borderId="51" xfId="6" applyNumberFormat="1" applyFont="1" applyBorder="1" applyAlignment="1">
      <alignment vertical="center"/>
    </xf>
    <xf numFmtId="180" fontId="13" fillId="0" borderId="12" xfId="6" applyNumberFormat="1" applyFont="1" applyBorder="1" applyAlignment="1">
      <alignment vertical="center"/>
    </xf>
    <xf numFmtId="0" fontId="12" fillId="0" borderId="34" xfId="6" applyBorder="1"/>
    <xf numFmtId="0" fontId="12" fillId="0" borderId="34" xfId="6" applyBorder="1" applyAlignment="1">
      <alignment vertical="center"/>
    </xf>
    <xf numFmtId="0" fontId="14" fillId="0" borderId="34" xfId="6" applyFont="1" applyBorder="1"/>
    <xf numFmtId="0" fontId="12" fillId="0" borderId="0" xfId="7" applyAlignment="1"/>
    <xf numFmtId="0" fontId="12" fillId="0" borderId="34" xfId="7" applyBorder="1" applyAlignment="1"/>
    <xf numFmtId="177" fontId="12" fillId="0" borderId="34" xfId="7" applyNumberFormat="1" applyBorder="1" applyAlignment="1"/>
    <xf numFmtId="0" fontId="15" fillId="0" borderId="0" xfId="8" applyFont="1" applyFill="1">
      <alignment vertical="center"/>
    </xf>
    <xf numFmtId="49" fontId="15" fillId="0" borderId="0" xfId="8" applyNumberFormat="1" applyFont="1" applyFill="1">
      <alignment vertical="center"/>
    </xf>
    <xf numFmtId="0" fontId="15" fillId="0" borderId="0" xfId="8" applyFont="1">
      <alignment vertical="center"/>
    </xf>
    <xf numFmtId="0" fontId="17" fillId="0" borderId="0" xfId="8" applyFont="1" applyFill="1">
      <alignment vertical="center"/>
    </xf>
    <xf numFmtId="0" fontId="18" fillId="0" borderId="0" xfId="8" applyFont="1" applyFill="1">
      <alignment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4" fontId="15" fillId="0" borderId="36" xfId="8" applyNumberFormat="1" applyFont="1" applyFill="1" applyBorder="1" applyAlignment="1">
      <alignment horizontal="right" vertical="center" shrinkToFit="1"/>
    </xf>
    <xf numFmtId="184" fontId="15" fillId="0" borderId="8" xfId="8" applyNumberFormat="1" applyFont="1" applyFill="1" applyBorder="1" applyAlignment="1">
      <alignment horizontal="right" vertical="center" shrinkToFit="1"/>
    </xf>
    <xf numFmtId="184" fontId="15" fillId="0" borderId="9" xfId="8" applyNumberFormat="1" applyFont="1" applyFill="1" applyBorder="1" applyAlignment="1">
      <alignment horizontal="right" vertical="center" shrinkToFit="1"/>
    </xf>
    <xf numFmtId="0" fontId="19" fillId="0" borderId="45" xfId="9" applyFont="1" applyFill="1" applyBorder="1" applyAlignment="1">
      <alignment vertical="center"/>
    </xf>
    <xf numFmtId="184" fontId="15" fillId="0" borderId="36" xfId="8" applyNumberFormat="1" applyFont="1" applyFill="1" applyBorder="1" applyAlignment="1">
      <alignment vertical="center" shrinkToFit="1"/>
    </xf>
    <xf numFmtId="184" fontId="15" fillId="0" borderId="8" xfId="8" applyNumberFormat="1" applyFont="1" applyFill="1" applyBorder="1" applyAlignment="1">
      <alignment vertical="center" shrinkToFit="1"/>
    </xf>
    <xf numFmtId="184" fontId="15" fillId="0" borderId="9" xfId="8" applyNumberFormat="1" applyFont="1" applyFill="1" applyBorder="1" applyAlignment="1">
      <alignment vertical="center" shrinkToFit="1"/>
    </xf>
    <xf numFmtId="0" fontId="15" fillId="0" borderId="7" xfId="8" applyFont="1" applyFill="1" applyBorder="1" applyAlignment="1">
      <alignment horizontal="left" vertical="center"/>
    </xf>
    <xf numFmtId="0" fontId="19" fillId="0" borderId="69" xfId="9" applyFont="1" applyFill="1" applyBorder="1" applyAlignment="1">
      <alignment horizontal="center" vertical="center"/>
    </xf>
    <xf numFmtId="0" fontId="15" fillId="0" borderId="7" xfId="8" applyFont="1" applyFill="1" applyBorder="1" applyAlignment="1">
      <alignment horizontal="center" vertical="center"/>
    </xf>
    <xf numFmtId="0" fontId="15" fillId="0" borderId="72" xfId="8" applyFont="1" applyFill="1" applyBorder="1" applyAlignment="1">
      <alignment horizontal="center" vertical="center"/>
    </xf>
    <xf numFmtId="0" fontId="21" fillId="0" borderId="73" xfId="8" applyFont="1" applyFill="1" applyBorder="1" applyAlignment="1">
      <alignment vertical="center" wrapText="1"/>
    </xf>
    <xf numFmtId="0" fontId="21" fillId="0" borderId="74" xfId="8" applyFont="1" applyFill="1" applyBorder="1" applyAlignment="1">
      <alignment vertical="center" wrapText="1"/>
    </xf>
    <xf numFmtId="181" fontId="15" fillId="0" borderId="72" xfId="8" applyNumberFormat="1" applyFont="1" applyFill="1" applyBorder="1" applyAlignment="1">
      <alignment vertical="center"/>
    </xf>
    <xf numFmtId="181" fontId="15" fillId="0" borderId="73" xfId="8" applyNumberFormat="1" applyFont="1" applyFill="1" applyBorder="1" applyAlignment="1">
      <alignment vertical="center"/>
    </xf>
    <xf numFmtId="181" fontId="15" fillId="0" borderId="74" xfId="8" applyNumberFormat="1" applyFont="1" applyFill="1" applyBorder="1" applyAlignment="1">
      <alignment vertical="center"/>
    </xf>
    <xf numFmtId="0" fontId="15" fillId="0" borderId="7" xfId="8" applyFont="1" applyFill="1" applyBorder="1">
      <alignment vertical="center"/>
    </xf>
    <xf numFmtId="0" fontId="15" fillId="0" borderId="0" xfId="8" applyFont="1" applyFill="1" applyBorder="1">
      <alignment vertical="center"/>
    </xf>
    <xf numFmtId="0" fontId="15" fillId="0" borderId="64" xfId="8" applyFont="1" applyFill="1" applyBorder="1">
      <alignment vertical="center"/>
    </xf>
    <xf numFmtId="49" fontId="15" fillId="0" borderId="7" xfId="8" applyNumberFormat="1" applyFont="1" applyFill="1" applyBorder="1">
      <alignment vertical="center"/>
    </xf>
    <xf numFmtId="49" fontId="15" fillId="0" borderId="0" xfId="8" applyNumberFormat="1" applyFont="1" applyFill="1" applyBorder="1">
      <alignment vertical="center"/>
    </xf>
    <xf numFmtId="0" fontId="15" fillId="0" borderId="0" xfId="8" applyFont="1" applyFill="1" applyBorder="1" applyAlignment="1">
      <alignment vertical="center"/>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0" fontId="15" fillId="0" borderId="64" xfId="8" applyFont="1" applyFill="1" applyBorder="1" applyAlignment="1">
      <alignment horizontal="center" vertical="center"/>
    </xf>
    <xf numFmtId="0" fontId="15" fillId="0" borderId="72" xfId="8" applyFont="1" applyFill="1" applyBorder="1">
      <alignment vertical="center"/>
    </xf>
    <xf numFmtId="0" fontId="15" fillId="0" borderId="73" xfId="8" applyFont="1" applyFill="1" applyBorder="1">
      <alignment vertical="center"/>
    </xf>
    <xf numFmtId="0" fontId="15" fillId="0" borderId="74" xfId="8" applyFont="1" applyFill="1" applyBorder="1">
      <alignment vertical="center"/>
    </xf>
    <xf numFmtId="0" fontId="15" fillId="0" borderId="0" xfId="10" applyFont="1" applyFill="1">
      <alignment vertical="center"/>
    </xf>
    <xf numFmtId="49" fontId="25" fillId="0" borderId="0" xfId="11" applyNumberFormat="1" applyFont="1">
      <alignment vertical="center"/>
    </xf>
    <xf numFmtId="49" fontId="15" fillId="0" borderId="0" xfId="11" applyNumberFormat="1" applyFont="1">
      <alignment vertical="center"/>
    </xf>
    <xf numFmtId="49" fontId="15" fillId="0" borderId="0" xfId="11" applyNumberFormat="1" applyFont="1" applyFill="1">
      <alignment vertical="center"/>
    </xf>
    <xf numFmtId="0" fontId="15" fillId="0" borderId="0" xfId="11" applyFont="1">
      <alignment vertical="center"/>
    </xf>
    <xf numFmtId="0" fontId="26" fillId="0" borderId="0" xfId="11" applyFont="1">
      <alignment vertical="center"/>
    </xf>
    <xf numFmtId="0" fontId="3" fillId="0" borderId="52" xfId="11" applyFont="1" applyBorder="1" applyAlignment="1">
      <alignment horizontal="center" vertical="center"/>
    </xf>
    <xf numFmtId="0" fontId="3" fillId="0" borderId="52" xfId="11" applyFont="1" applyBorder="1" applyAlignment="1">
      <alignment vertical="center"/>
    </xf>
    <xf numFmtId="0" fontId="15" fillId="0" borderId="0" xfId="11" applyFont="1" applyBorder="1">
      <alignment vertical="center"/>
    </xf>
    <xf numFmtId="0" fontId="15" fillId="0" borderId="12" xfId="11" applyFont="1" applyBorder="1">
      <alignment vertical="center"/>
    </xf>
    <xf numFmtId="0" fontId="15" fillId="0" borderId="52" xfId="11" applyFont="1" applyBorder="1">
      <alignment vertical="center"/>
    </xf>
    <xf numFmtId="0" fontId="15" fillId="0" borderId="41" xfId="11" applyFont="1" applyBorder="1" applyAlignment="1">
      <alignment horizontal="center" vertical="center"/>
    </xf>
    <xf numFmtId="0" fontId="15" fillId="0" borderId="12" xfId="11" applyFont="1" applyBorder="1" applyAlignment="1">
      <alignment horizontal="center" vertical="center"/>
    </xf>
    <xf numFmtId="0" fontId="15" fillId="0" borderId="62" xfId="11" applyFont="1" applyBorder="1" applyAlignment="1">
      <alignment horizontal="center" vertical="center"/>
    </xf>
    <xf numFmtId="0" fontId="15" fillId="0" borderId="0"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0" xfId="11" applyFont="1" applyBorder="1" applyAlignment="1">
      <alignment horizontal="center" vertical="center"/>
    </xf>
    <xf numFmtId="0" fontId="15" fillId="0" borderId="0" xfId="11" applyFont="1" applyFill="1">
      <alignment vertical="center"/>
    </xf>
    <xf numFmtId="0" fontId="19" fillId="0" borderId="0" xfId="11" applyFont="1" applyBorder="1">
      <alignment vertical="center"/>
    </xf>
    <xf numFmtId="0" fontId="19" fillId="0" borderId="0" xfId="11" applyFont="1">
      <alignment vertical="center"/>
    </xf>
    <xf numFmtId="0" fontId="15" fillId="0" borderId="0" xfId="11" applyFont="1" applyAlignment="1">
      <alignment vertical="center" shrinkToFit="1"/>
    </xf>
    <xf numFmtId="49" fontId="15" fillId="6" borderId="0" xfId="12" applyNumberFormat="1" applyFont="1" applyFill="1" applyProtection="1">
      <alignment vertical="center"/>
    </xf>
    <xf numFmtId="0" fontId="15" fillId="6" borderId="0" xfId="12" applyFont="1" applyFill="1" applyProtection="1">
      <alignment vertical="center"/>
    </xf>
    <xf numFmtId="0" fontId="15" fillId="6" borderId="0" xfId="12" applyFont="1" applyFill="1" applyBorder="1" applyAlignment="1" applyProtection="1">
      <alignment vertical="center"/>
    </xf>
    <xf numFmtId="0" fontId="15" fillId="6" borderId="73"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27" fillId="6" borderId="0" xfId="12" applyFont="1" applyFill="1" applyAlignment="1" applyProtection="1">
      <alignment vertical="center"/>
    </xf>
    <xf numFmtId="0" fontId="15"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29" fillId="6" borderId="0" xfId="12" applyFont="1" applyFill="1" applyProtection="1">
      <alignment vertical="center"/>
    </xf>
    <xf numFmtId="0" fontId="30" fillId="6" borderId="0" xfId="12" applyFont="1" applyFill="1" applyProtection="1">
      <alignment vertical="center"/>
    </xf>
    <xf numFmtId="0" fontId="30" fillId="6" borderId="0" xfId="13" applyFont="1" applyFill="1" applyProtection="1">
      <alignment vertical="center"/>
    </xf>
    <xf numFmtId="0" fontId="30" fillId="0" borderId="0" xfId="13" applyFont="1" applyProtection="1">
      <alignment vertical="center"/>
    </xf>
    <xf numFmtId="0" fontId="29" fillId="6" borderId="0" xfId="12" applyFont="1" applyFill="1" applyBorder="1" applyProtection="1">
      <alignment vertical="center"/>
    </xf>
    <xf numFmtId="0" fontId="30" fillId="6" borderId="0" xfId="12" applyFont="1" applyFill="1" applyBorder="1" applyProtection="1">
      <alignment vertical="center"/>
    </xf>
    <xf numFmtId="0" fontId="29" fillId="0" borderId="97" xfId="12" applyFont="1" applyBorder="1" applyAlignment="1" applyProtection="1">
      <alignment horizontal="center" vertical="center" shrinkToFit="1"/>
      <protection locked="0"/>
    </xf>
    <xf numFmtId="0" fontId="29" fillId="0" borderId="97" xfId="12" applyFont="1" applyFill="1" applyBorder="1" applyAlignment="1" applyProtection="1">
      <alignment horizontal="center" vertical="center" shrinkToFit="1"/>
      <protection locked="0"/>
    </xf>
    <xf numFmtId="0" fontId="29" fillId="0" borderId="109" xfId="15" applyFont="1" applyBorder="1" applyAlignment="1" applyProtection="1">
      <alignment horizontal="center" vertical="center" shrinkToFit="1"/>
      <protection locked="0"/>
    </xf>
    <xf numFmtId="0" fontId="29" fillId="0" borderId="111" xfId="12" applyFont="1" applyBorder="1" applyAlignment="1" applyProtection="1">
      <alignment horizontal="center" vertical="center" shrinkToFit="1"/>
      <protection locked="0"/>
    </xf>
    <xf numFmtId="0" fontId="29" fillId="0" borderId="111" xfId="12" applyFont="1" applyFill="1" applyBorder="1" applyAlignment="1" applyProtection="1">
      <alignment horizontal="center" vertical="center" shrinkToFit="1"/>
      <protection locked="0"/>
    </xf>
    <xf numFmtId="0" fontId="29" fillId="0" borderId="122" xfId="15" applyFont="1" applyBorder="1" applyAlignment="1" applyProtection="1">
      <alignment horizontal="center" vertical="center" shrinkToFit="1"/>
      <protection locked="0"/>
    </xf>
    <xf numFmtId="0" fontId="29" fillId="8" borderId="20" xfId="12" applyFont="1" applyFill="1" applyBorder="1" applyAlignment="1" applyProtection="1">
      <alignment horizontal="center" vertical="center" shrinkToFit="1"/>
      <protection locked="0"/>
    </xf>
    <xf numFmtId="0" fontId="22" fillId="6" borderId="0" xfId="12" applyFont="1" applyFill="1" applyProtection="1">
      <alignment vertical="center"/>
    </xf>
    <xf numFmtId="0" fontId="29" fillId="0" borderId="135" xfId="12" applyFont="1" applyBorder="1" applyAlignment="1" applyProtection="1">
      <alignment horizontal="center" vertical="center" shrinkToFit="1"/>
      <protection locked="0"/>
    </xf>
    <xf numFmtId="0" fontId="29"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29" fillId="0" borderId="144" xfId="12" applyFont="1" applyBorder="1" applyAlignment="1" applyProtection="1">
      <alignment horizontal="center" vertical="center" shrinkToFit="1"/>
      <protection locked="0"/>
    </xf>
    <xf numFmtId="0" fontId="29" fillId="6" borderId="0" xfId="12" applyFont="1" applyFill="1" applyBorder="1" applyAlignment="1" applyProtection="1">
      <alignment horizontal="center" vertical="center" shrinkToFit="1"/>
    </xf>
    <xf numFmtId="0" fontId="29" fillId="6" borderId="0" xfId="12" applyFont="1" applyFill="1" applyBorder="1" applyAlignment="1" applyProtection="1">
      <alignment horizontal="left" vertical="center" shrinkToFit="1"/>
    </xf>
    <xf numFmtId="177" fontId="29" fillId="6" borderId="0" xfId="12" applyNumberFormat="1" applyFont="1" applyFill="1" applyBorder="1" applyAlignment="1" applyProtection="1">
      <alignment horizontal="right" vertical="center" shrinkToFit="1"/>
    </xf>
    <xf numFmtId="177" fontId="29" fillId="6" borderId="0" xfId="12" applyNumberFormat="1" applyFont="1" applyFill="1" applyBorder="1" applyAlignment="1" applyProtection="1">
      <alignment horizontal="left" vertical="center" shrinkToFit="1"/>
    </xf>
    <xf numFmtId="0" fontId="22" fillId="6" borderId="0" xfId="12" applyFont="1" applyFill="1" applyBorder="1" applyProtection="1">
      <alignment vertical="center"/>
    </xf>
    <xf numFmtId="0" fontId="29" fillId="6" borderId="73" xfId="12" applyFont="1" applyFill="1" applyBorder="1" applyAlignment="1" applyProtection="1">
      <alignment vertical="center"/>
    </xf>
    <xf numFmtId="0" fontId="29" fillId="6" borderId="73" xfId="12" applyFont="1" applyFill="1" applyBorder="1" applyAlignment="1" applyProtection="1">
      <alignment horizontal="center" vertical="center"/>
    </xf>
    <xf numFmtId="0" fontId="29" fillId="6" borderId="31" xfId="12" applyFont="1" applyFill="1" applyBorder="1" applyProtection="1">
      <alignment vertical="center"/>
    </xf>
    <xf numFmtId="0" fontId="29" fillId="6" borderId="1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64" xfId="12" applyFont="1" applyFill="1" applyBorder="1" applyAlignment="1" applyProtection="1">
      <alignment vertical="center"/>
    </xf>
    <xf numFmtId="0" fontId="29" fillId="6" borderId="0" xfId="12" applyFont="1" applyFill="1" applyAlignment="1" applyProtection="1">
      <alignment vertical="center"/>
    </xf>
    <xf numFmtId="0" fontId="29" fillId="6" borderId="0" xfId="12" applyFont="1" applyFill="1" applyBorder="1" applyAlignment="1" applyProtection="1">
      <alignment horizontal="center" vertical="center"/>
    </xf>
    <xf numFmtId="0" fontId="30" fillId="6" borderId="0" xfId="12" applyFont="1" applyFill="1" applyAlignment="1" applyProtection="1">
      <alignment vertical="center"/>
    </xf>
    <xf numFmtId="0" fontId="30" fillId="6" borderId="0" xfId="12" applyFont="1" applyFill="1" applyBorder="1" applyAlignment="1" applyProtection="1">
      <alignment horizontal="center" vertical="center"/>
    </xf>
    <xf numFmtId="0" fontId="30" fillId="6" borderId="7" xfId="12" applyFont="1" applyFill="1" applyBorder="1" applyAlignment="1" applyProtection="1">
      <alignment vertical="center"/>
    </xf>
    <xf numFmtId="0" fontId="30" fillId="6" borderId="0" xfId="12" applyFont="1" applyFill="1" applyBorder="1" applyAlignment="1" applyProtection="1">
      <alignment vertical="center"/>
    </xf>
    <xf numFmtId="0" fontId="32" fillId="6" borderId="0" xfId="13" applyFont="1" applyFill="1" applyProtection="1">
      <alignment vertical="center"/>
    </xf>
    <xf numFmtId="0" fontId="1" fillId="0" borderId="0" xfId="13">
      <alignment vertical="center"/>
    </xf>
    <xf numFmtId="0" fontId="12" fillId="6" borderId="0" xfId="6" applyFill="1" applyProtection="1">
      <protection hidden="1"/>
    </xf>
    <xf numFmtId="0" fontId="12" fillId="6" borderId="0" xfId="6" applyFill="1"/>
    <xf numFmtId="0" fontId="1" fillId="0" borderId="0" xfId="16" applyFont="1" applyFill="1">
      <alignment vertical="center"/>
    </xf>
    <xf numFmtId="0" fontId="1" fillId="0" borderId="0" xfId="16" applyFont="1" applyFill="1" applyBorder="1">
      <alignment vertical="center"/>
    </xf>
    <xf numFmtId="0" fontId="29" fillId="0" borderId="41" xfId="16" applyFont="1" applyFill="1" applyBorder="1">
      <alignment vertical="center"/>
    </xf>
    <xf numFmtId="0" fontId="1" fillId="0" borderId="12" xfId="16" applyFont="1" applyFill="1" applyBorder="1">
      <alignment vertical="center"/>
    </xf>
    <xf numFmtId="0" fontId="1" fillId="0" borderId="46" xfId="16" applyFont="1" applyFill="1" applyBorder="1">
      <alignment vertical="center"/>
    </xf>
    <xf numFmtId="0" fontId="1" fillId="0" borderId="62"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6"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2"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5" fillId="6" borderId="186" xfId="16" applyNumberFormat="1" applyFont="1" applyFill="1" applyBorder="1" applyAlignment="1">
      <alignment horizontal="center" vertical="center"/>
    </xf>
    <xf numFmtId="178" fontId="3" fillId="6" borderId="50" xfId="16" applyNumberFormat="1" applyFont="1" applyFill="1" applyBorder="1" applyAlignment="1">
      <alignment horizontal="center" vertical="center"/>
    </xf>
    <xf numFmtId="177" fontId="3" fillId="6" borderId="45"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0"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0"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2" xfId="16" applyNumberFormat="1" applyFont="1" applyFill="1" applyBorder="1">
      <alignment vertical="center"/>
    </xf>
    <xf numFmtId="190" fontId="13" fillId="0" borderId="34" xfId="16" applyNumberFormat="1" applyFont="1" applyFill="1" applyBorder="1" applyAlignment="1">
      <alignment horizontal="right" vertical="center" shrinkToFit="1"/>
    </xf>
    <xf numFmtId="190" fontId="13" fillId="0" borderId="186" xfId="16" applyNumberFormat="1" applyFont="1" applyFill="1" applyBorder="1" applyAlignment="1">
      <alignment horizontal="right" vertical="center" shrinkToFit="1"/>
    </xf>
    <xf numFmtId="190" fontId="3" fillId="0" borderId="50"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3" fillId="0" borderId="34" xfId="16" applyNumberFormat="1" applyFont="1" applyFill="1" applyBorder="1" applyAlignment="1">
      <alignment horizontal="right" vertical="center" shrinkToFit="1"/>
    </xf>
    <xf numFmtId="187" fontId="13" fillId="0" borderId="186" xfId="16" applyNumberFormat="1" applyFont="1" applyFill="1" applyBorder="1" applyAlignment="1">
      <alignment horizontal="right" vertical="center" shrinkToFit="1"/>
    </xf>
    <xf numFmtId="187" fontId="3" fillId="0" borderId="50"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2" xfId="16" applyNumberFormat="1" applyFont="1" applyFill="1" applyBorder="1">
      <alignment vertical="center"/>
    </xf>
    <xf numFmtId="189" fontId="3" fillId="0" borderId="52"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6"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0"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2" xfId="16" applyFont="1" applyFill="1" applyBorder="1">
      <alignment vertical="center"/>
    </xf>
    <xf numFmtId="0" fontId="29" fillId="0" borderId="62" xfId="16" applyFont="1" applyFill="1" applyBorder="1">
      <alignment vertical="center"/>
    </xf>
    <xf numFmtId="0" fontId="1" fillId="0" borderId="52" xfId="17" applyFont="1" applyFill="1" applyBorder="1">
      <alignment vertical="center"/>
    </xf>
    <xf numFmtId="189" fontId="3" fillId="0" borderId="52" xfId="17" applyNumberFormat="1" applyFont="1" applyFill="1" applyBorder="1">
      <alignment vertical="center"/>
    </xf>
    <xf numFmtId="178" fontId="13" fillId="0" borderId="41" xfId="18" applyNumberFormat="1" applyFont="1" applyBorder="1" applyAlignment="1">
      <alignment vertical="center"/>
    </xf>
    <xf numFmtId="178" fontId="13" fillId="0" borderId="46" xfId="18" applyNumberFormat="1" applyFont="1" applyBorder="1" applyAlignment="1">
      <alignment vertical="center"/>
    </xf>
    <xf numFmtId="178" fontId="13" fillId="0" borderId="37" xfId="18" applyNumberFormat="1" applyFont="1" applyBorder="1" applyAlignment="1">
      <alignment vertical="center"/>
    </xf>
    <xf numFmtId="178" fontId="13" fillId="0" borderId="40" xfId="18" applyNumberFormat="1" applyFont="1" applyBorder="1" applyAlignment="1">
      <alignment vertical="center"/>
    </xf>
    <xf numFmtId="178" fontId="13" fillId="0" borderId="41" xfId="18" applyNumberFormat="1" applyFont="1" applyBorder="1" applyAlignment="1">
      <alignment horizontal="center" vertical="center"/>
    </xf>
    <xf numFmtId="178" fontId="13" fillId="0" borderId="50" xfId="18" applyNumberFormat="1" applyFont="1" applyBorder="1" applyAlignment="1">
      <alignment horizontal="center" vertical="center" wrapText="1"/>
    </xf>
    <xf numFmtId="178" fontId="19" fillId="0" borderId="51" xfId="18" applyNumberFormat="1" applyFont="1" applyBorder="1" applyAlignment="1">
      <alignment horizontal="center" vertical="center"/>
    </xf>
    <xf numFmtId="178" fontId="13" fillId="0" borderId="52" xfId="18" applyNumberFormat="1" applyFont="1" applyBorder="1" applyAlignment="1">
      <alignment horizontal="center" vertical="center" wrapText="1"/>
    </xf>
    <xf numFmtId="178" fontId="13" fillId="0" borderId="34" xfId="18" applyNumberFormat="1" applyFont="1" applyBorder="1" applyAlignment="1">
      <alignment horizontal="center" vertical="center"/>
    </xf>
    <xf numFmtId="177" fontId="13" fillId="0" borderId="15" xfId="19" applyNumberFormat="1" applyFont="1" applyFill="1" applyBorder="1" applyAlignment="1">
      <alignment horizontal="right" vertical="center" shrinkToFit="1"/>
    </xf>
    <xf numFmtId="177" fontId="13" fillId="0" borderId="41" xfId="19" applyNumberFormat="1" applyFont="1" applyFill="1" applyBorder="1" applyAlignment="1">
      <alignment horizontal="right" vertical="center" shrinkToFit="1"/>
    </xf>
    <xf numFmtId="187" fontId="13" fillId="0" borderId="53" xfId="19" applyNumberFormat="1" applyFont="1" applyFill="1" applyBorder="1" applyAlignment="1">
      <alignment horizontal="right" vertical="center" shrinkToFit="1"/>
    </xf>
    <xf numFmtId="177" fontId="13" fillId="0" borderId="51" xfId="19" applyNumberFormat="1" applyFont="1" applyFill="1" applyBorder="1" applyAlignment="1">
      <alignment horizontal="right" vertical="center" shrinkToFit="1"/>
    </xf>
    <xf numFmtId="187" fontId="13" fillId="0" borderId="54" xfId="19" applyNumberFormat="1" applyFont="1" applyFill="1" applyBorder="1" applyAlignment="1">
      <alignment horizontal="right" vertical="center" shrinkToFit="1"/>
    </xf>
    <xf numFmtId="187" fontId="13" fillId="0" borderId="15" xfId="19" applyNumberFormat="1" applyFont="1" applyBorder="1" applyAlignment="1">
      <alignment horizontal="right" vertical="center" shrinkToFit="1"/>
    </xf>
    <xf numFmtId="178" fontId="13" fillId="0" borderId="37" xfId="18" applyNumberFormat="1" applyFont="1" applyBorder="1" applyAlignment="1">
      <alignment horizontal="center" vertical="center"/>
    </xf>
    <xf numFmtId="178" fontId="13" fillId="0" borderId="55" xfId="18" applyNumberFormat="1" applyFont="1" applyBorder="1" applyAlignment="1">
      <alignment horizontal="center" vertical="center"/>
    </xf>
    <xf numFmtId="177" fontId="13" fillId="0" borderId="56" xfId="19" applyNumberFormat="1" applyFont="1" applyFill="1" applyBorder="1" applyAlignment="1">
      <alignment horizontal="right" vertical="center" shrinkToFit="1"/>
    </xf>
    <xf numFmtId="177" fontId="13" fillId="0" borderId="57" xfId="19" applyNumberFormat="1" applyFont="1" applyFill="1" applyBorder="1" applyAlignment="1">
      <alignment horizontal="right" vertical="center" shrinkToFit="1"/>
    </xf>
    <xf numFmtId="187" fontId="13" fillId="0" borderId="55" xfId="19" applyNumberFormat="1" applyFont="1" applyFill="1" applyBorder="1" applyAlignment="1">
      <alignment horizontal="right" vertical="center" shrinkToFit="1"/>
    </xf>
    <xf numFmtId="177" fontId="13" fillId="0" borderId="58" xfId="19" applyNumberFormat="1" applyFont="1" applyFill="1" applyBorder="1" applyAlignment="1">
      <alignment horizontal="right" vertical="center" shrinkToFit="1"/>
    </xf>
    <xf numFmtId="187" fontId="13" fillId="0" borderId="59" xfId="19" applyNumberFormat="1" applyFont="1" applyFill="1" applyBorder="1" applyAlignment="1">
      <alignment horizontal="right" vertical="center" shrinkToFit="1"/>
    </xf>
    <xf numFmtId="187" fontId="13" fillId="0" borderId="56" xfId="19" applyNumberFormat="1" applyFont="1" applyBorder="1" applyAlignment="1">
      <alignment horizontal="right" vertical="center" shrinkToFit="1"/>
    </xf>
    <xf numFmtId="178" fontId="13" fillId="0" borderId="46" xfId="18" applyNumberFormat="1" applyFont="1" applyBorder="1" applyAlignment="1">
      <alignment horizontal="center" vertical="center"/>
    </xf>
    <xf numFmtId="177" fontId="13" fillId="0" borderId="15" xfId="19" applyNumberFormat="1" applyFont="1" applyBorder="1" applyAlignment="1">
      <alignment horizontal="right" vertical="center" shrinkToFit="1"/>
    </xf>
    <xf numFmtId="177" fontId="13" fillId="0" borderId="41" xfId="19" applyNumberFormat="1" applyFont="1" applyBorder="1" applyAlignment="1">
      <alignment horizontal="right" vertical="center" shrinkToFit="1"/>
    </xf>
    <xf numFmtId="187" fontId="13" fillId="0" borderId="53" xfId="19" applyNumberFormat="1" applyFont="1" applyBorder="1" applyAlignment="1">
      <alignment horizontal="right" vertical="center" shrinkToFit="1"/>
    </xf>
    <xf numFmtId="177" fontId="13" fillId="0" borderId="51" xfId="19" applyNumberFormat="1" applyFont="1" applyBorder="1" applyAlignment="1">
      <alignment horizontal="right" vertical="center" shrinkToFit="1"/>
    </xf>
    <xf numFmtId="187" fontId="13"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21" fillId="0" borderId="0" xfId="8" applyNumberFormat="1" applyFont="1" applyFill="1" applyBorder="1" applyAlignment="1" applyProtection="1">
      <alignment horizontal="left" vertical="center" wrapText="1"/>
      <protection hidden="1"/>
    </xf>
    <xf numFmtId="186" fontId="15" fillId="0" borderId="0" xfId="8" applyNumberFormat="1" applyFont="1" applyFill="1" applyBorder="1" applyAlignment="1" applyProtection="1">
      <alignment horizontal="center" vertical="center" shrinkToFit="1"/>
      <protection hidden="1"/>
    </xf>
    <xf numFmtId="0" fontId="15" fillId="0" borderId="0" xfId="8" applyFont="1" applyFill="1" applyBorder="1" applyAlignment="1" applyProtection="1">
      <alignment horizontal="center" vertical="center" shrinkToFit="1"/>
      <protection hidden="1"/>
    </xf>
    <xf numFmtId="0" fontId="15" fillId="0" borderId="0" xfId="8" applyFont="1" applyFill="1" applyBorder="1" applyAlignment="1">
      <alignment horizontal="center" vertical="center" shrinkToFit="1"/>
    </xf>
    <xf numFmtId="0" fontId="15" fillId="0" borderId="0" xfId="8" applyFont="1" applyFill="1" applyBorder="1" applyAlignment="1">
      <alignment horizontal="center" vertical="center"/>
    </xf>
    <xf numFmtId="49" fontId="15" fillId="0" borderId="0" xfId="8" applyNumberFormat="1" applyFont="1" applyFill="1" applyBorder="1" applyAlignment="1">
      <alignment horizontal="center" vertical="center"/>
    </xf>
    <xf numFmtId="181" fontId="15" fillId="0" borderId="44" xfId="8" applyNumberFormat="1" applyFont="1" applyFill="1" applyBorder="1" applyAlignment="1">
      <alignment horizontal="right" vertical="center" shrinkToFit="1"/>
    </xf>
    <xf numFmtId="181" fontId="15" fillId="0" borderId="18" xfId="8" applyNumberFormat="1" applyFont="1" applyFill="1" applyBorder="1" applyAlignment="1">
      <alignment horizontal="right" vertical="center" shrinkToFit="1"/>
    </xf>
    <xf numFmtId="181" fontId="15" fillId="0" borderId="19" xfId="8" applyNumberFormat="1" applyFont="1" applyFill="1" applyBorder="1" applyAlignment="1">
      <alignment horizontal="right" vertical="center" shrinkToFit="1"/>
    </xf>
    <xf numFmtId="0" fontId="19" fillId="0" borderId="72" xfId="7" applyFont="1" applyFill="1" applyBorder="1" applyAlignment="1">
      <alignment horizontal="left" vertical="center"/>
    </xf>
    <xf numFmtId="0" fontId="19" fillId="0" borderId="73" xfId="7" applyFont="1" applyFill="1" applyBorder="1" applyAlignment="1">
      <alignment horizontal="left" vertical="center"/>
    </xf>
    <xf numFmtId="0" fontId="19" fillId="0" borderId="74" xfId="7" applyFont="1" applyFill="1" applyBorder="1" applyAlignment="1">
      <alignment horizontal="left" vertical="center"/>
    </xf>
    <xf numFmtId="181" fontId="15" fillId="0" borderId="7" xfId="8" applyNumberFormat="1" applyFont="1" applyFill="1" applyBorder="1" applyAlignment="1">
      <alignment horizontal="right" vertical="center" shrinkToFit="1"/>
    </xf>
    <xf numFmtId="181" fontId="15" fillId="0" borderId="0" xfId="8" applyNumberFormat="1" applyFont="1" applyFill="1" applyBorder="1" applyAlignment="1">
      <alignment horizontal="right" vertical="center" shrinkToFit="1"/>
    </xf>
    <xf numFmtId="181" fontId="15" fillId="0" borderId="64" xfId="8" applyNumberFormat="1" applyFont="1" applyFill="1" applyBorder="1" applyAlignment="1">
      <alignment horizontal="right" vertical="center" shrinkToFit="1"/>
    </xf>
    <xf numFmtId="0" fontId="15" fillId="0" borderId="39" xfId="8" applyFont="1" applyFill="1" applyBorder="1" applyAlignment="1">
      <alignment vertical="center"/>
    </xf>
    <xf numFmtId="0" fontId="15" fillId="0" borderId="31" xfId="8" applyFont="1" applyFill="1" applyBorder="1" applyAlignment="1">
      <alignment vertical="center"/>
    </xf>
    <xf numFmtId="0" fontId="15" fillId="0" borderId="42" xfId="8" applyFont="1" applyFill="1" applyBorder="1" applyAlignment="1">
      <alignment vertical="center"/>
    </xf>
    <xf numFmtId="178" fontId="15" fillId="0" borderId="39" xfId="8" applyNumberFormat="1" applyFont="1" applyFill="1" applyBorder="1" applyAlignment="1">
      <alignment horizontal="right" vertical="center" shrinkToFit="1"/>
    </xf>
    <xf numFmtId="178" fontId="15" fillId="0" borderId="31" xfId="8" applyNumberFormat="1" applyFont="1" applyFill="1" applyBorder="1" applyAlignment="1">
      <alignment horizontal="right" vertical="center" shrinkToFit="1"/>
    </xf>
    <xf numFmtId="178" fontId="15" fillId="0" borderId="42" xfId="8" applyNumberFormat="1" applyFont="1" applyFill="1" applyBorder="1" applyAlignment="1">
      <alignment horizontal="right" vertical="center" shrinkToFit="1"/>
    </xf>
    <xf numFmtId="178" fontId="15" fillId="0" borderId="32" xfId="8" applyNumberFormat="1" applyFont="1" applyFill="1" applyBorder="1" applyAlignment="1">
      <alignment horizontal="right" vertical="center" shrinkToFit="1"/>
    </xf>
    <xf numFmtId="0" fontId="19" fillId="0" borderId="7" xfId="7" applyFont="1" applyFill="1" applyBorder="1" applyAlignment="1">
      <alignment horizontal="left" vertical="center"/>
    </xf>
    <xf numFmtId="0" fontId="19" fillId="0" borderId="0" xfId="7" applyFont="1" applyFill="1" applyBorder="1" applyAlignment="1">
      <alignment horizontal="left" vertical="center"/>
    </xf>
    <xf numFmtId="0" fontId="19" fillId="0" borderId="64" xfId="7" applyFont="1" applyFill="1" applyBorder="1" applyAlignment="1">
      <alignment horizontal="left" vertical="center"/>
    </xf>
    <xf numFmtId="0" fontId="19" fillId="0" borderId="36" xfId="7" applyFont="1" applyFill="1" applyBorder="1" applyAlignment="1">
      <alignment horizontal="center" vertical="center" wrapText="1"/>
    </xf>
    <xf numFmtId="0" fontId="19" fillId="0" borderId="8"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19" fillId="0" borderId="7" xfId="7" applyFont="1" applyFill="1" applyBorder="1" applyAlignment="1">
      <alignment horizontal="center" vertical="center" wrapText="1"/>
    </xf>
    <xf numFmtId="0" fontId="19" fillId="0" borderId="0" xfId="7" applyFont="1" applyFill="1" applyBorder="1" applyAlignment="1">
      <alignment horizontal="center" vertical="center" wrapText="1"/>
    </xf>
    <xf numFmtId="0" fontId="19" fillId="0" borderId="64" xfId="7" applyFont="1" applyFill="1" applyBorder="1" applyAlignment="1">
      <alignment horizontal="center" vertical="center" wrapText="1"/>
    </xf>
    <xf numFmtId="0" fontId="19" fillId="0" borderId="72" xfId="7" applyFont="1" applyFill="1" applyBorder="1" applyAlignment="1">
      <alignment horizontal="center" vertical="center" wrapText="1"/>
    </xf>
    <xf numFmtId="0" fontId="19" fillId="0" borderId="73" xfId="7" applyFont="1" applyFill="1" applyBorder="1" applyAlignment="1">
      <alignment horizontal="center" vertical="center" wrapText="1"/>
    </xf>
    <xf numFmtId="0" fontId="19" fillId="0" borderId="74" xfId="7" applyFont="1" applyFill="1" applyBorder="1" applyAlignment="1">
      <alignment horizontal="center" vertical="center" wrapText="1"/>
    </xf>
    <xf numFmtId="0" fontId="19" fillId="0" borderId="36" xfId="7" applyFont="1" applyFill="1" applyBorder="1" applyAlignment="1">
      <alignment horizontal="left" vertical="center"/>
    </xf>
    <xf numFmtId="0" fontId="19" fillId="0" borderId="8" xfId="7" applyFont="1" applyFill="1" applyBorder="1" applyAlignment="1">
      <alignment horizontal="left" vertical="center"/>
    </xf>
    <xf numFmtId="0" fontId="19" fillId="0" borderId="9" xfId="7" applyFont="1" applyFill="1" applyBorder="1" applyAlignment="1">
      <alignment horizontal="left" vertical="center"/>
    </xf>
    <xf numFmtId="178" fontId="15" fillId="0" borderId="36" xfId="8" applyNumberFormat="1" applyFont="1" applyFill="1" applyBorder="1" applyAlignment="1">
      <alignment horizontal="right" vertical="center" shrinkToFit="1"/>
    </xf>
    <xf numFmtId="178" fontId="15" fillId="0" borderId="8" xfId="8" applyNumberFormat="1" applyFont="1" applyFill="1" applyBorder="1" applyAlignment="1">
      <alignment horizontal="right" vertical="center" shrinkToFit="1"/>
    </xf>
    <xf numFmtId="178" fontId="15" fillId="0" borderId="9" xfId="8" applyNumberFormat="1" applyFont="1" applyFill="1" applyBorder="1" applyAlignment="1">
      <alignment horizontal="right" vertical="center" shrinkToFit="1"/>
    </xf>
    <xf numFmtId="0" fontId="21" fillId="0" borderId="0" xfId="8" applyFont="1" applyFill="1" applyBorder="1" applyAlignment="1">
      <alignment horizontal="left" vertical="center" wrapText="1"/>
    </xf>
    <xf numFmtId="0" fontId="21" fillId="0" borderId="64" xfId="8" applyFont="1" applyFill="1" applyBorder="1" applyAlignment="1">
      <alignment horizontal="left" vertical="center" wrapText="1"/>
    </xf>
    <xf numFmtId="178" fontId="15" fillId="0" borderId="7" xfId="8" applyNumberFormat="1" applyFont="1" applyFill="1" applyBorder="1" applyAlignment="1">
      <alignment horizontal="right" vertical="center" shrinkToFit="1"/>
    </xf>
    <xf numFmtId="178" fontId="15" fillId="0" borderId="0" xfId="8" applyNumberFormat="1" applyFont="1" applyFill="1" applyBorder="1" applyAlignment="1">
      <alignment horizontal="right" vertical="center" shrinkToFit="1"/>
    </xf>
    <xf numFmtId="178" fontId="15" fillId="0" borderId="64" xfId="8" applyNumberFormat="1" applyFont="1" applyFill="1" applyBorder="1" applyAlignment="1">
      <alignment horizontal="right" vertical="center" shrinkToFit="1"/>
    </xf>
    <xf numFmtId="178" fontId="15" fillId="0" borderId="72" xfId="8" applyNumberFormat="1" applyFont="1" applyFill="1" applyBorder="1" applyAlignment="1">
      <alignment horizontal="right" vertical="center" shrinkToFit="1"/>
    </xf>
    <xf numFmtId="178" fontId="15" fillId="0" borderId="73" xfId="8" applyNumberFormat="1" applyFont="1" applyFill="1" applyBorder="1" applyAlignment="1">
      <alignment horizontal="right" vertical="center" shrinkToFit="1"/>
    </xf>
    <xf numFmtId="178" fontId="15" fillId="0" borderId="74" xfId="8" applyNumberFormat="1" applyFont="1" applyFill="1" applyBorder="1" applyAlignment="1">
      <alignment horizontal="right" vertical="center" shrinkToFit="1"/>
    </xf>
    <xf numFmtId="0" fontId="15" fillId="0" borderId="72" xfId="8" applyFont="1" applyFill="1" applyBorder="1" applyAlignment="1">
      <alignment horizontal="left" vertical="center"/>
    </xf>
    <xf numFmtId="0" fontId="15" fillId="0" borderId="73" xfId="8" applyFont="1" applyFill="1" applyBorder="1" applyAlignment="1">
      <alignment horizontal="left" vertical="center"/>
    </xf>
    <xf numFmtId="0" fontId="15" fillId="0" borderId="74" xfId="8" applyFont="1" applyFill="1" applyBorder="1" applyAlignment="1">
      <alignment horizontal="left" vertical="center"/>
    </xf>
    <xf numFmtId="0" fontId="15" fillId="0" borderId="7" xfId="8" applyFont="1" applyFill="1" applyBorder="1" applyAlignment="1">
      <alignment horizontal="left" vertical="center"/>
    </xf>
    <xf numFmtId="0" fontId="15" fillId="0" borderId="0" xfId="8" applyFont="1" applyFill="1" applyBorder="1" applyAlignment="1">
      <alignment horizontal="left" vertical="center"/>
    </xf>
    <xf numFmtId="0" fontId="15" fillId="0" borderId="64" xfId="8" applyFont="1" applyFill="1" applyBorder="1" applyAlignment="1">
      <alignment horizontal="left" vertical="center"/>
    </xf>
    <xf numFmtId="0" fontId="22" fillId="0" borderId="31" xfId="8" applyFont="1" applyFill="1" applyBorder="1">
      <alignment vertical="center"/>
    </xf>
    <xf numFmtId="0" fontId="22" fillId="0" borderId="42" xfId="8" applyFont="1" applyFill="1" applyBorder="1">
      <alignment vertical="center"/>
    </xf>
    <xf numFmtId="0" fontId="15" fillId="0" borderId="41" xfId="8" applyFont="1" applyFill="1" applyBorder="1" applyAlignment="1">
      <alignment horizontal="center" vertical="center" wrapText="1"/>
    </xf>
    <xf numFmtId="0" fontId="15" fillId="0" borderId="12" xfId="8" applyFont="1" applyFill="1" applyBorder="1" applyAlignment="1">
      <alignment horizontal="center" vertical="center"/>
    </xf>
    <xf numFmtId="0" fontId="15" fillId="0" borderId="46" xfId="8" applyFont="1" applyFill="1" applyBorder="1" applyAlignment="1">
      <alignment horizontal="center" vertical="center"/>
    </xf>
    <xf numFmtId="0" fontId="15" fillId="0" borderId="37" xfId="8" applyFont="1" applyFill="1" applyBorder="1" applyAlignment="1">
      <alignment horizontal="center" vertical="center"/>
    </xf>
    <xf numFmtId="0" fontId="15" fillId="0" borderId="52" xfId="8" applyFont="1" applyFill="1" applyBorder="1" applyAlignment="1">
      <alignment horizontal="center" vertical="center"/>
    </xf>
    <xf numFmtId="0" fontId="15" fillId="0" borderId="40" xfId="8" applyFont="1" applyFill="1" applyBorder="1" applyAlignment="1">
      <alignment horizontal="center" vertical="center"/>
    </xf>
    <xf numFmtId="0" fontId="15" fillId="0" borderId="12" xfId="8" applyFont="1" applyFill="1" applyBorder="1" applyAlignment="1">
      <alignment horizontal="center" vertical="center" wrapText="1"/>
    </xf>
    <xf numFmtId="0" fontId="15" fillId="0" borderId="46" xfId="8" applyFont="1" applyFill="1" applyBorder="1" applyAlignment="1">
      <alignment horizontal="center" vertical="center" wrapText="1"/>
    </xf>
    <xf numFmtId="0" fontId="15" fillId="0" borderId="37" xfId="8" applyFont="1" applyFill="1" applyBorder="1" applyAlignment="1">
      <alignment horizontal="center" vertical="center" wrapText="1"/>
    </xf>
    <xf numFmtId="0" fontId="15" fillId="0" borderId="52" xfId="8" applyFont="1" applyFill="1" applyBorder="1" applyAlignment="1">
      <alignment horizontal="center" vertical="center" wrapText="1"/>
    </xf>
    <xf numFmtId="0" fontId="15" fillId="0" borderId="40" xfId="8" applyFont="1" applyFill="1" applyBorder="1" applyAlignment="1">
      <alignment horizontal="center" vertical="center" wrapText="1"/>
    </xf>
    <xf numFmtId="0" fontId="21" fillId="0" borderId="41" xfId="8" applyFont="1" applyFill="1" applyBorder="1" applyAlignment="1">
      <alignment horizontal="center" vertical="center" wrapText="1"/>
    </xf>
    <xf numFmtId="0" fontId="21" fillId="0" borderId="12" xfId="8" applyFont="1" applyFill="1" applyBorder="1" applyAlignment="1">
      <alignment horizontal="center" vertical="center" wrapText="1"/>
    </xf>
    <xf numFmtId="0" fontId="21" fillId="0" borderId="13" xfId="8" applyFont="1" applyFill="1" applyBorder="1" applyAlignment="1">
      <alignment horizontal="center" vertical="center" wrapText="1"/>
    </xf>
    <xf numFmtId="0" fontId="21" fillId="0" borderId="37" xfId="8" applyFont="1" applyFill="1" applyBorder="1" applyAlignment="1">
      <alignment horizontal="center" vertical="center" wrapText="1"/>
    </xf>
    <xf numFmtId="0" fontId="21" fillId="0" borderId="52" xfId="8" applyFont="1" applyFill="1" applyBorder="1" applyAlignment="1">
      <alignment horizontal="center" vertical="center" wrapText="1"/>
    </xf>
    <xf numFmtId="0" fontId="21" fillId="0" borderId="65" xfId="8" applyFont="1" applyFill="1" applyBorder="1" applyAlignment="1">
      <alignment horizontal="center" vertical="center" wrapText="1"/>
    </xf>
    <xf numFmtId="0" fontId="15" fillId="0" borderId="11" xfId="8" applyFont="1" applyFill="1" applyBorder="1" applyAlignment="1">
      <alignment horizontal="center" vertical="center" textRotation="255"/>
    </xf>
    <xf numFmtId="0" fontId="15" fillId="0" borderId="12" xfId="8" applyFont="1" applyFill="1" applyBorder="1" applyAlignment="1">
      <alignment horizontal="center" vertical="center" textRotation="255"/>
    </xf>
    <xf numFmtId="0" fontId="15" fillId="0" borderId="46" xfId="8" applyFont="1" applyFill="1" applyBorder="1" applyAlignment="1">
      <alignment horizontal="center" vertical="center" textRotation="255"/>
    </xf>
    <xf numFmtId="0" fontId="15" fillId="0" borderId="7" xfId="8" applyFont="1" applyFill="1" applyBorder="1" applyAlignment="1">
      <alignment horizontal="center" vertical="center" textRotation="255"/>
    </xf>
    <xf numFmtId="0" fontId="15" fillId="0" borderId="0" xfId="8" applyFont="1" applyFill="1" applyBorder="1" applyAlignment="1">
      <alignment horizontal="center" vertical="center" textRotation="255"/>
    </xf>
    <xf numFmtId="0" fontId="15" fillId="0" borderId="38" xfId="8" applyFont="1" applyFill="1" applyBorder="1" applyAlignment="1">
      <alignment horizontal="center" vertical="center" textRotation="255"/>
    </xf>
    <xf numFmtId="0" fontId="15" fillId="0" borderId="72" xfId="8" applyFont="1" applyFill="1" applyBorder="1" applyAlignment="1">
      <alignment horizontal="center" vertical="center" textRotation="255"/>
    </xf>
    <xf numFmtId="0" fontId="15" fillId="0" borderId="73" xfId="8" applyFont="1" applyFill="1" applyBorder="1" applyAlignment="1">
      <alignment horizontal="center" vertical="center" textRotation="255"/>
    </xf>
    <xf numFmtId="0" fontId="15" fillId="0" borderId="68" xfId="8" applyFont="1" applyFill="1" applyBorder="1" applyAlignment="1">
      <alignment horizontal="center" vertical="center" textRotation="255"/>
    </xf>
    <xf numFmtId="0" fontId="15" fillId="0" borderId="41" xfId="8" applyFont="1" applyFill="1" applyBorder="1" applyAlignment="1">
      <alignment horizontal="center" vertical="center"/>
    </xf>
    <xf numFmtId="0" fontId="21" fillId="0" borderId="46" xfId="8" applyFont="1" applyFill="1" applyBorder="1" applyAlignment="1">
      <alignment horizontal="center" vertical="center" wrapText="1"/>
    </xf>
    <xf numFmtId="0" fontId="21" fillId="0" borderId="40" xfId="8" applyFont="1" applyFill="1" applyBorder="1" applyAlignment="1">
      <alignment horizontal="center" vertical="center" wrapText="1"/>
    </xf>
    <xf numFmtId="0" fontId="15" fillId="0" borderId="41" xfId="8" applyFont="1" applyFill="1" applyBorder="1" applyAlignment="1">
      <alignment horizontal="center" vertical="center" textRotation="255"/>
    </xf>
    <xf numFmtId="0" fontId="15" fillId="0" borderId="62" xfId="8" applyFont="1" applyFill="1" applyBorder="1" applyAlignment="1">
      <alignment horizontal="center" vertical="center" textRotation="255"/>
    </xf>
    <xf numFmtId="0" fontId="15" fillId="0" borderId="37" xfId="8" applyFont="1" applyFill="1" applyBorder="1" applyAlignment="1">
      <alignment horizontal="center" vertical="center" textRotation="255"/>
    </xf>
    <xf numFmtId="0" fontId="15" fillId="0" borderId="52" xfId="8" applyFont="1" applyFill="1" applyBorder="1" applyAlignment="1">
      <alignment horizontal="center" vertical="center" textRotation="255"/>
    </xf>
    <xf numFmtId="0" fontId="15" fillId="0" borderId="40" xfId="8" applyFont="1" applyFill="1" applyBorder="1" applyAlignment="1">
      <alignment horizontal="center" vertical="center" textRotation="255"/>
    </xf>
    <xf numFmtId="0" fontId="15" fillId="0" borderId="44" xfId="8" applyFont="1" applyFill="1" applyBorder="1" applyAlignment="1">
      <alignment vertical="center"/>
    </xf>
    <xf numFmtId="0" fontId="15" fillId="0" borderId="18" xfId="8" applyFont="1" applyFill="1" applyBorder="1" applyAlignment="1">
      <alignment vertical="center"/>
    </xf>
    <xf numFmtId="0" fontId="15" fillId="0" borderId="43" xfId="8" applyFont="1" applyFill="1" applyBorder="1" applyAlignment="1">
      <alignment vertical="center"/>
    </xf>
    <xf numFmtId="178" fontId="15" fillId="0" borderId="44" xfId="8" applyNumberFormat="1" applyFont="1" applyFill="1" applyBorder="1" applyAlignment="1">
      <alignment horizontal="right" vertical="center"/>
    </xf>
    <xf numFmtId="178" fontId="15" fillId="0" borderId="18" xfId="8" applyNumberFormat="1" applyFont="1" applyFill="1" applyBorder="1" applyAlignment="1">
      <alignment horizontal="right" vertical="center"/>
    </xf>
    <xf numFmtId="178" fontId="15" fillId="0" borderId="43" xfId="8" applyNumberFormat="1" applyFont="1" applyFill="1" applyBorder="1" applyAlignment="1">
      <alignment horizontal="right" vertical="center"/>
    </xf>
    <xf numFmtId="0" fontId="15" fillId="0" borderId="70" xfId="8" applyFont="1" applyFill="1" applyBorder="1" applyAlignment="1">
      <alignment horizontal="center" vertical="center" shrinkToFit="1"/>
    </xf>
    <xf numFmtId="0" fontId="15" fillId="0" borderId="73" xfId="8" applyFont="1" applyFill="1" applyBorder="1" applyAlignment="1">
      <alignment horizontal="center" vertical="center" shrinkToFit="1"/>
    </xf>
    <xf numFmtId="0" fontId="15" fillId="0" borderId="68" xfId="8" applyFont="1" applyFill="1" applyBorder="1" applyAlignment="1">
      <alignment horizontal="center" vertical="center" shrinkToFit="1"/>
    </xf>
    <xf numFmtId="0" fontId="15" fillId="0" borderId="39" xfId="8" applyFont="1" applyFill="1" applyBorder="1" applyAlignment="1">
      <alignment horizontal="center" vertical="center"/>
    </xf>
    <xf numFmtId="0" fontId="15" fillId="0" borderId="31" xfId="8" applyFont="1" applyFill="1" applyBorder="1" applyAlignment="1">
      <alignment horizontal="center" vertical="center"/>
    </xf>
    <xf numFmtId="0" fontId="15" fillId="0" borderId="81" xfId="8" applyFont="1" applyFill="1" applyBorder="1" applyAlignment="1">
      <alignment horizontal="center" vertical="center"/>
    </xf>
    <xf numFmtId="0" fontId="15" fillId="0" borderId="25" xfId="8" applyFont="1" applyFill="1" applyBorder="1" applyAlignment="1">
      <alignment horizontal="center" vertical="center"/>
    </xf>
    <xf numFmtId="0" fontId="15" fillId="0" borderId="26" xfId="8" applyFont="1" applyFill="1" applyBorder="1" applyAlignment="1">
      <alignment horizontal="center" vertical="center"/>
    </xf>
    <xf numFmtId="0" fontId="15" fillId="0" borderId="78" xfId="8" applyFont="1" applyFill="1" applyBorder="1" applyAlignment="1">
      <alignment horizontal="center" vertical="center"/>
    </xf>
    <xf numFmtId="0" fontId="15" fillId="0" borderId="75" xfId="8" applyFont="1" applyFill="1" applyBorder="1" applyAlignment="1">
      <alignment horizontal="center" vertical="center"/>
    </xf>
    <xf numFmtId="0" fontId="15" fillId="0" borderId="49" xfId="8" applyFont="1" applyFill="1" applyBorder="1" applyAlignment="1">
      <alignment horizontal="center" vertical="center"/>
    </xf>
    <xf numFmtId="183" fontId="15" fillId="0" borderId="49" xfId="8" applyNumberFormat="1" applyFont="1" applyFill="1" applyBorder="1" applyAlignment="1">
      <alignment horizontal="right" vertical="center" shrinkToFit="1"/>
    </xf>
    <xf numFmtId="183" fontId="15" fillId="0" borderId="79" xfId="8" applyNumberFormat="1" applyFont="1" applyFill="1" applyBorder="1" applyAlignment="1">
      <alignment horizontal="right" vertical="center" shrinkToFit="1"/>
    </xf>
    <xf numFmtId="183" fontId="15" fillId="0" borderId="6" xfId="8" applyNumberFormat="1" applyFont="1" applyFill="1" applyBorder="1" applyAlignment="1">
      <alignment horizontal="right" vertical="center" shrinkToFit="1"/>
    </xf>
    <xf numFmtId="181" fontId="15" fillId="0" borderId="43" xfId="8" applyNumberFormat="1" applyFont="1" applyFill="1" applyBorder="1" applyAlignment="1">
      <alignment horizontal="right" vertical="center" shrinkToFit="1"/>
    </xf>
    <xf numFmtId="0" fontId="15" fillId="0" borderId="30" xfId="8" applyFont="1" applyFill="1" applyBorder="1" applyAlignment="1">
      <alignment vertical="center"/>
    </xf>
    <xf numFmtId="178" fontId="15" fillId="0" borderId="49" xfId="8" applyNumberFormat="1" applyFont="1" applyFill="1" applyBorder="1" applyAlignment="1">
      <alignment horizontal="right" vertical="center" shrinkToFit="1"/>
    </xf>
    <xf numFmtId="178" fontId="15" fillId="0" borderId="79" xfId="8" applyNumberFormat="1" applyFont="1" applyFill="1" applyBorder="1" applyAlignment="1">
      <alignment horizontal="right" vertical="center" shrinkToFit="1"/>
    </xf>
    <xf numFmtId="178" fontId="15" fillId="0" borderId="6"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xf>
    <xf numFmtId="181" fontId="15" fillId="0" borderId="74" xfId="8" applyNumberFormat="1" applyFont="1" applyFill="1" applyBorder="1" applyAlignment="1">
      <alignment horizontal="right" vertical="center"/>
    </xf>
    <xf numFmtId="0" fontId="15" fillId="0" borderId="17" xfId="8" applyFont="1" applyFill="1" applyBorder="1" applyAlignment="1">
      <alignment vertical="center"/>
    </xf>
    <xf numFmtId="0" fontId="15" fillId="0" borderId="22" xfId="8" applyFont="1" applyFill="1" applyBorder="1" applyAlignment="1">
      <alignment horizontal="center" vertical="center"/>
    </xf>
    <xf numFmtId="0" fontId="15" fillId="0" borderId="19" xfId="8" applyFont="1" applyFill="1" applyBorder="1" applyAlignment="1">
      <alignment horizontal="center" vertical="center"/>
    </xf>
    <xf numFmtId="0" fontId="15" fillId="0" borderId="80" xfId="8" applyFont="1" applyFill="1" applyBorder="1" applyAlignment="1">
      <alignment horizontal="center" vertical="center"/>
    </xf>
    <xf numFmtId="0" fontId="15" fillId="0" borderId="36" xfId="8" applyFont="1" applyFill="1" applyBorder="1" applyAlignment="1">
      <alignment horizontal="center" vertical="center"/>
    </xf>
    <xf numFmtId="0" fontId="15" fillId="0" borderId="8" xfId="8" applyFont="1" applyFill="1" applyBorder="1" applyAlignment="1">
      <alignment horizontal="center" vertical="center"/>
    </xf>
    <xf numFmtId="0" fontId="15" fillId="0" borderId="72" xfId="8" applyFont="1" applyFill="1" applyBorder="1" applyAlignment="1">
      <alignment horizontal="center" vertical="center"/>
    </xf>
    <xf numFmtId="0" fontId="15" fillId="0" borderId="73" xfId="8" applyFont="1" applyFill="1" applyBorder="1" applyAlignment="1">
      <alignment horizontal="center" vertical="center"/>
    </xf>
    <xf numFmtId="178" fontId="15" fillId="0" borderId="8" xfId="8" applyNumberFormat="1" applyFont="1" applyFill="1" applyBorder="1" applyAlignment="1">
      <alignment horizontal="right" vertical="center"/>
    </xf>
    <xf numFmtId="178" fontId="15" fillId="0" borderId="9" xfId="8" applyNumberFormat="1" applyFont="1" applyFill="1" applyBorder="1" applyAlignment="1">
      <alignment horizontal="right" vertical="center"/>
    </xf>
    <xf numFmtId="0" fontId="19" fillId="0" borderId="44" xfId="9" applyFont="1" applyFill="1" applyBorder="1" applyAlignment="1">
      <alignment horizontal="center" vertical="center" shrinkToFit="1"/>
    </xf>
    <xf numFmtId="0" fontId="19" fillId="0" borderId="18" xfId="9" applyFont="1" applyFill="1" applyBorder="1" applyAlignment="1">
      <alignment horizontal="center" vertical="center" shrinkToFit="1"/>
    </xf>
    <xf numFmtId="0" fontId="19" fillId="0" borderId="43" xfId="9" applyFont="1" applyFill="1" applyBorder="1" applyAlignment="1">
      <alignment horizontal="center" vertical="center" shrinkToFit="1"/>
    </xf>
    <xf numFmtId="185" fontId="19" fillId="0" borderId="41" xfId="8" applyNumberFormat="1" applyFont="1" applyFill="1" applyBorder="1" applyAlignment="1">
      <alignment horizontal="right" vertical="center" shrinkToFit="1"/>
    </xf>
    <xf numFmtId="185" fontId="19" fillId="0" borderId="12" xfId="8" applyNumberFormat="1" applyFont="1" applyFill="1" applyBorder="1" applyAlignment="1">
      <alignment horizontal="right" vertical="center" shrinkToFit="1"/>
    </xf>
    <xf numFmtId="185" fontId="19" fillId="0" borderId="13" xfId="8" applyNumberFormat="1" applyFont="1" applyFill="1" applyBorder="1" applyAlignment="1">
      <alignment horizontal="right" vertical="center" shrinkToFit="1"/>
    </xf>
    <xf numFmtId="0" fontId="15" fillId="0" borderId="11" xfId="8" applyFont="1" applyFill="1" applyBorder="1" applyAlignment="1">
      <alignment horizontal="center" vertical="center"/>
    </xf>
    <xf numFmtId="0" fontId="15" fillId="0" borderId="68" xfId="8" applyFont="1" applyFill="1" applyBorder="1" applyAlignment="1">
      <alignment horizontal="center" vertical="center"/>
    </xf>
    <xf numFmtId="0" fontId="19" fillId="0" borderId="41" xfId="8" applyFont="1" applyFill="1" applyBorder="1" applyAlignment="1">
      <alignment vertical="center"/>
    </xf>
    <xf numFmtId="0" fontId="19" fillId="0" borderId="12" xfId="8" applyFont="1" applyFill="1" applyBorder="1" applyAlignment="1">
      <alignment vertical="center"/>
    </xf>
    <xf numFmtId="0" fontId="19" fillId="0" borderId="46" xfId="8" applyFont="1" applyFill="1" applyBorder="1" applyAlignment="1">
      <alignment vertical="center"/>
    </xf>
    <xf numFmtId="181" fontId="15" fillId="0" borderId="39" xfId="8" applyNumberFormat="1" applyFont="1" applyFill="1" applyBorder="1" applyAlignment="1">
      <alignment horizontal="right" vertical="center" shrinkToFit="1"/>
    </xf>
    <xf numFmtId="181" fontId="15" fillId="0" borderId="31" xfId="8" applyNumberFormat="1" applyFont="1" applyFill="1" applyBorder="1" applyAlignment="1">
      <alignment horizontal="right" vertical="center" shrinkToFit="1"/>
    </xf>
    <xf numFmtId="181" fontId="15" fillId="0" borderId="42" xfId="8" applyNumberFormat="1" applyFont="1" applyFill="1" applyBorder="1" applyAlignment="1">
      <alignment horizontal="right" vertical="center" shrinkToFit="1"/>
    </xf>
    <xf numFmtId="181" fontId="15" fillId="0" borderId="32" xfId="8" applyNumberFormat="1" applyFont="1" applyFill="1" applyBorder="1" applyAlignment="1">
      <alignment horizontal="right" vertical="center" shrinkToFit="1"/>
    </xf>
    <xf numFmtId="0" fontId="19" fillId="0" borderId="41" xfId="9" applyFont="1" applyFill="1" applyBorder="1" applyAlignment="1">
      <alignment horizontal="center" vertical="center" shrinkToFit="1"/>
    </xf>
    <xf numFmtId="0" fontId="19" fillId="0" borderId="12" xfId="9" applyFont="1" applyFill="1" applyBorder="1" applyAlignment="1">
      <alignment horizontal="center" vertical="center" shrinkToFit="1"/>
    </xf>
    <xf numFmtId="0" fontId="19" fillId="0" borderId="46" xfId="9" applyFont="1" applyFill="1" applyBorder="1" applyAlignment="1">
      <alignment horizontal="center" vertical="center" shrinkToFit="1"/>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15" fillId="0" borderId="24" xfId="8" applyFont="1" applyFill="1" applyBorder="1" applyAlignment="1">
      <alignment horizontal="center" vertical="center"/>
    </xf>
    <xf numFmtId="181" fontId="15" fillId="0" borderId="72" xfId="8" applyNumberFormat="1" applyFont="1" applyFill="1" applyBorder="1" applyAlignment="1">
      <alignment horizontal="right" vertical="center" shrinkToFit="1"/>
    </xf>
    <xf numFmtId="181" fontId="15" fillId="0" borderId="73" xfId="8" applyNumberFormat="1" applyFont="1" applyFill="1" applyBorder="1" applyAlignment="1">
      <alignment horizontal="right" vertical="center" shrinkToFit="1"/>
    </xf>
    <xf numFmtId="181" fontId="15" fillId="0" borderId="74" xfId="8" applyNumberFormat="1" applyFont="1" applyFill="1" applyBorder="1" applyAlignment="1">
      <alignment horizontal="right" vertical="center" shrinkToFit="1"/>
    </xf>
    <xf numFmtId="0" fontId="15" fillId="0" borderId="36" xfId="10" applyFont="1" applyFill="1" applyBorder="1" applyAlignment="1">
      <alignment horizontal="left" vertical="center"/>
    </xf>
    <xf numFmtId="0" fontId="15" fillId="0" borderId="8" xfId="10" applyFont="1" applyFill="1" applyBorder="1" applyAlignment="1">
      <alignment horizontal="left" vertical="center"/>
    </xf>
    <xf numFmtId="0" fontId="15" fillId="0" borderId="9" xfId="10" applyFont="1" applyFill="1" applyBorder="1" applyAlignment="1">
      <alignment horizontal="left" vertical="center"/>
    </xf>
    <xf numFmtId="183" fontId="15" fillId="0" borderId="7" xfId="8" applyNumberFormat="1" applyFont="1" applyFill="1" applyBorder="1" applyAlignment="1">
      <alignment horizontal="right" vertical="center" shrinkToFit="1"/>
    </xf>
    <xf numFmtId="183" fontId="15" fillId="0" borderId="0" xfId="8" applyNumberFormat="1" applyFont="1" applyFill="1" applyBorder="1" applyAlignment="1">
      <alignment horizontal="right" vertical="center" shrinkToFit="1"/>
    </xf>
    <xf numFmtId="183" fontId="15" fillId="0" borderId="64" xfId="8" applyNumberFormat="1" applyFont="1" applyFill="1" applyBorder="1" applyAlignment="1">
      <alignment horizontal="right" vertical="center" shrinkToFit="1"/>
    </xf>
    <xf numFmtId="0" fontId="15" fillId="0" borderId="36" xfId="8" applyFont="1" applyFill="1" applyBorder="1" applyAlignment="1">
      <alignment horizontal="center" vertical="center" wrapText="1"/>
    </xf>
    <xf numFmtId="0" fontId="15" fillId="0" borderId="8" xfId="8" applyFont="1" applyFill="1" applyBorder="1" applyAlignment="1">
      <alignment horizontal="center" vertical="center" wrapText="1"/>
    </xf>
    <xf numFmtId="0" fontId="15" fillId="0" borderId="23" xfId="8" applyFont="1" applyFill="1" applyBorder="1" applyAlignment="1">
      <alignment horizontal="center" vertical="center" wrapText="1"/>
    </xf>
    <xf numFmtId="0" fontId="15" fillId="0" borderId="7" xfId="8" applyFont="1" applyFill="1" applyBorder="1" applyAlignment="1">
      <alignment horizontal="center" vertical="center" wrapText="1"/>
    </xf>
    <xf numFmtId="0" fontId="15" fillId="0" borderId="0" xfId="8" applyFont="1" applyFill="1" applyBorder="1" applyAlignment="1">
      <alignment horizontal="center" vertical="center" wrapText="1"/>
    </xf>
    <xf numFmtId="0" fontId="15" fillId="0" borderId="38" xfId="8" applyFont="1" applyFill="1" applyBorder="1" applyAlignment="1">
      <alignment horizontal="center" vertical="center" wrapText="1"/>
    </xf>
    <xf numFmtId="0" fontId="15" fillId="0" borderId="72" xfId="8" applyFont="1" applyFill="1" applyBorder="1" applyAlignment="1">
      <alignment horizontal="center" vertical="center" wrapText="1"/>
    </xf>
    <xf numFmtId="0" fontId="15" fillId="0" borderId="73" xfId="8" applyFont="1" applyFill="1" applyBorder="1" applyAlignment="1">
      <alignment horizontal="center" vertical="center" wrapText="1"/>
    </xf>
    <xf numFmtId="0" fontId="15" fillId="0" borderId="68" xfId="8" applyFont="1" applyFill="1" applyBorder="1" applyAlignment="1">
      <alignment horizontal="center" vertical="center" wrapText="1"/>
    </xf>
    <xf numFmtId="0" fontId="19" fillId="0" borderId="60" xfId="8" applyFont="1" applyFill="1" applyBorder="1" applyAlignment="1">
      <alignment vertical="center"/>
    </xf>
    <xf numFmtId="0" fontId="19" fillId="0" borderId="25" xfId="8" applyFont="1" applyFill="1" applyBorder="1" applyAlignment="1">
      <alignment vertical="center"/>
    </xf>
    <xf numFmtId="0" fontId="19" fillId="0" borderId="77" xfId="8" applyFont="1" applyFill="1" applyBorder="1" applyAlignment="1">
      <alignment vertical="center"/>
    </xf>
    <xf numFmtId="178" fontId="19" fillId="0" borderId="60"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15" fillId="0" borderId="30" xfId="8" applyFont="1" applyFill="1" applyBorder="1" applyAlignment="1">
      <alignment horizontal="center" vertical="center"/>
    </xf>
    <xf numFmtId="0" fontId="15" fillId="0" borderId="42" xfId="8" applyFont="1" applyFill="1" applyBorder="1" applyAlignment="1">
      <alignment horizontal="center" vertical="center"/>
    </xf>
    <xf numFmtId="0" fontId="15" fillId="0" borderId="32" xfId="8" applyFont="1" applyFill="1" applyBorder="1" applyAlignment="1">
      <alignment horizontal="center"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85" fontId="15" fillId="0" borderId="44" xfId="8" applyNumberFormat="1" applyFont="1" applyFill="1" applyBorder="1" applyAlignment="1">
      <alignment horizontal="right" vertical="center" shrinkToFit="1"/>
    </xf>
    <xf numFmtId="185" fontId="15" fillId="0" borderId="18" xfId="8" applyNumberFormat="1" applyFont="1" applyFill="1" applyBorder="1" applyAlignment="1">
      <alignment horizontal="right" vertical="center" shrinkToFit="1"/>
    </xf>
    <xf numFmtId="185" fontId="15" fillId="0" borderId="19" xfId="8" applyNumberFormat="1" applyFont="1" applyFill="1" applyBorder="1" applyAlignment="1">
      <alignment horizontal="right" vertical="center" shrinkToFit="1"/>
    </xf>
    <xf numFmtId="0" fontId="15" fillId="0" borderId="1" xfId="8" applyFont="1" applyFill="1" applyBorder="1" applyAlignment="1">
      <alignment horizontal="center" vertical="center"/>
    </xf>
    <xf numFmtId="0" fontId="15" fillId="0" borderId="2" xfId="8" applyFont="1" applyFill="1" applyBorder="1" applyAlignment="1">
      <alignment horizontal="center" vertical="center"/>
    </xf>
    <xf numFmtId="0" fontId="15" fillId="0" borderId="76" xfId="8" applyFont="1" applyFill="1" applyBorder="1" applyAlignment="1">
      <alignment vertical="center"/>
    </xf>
    <xf numFmtId="0" fontId="15" fillId="0" borderId="25" xfId="8" applyFont="1" applyFill="1" applyBorder="1" applyAlignment="1">
      <alignment vertical="center"/>
    </xf>
    <xf numFmtId="0" fontId="15" fillId="0" borderId="77" xfId="8" applyFont="1" applyFill="1" applyBorder="1" applyAlignment="1">
      <alignment vertical="center"/>
    </xf>
    <xf numFmtId="178" fontId="15" fillId="0" borderId="76" xfId="8" applyNumberFormat="1" applyFont="1" applyFill="1" applyBorder="1" applyAlignment="1">
      <alignment horizontal="right" vertical="center" shrinkToFit="1"/>
    </xf>
    <xf numFmtId="178" fontId="15" fillId="0" borderId="25" xfId="8" applyNumberFormat="1" applyFont="1" applyFill="1" applyBorder="1" applyAlignment="1">
      <alignment horizontal="right" vertical="center" shrinkToFit="1"/>
    </xf>
    <xf numFmtId="178" fontId="15" fillId="0" borderId="26" xfId="8" applyNumberFormat="1" applyFont="1" applyFill="1" applyBorder="1" applyAlignment="1">
      <alignment horizontal="right" vertical="center" shrinkToFit="1"/>
    </xf>
    <xf numFmtId="0" fontId="15" fillId="0" borderId="9" xfId="8" applyFont="1" applyFill="1" applyBorder="1" applyAlignment="1">
      <alignment horizontal="center" vertical="center"/>
    </xf>
    <xf numFmtId="0" fontId="15" fillId="0" borderId="7" xfId="8" applyFont="1" applyFill="1" applyBorder="1" applyAlignment="1">
      <alignment horizontal="center" vertical="center"/>
    </xf>
    <xf numFmtId="0" fontId="15" fillId="0" borderId="64" xfId="8" applyFont="1" applyFill="1" applyBorder="1" applyAlignment="1">
      <alignment horizontal="center" vertical="center"/>
    </xf>
    <xf numFmtId="182" fontId="15" fillId="0" borderId="7" xfId="8" applyNumberFormat="1" applyFont="1" applyFill="1" applyBorder="1" applyAlignment="1">
      <alignment horizontal="right" vertical="center" shrinkToFit="1"/>
    </xf>
    <xf numFmtId="182" fontId="15" fillId="0" borderId="0" xfId="8" applyNumberFormat="1" applyFont="1" applyFill="1" applyBorder="1" applyAlignment="1">
      <alignment horizontal="right" vertical="center" shrinkToFit="1"/>
    </xf>
    <xf numFmtId="182" fontId="15" fillId="0" borderId="64" xfId="8" applyNumberFormat="1" applyFont="1" applyFill="1" applyBorder="1" applyAlignment="1">
      <alignment horizontal="right" vertical="center" shrinkToFit="1"/>
    </xf>
    <xf numFmtId="0" fontId="15" fillId="0" borderId="14" xfId="8" applyFont="1" applyFill="1" applyBorder="1" applyAlignment="1">
      <alignment horizontal="center" vertical="center"/>
    </xf>
    <xf numFmtId="0" fontId="15" fillId="0" borderId="15" xfId="8" applyFont="1" applyFill="1" applyBorder="1" applyAlignment="1">
      <alignment horizontal="center" vertical="center"/>
    </xf>
    <xf numFmtId="0" fontId="15" fillId="0" borderId="47" xfId="8" applyFont="1" applyFill="1" applyBorder="1" applyAlignment="1">
      <alignment horizontal="center" vertical="center"/>
    </xf>
    <xf numFmtId="0" fontId="15" fillId="0" borderId="38" xfId="8" applyFont="1" applyFill="1" applyBorder="1" applyAlignment="1">
      <alignment horizontal="center" vertical="center"/>
    </xf>
    <xf numFmtId="0" fontId="15" fillId="0" borderId="61" xfId="8" applyFont="1" applyFill="1" applyBorder="1" applyAlignment="1">
      <alignment horizontal="center" vertical="center"/>
    </xf>
    <xf numFmtId="0" fontId="15" fillId="0" borderId="48" xfId="8" applyFont="1" applyFill="1" applyBorder="1" applyAlignment="1">
      <alignment horizontal="center" vertical="center"/>
    </xf>
    <xf numFmtId="0" fontId="15" fillId="0" borderId="69" xfId="8" applyFont="1" applyFill="1" applyBorder="1" applyAlignment="1">
      <alignment horizontal="center" vertical="center"/>
    </xf>
    <xf numFmtId="0" fontId="15" fillId="0" borderId="16" xfId="8" applyFont="1" applyFill="1" applyBorder="1" applyAlignment="1">
      <alignment horizontal="center" vertical="center"/>
    </xf>
    <xf numFmtId="0" fontId="15" fillId="0" borderId="62" xfId="8" applyFont="1" applyFill="1" applyBorder="1" applyAlignment="1">
      <alignment horizontal="center" vertical="center"/>
    </xf>
    <xf numFmtId="0" fontId="15" fillId="0" borderId="63" xfId="8" applyFont="1" applyFill="1" applyBorder="1" applyAlignment="1">
      <alignment horizontal="center" vertical="center"/>
    </xf>
    <xf numFmtId="0" fontId="15" fillId="0" borderId="70" xfId="8" applyFont="1" applyFill="1" applyBorder="1" applyAlignment="1">
      <alignment horizontal="center" vertical="center"/>
    </xf>
    <xf numFmtId="0" fontId="15" fillId="0" borderId="71" xfId="8" applyFont="1" applyFill="1" applyBorder="1" applyAlignment="1">
      <alignment horizontal="center" vertical="center"/>
    </xf>
    <xf numFmtId="49" fontId="15" fillId="0" borderId="41" xfId="8" applyNumberFormat="1" applyFont="1" applyFill="1" applyBorder="1" applyAlignment="1">
      <alignment horizontal="center" vertical="center"/>
    </xf>
    <xf numFmtId="49" fontId="15" fillId="0" borderId="12" xfId="8" applyNumberFormat="1" applyFont="1" applyFill="1" applyBorder="1" applyAlignment="1">
      <alignment horizontal="center" vertical="center"/>
    </xf>
    <xf numFmtId="49" fontId="15" fillId="0" borderId="13" xfId="8" applyNumberFormat="1" applyFont="1" applyFill="1" applyBorder="1" applyAlignment="1">
      <alignment horizontal="center" vertical="center"/>
    </xf>
    <xf numFmtId="49" fontId="15" fillId="0" borderId="62" xfId="8" applyNumberFormat="1" applyFont="1" applyFill="1" applyBorder="1" applyAlignment="1">
      <alignment horizontal="center" vertical="center"/>
    </xf>
    <xf numFmtId="49" fontId="15" fillId="0" borderId="64" xfId="8" applyNumberFormat="1" applyFont="1" applyFill="1" applyBorder="1" applyAlignment="1">
      <alignment horizontal="center" vertical="center"/>
    </xf>
    <xf numFmtId="49" fontId="15" fillId="0" borderId="70" xfId="8" applyNumberFormat="1" applyFont="1" applyFill="1" applyBorder="1" applyAlignment="1">
      <alignment horizontal="center" vertical="center"/>
    </xf>
    <xf numFmtId="49" fontId="15" fillId="0" borderId="73" xfId="8" applyNumberFormat="1" applyFont="1" applyFill="1" applyBorder="1" applyAlignment="1">
      <alignment horizontal="center" vertical="center"/>
    </xf>
    <xf numFmtId="49" fontId="15" fillId="0" borderId="74" xfId="8" applyNumberFormat="1" applyFont="1" applyFill="1" applyBorder="1" applyAlignment="1">
      <alignment horizontal="center" vertical="center"/>
    </xf>
    <xf numFmtId="0" fontId="15" fillId="0" borderId="36" xfId="8" applyFont="1" applyFill="1" applyBorder="1" applyAlignment="1">
      <alignment horizontal="left" vertical="center"/>
    </xf>
    <xf numFmtId="0" fontId="15" fillId="0" borderId="8" xfId="8" applyFont="1" applyFill="1" applyBorder="1" applyAlignment="1">
      <alignment horizontal="left" vertical="center"/>
    </xf>
    <xf numFmtId="0" fontId="15" fillId="0" borderId="9" xfId="8" applyFont="1" applyFill="1" applyBorder="1" applyAlignment="1">
      <alignment horizontal="left" vertical="center"/>
    </xf>
    <xf numFmtId="181" fontId="15" fillId="0" borderId="36" xfId="8" applyNumberFormat="1" applyFont="1" applyFill="1" applyBorder="1" applyAlignment="1">
      <alignment horizontal="right" vertical="center" shrinkToFit="1"/>
    </xf>
    <xf numFmtId="181" fontId="15" fillId="0" borderId="8" xfId="8" applyNumberFormat="1" applyFont="1" applyFill="1" applyBorder="1" applyAlignment="1">
      <alignment horizontal="right" vertical="center" shrinkToFit="1"/>
    </xf>
    <xf numFmtId="181" fontId="15" fillId="0" borderId="9" xfId="8" applyNumberFormat="1" applyFont="1" applyFill="1" applyBorder="1" applyAlignment="1">
      <alignment horizontal="right" vertical="center" shrinkToFit="1"/>
    </xf>
    <xf numFmtId="49" fontId="16" fillId="0" borderId="0" xfId="8" applyNumberFormat="1" applyFont="1" applyFill="1" applyAlignment="1">
      <alignment horizontal="center" vertical="center"/>
    </xf>
    <xf numFmtId="0" fontId="15" fillId="0" borderId="4" xfId="8" applyFont="1" applyFill="1" applyBorder="1" applyAlignment="1">
      <alignment horizontal="center" vertical="center"/>
    </xf>
    <xf numFmtId="0" fontId="15" fillId="0" borderId="23" xfId="8" applyFont="1" applyFill="1" applyBorder="1" applyAlignment="1">
      <alignment horizontal="center" vertical="center"/>
    </xf>
    <xf numFmtId="0" fontId="15" fillId="0" borderId="5" xfId="8" applyFont="1" applyFill="1" applyBorder="1" applyAlignment="1">
      <alignment horizontal="center" vertical="center"/>
    </xf>
    <xf numFmtId="0" fontId="15" fillId="0" borderId="66" xfId="8" applyFont="1" applyFill="1" applyBorder="1" applyAlignment="1">
      <alignment horizontal="center" vertical="center"/>
    </xf>
    <xf numFmtId="0" fontId="15" fillId="0" borderId="45" xfId="8" applyFont="1" applyFill="1" applyBorder="1" applyAlignment="1">
      <alignment horizontal="center" vertical="center"/>
    </xf>
    <xf numFmtId="0" fontId="15" fillId="0" borderId="60" xfId="8" applyFont="1" applyFill="1" applyBorder="1" applyAlignment="1">
      <alignment horizontal="center" vertical="center"/>
    </xf>
    <xf numFmtId="0" fontId="15" fillId="0" borderId="10" xfId="8" applyFont="1" applyFill="1" applyBorder="1" applyAlignment="1">
      <alignment horizontal="center" vertical="center"/>
    </xf>
    <xf numFmtId="0" fontId="15" fillId="0" borderId="67" xfId="8" applyFont="1" applyFill="1" applyBorder="1" applyAlignment="1">
      <alignment horizontal="center" vertical="center"/>
    </xf>
    <xf numFmtId="0" fontId="15" fillId="0" borderId="65" xfId="8" applyFont="1" applyFill="1" applyBorder="1" applyAlignment="1">
      <alignment horizontal="center" vertical="center"/>
    </xf>
    <xf numFmtId="0" fontId="15" fillId="0" borderId="3" xfId="8" applyFont="1" applyFill="1" applyBorder="1" applyAlignment="1">
      <alignment horizontal="center" vertical="center"/>
    </xf>
    <xf numFmtId="0" fontId="15" fillId="0" borderId="37" xfId="11" applyFont="1" applyBorder="1">
      <alignment vertical="center"/>
    </xf>
    <xf numFmtId="0" fontId="15" fillId="0" borderId="52" xfId="11" applyFont="1" applyBorder="1">
      <alignment vertical="center"/>
    </xf>
    <xf numFmtId="0" fontId="15" fillId="0" borderId="40" xfId="11" applyFont="1" applyBorder="1">
      <alignment vertical="center"/>
    </xf>
    <xf numFmtId="178" fontId="15" fillId="0" borderId="37" xfId="11" applyNumberFormat="1" applyFont="1" applyFill="1" applyBorder="1" applyAlignment="1">
      <alignment horizontal="right" vertical="center" shrinkToFit="1"/>
    </xf>
    <xf numFmtId="0" fontId="1" fillId="0" borderId="52" xfId="11" applyFill="1" applyBorder="1" applyAlignment="1">
      <alignment horizontal="right" vertical="center" shrinkToFit="1"/>
    </xf>
    <xf numFmtId="0" fontId="1" fillId="0" borderId="89" xfId="11" applyFill="1" applyBorder="1" applyAlignment="1">
      <alignment horizontal="right" vertical="center" shrinkToFit="1"/>
    </xf>
    <xf numFmtId="181" fontId="15" fillId="0" borderId="91" xfId="11" applyNumberFormat="1" applyFont="1" applyFill="1" applyBorder="1" applyAlignment="1">
      <alignment horizontal="right" vertical="center" shrinkToFit="1"/>
    </xf>
    <xf numFmtId="181" fontId="1" fillId="0" borderId="52"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5" fillId="0" borderId="91" xfId="11" applyNumberFormat="1" applyFont="1" applyFill="1" applyBorder="1" applyAlignment="1">
      <alignment horizontal="right" vertical="center" shrinkToFit="1"/>
    </xf>
    <xf numFmtId="178" fontId="15" fillId="5" borderId="91" xfId="11" applyNumberFormat="1" applyFont="1" applyFill="1" applyBorder="1" applyAlignment="1">
      <alignment horizontal="right" vertical="center" shrinkToFit="1"/>
    </xf>
    <xf numFmtId="178" fontId="15" fillId="5" borderId="52" xfId="11" applyNumberFormat="1" applyFont="1" applyFill="1" applyBorder="1" applyAlignment="1">
      <alignment horizontal="right" vertical="center" shrinkToFit="1"/>
    </xf>
    <xf numFmtId="178" fontId="15" fillId="5" borderId="89" xfId="11" applyNumberFormat="1" applyFont="1" applyFill="1" applyBorder="1" applyAlignment="1">
      <alignment horizontal="right" vertical="center" shrinkToFit="1"/>
    </xf>
    <xf numFmtId="0" fontId="15" fillId="5" borderId="91" xfId="11" applyFont="1" applyFill="1" applyBorder="1" applyAlignment="1">
      <alignment horizontal="right" vertical="center" shrinkToFit="1"/>
    </xf>
    <xf numFmtId="0" fontId="15" fillId="5" borderId="52" xfId="11" applyFont="1" applyFill="1" applyBorder="1" applyAlignment="1">
      <alignment horizontal="right" vertical="center" shrinkToFit="1"/>
    </xf>
    <xf numFmtId="0" fontId="15" fillId="5" borderId="40" xfId="11" applyFont="1" applyFill="1" applyBorder="1" applyAlignment="1">
      <alignment horizontal="right" vertical="center" shrinkToFit="1"/>
    </xf>
    <xf numFmtId="0" fontId="15" fillId="0" borderId="62" xfId="11" applyFont="1" applyBorder="1">
      <alignment vertical="center"/>
    </xf>
    <xf numFmtId="0" fontId="15" fillId="0" borderId="0" xfId="11" applyFont="1" applyBorder="1">
      <alignment vertical="center"/>
    </xf>
    <xf numFmtId="0" fontId="15" fillId="0" borderId="38" xfId="11" applyFont="1" applyBorder="1">
      <alignment vertical="center"/>
    </xf>
    <xf numFmtId="178" fontId="15" fillId="0" borderId="62" xfId="11" applyNumberFormat="1" applyFont="1" applyFill="1" applyBorder="1" applyAlignment="1">
      <alignment horizontal="right" vertical="center" shrinkToFit="1"/>
    </xf>
    <xf numFmtId="178" fontId="15" fillId="0" borderId="0" xfId="11" applyNumberFormat="1" applyFont="1" applyFill="1" applyBorder="1" applyAlignment="1">
      <alignment horizontal="right" vertical="center" shrinkToFit="1"/>
    </xf>
    <xf numFmtId="178" fontId="15" fillId="0" borderId="85" xfId="11" applyNumberFormat="1" applyFont="1" applyFill="1" applyBorder="1" applyAlignment="1">
      <alignment horizontal="right" vertical="center" shrinkToFit="1"/>
    </xf>
    <xf numFmtId="181" fontId="15" fillId="0" borderId="88" xfId="11" applyNumberFormat="1" applyFont="1" applyFill="1" applyBorder="1" applyAlignment="1">
      <alignment horizontal="right" vertical="center" shrinkToFit="1"/>
    </xf>
    <xf numFmtId="181" fontId="15" fillId="0" borderId="0" xfId="11" applyNumberFormat="1" applyFont="1" applyFill="1" applyBorder="1" applyAlignment="1">
      <alignment horizontal="right" vertical="center" shrinkToFit="1"/>
    </xf>
    <xf numFmtId="181" fontId="15" fillId="0" borderId="85" xfId="11" applyNumberFormat="1" applyFont="1" applyFill="1" applyBorder="1" applyAlignment="1">
      <alignment horizontal="right" vertical="center" shrinkToFit="1"/>
    </xf>
    <xf numFmtId="178" fontId="15" fillId="0" borderId="88" xfId="11" applyNumberFormat="1" applyFont="1" applyFill="1" applyBorder="1" applyAlignment="1">
      <alignment horizontal="right" vertical="center" shrinkToFit="1"/>
    </xf>
    <xf numFmtId="178" fontId="15" fillId="5" borderId="88" xfId="11" applyNumberFormat="1" applyFont="1" applyFill="1" applyBorder="1" applyAlignment="1">
      <alignment horizontal="right" vertical="center" shrinkToFit="1"/>
    </xf>
    <xf numFmtId="178" fontId="15" fillId="5" borderId="0" xfId="11" applyNumberFormat="1" applyFont="1" applyFill="1" applyBorder="1" applyAlignment="1">
      <alignment horizontal="right" vertical="center" shrinkToFit="1"/>
    </xf>
    <xf numFmtId="178" fontId="15" fillId="5" borderId="85" xfId="11" applyNumberFormat="1" applyFont="1" applyFill="1" applyBorder="1" applyAlignment="1">
      <alignment horizontal="right" vertical="center" shrinkToFit="1"/>
    </xf>
    <xf numFmtId="0" fontId="15" fillId="5" borderId="88" xfId="11" applyFont="1" applyFill="1" applyBorder="1" applyAlignment="1">
      <alignment horizontal="right" vertical="center" shrinkToFit="1"/>
    </xf>
    <xf numFmtId="0" fontId="15" fillId="5" borderId="0" xfId="11" applyFont="1" applyFill="1" applyBorder="1" applyAlignment="1">
      <alignment horizontal="right" vertical="center" shrinkToFit="1"/>
    </xf>
    <xf numFmtId="0" fontId="15" fillId="5" borderId="38" xfId="11" applyFont="1" applyFill="1" applyBorder="1" applyAlignment="1">
      <alignment horizontal="right" vertical="center" shrinkToFit="1"/>
    </xf>
    <xf numFmtId="0" fontId="15" fillId="0" borderId="41" xfId="11" applyFont="1" applyBorder="1" applyAlignment="1">
      <alignment horizontal="center" vertical="center" textRotation="255"/>
    </xf>
    <xf numFmtId="0" fontId="15" fillId="0" borderId="46" xfId="11" applyFont="1" applyBorder="1" applyAlignment="1">
      <alignment horizontal="center" vertical="center" textRotation="255"/>
    </xf>
    <xf numFmtId="0" fontId="15" fillId="0" borderId="62" xfId="11" applyFont="1" applyBorder="1" applyAlignment="1">
      <alignment horizontal="center" vertical="center" textRotation="255"/>
    </xf>
    <xf numFmtId="0" fontId="15" fillId="0" borderId="38" xfId="11" applyFont="1" applyBorder="1" applyAlignment="1">
      <alignment horizontal="center" vertical="center" textRotation="255"/>
    </xf>
    <xf numFmtId="0" fontId="15" fillId="0" borderId="37" xfId="11" applyFont="1" applyBorder="1" applyAlignment="1">
      <alignment horizontal="center" vertical="center" textRotation="255"/>
    </xf>
    <xf numFmtId="0" fontId="15" fillId="0" borderId="40" xfId="11" applyFont="1" applyBorder="1" applyAlignment="1">
      <alignment horizontal="center" vertical="center" textRotation="255"/>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5" fillId="0" borderId="62" xfId="11" applyFont="1" applyFill="1" applyBorder="1" applyAlignment="1">
      <alignment horizontal="left" vertical="center"/>
    </xf>
    <xf numFmtId="0" fontId="15" fillId="0" borderId="0" xfId="11" applyFont="1" applyFill="1" applyBorder="1" applyAlignment="1">
      <alignment horizontal="left" vertical="center"/>
    </xf>
    <xf numFmtId="0" fontId="15"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5" fillId="0" borderId="0" xfId="11" applyFont="1" applyFill="1" applyBorder="1">
      <alignment vertical="center"/>
    </xf>
    <xf numFmtId="0" fontId="15" fillId="0" borderId="38" xfId="11" applyFont="1" applyFill="1" applyBorder="1">
      <alignment vertical="center"/>
    </xf>
    <xf numFmtId="178" fontId="15" fillId="0" borderId="38" xfId="11" applyNumberFormat="1" applyFont="1" applyFill="1" applyBorder="1" applyAlignment="1">
      <alignment horizontal="right" vertical="center" shrinkToFit="1"/>
    </xf>
    <xf numFmtId="0" fontId="15" fillId="0" borderId="62" xfId="11" applyFont="1" applyFill="1" applyBorder="1">
      <alignment vertical="center"/>
    </xf>
    <xf numFmtId="0" fontId="15" fillId="0" borderId="62" xfId="11" applyFont="1" applyFill="1" applyBorder="1" applyAlignment="1">
      <alignment horizontal="center" vertical="center" wrapText="1"/>
    </xf>
    <xf numFmtId="0" fontId="15" fillId="0" borderId="0" xfId="11" applyFont="1" applyFill="1" applyBorder="1" applyAlignment="1">
      <alignment horizontal="center" vertical="center" wrapText="1"/>
    </xf>
    <xf numFmtId="0" fontId="15" fillId="0" borderId="37" xfId="11" applyFont="1" applyFill="1" applyBorder="1" applyAlignment="1">
      <alignment horizontal="center" vertical="center" wrapText="1"/>
    </xf>
    <xf numFmtId="0" fontId="15" fillId="0" borderId="52" xfId="11" applyFont="1" applyFill="1" applyBorder="1" applyAlignment="1">
      <alignment horizontal="center" vertical="center" wrapText="1"/>
    </xf>
    <xf numFmtId="0" fontId="15" fillId="0" borderId="37" xfId="11" applyFont="1" applyFill="1" applyBorder="1" applyAlignment="1">
      <alignment horizontal="left" vertical="center"/>
    </xf>
    <xf numFmtId="0" fontId="15" fillId="0" borderId="52" xfId="11" applyFont="1" applyFill="1" applyBorder="1" applyAlignment="1">
      <alignment horizontal="left" vertical="center"/>
    </xf>
    <xf numFmtId="0" fontId="15" fillId="0" borderId="40" xfId="11" applyFont="1" applyFill="1" applyBorder="1" applyAlignment="1">
      <alignment horizontal="left" vertical="center"/>
    </xf>
    <xf numFmtId="178" fontId="15" fillId="0" borderId="52"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5" fillId="0" borderId="52" xfId="11" applyFont="1" applyFill="1" applyBorder="1">
      <alignment vertical="center"/>
    </xf>
    <xf numFmtId="0" fontId="15" fillId="0" borderId="40" xfId="11" applyFont="1" applyFill="1" applyBorder="1">
      <alignment vertical="center"/>
    </xf>
    <xf numFmtId="178" fontId="15" fillId="0" borderId="40" xfId="11" applyNumberFormat="1" applyFont="1" applyFill="1" applyBorder="1" applyAlignment="1">
      <alignment horizontal="right" vertical="center" shrinkToFit="1"/>
    </xf>
    <xf numFmtId="178" fontId="15" fillId="0" borderId="89" xfId="11" applyNumberFormat="1" applyFont="1" applyFill="1" applyBorder="1" applyAlignment="1">
      <alignment horizontal="right" vertical="center" shrinkToFit="1"/>
    </xf>
    <xf numFmtId="181" fontId="15" fillId="0" borderId="90" xfId="11" applyNumberFormat="1" applyFont="1" applyFill="1" applyBorder="1" applyAlignment="1">
      <alignment horizontal="right" vertical="center" shrinkToFit="1"/>
    </xf>
    <xf numFmtId="178" fontId="15" fillId="0" borderId="90" xfId="11" applyNumberFormat="1" applyFont="1" applyFill="1" applyBorder="1" applyAlignment="1">
      <alignment horizontal="right" vertical="center" shrinkToFit="1"/>
    </xf>
    <xf numFmtId="181" fontId="15" fillId="0" borderId="52" xfId="11" applyNumberFormat="1" applyFont="1" applyFill="1" applyBorder="1" applyAlignment="1">
      <alignment horizontal="right" vertical="center" shrinkToFit="1"/>
    </xf>
    <xf numFmtId="181" fontId="15" fillId="0" borderId="40" xfId="11" applyNumberFormat="1" applyFont="1" applyFill="1" applyBorder="1" applyAlignment="1">
      <alignment horizontal="right" vertical="center" shrinkToFit="1"/>
    </xf>
    <xf numFmtId="181" fontId="15" fillId="0" borderId="86" xfId="11" applyNumberFormat="1" applyFont="1" applyFill="1" applyBorder="1" applyAlignment="1">
      <alignment horizontal="right" vertical="center" shrinkToFit="1"/>
    </xf>
    <xf numFmtId="178" fontId="15" fillId="0" borderId="86" xfId="11" applyNumberFormat="1" applyFont="1" applyFill="1" applyBorder="1" applyAlignment="1">
      <alignment horizontal="right" vertical="center" shrinkToFit="1"/>
    </xf>
    <xf numFmtId="181" fontId="15" fillId="0" borderId="38" xfId="11" applyNumberFormat="1" applyFont="1" applyFill="1" applyBorder="1" applyAlignment="1">
      <alignment horizontal="right" vertical="center" shrinkToFit="1"/>
    </xf>
    <xf numFmtId="178" fontId="15" fillId="0" borderId="41" xfId="11" applyNumberFormat="1" applyFont="1" applyFill="1" applyBorder="1" applyAlignment="1">
      <alignment horizontal="right" vertical="center" shrinkToFit="1"/>
    </xf>
    <xf numFmtId="178" fontId="15" fillId="0" borderId="12" xfId="11" applyNumberFormat="1" applyFont="1" applyFill="1" applyBorder="1" applyAlignment="1">
      <alignment horizontal="right" vertical="center" shrinkToFit="1"/>
    </xf>
    <xf numFmtId="178" fontId="15" fillId="0" borderId="46" xfId="11" applyNumberFormat="1" applyFont="1" applyFill="1" applyBorder="1" applyAlignment="1">
      <alignment horizontal="right" vertical="center" shrinkToFit="1"/>
    </xf>
    <xf numFmtId="0" fontId="15" fillId="0" borderId="41" xfId="11" applyFont="1" applyFill="1" applyBorder="1" applyAlignment="1">
      <alignment horizontal="left" vertical="center"/>
    </xf>
    <xf numFmtId="0" fontId="15" fillId="0" borderId="12" xfId="11" applyFont="1" applyFill="1" applyBorder="1" applyAlignment="1">
      <alignment horizontal="left" vertical="center"/>
    </xf>
    <xf numFmtId="0" fontId="15" fillId="0" borderId="46" xfId="11" applyFont="1" applyFill="1" applyBorder="1" applyAlignment="1">
      <alignment horizontal="left" vertical="center"/>
    </xf>
    <xf numFmtId="0" fontId="15" fillId="0" borderId="41" xfId="11" applyFont="1" applyFill="1" applyBorder="1">
      <alignment vertical="center"/>
    </xf>
    <xf numFmtId="0" fontId="15" fillId="0" borderId="12" xfId="11" applyFont="1" applyFill="1" applyBorder="1">
      <alignment vertical="center"/>
    </xf>
    <xf numFmtId="0" fontId="15" fillId="0" borderId="46" xfId="11" applyFont="1" applyFill="1" applyBorder="1">
      <alignment vertical="center"/>
    </xf>
    <xf numFmtId="0" fontId="15" fillId="0" borderId="39" xfId="11" applyFont="1" applyBorder="1" applyAlignment="1">
      <alignment horizontal="center" vertical="center"/>
    </xf>
    <xf numFmtId="0" fontId="15" fillId="0" borderId="31" xfId="11" applyFont="1" applyBorder="1" applyAlignment="1">
      <alignment horizontal="center" vertical="center"/>
    </xf>
    <xf numFmtId="0" fontId="15" fillId="0" borderId="42" xfId="11" applyFont="1" applyBorder="1" applyAlignment="1">
      <alignment horizontal="center" vertical="center"/>
    </xf>
    <xf numFmtId="181" fontId="15" fillId="0" borderId="37" xfId="11" applyNumberFormat="1" applyFont="1" applyFill="1" applyBorder="1" applyAlignment="1">
      <alignment horizontal="right" vertical="center" shrinkToFit="1"/>
    </xf>
    <xf numFmtId="181" fontId="15" fillId="0" borderId="62"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5"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5" fillId="0" borderId="12" xfId="11" applyNumberFormat="1" applyFont="1" applyFill="1" applyBorder="1" applyAlignment="1">
      <alignment horizontal="right" vertical="center" shrinkToFit="1"/>
    </xf>
    <xf numFmtId="0" fontId="1" fillId="0" borderId="46" xfId="11" applyFill="1" applyBorder="1" applyAlignment="1">
      <alignment horizontal="right" vertical="center" shrinkToFit="1"/>
    </xf>
    <xf numFmtId="0" fontId="15" fillId="0" borderId="41" xfId="11" applyFont="1" applyFill="1" applyBorder="1" applyAlignment="1">
      <alignment horizontal="center" vertical="center" textRotation="255"/>
    </xf>
    <xf numFmtId="0" fontId="15" fillId="0" borderId="46" xfId="11" applyFont="1" applyFill="1" applyBorder="1" applyAlignment="1">
      <alignment horizontal="center" vertical="center" textRotation="255"/>
    </xf>
    <xf numFmtId="0" fontId="15" fillId="0" borderId="62" xfId="11" applyFont="1" applyFill="1" applyBorder="1" applyAlignment="1">
      <alignment horizontal="center" vertical="center" textRotation="255"/>
    </xf>
    <xf numFmtId="0" fontId="15" fillId="0" borderId="38" xfId="11" applyFont="1" applyFill="1" applyBorder="1" applyAlignment="1">
      <alignment horizontal="center" vertical="center" textRotation="255"/>
    </xf>
    <xf numFmtId="0" fontId="15" fillId="0" borderId="37" xfId="11" applyFont="1" applyFill="1" applyBorder="1" applyAlignment="1">
      <alignment horizontal="center" vertical="center" textRotation="255"/>
    </xf>
    <xf numFmtId="0" fontId="15" fillId="0" borderId="40" xfId="11" applyFont="1" applyFill="1" applyBorder="1" applyAlignment="1">
      <alignment horizontal="center" vertical="center" textRotation="255"/>
    </xf>
    <xf numFmtId="0" fontId="15" fillId="0" borderId="41" xfId="11" applyFont="1" applyBorder="1" applyAlignment="1">
      <alignment horizontal="center" vertical="center" wrapText="1"/>
    </xf>
    <xf numFmtId="0" fontId="15" fillId="0" borderId="12" xfId="11" applyFont="1" applyBorder="1" applyAlignment="1">
      <alignment horizontal="center" vertical="center" wrapText="1"/>
    </xf>
    <xf numFmtId="0" fontId="15" fillId="0" borderId="62" xfId="11" applyFont="1" applyBorder="1" applyAlignment="1">
      <alignment horizontal="center" vertical="center" wrapText="1"/>
    </xf>
    <xf numFmtId="0" fontId="15" fillId="0" borderId="0" xfId="11" applyFont="1" applyBorder="1" applyAlignment="1">
      <alignment horizontal="center" vertical="center" wrapText="1"/>
    </xf>
    <xf numFmtId="0" fontId="15" fillId="0" borderId="37" xfId="11" applyFont="1" applyBorder="1" applyAlignment="1">
      <alignment horizontal="center" vertical="center" wrapText="1"/>
    </xf>
    <xf numFmtId="0" fontId="15" fillId="0" borderId="52" xfId="11" applyFont="1" applyBorder="1" applyAlignment="1">
      <alignment horizontal="center" vertical="center" wrapText="1"/>
    </xf>
    <xf numFmtId="0" fontId="15" fillId="0" borderId="12" xfId="11" applyFont="1" applyBorder="1" applyAlignment="1">
      <alignment vertical="center" textRotation="255"/>
    </xf>
    <xf numFmtId="0" fontId="15" fillId="0" borderId="0" xfId="11" applyFont="1" applyBorder="1" applyAlignment="1">
      <alignment vertical="center" textRotation="255"/>
    </xf>
    <xf numFmtId="0" fontId="15" fillId="0" borderId="52" xfId="11" applyFont="1" applyBorder="1" applyAlignment="1">
      <alignment vertical="center" textRotation="255"/>
    </xf>
    <xf numFmtId="0" fontId="15" fillId="0" borderId="41" xfId="11" applyFont="1" applyBorder="1">
      <alignment vertical="center"/>
    </xf>
    <xf numFmtId="0" fontId="15" fillId="0" borderId="12" xfId="11" applyFont="1" applyBorder="1">
      <alignment vertical="center"/>
    </xf>
    <xf numFmtId="0" fontId="15" fillId="0" borderId="46"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5" fillId="0" borderId="87" xfId="11" applyNumberFormat="1" applyFont="1" applyFill="1" applyBorder="1" applyAlignment="1">
      <alignment horizontal="right" vertical="center" shrinkToFit="1"/>
    </xf>
    <xf numFmtId="0" fontId="21" fillId="0" borderId="62" xfId="11" applyFont="1" applyBorder="1">
      <alignment vertical="center"/>
    </xf>
    <xf numFmtId="0" fontId="21" fillId="0" borderId="0" xfId="11" applyFont="1" applyBorder="1">
      <alignment vertical="center"/>
    </xf>
    <xf numFmtId="0" fontId="21" fillId="0" borderId="38" xfId="11" applyFont="1" applyBorder="1">
      <alignment vertical="center"/>
    </xf>
    <xf numFmtId="0" fontId="15" fillId="0" borderId="62" xfId="11" applyFont="1" applyBorder="1" applyAlignment="1">
      <alignment vertical="center"/>
    </xf>
    <xf numFmtId="0" fontId="12" fillId="0" borderId="0" xfId="6" applyBorder="1" applyAlignment="1">
      <alignment vertical="center"/>
    </xf>
    <xf numFmtId="0" fontId="12" fillId="0" borderId="38" xfId="6" applyBorder="1" applyAlignment="1">
      <alignment vertical="center"/>
    </xf>
    <xf numFmtId="178" fontId="15" fillId="0" borderId="84" xfId="11" applyNumberFormat="1" applyFont="1" applyFill="1" applyBorder="1" applyAlignment="1">
      <alignment horizontal="right" vertical="center" shrinkToFit="1"/>
    </xf>
    <xf numFmtId="178" fontId="15" fillId="0" borderId="82" xfId="11" applyNumberFormat="1" applyFont="1" applyFill="1" applyBorder="1" applyAlignment="1">
      <alignment horizontal="right" vertical="center" shrinkToFit="1"/>
    </xf>
    <xf numFmtId="181" fontId="15" fillId="0" borderId="84" xfId="11" applyNumberFormat="1" applyFont="1" applyFill="1" applyBorder="1" applyAlignment="1">
      <alignment horizontal="right" vertical="center" shrinkToFit="1"/>
    </xf>
    <xf numFmtId="181" fontId="15" fillId="0" borderId="46" xfId="11" applyNumberFormat="1" applyFont="1" applyFill="1" applyBorder="1" applyAlignment="1">
      <alignment horizontal="right" vertical="center" shrinkToFit="1"/>
    </xf>
    <xf numFmtId="0" fontId="12" fillId="0" borderId="0" xfId="6" applyAlignment="1">
      <alignment vertical="center"/>
    </xf>
    <xf numFmtId="181" fontId="15" fillId="0" borderId="82" xfId="11" applyNumberFormat="1" applyFont="1" applyFill="1" applyBorder="1" applyAlignment="1">
      <alignment horizontal="right" vertical="center" shrinkToFit="1"/>
    </xf>
    <xf numFmtId="0" fontId="15" fillId="0" borderId="39" xfId="11" applyFont="1" applyFill="1" applyBorder="1" applyAlignment="1">
      <alignment horizontal="center" vertical="center"/>
    </xf>
    <xf numFmtId="0" fontId="15" fillId="0" borderId="31" xfId="11" applyFont="1" applyFill="1" applyBorder="1" applyAlignment="1">
      <alignment horizontal="center" vertical="center"/>
    </xf>
    <xf numFmtId="0" fontId="15" fillId="0" borderId="42" xfId="11" applyFont="1" applyFill="1" applyBorder="1" applyAlignment="1">
      <alignment horizontal="center" vertical="center"/>
    </xf>
    <xf numFmtId="0" fontId="15" fillId="0" borderId="37" xfId="11" applyFont="1" applyFill="1" applyBorder="1">
      <alignment vertical="center"/>
    </xf>
    <xf numFmtId="178" fontId="15" fillId="0" borderId="62" xfId="11" applyNumberFormat="1" applyFont="1" applyFill="1" applyBorder="1" applyAlignment="1">
      <alignment horizontal="right" vertical="center"/>
    </xf>
    <xf numFmtId="178" fontId="15" fillId="0" borderId="0" xfId="11" applyNumberFormat="1" applyFont="1" applyFill="1" applyBorder="1" applyAlignment="1">
      <alignment horizontal="right" vertical="center"/>
    </xf>
    <xf numFmtId="178" fontId="15" fillId="0" borderId="85" xfId="11" applyNumberFormat="1" applyFont="1" applyFill="1" applyBorder="1" applyAlignment="1">
      <alignment horizontal="right" vertical="center"/>
    </xf>
    <xf numFmtId="181" fontId="15" fillId="0" borderId="86" xfId="11" applyNumberFormat="1" applyFont="1" applyFill="1" applyBorder="1" applyAlignment="1">
      <alignment horizontal="right" vertical="center"/>
    </xf>
    <xf numFmtId="178" fontId="15" fillId="0" borderId="88" xfId="11" applyNumberFormat="1" applyFont="1" applyFill="1" applyBorder="1" applyAlignment="1">
      <alignment horizontal="right" vertical="center"/>
    </xf>
    <xf numFmtId="0" fontId="21" fillId="0" borderId="39" xfId="11" applyFont="1" applyFill="1" applyBorder="1" applyAlignment="1">
      <alignment horizontal="center" vertical="center"/>
    </xf>
    <xf numFmtId="0" fontId="21" fillId="0" borderId="31" xfId="11" applyFont="1" applyFill="1" applyBorder="1" applyAlignment="1">
      <alignment horizontal="center" vertical="center"/>
    </xf>
    <xf numFmtId="0" fontId="21" fillId="0" borderId="42" xfId="11" applyFont="1" applyFill="1" applyBorder="1" applyAlignment="1">
      <alignment horizontal="center" vertical="center"/>
    </xf>
    <xf numFmtId="178" fontId="15" fillId="0" borderId="38" xfId="11" applyNumberFormat="1" applyFont="1" applyFill="1" applyBorder="1" applyAlignment="1">
      <alignment horizontal="right" vertical="center"/>
    </xf>
    <xf numFmtId="181" fontId="15" fillId="0" borderId="83" xfId="11" applyNumberFormat="1" applyFont="1" applyFill="1" applyBorder="1" applyAlignment="1">
      <alignment horizontal="right" vertical="center" shrinkToFit="1"/>
    </xf>
    <xf numFmtId="178" fontId="15" fillId="0" borderId="83" xfId="11" applyNumberFormat="1" applyFont="1" applyFill="1" applyBorder="1" applyAlignment="1">
      <alignment horizontal="right" vertical="center" shrinkToFit="1"/>
    </xf>
    <xf numFmtId="49" fontId="18" fillId="0" borderId="1" xfId="11" applyNumberFormat="1" applyFont="1" applyFill="1" applyBorder="1" applyAlignment="1">
      <alignment horizontal="center" vertical="center"/>
    </xf>
    <xf numFmtId="49" fontId="18" fillId="0" borderId="2" xfId="11" applyNumberFormat="1" applyFont="1" applyFill="1" applyBorder="1" applyAlignment="1">
      <alignment horizontal="center" vertical="center"/>
    </xf>
    <xf numFmtId="49" fontId="18" fillId="0" borderId="3" xfId="11" applyNumberFormat="1" applyFont="1" applyFill="1" applyBorder="1" applyAlignment="1">
      <alignment horizontal="center" vertical="center"/>
    </xf>
    <xf numFmtId="0" fontId="15" fillId="0" borderId="34" xfId="11" applyFont="1" applyBorder="1" applyAlignment="1">
      <alignment horizontal="center" vertical="center"/>
    </xf>
    <xf numFmtId="0" fontId="29" fillId="6" borderId="73" xfId="12" applyFont="1" applyFill="1" applyBorder="1" applyAlignment="1" applyProtection="1">
      <alignment horizontal="center" vertical="center"/>
    </xf>
    <xf numFmtId="0" fontId="29" fillId="6" borderId="68" xfId="12" applyFont="1" applyFill="1" applyBorder="1" applyAlignment="1" applyProtection="1">
      <alignment horizontal="center" vertical="center"/>
    </xf>
    <xf numFmtId="187" fontId="29" fillId="6" borderId="130" xfId="14" applyNumberFormat="1" applyFont="1" applyFill="1" applyBorder="1" applyAlignment="1" applyProtection="1">
      <alignment horizontal="right" vertical="center" shrinkToFit="1"/>
    </xf>
    <xf numFmtId="187" fontId="29" fillId="6" borderId="18" xfId="14" applyNumberFormat="1" applyFont="1" applyFill="1" applyBorder="1" applyAlignment="1" applyProtection="1">
      <alignment horizontal="right" vertical="center" shrinkToFit="1"/>
    </xf>
    <xf numFmtId="187" fontId="29" fillId="6" borderId="184" xfId="14" applyNumberFormat="1" applyFont="1" applyFill="1" applyBorder="1" applyAlignment="1" applyProtection="1">
      <alignment horizontal="right" vertical="center" shrinkToFit="1"/>
    </xf>
    <xf numFmtId="187" fontId="29" fillId="6" borderId="166" xfId="14" applyNumberFormat="1" applyFont="1" applyFill="1" applyBorder="1" applyAlignment="1" applyProtection="1">
      <alignment horizontal="right" vertical="center" shrinkToFit="1"/>
    </xf>
    <xf numFmtId="187" fontId="29" fillId="6" borderId="167" xfId="14" applyNumberFormat="1" applyFont="1" applyFill="1" applyBorder="1" applyAlignment="1" applyProtection="1">
      <alignment horizontal="right" vertical="center" shrinkToFit="1"/>
    </xf>
    <xf numFmtId="187" fontId="29" fillId="6" borderId="185" xfId="14" applyNumberFormat="1" applyFont="1" applyFill="1" applyBorder="1" applyAlignment="1" applyProtection="1">
      <alignment horizontal="right" vertical="center" shrinkToFit="1"/>
    </xf>
    <xf numFmtId="0" fontId="29" fillId="6" borderId="72" xfId="12" applyFont="1" applyFill="1" applyBorder="1" applyProtection="1">
      <alignment vertical="center"/>
    </xf>
    <xf numFmtId="0" fontId="29" fillId="6" borderId="73" xfId="12" applyFont="1" applyFill="1" applyBorder="1" applyProtection="1">
      <alignment vertical="center"/>
    </xf>
    <xf numFmtId="0" fontId="29" fillId="6" borderId="68" xfId="12" applyFont="1" applyFill="1" applyBorder="1" applyProtection="1">
      <alignment vertical="center"/>
    </xf>
    <xf numFmtId="188" fontId="29" fillId="6" borderId="70" xfId="14" applyNumberFormat="1" applyFont="1" applyFill="1" applyBorder="1" applyAlignment="1" applyProtection="1">
      <alignment horizontal="right" vertical="center" shrinkToFit="1"/>
    </xf>
    <xf numFmtId="188" fontId="29" fillId="6" borderId="73" xfId="14" applyNumberFormat="1" applyFont="1" applyFill="1" applyBorder="1" applyAlignment="1" applyProtection="1">
      <alignment horizontal="right" vertical="center" shrinkToFit="1"/>
    </xf>
    <xf numFmtId="188" fontId="29" fillId="6" borderId="68" xfId="14" applyNumberFormat="1" applyFont="1" applyFill="1" applyBorder="1" applyAlignment="1" applyProtection="1">
      <alignment horizontal="right" vertical="center" shrinkToFit="1"/>
    </xf>
    <xf numFmtId="188" fontId="29" fillId="6" borderId="181" xfId="14" applyNumberFormat="1" applyFont="1" applyFill="1" applyBorder="1" applyAlignment="1" applyProtection="1">
      <alignment horizontal="right" vertical="center" shrinkToFit="1"/>
    </xf>
    <xf numFmtId="188" fontId="29" fillId="6" borderId="182" xfId="14" applyNumberFormat="1" applyFont="1" applyFill="1" applyBorder="1" applyAlignment="1" applyProtection="1">
      <alignment horizontal="right" vertical="center" shrinkToFit="1"/>
    </xf>
    <xf numFmtId="188" fontId="29" fillId="6" borderId="183"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wrapText="1"/>
    </xf>
    <xf numFmtId="0" fontId="29" fillId="6" borderId="12" xfId="12" applyFont="1" applyFill="1" applyBorder="1" applyAlignment="1" applyProtection="1">
      <alignment horizontal="left" vertical="center" wrapText="1"/>
    </xf>
    <xf numFmtId="0" fontId="29" fillId="6" borderId="72" xfId="12" applyFont="1" applyFill="1" applyBorder="1" applyAlignment="1" applyProtection="1">
      <alignment horizontal="left" vertical="center" wrapText="1"/>
    </xf>
    <xf numFmtId="0" fontId="29" fillId="6" borderId="73" xfId="12" applyFont="1" applyFill="1" applyBorder="1" applyAlignment="1" applyProtection="1">
      <alignment horizontal="left" vertical="center" wrapText="1"/>
    </xf>
    <xf numFmtId="0" fontId="29" fillId="6" borderId="12" xfId="12" applyFont="1" applyFill="1" applyBorder="1" applyAlignment="1" applyProtection="1">
      <alignment horizontal="center" vertical="center"/>
    </xf>
    <xf numFmtId="0" fontId="29" fillId="6" borderId="46" xfId="12" applyFont="1" applyFill="1" applyBorder="1" applyAlignment="1" applyProtection="1">
      <alignment horizontal="center" vertical="center"/>
    </xf>
    <xf numFmtId="187" fontId="29" fillId="6" borderId="39" xfId="14" applyNumberFormat="1" applyFont="1" applyFill="1" applyBorder="1" applyAlignment="1" applyProtection="1">
      <alignment horizontal="right" vertical="center" shrinkToFit="1"/>
    </xf>
    <xf numFmtId="187" fontId="29" fillId="6" borderId="31" xfId="14" applyNumberFormat="1" applyFont="1" applyFill="1" applyBorder="1" applyAlignment="1" applyProtection="1">
      <alignment horizontal="right" vertical="center" shrinkToFit="1"/>
    </xf>
    <xf numFmtId="187" fontId="29" fillId="6" borderId="156" xfId="14" applyNumberFormat="1" applyFont="1" applyFill="1" applyBorder="1" applyAlignment="1" applyProtection="1">
      <alignment horizontal="right" vertical="center" shrinkToFit="1"/>
    </xf>
    <xf numFmtId="187" fontId="29" fillId="6" borderId="157" xfId="14" applyNumberFormat="1" applyFont="1" applyFill="1" applyBorder="1" applyAlignment="1" applyProtection="1">
      <alignment horizontal="right" vertical="center" shrinkToFit="1"/>
    </xf>
    <xf numFmtId="187" fontId="29" fillId="6" borderId="158" xfId="14" applyNumberFormat="1" applyFont="1" applyFill="1" applyBorder="1" applyAlignment="1" applyProtection="1">
      <alignment horizontal="right" vertical="center" shrinkToFit="1"/>
    </xf>
    <xf numFmtId="187" fontId="29" fillId="6" borderId="159" xfId="14" applyNumberFormat="1" applyFont="1" applyFill="1" applyBorder="1" applyAlignment="1" applyProtection="1">
      <alignment horizontal="right" vertical="center" shrinkToFit="1"/>
    </xf>
    <xf numFmtId="187" fontId="29" fillId="6" borderId="160" xfId="14" applyNumberFormat="1" applyFont="1" applyFill="1" applyBorder="1" applyAlignment="1" applyProtection="1">
      <alignment horizontal="right" vertical="center" shrinkToFit="1"/>
    </xf>
    <xf numFmtId="0" fontId="29" fillId="6" borderId="7" xfId="12" applyFont="1" applyFill="1" applyBorder="1" applyProtection="1">
      <alignment vertical="center"/>
    </xf>
    <xf numFmtId="0" fontId="29" fillId="6" borderId="0" xfId="12" applyFont="1" applyFill="1" applyBorder="1" applyProtection="1">
      <alignment vertical="center"/>
    </xf>
    <xf numFmtId="0" fontId="29" fillId="6" borderId="38" xfId="12" applyFont="1" applyFill="1" applyBorder="1" applyProtection="1">
      <alignment vertical="center"/>
    </xf>
    <xf numFmtId="188" fontId="29" fillId="6" borderId="62" xfId="14" applyNumberFormat="1" applyFont="1" applyFill="1" applyBorder="1" applyAlignment="1" applyProtection="1">
      <alignment horizontal="right" vertical="center" shrinkToFit="1"/>
    </xf>
    <xf numFmtId="188" fontId="29" fillId="6" borderId="0" xfId="14" applyNumberFormat="1" applyFont="1" applyFill="1" applyBorder="1" applyAlignment="1" applyProtection="1">
      <alignment horizontal="right" vertical="center" shrinkToFit="1"/>
    </xf>
    <xf numFmtId="188" fontId="29" fillId="6" borderId="38" xfId="14" applyNumberFormat="1" applyFont="1" applyFill="1" applyBorder="1" applyAlignment="1" applyProtection="1">
      <alignment horizontal="right" vertical="center" shrinkToFit="1"/>
    </xf>
    <xf numFmtId="188" fontId="29" fillId="6" borderId="0" xfId="14" applyNumberFormat="1" applyFont="1" applyFill="1" applyAlignment="1" applyProtection="1">
      <alignment horizontal="right" vertical="center" shrinkToFit="1"/>
    </xf>
    <xf numFmtId="188" fontId="29" fillId="6" borderId="64" xfId="14" applyNumberFormat="1" applyFont="1" applyFill="1" applyBorder="1" applyAlignment="1" applyProtection="1">
      <alignment horizontal="right" vertical="center" shrinkToFit="1"/>
    </xf>
    <xf numFmtId="0" fontId="31" fillId="6" borderId="24" xfId="12" applyFont="1" applyFill="1" applyBorder="1" applyAlignment="1" applyProtection="1">
      <alignment horizontal="left" vertical="center"/>
    </xf>
    <xf numFmtId="0" fontId="29" fillId="6" borderId="52" xfId="12" applyFont="1" applyFill="1" applyBorder="1" applyAlignment="1" applyProtection="1">
      <alignment horizontal="left" vertical="center"/>
    </xf>
    <xf numFmtId="0" fontId="29" fillId="6" borderId="52" xfId="12" applyFont="1" applyFill="1" applyBorder="1" applyAlignment="1" applyProtection="1">
      <alignment horizontal="right" vertical="center" wrapText="1"/>
    </xf>
    <xf numFmtId="0" fontId="29" fillId="6" borderId="52" xfId="12" applyFont="1" applyFill="1" applyBorder="1" applyAlignment="1" applyProtection="1">
      <alignment horizontal="right" vertical="center"/>
    </xf>
    <xf numFmtId="0" fontId="29" fillId="6" borderId="40" xfId="12" applyFont="1" applyFill="1" applyBorder="1" applyAlignment="1" applyProtection="1">
      <alignment horizontal="right" vertical="center"/>
    </xf>
    <xf numFmtId="177" fontId="29" fillId="6" borderId="37" xfId="14" applyNumberFormat="1" applyFont="1" applyFill="1" applyBorder="1" applyAlignment="1" applyProtection="1">
      <alignment horizontal="right" vertical="center" shrinkToFit="1"/>
    </xf>
    <xf numFmtId="177" fontId="29" fillId="6" borderId="52" xfId="14" applyNumberFormat="1" applyFont="1" applyFill="1" applyBorder="1" applyAlignment="1" applyProtection="1">
      <alignment horizontal="right" vertical="center" shrinkToFit="1"/>
    </xf>
    <xf numFmtId="177" fontId="29" fillId="6" borderId="89" xfId="14" applyNumberFormat="1" applyFont="1" applyFill="1" applyBorder="1" applyAlignment="1" applyProtection="1">
      <alignment horizontal="right" vertical="center" shrinkToFit="1"/>
    </xf>
    <xf numFmtId="177" fontId="29" fillId="6" borderId="91" xfId="14" applyNumberFormat="1" applyFont="1" applyFill="1" applyBorder="1" applyAlignment="1" applyProtection="1">
      <alignment horizontal="right" vertical="center" shrinkToFit="1"/>
    </xf>
    <xf numFmtId="187" fontId="29" fillId="6" borderId="178" xfId="14" applyNumberFormat="1" applyFont="1" applyFill="1" applyBorder="1" applyAlignment="1" applyProtection="1">
      <alignment horizontal="right" vertical="center" shrinkToFit="1"/>
    </xf>
    <xf numFmtId="187" fontId="29" fillId="6" borderId="179" xfId="14" applyNumberFormat="1" applyFont="1" applyFill="1" applyBorder="1" applyAlignment="1" applyProtection="1">
      <alignment horizontal="right" vertical="center" shrinkToFit="1"/>
    </xf>
    <xf numFmtId="187" fontId="29" fillId="6" borderId="180" xfId="14" applyNumberFormat="1" applyFont="1" applyFill="1" applyBorder="1" applyAlignment="1" applyProtection="1">
      <alignment horizontal="right" vertical="center" shrinkToFit="1"/>
    </xf>
    <xf numFmtId="176" fontId="29" fillId="6" borderId="62" xfId="14" applyNumberFormat="1" applyFont="1" applyFill="1" applyBorder="1" applyAlignment="1" applyProtection="1">
      <alignment horizontal="right" vertical="center" shrinkToFit="1"/>
    </xf>
    <xf numFmtId="176" fontId="29" fillId="6" borderId="0" xfId="14" applyNumberFormat="1" applyFont="1" applyFill="1" applyBorder="1" applyAlignment="1" applyProtection="1">
      <alignment horizontal="right" vertical="center" shrinkToFit="1"/>
    </xf>
    <xf numFmtId="176" fontId="29" fillId="6" borderId="38" xfId="14" applyNumberFormat="1" applyFont="1" applyFill="1" applyBorder="1" applyAlignment="1" applyProtection="1">
      <alignment horizontal="right" vertical="center" shrinkToFit="1"/>
    </xf>
    <xf numFmtId="176" fontId="29" fillId="6" borderId="0" xfId="14" applyNumberFormat="1" applyFont="1" applyFill="1" applyAlignment="1" applyProtection="1">
      <alignment horizontal="right" vertical="center" shrinkToFit="1"/>
    </xf>
    <xf numFmtId="176" fontId="29" fillId="6" borderId="64" xfId="14" applyNumberFormat="1" applyFont="1" applyFill="1" applyBorder="1" applyAlignment="1" applyProtection="1">
      <alignment horizontal="right" vertical="center" shrinkToFit="1"/>
    </xf>
    <xf numFmtId="0" fontId="29" fillId="6" borderId="7" xfId="12" applyFont="1" applyFill="1" applyBorder="1" applyAlignment="1" applyProtection="1">
      <alignment horizontal="left" vertical="center"/>
    </xf>
    <xf numFmtId="0" fontId="29" fillId="6" borderId="0" xfId="12" applyFont="1" applyFill="1" applyBorder="1" applyAlignment="1" applyProtection="1">
      <alignment horizontal="left" vertical="center"/>
    </xf>
    <xf numFmtId="0" fontId="29" fillId="6" borderId="0" xfId="12" applyFont="1" applyFill="1" applyBorder="1" applyAlignment="1" applyProtection="1">
      <alignment horizontal="right" vertical="center" wrapText="1"/>
    </xf>
    <xf numFmtId="0" fontId="29" fillId="6" borderId="0" xfId="12" applyFont="1" applyFill="1" applyBorder="1" applyAlignment="1" applyProtection="1">
      <alignment horizontal="right" vertical="center"/>
    </xf>
    <xf numFmtId="0" fontId="29" fillId="6" borderId="38" xfId="12" applyFont="1" applyFill="1" applyBorder="1" applyAlignment="1" applyProtection="1">
      <alignment horizontal="right" vertical="center"/>
    </xf>
    <xf numFmtId="177" fontId="29" fillId="6" borderId="62" xfId="14" applyNumberFormat="1" applyFont="1" applyFill="1" applyBorder="1" applyAlignment="1" applyProtection="1">
      <alignment horizontal="right" vertical="center" shrinkToFit="1"/>
    </xf>
    <xf numFmtId="177" fontId="29" fillId="6" borderId="0" xfId="14" applyNumberFormat="1" applyFont="1" applyFill="1" applyBorder="1" applyAlignment="1" applyProtection="1">
      <alignment horizontal="right" vertical="center" shrinkToFit="1"/>
    </xf>
    <xf numFmtId="177" fontId="29" fillId="6" borderId="85" xfId="14" applyNumberFormat="1" applyFont="1" applyFill="1" applyBorder="1" applyAlignment="1" applyProtection="1">
      <alignment horizontal="right" vertical="center" shrinkToFit="1"/>
    </xf>
    <xf numFmtId="177" fontId="29" fillId="6" borderId="88" xfId="14" applyNumberFormat="1" applyFont="1" applyFill="1" applyBorder="1" applyAlignment="1" applyProtection="1">
      <alignment horizontal="right" vertical="center" shrinkToFit="1"/>
    </xf>
    <xf numFmtId="187" fontId="29" fillId="6" borderId="175" xfId="14" applyNumberFormat="1" applyFont="1" applyFill="1" applyBorder="1" applyAlignment="1" applyProtection="1">
      <alignment horizontal="right" vertical="center" shrinkToFit="1"/>
    </xf>
    <xf numFmtId="187" fontId="29" fillId="6" borderId="176" xfId="14" applyNumberFormat="1" applyFont="1" applyFill="1" applyBorder="1" applyAlignment="1" applyProtection="1">
      <alignment horizontal="right" vertical="center" shrinkToFit="1"/>
    </xf>
    <xf numFmtId="187" fontId="29" fillId="6" borderId="177" xfId="14" applyNumberFormat="1" applyFont="1" applyFill="1" applyBorder="1" applyAlignment="1" applyProtection="1">
      <alignment horizontal="right" vertical="center" shrinkToFit="1"/>
    </xf>
    <xf numFmtId="176" fontId="29" fillId="6" borderId="41" xfId="14" applyNumberFormat="1" applyFont="1" applyFill="1" applyBorder="1" applyAlignment="1" applyProtection="1">
      <alignment horizontal="right" vertical="center" shrinkToFit="1"/>
    </xf>
    <xf numFmtId="176" fontId="29" fillId="6" borderId="12" xfId="14" applyNumberFormat="1" applyFont="1" applyFill="1" applyBorder="1" applyAlignment="1" applyProtection="1">
      <alignment horizontal="right" vertical="center" shrinkToFit="1"/>
    </xf>
    <xf numFmtId="176" fontId="29" fillId="6" borderId="13" xfId="14" applyNumberFormat="1" applyFont="1" applyFill="1" applyBorder="1" applyAlignment="1" applyProtection="1">
      <alignment horizontal="right" vertical="center" shrinkToFit="1"/>
    </xf>
    <xf numFmtId="177" fontId="29" fillId="6" borderId="154" xfId="14" applyNumberFormat="1" applyFont="1" applyFill="1" applyBorder="1" applyAlignment="1" applyProtection="1">
      <alignment horizontal="right" vertical="center" shrinkToFit="1"/>
    </xf>
    <xf numFmtId="177" fontId="29" fillId="6" borderId="86" xfId="14" applyNumberFormat="1" applyFont="1" applyFill="1" applyBorder="1" applyAlignment="1" applyProtection="1">
      <alignment horizontal="right" vertical="center" shrinkToFit="1"/>
    </xf>
    <xf numFmtId="0" fontId="29" fillId="6" borderId="70" xfId="12" applyFont="1" applyFill="1" applyBorder="1" applyProtection="1">
      <alignment vertical="center"/>
    </xf>
    <xf numFmtId="177" fontId="29" fillId="6" borderId="172" xfId="14" applyNumberFormat="1" applyFont="1" applyFill="1" applyBorder="1" applyAlignment="1" applyProtection="1">
      <alignment horizontal="right" vertical="center" shrinkToFit="1"/>
    </xf>
    <xf numFmtId="177" fontId="29" fillId="6" borderId="173" xfId="14" applyNumberFormat="1" applyFont="1" applyFill="1" applyBorder="1" applyAlignment="1" applyProtection="1">
      <alignment horizontal="right" vertical="center" shrinkToFit="1"/>
    </xf>
    <xf numFmtId="187" fontId="29" fillId="6" borderId="173" xfId="14" applyNumberFormat="1" applyFont="1" applyFill="1" applyBorder="1" applyAlignment="1" applyProtection="1">
      <alignment horizontal="right" vertical="center" shrinkToFit="1"/>
    </xf>
    <xf numFmtId="187" fontId="29" fillId="6" borderId="174" xfId="14" applyNumberFormat="1" applyFont="1" applyFill="1" applyBorder="1" applyAlignment="1" applyProtection="1">
      <alignment horizontal="right" vertical="center" shrinkToFit="1"/>
    </xf>
    <xf numFmtId="187" fontId="29" fillId="6" borderId="86" xfId="14" applyNumberFormat="1" applyFont="1" applyFill="1" applyBorder="1" applyAlignment="1" applyProtection="1">
      <alignment horizontal="right" vertical="center" shrinkToFit="1"/>
    </xf>
    <xf numFmtId="187" fontId="29" fillId="6" borderId="15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left" vertical="center"/>
    </xf>
    <xf numFmtId="0" fontId="29" fillId="6" borderId="12" xfId="12" applyFont="1" applyFill="1" applyBorder="1" applyAlignment="1" applyProtection="1">
      <alignment horizontal="left" vertical="center"/>
    </xf>
    <xf numFmtId="0" fontId="29" fillId="6" borderId="12" xfId="12" applyFont="1" applyFill="1" applyBorder="1" applyAlignment="1" applyProtection="1">
      <alignment horizontal="right" vertical="center"/>
    </xf>
    <xf numFmtId="0" fontId="29" fillId="6" borderId="46" xfId="12" applyFont="1" applyFill="1" applyBorder="1" applyAlignment="1" applyProtection="1">
      <alignment horizontal="right" vertical="center"/>
    </xf>
    <xf numFmtId="177" fontId="29" fillId="6" borderId="41" xfId="13" applyNumberFormat="1" applyFont="1" applyFill="1" applyBorder="1" applyAlignment="1" applyProtection="1">
      <alignment horizontal="right" vertical="center" shrinkToFit="1"/>
    </xf>
    <xf numFmtId="177" fontId="29" fillId="6" borderId="12" xfId="13" applyNumberFormat="1" applyFont="1" applyFill="1" applyBorder="1" applyAlignment="1" applyProtection="1">
      <alignment horizontal="right" vertical="center" shrinkToFit="1"/>
    </xf>
    <xf numFmtId="177" fontId="29" fillId="6" borderId="82" xfId="13" applyNumberFormat="1" applyFont="1" applyFill="1" applyBorder="1" applyAlignment="1" applyProtection="1">
      <alignment horizontal="right" vertical="center" shrinkToFit="1"/>
    </xf>
    <xf numFmtId="177" fontId="29" fillId="6" borderId="84" xfId="13" applyNumberFormat="1" applyFont="1" applyFill="1" applyBorder="1" applyAlignment="1" applyProtection="1">
      <alignment horizontal="right" vertical="center" shrinkToFit="1"/>
    </xf>
    <xf numFmtId="187" fontId="29" fillId="6" borderId="169" xfId="14" applyNumberFormat="1" applyFont="1" applyFill="1" applyBorder="1" applyAlignment="1" applyProtection="1">
      <alignment horizontal="right" vertical="center" shrinkToFit="1"/>
    </xf>
    <xf numFmtId="187" fontId="29" fillId="6" borderId="170" xfId="14" applyNumberFormat="1" applyFont="1" applyFill="1" applyBorder="1" applyAlignment="1" applyProtection="1">
      <alignment horizontal="right" vertical="center" shrinkToFit="1"/>
    </xf>
    <xf numFmtId="187" fontId="29" fillId="6" borderId="171" xfId="14" applyNumberFormat="1" applyFont="1" applyFill="1" applyBorder="1" applyAlignment="1" applyProtection="1">
      <alignment horizontal="right" vertical="center" shrinkToFit="1"/>
    </xf>
    <xf numFmtId="0" fontId="29" fillId="6" borderId="11" xfId="12" applyFont="1" applyFill="1" applyBorder="1" applyProtection="1">
      <alignment vertical="center"/>
    </xf>
    <xf numFmtId="0" fontId="29" fillId="6" borderId="12" xfId="12" applyFont="1" applyFill="1" applyBorder="1" applyProtection="1">
      <alignment vertical="center"/>
    </xf>
    <xf numFmtId="0" fontId="29" fillId="6" borderId="46" xfId="12" applyFont="1" applyFill="1" applyBorder="1" applyProtection="1">
      <alignment vertical="center"/>
    </xf>
    <xf numFmtId="176" fontId="29" fillId="6" borderId="46" xfId="14" applyNumberFormat="1" applyFont="1" applyFill="1" applyBorder="1" applyAlignment="1" applyProtection="1">
      <alignment horizontal="right" vertical="center" shrinkToFit="1"/>
    </xf>
    <xf numFmtId="0" fontId="29" fillId="6" borderId="76" xfId="12" applyFont="1" applyFill="1" applyBorder="1" applyAlignment="1" applyProtection="1">
      <alignment horizontal="center" vertical="center"/>
    </xf>
    <xf numFmtId="0" fontId="29" fillId="6" borderId="25" xfId="12" applyFont="1" applyFill="1" applyBorder="1" applyAlignment="1" applyProtection="1">
      <alignment horizontal="center" vertical="center"/>
    </xf>
    <xf numFmtId="0" fontId="29" fillId="6" borderId="77" xfId="12" applyFont="1" applyFill="1" applyBorder="1" applyAlignment="1" applyProtection="1">
      <alignment horizontal="center" vertical="center"/>
    </xf>
    <xf numFmtId="0" fontId="29" fillId="6" borderId="26" xfId="12" applyFont="1" applyFill="1" applyBorder="1" applyAlignment="1" applyProtection="1">
      <alignment horizontal="center" vertical="center"/>
    </xf>
    <xf numFmtId="0" fontId="29" fillId="6" borderId="62" xfId="12" applyFont="1" applyFill="1" applyBorder="1" applyProtection="1">
      <alignment vertical="center"/>
    </xf>
    <xf numFmtId="0" fontId="29" fillId="6" borderId="11" xfId="12" applyFont="1" applyFill="1" applyBorder="1" applyAlignment="1" applyProtection="1">
      <alignment horizontal="center" vertical="center" textRotation="255" wrapText="1"/>
    </xf>
    <xf numFmtId="0" fontId="29" fillId="6" borderId="46" xfId="12" applyFont="1" applyFill="1" applyBorder="1" applyAlignment="1" applyProtection="1">
      <alignment horizontal="center" vertical="center" textRotation="255" wrapText="1"/>
    </xf>
    <xf numFmtId="0" fontId="29" fillId="6" borderId="7" xfId="12" applyFont="1" applyFill="1" applyBorder="1" applyAlignment="1" applyProtection="1">
      <alignment horizontal="center" vertical="center" textRotation="255" wrapText="1"/>
    </xf>
    <xf numFmtId="0" fontId="29" fillId="6" borderId="38" xfId="12" applyFont="1" applyFill="1" applyBorder="1" applyAlignment="1" applyProtection="1">
      <alignment horizontal="center" vertical="center" textRotation="255" wrapText="1"/>
    </xf>
    <xf numFmtId="0" fontId="29" fillId="6" borderId="24" xfId="12" applyFont="1" applyFill="1" applyBorder="1" applyAlignment="1" applyProtection="1">
      <alignment horizontal="center" vertical="center" textRotation="255" wrapText="1"/>
    </xf>
    <xf numFmtId="0" fontId="29" fillId="6" borderId="40" xfId="12" applyFont="1" applyFill="1" applyBorder="1" applyAlignment="1" applyProtection="1">
      <alignment horizontal="center" vertical="center" textRotation="255" wrapText="1"/>
    </xf>
    <xf numFmtId="0" fontId="29" fillId="6" borderId="62" xfId="12" applyFont="1" applyFill="1" applyBorder="1" applyAlignment="1" applyProtection="1">
      <alignment vertical="center"/>
    </xf>
    <xf numFmtId="0" fontId="29" fillId="6" borderId="0" xfId="12" applyFont="1" applyFill="1" applyBorder="1" applyAlignment="1" applyProtection="1">
      <alignment vertical="center"/>
    </xf>
    <xf numFmtId="0" fontId="29" fillId="6" borderId="38" xfId="12" applyFont="1" applyFill="1" applyBorder="1" applyAlignment="1" applyProtection="1">
      <alignment vertical="center"/>
    </xf>
    <xf numFmtId="187" fontId="29" fillId="6" borderId="88" xfId="14" applyNumberFormat="1" applyFont="1" applyFill="1" applyBorder="1" applyAlignment="1" applyProtection="1">
      <alignment horizontal="right" vertical="center" shrinkToFit="1"/>
    </xf>
    <xf numFmtId="187" fontId="29" fillId="6" borderId="0" xfId="14" applyNumberFormat="1" applyFont="1" applyFill="1" applyBorder="1" applyAlignment="1" applyProtection="1">
      <alignment horizontal="right" vertical="center" shrinkToFit="1"/>
    </xf>
    <xf numFmtId="187" fontId="29" fillId="6" borderId="64" xfId="14" applyNumberFormat="1" applyFont="1" applyFill="1" applyBorder="1" applyAlignment="1" applyProtection="1">
      <alignment horizontal="right" vertical="center" shrinkToFit="1"/>
    </xf>
    <xf numFmtId="0" fontId="29" fillId="6" borderId="17" xfId="12" applyFont="1" applyFill="1" applyBorder="1" applyAlignment="1" applyProtection="1">
      <alignment horizontal="left" vertical="center" wrapText="1"/>
    </xf>
    <xf numFmtId="0" fontId="29" fillId="6" borderId="18" xfId="12" applyFont="1" applyFill="1" applyBorder="1" applyAlignment="1" applyProtection="1">
      <alignment horizontal="left" vertical="center"/>
    </xf>
    <xf numFmtId="0" fontId="29" fillId="6" borderId="43" xfId="12" applyFont="1" applyFill="1" applyBorder="1" applyAlignment="1" applyProtection="1">
      <alignment horizontal="left" vertical="center"/>
    </xf>
    <xf numFmtId="187" fontId="29" fillId="6" borderId="128" xfId="14" applyNumberFormat="1" applyFont="1" applyFill="1" applyBorder="1" applyAlignment="1" applyProtection="1">
      <alignment horizontal="right" vertical="center" shrinkToFit="1"/>
    </xf>
    <xf numFmtId="187" fontId="29" fillId="6" borderId="129" xfId="14" applyNumberFormat="1" applyFont="1" applyFill="1" applyBorder="1" applyAlignment="1" applyProtection="1">
      <alignment horizontal="right" vertical="center" shrinkToFit="1"/>
    </xf>
    <xf numFmtId="177" fontId="29" fillId="6" borderId="164" xfId="14" applyNumberFormat="1" applyFont="1" applyFill="1" applyBorder="1" applyAlignment="1" applyProtection="1">
      <alignment horizontal="right" vertical="center" shrinkToFit="1"/>
    </xf>
    <xf numFmtId="177" fontId="29" fillId="6" borderId="165" xfId="14" applyNumberFormat="1" applyFont="1" applyFill="1" applyBorder="1" applyAlignment="1" applyProtection="1">
      <alignment horizontal="right" vertical="center" shrinkToFit="1"/>
    </xf>
    <xf numFmtId="187" fontId="29" fillId="6" borderId="162" xfId="14" applyNumberFormat="1" applyFont="1" applyFill="1" applyBorder="1" applyAlignment="1" applyProtection="1">
      <alignment horizontal="right" vertical="center" shrinkToFit="1"/>
    </xf>
    <xf numFmtId="0" fontId="29" fillId="6" borderId="62" xfId="14" applyFont="1" applyFill="1" applyBorder="1" applyAlignment="1" applyProtection="1">
      <alignment horizontal="left" vertical="center" shrinkToFit="1"/>
    </xf>
    <xf numFmtId="0" fontId="29" fillId="6" borderId="0" xfId="14" applyFont="1" applyFill="1" applyBorder="1" applyAlignment="1" applyProtection="1">
      <alignment horizontal="left" vertical="center" shrinkToFit="1"/>
    </xf>
    <xf numFmtId="0" fontId="29" fillId="6" borderId="38" xfId="14" applyFont="1" applyFill="1" applyBorder="1" applyAlignment="1" applyProtection="1">
      <alignment horizontal="left" vertical="center" shrinkToFit="1"/>
    </xf>
    <xf numFmtId="0" fontId="29" fillId="6" borderId="37" xfId="12" applyFont="1" applyFill="1" applyBorder="1" applyAlignment="1" applyProtection="1">
      <alignment vertical="center"/>
    </xf>
    <xf numFmtId="0" fontId="29" fillId="6" borderId="52" xfId="12" applyFont="1" applyFill="1" applyBorder="1" applyAlignment="1" applyProtection="1">
      <alignment vertical="center"/>
    </xf>
    <xf numFmtId="0" fontId="29" fillId="6" borderId="40" xfId="12" applyFont="1" applyFill="1" applyBorder="1" applyAlignment="1" applyProtection="1">
      <alignment vertical="center"/>
    </xf>
    <xf numFmtId="0" fontId="29" fillId="6" borderId="81" xfId="12" applyFont="1" applyFill="1" applyBorder="1" applyAlignment="1" applyProtection="1">
      <alignment horizontal="center" vertical="center"/>
    </xf>
    <xf numFmtId="177" fontId="29" fillId="6" borderId="83" xfId="14" applyNumberFormat="1" applyFont="1" applyFill="1" applyBorder="1" applyAlignment="1" applyProtection="1">
      <alignment horizontal="right" vertical="center" shrinkToFit="1"/>
    </xf>
    <xf numFmtId="187" fontId="29" fillId="6" borderId="83" xfId="14" applyNumberFormat="1" applyFont="1" applyFill="1" applyBorder="1" applyAlignment="1" applyProtection="1">
      <alignment horizontal="right" vertical="center" shrinkToFit="1"/>
    </xf>
    <xf numFmtId="187" fontId="29" fillId="6" borderId="153" xfId="14" applyNumberFormat="1" applyFont="1" applyFill="1" applyBorder="1" applyAlignment="1" applyProtection="1">
      <alignment horizontal="right" vertical="center" shrinkToFit="1"/>
    </xf>
    <xf numFmtId="177" fontId="29" fillId="6" borderId="90" xfId="14" applyNumberFormat="1" applyFont="1" applyFill="1" applyBorder="1" applyAlignment="1" applyProtection="1">
      <alignment horizontal="right" vertical="center" shrinkToFit="1"/>
    </xf>
    <xf numFmtId="187" fontId="29" fillId="6" borderId="163" xfId="14" applyNumberFormat="1" applyFont="1" applyFill="1" applyBorder="1" applyAlignment="1" applyProtection="1">
      <alignment horizontal="right" vertical="center" shrinkToFit="1"/>
    </xf>
    <xf numFmtId="187" fontId="29" fillId="6" borderId="45" xfId="14" applyNumberFormat="1" applyFont="1" applyFill="1" applyBorder="1" applyAlignment="1" applyProtection="1">
      <alignment horizontal="right" vertical="center" shrinkToFit="1"/>
    </xf>
    <xf numFmtId="187" fontId="29" fillId="6" borderId="91" xfId="14" applyNumberFormat="1" applyFont="1" applyFill="1" applyBorder="1" applyAlignment="1" applyProtection="1">
      <alignment horizontal="right" vertical="center" shrinkToFit="1"/>
    </xf>
    <xf numFmtId="187" fontId="29" fillId="6" borderId="52" xfId="14" applyNumberFormat="1" applyFont="1" applyFill="1" applyBorder="1" applyAlignment="1" applyProtection="1">
      <alignment horizontal="right" vertical="center" shrinkToFit="1"/>
    </xf>
    <xf numFmtId="187" fontId="29" fillId="6" borderId="65"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center" wrapText="1"/>
    </xf>
    <xf numFmtId="0" fontId="29" fillId="6" borderId="12" xfId="12" applyFont="1" applyFill="1" applyBorder="1" applyAlignment="1" applyProtection="1">
      <alignment horizontal="center" vertical="center" wrapText="1"/>
    </xf>
    <xf numFmtId="0" fontId="29" fillId="6" borderId="46" xfId="12" applyFont="1" applyFill="1" applyBorder="1" applyAlignment="1" applyProtection="1">
      <alignment horizontal="center" vertical="center" wrapText="1"/>
    </xf>
    <xf numFmtId="0" fontId="29" fillId="6" borderId="7" xfId="12" applyFont="1" applyFill="1" applyBorder="1" applyAlignment="1" applyProtection="1">
      <alignment horizontal="center" vertical="center" wrapText="1"/>
    </xf>
    <xf numFmtId="0" fontId="29" fillId="6" borderId="0" xfId="12" applyFont="1" applyFill="1" applyBorder="1" applyAlignment="1" applyProtection="1">
      <alignment horizontal="center" vertical="center" wrapText="1"/>
    </xf>
    <xf numFmtId="0" fontId="29" fillId="6" borderId="38" xfId="12" applyFont="1" applyFill="1" applyBorder="1" applyAlignment="1" applyProtection="1">
      <alignment horizontal="center" vertical="center" wrapText="1"/>
    </xf>
    <xf numFmtId="0" fontId="29" fillId="6" borderId="72" xfId="12" applyFont="1" applyFill="1" applyBorder="1" applyAlignment="1" applyProtection="1">
      <alignment horizontal="center" vertical="center" wrapText="1"/>
    </xf>
    <xf numFmtId="0" fontId="29" fillId="6" borderId="73" xfId="12" applyFont="1" applyFill="1" applyBorder="1" applyAlignment="1" applyProtection="1">
      <alignment horizontal="center" vertical="center" wrapText="1"/>
    </xf>
    <xf numFmtId="0" fontId="29" fillId="6" borderId="68" xfId="12" applyFont="1" applyFill="1" applyBorder="1" applyAlignment="1" applyProtection="1">
      <alignment horizontal="center" vertical="center" wrapText="1"/>
    </xf>
    <xf numFmtId="0" fontId="29" fillId="6" borderId="41" xfId="12" applyFont="1" applyFill="1" applyBorder="1" applyProtection="1">
      <alignment vertical="center"/>
    </xf>
    <xf numFmtId="177" fontId="29" fillId="6" borderId="151" xfId="14" applyNumberFormat="1" applyFont="1" applyFill="1" applyBorder="1" applyAlignment="1" applyProtection="1">
      <alignment horizontal="right" vertical="center" shrinkToFit="1"/>
    </xf>
    <xf numFmtId="187" fontId="29" fillId="6" borderId="168" xfId="14" applyNumberFormat="1" applyFont="1" applyFill="1" applyBorder="1" applyAlignment="1" applyProtection="1">
      <alignment horizontal="right" vertical="center" shrinkToFit="1"/>
    </xf>
    <xf numFmtId="0" fontId="29" fillId="6" borderId="62" xfId="12" applyFont="1" applyFill="1" applyBorder="1" applyAlignment="1" applyProtection="1">
      <alignment vertical="center" shrinkToFit="1"/>
    </xf>
    <xf numFmtId="0" fontId="29" fillId="6" borderId="0" xfId="12" applyFont="1" applyFill="1" applyBorder="1" applyAlignment="1" applyProtection="1">
      <alignment vertical="center" shrinkToFit="1"/>
    </xf>
    <xf numFmtId="0" fontId="29" fillId="6" borderId="38" xfId="12" applyFont="1" applyFill="1" applyBorder="1" applyAlignment="1" applyProtection="1">
      <alignment vertical="center" shrinkToFit="1"/>
    </xf>
    <xf numFmtId="187" fontId="29" fillId="6" borderId="152" xfId="14" applyNumberFormat="1" applyFont="1" applyFill="1" applyBorder="1" applyAlignment="1" applyProtection="1">
      <alignment horizontal="right" vertical="center" shrinkToFit="1"/>
    </xf>
    <xf numFmtId="187" fontId="29" fillId="6" borderId="15" xfId="14" applyNumberFormat="1" applyFont="1" applyFill="1" applyBorder="1" applyAlignment="1" applyProtection="1">
      <alignment horizontal="right" vertical="center" shrinkToFit="1"/>
    </xf>
    <xf numFmtId="0" fontId="29" fillId="6" borderId="41" xfId="12" applyFont="1" applyFill="1" applyBorder="1" applyAlignment="1" applyProtection="1">
      <alignment horizontal="center" vertical="center" wrapText="1"/>
    </xf>
    <xf numFmtId="0" fontId="29" fillId="6" borderId="62" xfId="12" applyFont="1" applyFill="1" applyBorder="1" applyAlignment="1" applyProtection="1">
      <alignment horizontal="center" vertical="center" wrapText="1"/>
    </xf>
    <xf numFmtId="0" fontId="29" fillId="6" borderId="52" xfId="12" applyFont="1" applyFill="1" applyBorder="1" applyAlignment="1" applyProtection="1">
      <alignment horizontal="center" vertical="center" wrapText="1"/>
    </xf>
    <xf numFmtId="0" fontId="29" fillId="6" borderId="40" xfId="12" applyFont="1" applyFill="1" applyBorder="1" applyAlignment="1" applyProtection="1">
      <alignment horizontal="center" vertical="center" wrapText="1"/>
    </xf>
    <xf numFmtId="0" fontId="29" fillId="6" borderId="41" xfId="14" applyFont="1" applyFill="1" applyBorder="1" applyAlignment="1" applyProtection="1">
      <alignment horizontal="left" vertical="center" shrinkToFit="1"/>
    </xf>
    <xf numFmtId="0" fontId="29" fillId="6" borderId="12" xfId="14" applyFont="1" applyFill="1" applyBorder="1" applyAlignment="1" applyProtection="1">
      <alignment horizontal="left" vertical="center" shrinkToFit="1"/>
    </xf>
    <xf numFmtId="0" fontId="29" fillId="6" borderId="46" xfId="14" applyFont="1" applyFill="1" applyBorder="1" applyAlignment="1" applyProtection="1">
      <alignment horizontal="left" vertical="center" shrinkToFit="1"/>
    </xf>
    <xf numFmtId="187" fontId="29" fillId="6" borderId="87" xfId="14" applyNumberFormat="1" applyFont="1" applyFill="1" applyBorder="1" applyAlignment="1" applyProtection="1">
      <alignment horizontal="right" vertical="center" shrinkToFit="1"/>
    </xf>
    <xf numFmtId="187" fontId="29" fillId="6" borderId="61" xfId="14" applyNumberFormat="1" applyFont="1" applyFill="1" applyBorder="1" applyAlignment="1" applyProtection="1">
      <alignment horizontal="right" vertical="center" shrinkToFit="1"/>
    </xf>
    <xf numFmtId="0" fontId="29" fillId="6" borderId="31" xfId="12" applyFont="1" applyFill="1" applyBorder="1" applyAlignment="1" applyProtection="1">
      <alignment horizontal="center" vertical="center" wrapText="1"/>
    </xf>
    <xf numFmtId="0" fontId="31" fillId="6" borderId="42" xfId="12" applyFont="1" applyFill="1" applyBorder="1" applyAlignment="1" applyProtection="1">
      <alignment horizontal="center" vertical="center"/>
    </xf>
    <xf numFmtId="0" fontId="29" fillId="6" borderId="37" xfId="12" applyFont="1" applyFill="1" applyBorder="1" applyProtection="1">
      <alignment vertical="center"/>
    </xf>
    <xf numFmtId="0" fontId="29" fillId="6" borderId="52" xfId="12" applyFont="1" applyFill="1" applyBorder="1" applyProtection="1">
      <alignment vertical="center"/>
    </xf>
    <xf numFmtId="0" fontId="29" fillId="6" borderId="40" xfId="12" applyFont="1" applyFill="1" applyBorder="1" applyProtection="1">
      <alignment vertical="center"/>
    </xf>
    <xf numFmtId="177" fontId="29" fillId="6" borderId="161" xfId="14" applyNumberFormat="1" applyFont="1" applyFill="1" applyBorder="1" applyAlignment="1" applyProtection="1">
      <alignment horizontal="right" vertical="center" shrinkToFit="1"/>
    </xf>
    <xf numFmtId="0" fontId="29" fillId="6" borderId="11" xfId="12" applyFont="1" applyFill="1" applyBorder="1" applyAlignment="1" applyProtection="1">
      <alignment horizontal="center" vertical="top" wrapText="1"/>
    </xf>
    <xf numFmtId="0" fontId="29" fillId="6" borderId="12" xfId="12" applyFont="1" applyFill="1" applyBorder="1" applyAlignment="1" applyProtection="1">
      <alignment horizontal="center" vertical="top" wrapText="1"/>
    </xf>
    <xf numFmtId="0" fontId="29" fillId="6" borderId="46" xfId="12" applyFont="1" applyFill="1" applyBorder="1" applyAlignment="1" applyProtection="1">
      <alignment horizontal="center" vertical="top" wrapText="1"/>
    </xf>
    <xf numFmtId="0" fontId="29" fillId="6" borderId="7" xfId="12" applyFont="1" applyFill="1" applyBorder="1" applyAlignment="1" applyProtection="1">
      <alignment horizontal="center" vertical="top" wrapText="1"/>
    </xf>
    <xf numFmtId="0" fontId="29" fillId="6" borderId="0" xfId="12" applyFont="1" applyFill="1" applyBorder="1" applyAlignment="1" applyProtection="1">
      <alignment horizontal="center" vertical="top" wrapText="1"/>
    </xf>
    <xf numFmtId="0" fontId="29" fillId="6" borderId="38" xfId="12" applyFont="1" applyFill="1" applyBorder="1" applyAlignment="1" applyProtection="1">
      <alignment horizontal="center" vertical="top" wrapText="1"/>
    </xf>
    <xf numFmtId="0" fontId="29" fillId="6" borderId="24" xfId="12" applyFont="1" applyFill="1" applyBorder="1" applyAlignment="1" applyProtection="1">
      <alignment horizontal="center" vertical="top" wrapText="1"/>
    </xf>
    <xf numFmtId="0" fontId="29" fillId="6" borderId="52" xfId="12" applyFont="1" applyFill="1" applyBorder="1" applyAlignment="1" applyProtection="1">
      <alignment horizontal="center" vertical="top" wrapText="1"/>
    </xf>
    <xf numFmtId="0" fontId="29" fillId="6" borderId="41" xfId="12" applyFont="1" applyFill="1" applyBorder="1" applyAlignment="1" applyProtection="1">
      <alignment vertical="center"/>
    </xf>
    <xf numFmtId="0" fontId="29" fillId="6" borderId="12" xfId="12" applyFont="1" applyFill="1" applyBorder="1" applyAlignment="1" applyProtection="1">
      <alignment vertical="center"/>
    </xf>
    <xf numFmtId="0" fontId="29" fillId="6" borderId="46" xfId="12" applyFont="1" applyFill="1" applyBorder="1" applyAlignment="1" applyProtection="1">
      <alignment vertical="center"/>
    </xf>
    <xf numFmtId="177" fontId="29" fillId="6" borderId="41" xfId="14" applyNumberFormat="1" applyFont="1" applyFill="1" applyBorder="1" applyAlignment="1" applyProtection="1">
      <alignment horizontal="right" vertical="center" shrinkToFit="1"/>
    </xf>
    <xf numFmtId="177" fontId="29" fillId="6" borderId="12" xfId="14" applyNumberFormat="1" applyFont="1" applyFill="1" applyBorder="1" applyAlignment="1" applyProtection="1">
      <alignment horizontal="right" vertical="center" shrinkToFit="1"/>
    </xf>
    <xf numFmtId="177" fontId="29" fillId="6" borderId="82" xfId="14" applyNumberFormat="1" applyFont="1" applyFill="1" applyBorder="1" applyAlignment="1" applyProtection="1">
      <alignment horizontal="right" vertical="center" shrinkToFit="1"/>
    </xf>
    <xf numFmtId="177" fontId="29" fillId="6" borderId="84" xfId="14" applyNumberFormat="1" applyFont="1" applyFill="1" applyBorder="1" applyAlignment="1" applyProtection="1">
      <alignment horizontal="right" vertical="center" shrinkToFit="1"/>
    </xf>
    <xf numFmtId="187" fontId="29" fillId="6" borderId="84" xfId="14" applyNumberFormat="1" applyFont="1" applyFill="1" applyBorder="1" applyAlignment="1" applyProtection="1">
      <alignment horizontal="right" vertical="center" shrinkToFit="1"/>
    </xf>
    <xf numFmtId="187" fontId="29" fillId="6" borderId="12" xfId="14" applyNumberFormat="1" applyFont="1" applyFill="1" applyBorder="1" applyAlignment="1" applyProtection="1">
      <alignment horizontal="right" vertical="center" shrinkToFit="1"/>
    </xf>
    <xf numFmtId="187" fontId="29" fillId="6" borderId="13" xfId="14" applyNumberFormat="1" applyFont="1" applyFill="1" applyBorder="1" applyAlignment="1" applyProtection="1">
      <alignment horizontal="right" vertical="center" shrinkToFit="1"/>
    </xf>
    <xf numFmtId="0" fontId="29" fillId="6" borderId="30" xfId="12" applyFont="1" applyFill="1" applyBorder="1" applyAlignment="1" applyProtection="1">
      <alignment horizontal="center" vertical="center"/>
    </xf>
    <xf numFmtId="0" fontId="29" fillId="6" borderId="31" xfId="12" applyFont="1" applyFill="1" applyBorder="1" applyAlignment="1" applyProtection="1">
      <alignment horizontal="center" vertical="center"/>
    </xf>
    <xf numFmtId="0" fontId="29" fillId="6" borderId="42" xfId="12" applyFont="1" applyFill="1" applyBorder="1" applyAlignment="1" applyProtection="1">
      <alignment horizontal="center" vertical="center"/>
    </xf>
    <xf numFmtId="0" fontId="29" fillId="6" borderId="39" xfId="12" applyFont="1" applyFill="1" applyBorder="1" applyAlignment="1" applyProtection="1">
      <alignment horizontal="center" vertical="center"/>
    </xf>
    <xf numFmtId="0" fontId="29" fillId="6" borderId="39" xfId="14" applyFont="1" applyFill="1" applyBorder="1" applyAlignment="1" applyProtection="1">
      <alignment horizontal="center" vertical="center"/>
    </xf>
    <xf numFmtId="0" fontId="29" fillId="6" borderId="31" xfId="14" applyFont="1" applyFill="1" applyBorder="1" applyAlignment="1" applyProtection="1">
      <alignment horizontal="center" vertical="center"/>
    </xf>
    <xf numFmtId="0" fontId="29" fillId="6" borderId="32" xfId="14" applyFont="1" applyFill="1" applyBorder="1" applyAlignment="1" applyProtection="1">
      <alignment horizontal="center" vertical="center"/>
    </xf>
    <xf numFmtId="177" fontId="29" fillId="6" borderId="39" xfId="14" applyNumberFormat="1" applyFont="1" applyFill="1" applyBorder="1" applyAlignment="1" applyProtection="1">
      <alignment horizontal="right" vertical="center" shrinkToFit="1"/>
    </xf>
    <xf numFmtId="177" fontId="29" fillId="6" borderId="31" xfId="14" applyNumberFormat="1" applyFont="1" applyFill="1" applyBorder="1" applyAlignment="1" applyProtection="1">
      <alignment horizontal="right" vertical="center" shrinkToFit="1"/>
    </xf>
    <xf numFmtId="177" fontId="29" fillId="6" borderId="156" xfId="14" applyNumberFormat="1" applyFont="1" applyFill="1" applyBorder="1" applyAlignment="1" applyProtection="1">
      <alignment horizontal="right" vertical="center" shrinkToFit="1"/>
    </xf>
    <xf numFmtId="177" fontId="29" fillId="6" borderId="157" xfId="14" applyNumberFormat="1" applyFont="1" applyFill="1" applyBorder="1" applyAlignment="1" applyProtection="1">
      <alignment horizontal="right" vertical="center" shrinkToFit="1"/>
    </xf>
    <xf numFmtId="177" fontId="29" fillId="6" borderId="158" xfId="14" applyNumberFormat="1" applyFont="1" applyFill="1" applyBorder="1" applyAlignment="1" applyProtection="1">
      <alignment horizontal="right" vertical="center" shrinkToFit="1"/>
    </xf>
    <xf numFmtId="177" fontId="29" fillId="6" borderId="159" xfId="14" applyNumberFormat="1" applyFont="1" applyFill="1" applyBorder="1" applyAlignment="1" applyProtection="1">
      <alignment horizontal="right" vertical="center" shrinkToFit="1"/>
    </xf>
    <xf numFmtId="177" fontId="29" fillId="6" borderId="160" xfId="14" applyNumberFormat="1" applyFont="1" applyFill="1" applyBorder="1" applyAlignment="1" applyProtection="1">
      <alignment horizontal="right" vertical="center" shrinkToFit="1"/>
    </xf>
    <xf numFmtId="0" fontId="29" fillId="6" borderId="0" xfId="12" applyFont="1" applyFill="1" applyProtection="1">
      <alignment vertical="center"/>
    </xf>
    <xf numFmtId="0" fontId="29" fillId="6" borderId="11" xfId="12" applyFont="1" applyFill="1" applyBorder="1" applyAlignment="1" applyProtection="1">
      <alignment horizontal="center" vertical="center" textRotation="255" shrinkToFit="1"/>
    </xf>
    <xf numFmtId="0" fontId="29" fillId="6" borderId="46" xfId="12" applyFont="1" applyFill="1" applyBorder="1" applyAlignment="1" applyProtection="1">
      <alignment horizontal="center" vertical="center" textRotation="255" shrinkToFit="1"/>
    </xf>
    <xf numFmtId="0" fontId="29" fillId="6" borderId="7" xfId="12" applyFont="1" applyFill="1" applyBorder="1" applyAlignment="1" applyProtection="1">
      <alignment horizontal="center" vertical="center" textRotation="255" shrinkToFit="1"/>
    </xf>
    <xf numFmtId="0" fontId="29" fillId="6" borderId="38" xfId="12" applyFont="1" applyFill="1" applyBorder="1" applyAlignment="1" applyProtection="1">
      <alignment horizontal="center" vertical="center" textRotation="255" shrinkToFit="1"/>
    </xf>
    <xf numFmtId="0" fontId="29" fillId="6" borderId="24" xfId="12" applyFont="1" applyFill="1" applyBorder="1" applyAlignment="1" applyProtection="1">
      <alignment horizontal="center" vertical="center" textRotation="255" shrinkToFit="1"/>
    </xf>
    <xf numFmtId="0" fontId="29" fillId="6" borderId="40" xfId="12" applyFont="1" applyFill="1" applyBorder="1" applyAlignment="1" applyProtection="1">
      <alignment horizontal="center" vertical="center" textRotation="255" shrinkToFit="1"/>
    </xf>
    <xf numFmtId="177" fontId="29" fillId="6" borderId="62" xfId="13" applyNumberFormat="1" applyFont="1" applyFill="1" applyBorder="1" applyAlignment="1" applyProtection="1">
      <alignment horizontal="right" vertical="center" shrinkToFit="1"/>
    </xf>
    <xf numFmtId="177" fontId="29" fillId="6" borderId="0" xfId="13" applyNumberFormat="1" applyFont="1" applyFill="1" applyBorder="1" applyAlignment="1" applyProtection="1">
      <alignment horizontal="right" vertical="center" shrinkToFit="1"/>
    </xf>
    <xf numFmtId="177" fontId="29" fillId="6" borderId="85" xfId="13" applyNumberFormat="1" applyFont="1" applyFill="1" applyBorder="1" applyAlignment="1" applyProtection="1">
      <alignment horizontal="right" vertical="center" shrinkToFit="1"/>
    </xf>
    <xf numFmtId="177" fontId="29" fillId="6" borderId="88" xfId="13" applyNumberFormat="1" applyFont="1" applyFill="1" applyBorder="1" applyAlignment="1" applyProtection="1">
      <alignment horizontal="right" vertical="center" shrinkToFit="1"/>
    </xf>
    <xf numFmtId="187" fontId="29" fillId="6" borderId="88" xfId="13" applyNumberFormat="1" applyFont="1" applyFill="1" applyBorder="1" applyAlignment="1" applyProtection="1">
      <alignment horizontal="right" vertical="center" shrinkToFit="1"/>
    </xf>
    <xf numFmtId="187" fontId="29" fillId="6" borderId="0" xfId="13" applyNumberFormat="1" applyFont="1" applyFill="1" applyBorder="1" applyAlignment="1" applyProtection="1">
      <alignment horizontal="right" vertical="center" shrinkToFit="1"/>
    </xf>
    <xf numFmtId="187" fontId="29" fillId="6" borderId="64" xfId="13" applyNumberFormat="1" applyFont="1" applyFill="1" applyBorder="1" applyAlignment="1" applyProtection="1">
      <alignment horizontal="right" vertical="center" shrinkToFit="1"/>
    </xf>
    <xf numFmtId="0" fontId="29" fillId="6" borderId="38" xfId="12" applyFont="1" applyFill="1" applyBorder="1" applyAlignment="1" applyProtection="1">
      <alignment horizontal="left" vertical="center"/>
    </xf>
    <xf numFmtId="0" fontId="29" fillId="6" borderId="41" xfId="12" applyFont="1" applyFill="1" applyBorder="1" applyAlignment="1" applyProtection="1">
      <alignment horizontal="center" vertical="center" textRotation="255" wrapText="1"/>
    </xf>
    <xf numFmtId="0" fontId="29" fillId="6" borderId="62" xfId="12" applyFont="1" applyFill="1" applyBorder="1" applyAlignment="1" applyProtection="1">
      <alignment horizontal="center" vertical="center" textRotation="255" wrapText="1"/>
    </xf>
    <xf numFmtId="0" fontId="29" fillId="6" borderId="37" xfId="12" applyFont="1" applyFill="1" applyBorder="1" applyAlignment="1" applyProtection="1">
      <alignment horizontal="center" vertical="center" textRotation="255" wrapText="1"/>
    </xf>
    <xf numFmtId="0" fontId="29" fillId="6" borderId="32" xfId="12" applyFont="1" applyFill="1" applyBorder="1" applyAlignment="1" applyProtection="1">
      <alignment horizontal="center" vertical="center"/>
    </xf>
    <xf numFmtId="0" fontId="29" fillId="6" borderId="11" xfId="12" applyFont="1" applyFill="1" applyBorder="1" applyAlignment="1" applyProtection="1">
      <alignment horizontal="center" vertical="top"/>
    </xf>
    <xf numFmtId="0" fontId="29" fillId="6" borderId="12" xfId="12" applyFont="1" applyFill="1" applyBorder="1" applyAlignment="1" applyProtection="1">
      <alignment horizontal="center" vertical="top"/>
    </xf>
    <xf numFmtId="0" fontId="29" fillId="6" borderId="7" xfId="12" applyFont="1" applyFill="1" applyBorder="1" applyAlignment="1" applyProtection="1">
      <alignment horizontal="center" vertical="top"/>
    </xf>
    <xf numFmtId="0" fontId="29" fillId="6" borderId="0" xfId="12" applyFont="1" applyFill="1" applyBorder="1" applyAlignment="1" applyProtection="1">
      <alignment horizontal="center" vertical="top"/>
    </xf>
    <xf numFmtId="0" fontId="29" fillId="6" borderId="24" xfId="12" applyFont="1" applyFill="1" applyBorder="1" applyAlignment="1" applyProtection="1">
      <alignment horizontal="center" vertical="top"/>
    </xf>
    <xf numFmtId="0" fontId="29" fillId="6" borderId="52" xfId="12" applyFont="1" applyFill="1" applyBorder="1" applyAlignment="1" applyProtection="1">
      <alignment horizontal="center" vertical="top"/>
    </xf>
    <xf numFmtId="0" fontId="29" fillId="6" borderId="34" xfId="12" applyFont="1" applyFill="1" applyBorder="1" applyAlignment="1" applyProtection="1">
      <alignment horizontal="center" vertical="center"/>
    </xf>
    <xf numFmtId="0" fontId="29" fillId="8" borderId="44" xfId="12" applyNumberFormat="1" applyFont="1" applyFill="1" applyBorder="1" applyAlignment="1" applyProtection="1">
      <alignment horizontal="left" vertical="center" shrinkToFit="1"/>
      <protection locked="0"/>
    </xf>
    <xf numFmtId="0" fontId="29" fillId="8" borderId="18" xfId="12" applyNumberFormat="1" applyFont="1" applyFill="1" applyBorder="1" applyAlignment="1" applyProtection="1">
      <alignment horizontal="left" vertical="center" shrinkToFit="1"/>
      <protection locked="0"/>
    </xf>
    <xf numFmtId="0" fontId="29" fillId="8" borderId="19" xfId="12" applyNumberFormat="1" applyFont="1" applyFill="1" applyBorder="1" applyAlignment="1" applyProtection="1">
      <alignment horizontal="left" vertical="center" shrinkToFit="1"/>
      <protection locked="0"/>
    </xf>
    <xf numFmtId="0" fontId="29" fillId="6" borderId="8" xfId="12" applyFont="1" applyFill="1" applyBorder="1" applyAlignment="1" applyProtection="1">
      <alignment horizontal="left" vertical="center" wrapText="1"/>
    </xf>
    <xf numFmtId="0" fontId="29" fillId="6" borderId="0" xfId="13" applyFont="1" applyFill="1" applyAlignment="1" applyProtection="1">
      <alignment horizontal="left" vertical="center"/>
    </xf>
    <xf numFmtId="0" fontId="29" fillId="6" borderId="24" xfId="12" applyFont="1" applyFill="1" applyBorder="1" applyAlignment="1" applyProtection="1">
      <alignment horizontal="center" vertical="center"/>
    </xf>
    <xf numFmtId="0" fontId="29" fillId="6" borderId="52" xfId="12" applyFont="1" applyFill="1" applyBorder="1" applyAlignment="1" applyProtection="1">
      <alignment horizontal="center" vertical="center"/>
    </xf>
    <xf numFmtId="0" fontId="29" fillId="6" borderId="65" xfId="12" applyFont="1" applyFill="1" applyBorder="1" applyAlignment="1" applyProtection="1">
      <alignment horizontal="center" vertical="center"/>
    </xf>
    <xf numFmtId="0" fontId="29" fillId="6" borderId="112" xfId="12" applyNumberFormat="1" applyFont="1" applyFill="1" applyBorder="1" applyAlignment="1" applyProtection="1">
      <alignment horizontal="left" vertical="center" shrinkToFit="1"/>
      <protection locked="0"/>
    </xf>
    <xf numFmtId="0" fontId="29" fillId="6" borderId="113" xfId="12" applyNumberFormat="1" applyFont="1" applyFill="1" applyBorder="1" applyAlignment="1" applyProtection="1">
      <alignment horizontal="left" vertical="center" shrinkToFit="1"/>
      <protection locked="0"/>
    </xf>
    <xf numFmtId="0" fontId="29" fillId="6" borderId="119" xfId="12" applyNumberFormat="1" applyFont="1" applyFill="1" applyBorder="1" applyAlignment="1" applyProtection="1">
      <alignment horizontal="left" vertical="center" shrinkToFit="1"/>
      <protection locked="0"/>
    </xf>
    <xf numFmtId="0" fontId="29" fillId="8" borderId="44" xfId="12" applyFont="1" applyFill="1" applyBorder="1" applyAlignment="1" applyProtection="1">
      <alignment horizontal="left" vertical="center" shrinkToFit="1"/>
      <protection locked="0"/>
    </xf>
    <xf numFmtId="0" fontId="29" fillId="8" borderId="18" xfId="12" applyFont="1" applyFill="1" applyBorder="1" applyAlignment="1" applyProtection="1">
      <alignment horizontal="left" vertical="center" shrinkToFit="1"/>
      <protection locked="0"/>
    </xf>
    <xf numFmtId="0" fontId="29" fillId="8" borderId="43" xfId="12" applyFont="1" applyFill="1" applyBorder="1" applyAlignment="1" applyProtection="1">
      <alignment horizontal="left" vertical="center" shrinkToFit="1"/>
      <protection locked="0"/>
    </xf>
    <xf numFmtId="177" fontId="29" fillId="8" borderId="148" xfId="12" applyNumberFormat="1" applyFont="1" applyFill="1" applyBorder="1" applyAlignment="1" applyProtection="1">
      <alignment horizontal="right" vertical="center" shrinkToFit="1"/>
      <protection locked="0"/>
    </xf>
    <xf numFmtId="177" fontId="29" fillId="8" borderId="149" xfId="12" applyNumberFormat="1" applyFont="1" applyFill="1" applyBorder="1" applyAlignment="1" applyProtection="1">
      <alignment horizontal="right" vertical="center" shrinkToFit="1"/>
      <protection locked="0"/>
    </xf>
    <xf numFmtId="177" fontId="29" fillId="8" borderId="150" xfId="12" applyNumberFormat="1" applyFont="1" applyFill="1" applyBorder="1" applyAlignment="1" applyProtection="1">
      <alignment horizontal="right" vertical="center" shrinkToFit="1"/>
      <protection locked="0"/>
    </xf>
    <xf numFmtId="177" fontId="29" fillId="8" borderId="44" xfId="12" applyNumberFormat="1" applyFont="1" applyFill="1" applyBorder="1" applyAlignment="1" applyProtection="1">
      <alignment horizontal="right" vertical="center" shrinkToFit="1"/>
      <protection locked="0"/>
    </xf>
    <xf numFmtId="177" fontId="29" fillId="8" borderId="18" xfId="12" applyNumberFormat="1" applyFont="1" applyFill="1" applyBorder="1" applyAlignment="1" applyProtection="1">
      <alignment horizontal="right" vertical="center" shrinkToFit="1"/>
      <protection locked="0"/>
    </xf>
    <xf numFmtId="177" fontId="29" fillId="8" borderId="43" xfId="12" applyNumberFormat="1" applyFont="1" applyFill="1" applyBorder="1" applyAlignment="1" applyProtection="1">
      <alignment horizontal="right" vertical="center" shrinkToFit="1"/>
      <protection locked="0"/>
    </xf>
    <xf numFmtId="0" fontId="29" fillId="6" borderId="112" xfId="12" applyFont="1" applyFill="1" applyBorder="1" applyAlignment="1" applyProtection="1">
      <alignment horizontal="left" vertical="center" shrinkToFit="1"/>
      <protection locked="0"/>
    </xf>
    <xf numFmtId="0" fontId="29" fillId="6" borderId="113" xfId="12" applyFont="1" applyFill="1" applyBorder="1" applyAlignment="1" applyProtection="1">
      <alignment horizontal="left" vertical="center" shrinkToFit="1"/>
      <protection locked="0"/>
    </xf>
    <xf numFmtId="0" fontId="29" fillId="6" borderId="114" xfId="12" applyFont="1" applyFill="1" applyBorder="1" applyAlignment="1" applyProtection="1">
      <alignment horizontal="left" vertical="center" shrinkToFit="1"/>
      <protection locked="0"/>
    </xf>
    <xf numFmtId="177" fontId="29" fillId="6" borderId="112" xfId="12" applyNumberFormat="1" applyFont="1" applyFill="1" applyBorder="1" applyAlignment="1" applyProtection="1">
      <alignment horizontal="right" vertical="center" shrinkToFit="1"/>
      <protection locked="0"/>
    </xf>
    <xf numFmtId="177" fontId="29" fillId="6" borderId="113" xfId="12" applyNumberFormat="1" applyFont="1" applyFill="1" applyBorder="1" applyAlignment="1" applyProtection="1">
      <alignment horizontal="right" vertical="center" shrinkToFit="1"/>
      <protection locked="0"/>
    </xf>
    <xf numFmtId="177" fontId="29" fillId="6" borderId="114" xfId="12" applyNumberFormat="1" applyFont="1" applyFill="1" applyBorder="1" applyAlignment="1" applyProtection="1">
      <alignment horizontal="right" vertical="center" shrinkToFit="1"/>
      <protection locked="0"/>
    </xf>
    <xf numFmtId="177" fontId="29" fillId="8" borderId="129" xfId="12" applyNumberFormat="1" applyFont="1" applyFill="1" applyBorder="1" applyAlignment="1" applyProtection="1">
      <alignment horizontal="right" vertical="center" shrinkToFit="1"/>
      <protection locked="0"/>
    </xf>
    <xf numFmtId="0" fontId="29" fillId="8" borderId="129" xfId="12" applyNumberFormat="1" applyFont="1" applyFill="1" applyBorder="1" applyAlignment="1" applyProtection="1">
      <alignment horizontal="left" vertical="center" shrinkToFit="1"/>
      <protection locked="0"/>
    </xf>
    <xf numFmtId="0" fontId="29" fillId="8" borderId="132" xfId="12" applyNumberFormat="1" applyFont="1" applyFill="1" applyBorder="1" applyAlignment="1" applyProtection="1">
      <alignment horizontal="left" vertical="center" shrinkToFit="1"/>
      <protection locked="0"/>
    </xf>
    <xf numFmtId="177" fontId="29" fillId="8" borderId="142" xfId="12" applyNumberFormat="1" applyFont="1" applyFill="1" applyBorder="1" applyAlignment="1" applyProtection="1">
      <alignment horizontal="right" vertical="center" shrinkToFit="1"/>
      <protection locked="0"/>
    </xf>
    <xf numFmtId="177" fontId="29" fillId="8" borderId="134" xfId="12" applyNumberFormat="1" applyFont="1" applyFill="1" applyBorder="1" applyAlignment="1" applyProtection="1">
      <alignment horizontal="right" vertical="center" shrinkToFit="1"/>
      <protection locked="0"/>
    </xf>
    <xf numFmtId="0" fontId="29" fillId="6" borderId="145" xfId="12" applyFont="1" applyFill="1" applyBorder="1" applyAlignment="1" applyProtection="1">
      <alignment horizontal="left" vertical="center" shrinkToFit="1"/>
      <protection locked="0"/>
    </xf>
    <xf numFmtId="0" fontId="29" fillId="6" borderId="146" xfId="12" applyFont="1" applyFill="1" applyBorder="1" applyAlignment="1" applyProtection="1">
      <alignment horizontal="left" vertical="center" shrinkToFit="1"/>
      <protection locked="0"/>
    </xf>
    <xf numFmtId="0" fontId="29" fillId="6" borderId="147" xfId="12" applyFont="1" applyFill="1" applyBorder="1" applyAlignment="1" applyProtection="1">
      <alignment horizontal="left" vertical="center" shrinkToFit="1"/>
      <protection locked="0"/>
    </xf>
    <xf numFmtId="177" fontId="29" fillId="6" borderId="123" xfId="12" applyNumberFormat="1" applyFont="1" applyFill="1" applyBorder="1" applyAlignment="1" applyProtection="1">
      <alignment horizontal="right" vertical="center" shrinkToFit="1"/>
      <protection locked="0"/>
    </xf>
    <xf numFmtId="177" fontId="29" fillId="6" borderId="124" xfId="12" applyNumberFormat="1" applyFont="1" applyFill="1" applyBorder="1" applyAlignment="1" applyProtection="1">
      <alignment horizontal="right" vertical="center" shrinkToFit="1"/>
      <protection locked="0"/>
    </xf>
    <xf numFmtId="0" fontId="29" fillId="6" borderId="124" xfId="12" applyNumberFormat="1" applyFont="1" applyFill="1" applyBorder="1" applyAlignment="1" applyProtection="1">
      <alignment horizontal="left" vertical="center" shrinkToFit="1"/>
      <protection locked="0"/>
    </xf>
    <xf numFmtId="0" fontId="29" fillId="6" borderId="127" xfId="12" applyNumberFormat="1" applyFont="1" applyFill="1" applyBorder="1" applyAlignment="1" applyProtection="1">
      <alignment horizontal="left" vertical="center" shrinkToFit="1"/>
      <protection locked="0"/>
    </xf>
    <xf numFmtId="177" fontId="29" fillId="0" borderId="116" xfId="12" applyNumberFormat="1" applyFont="1" applyBorder="1" applyAlignment="1" applyProtection="1">
      <alignment horizontal="right" vertical="center" shrinkToFit="1"/>
      <protection locked="0"/>
    </xf>
    <xf numFmtId="0" fontId="29" fillId="0" borderId="116" xfId="12" applyNumberFormat="1" applyFont="1" applyBorder="1" applyAlignment="1" applyProtection="1">
      <alignment horizontal="left" vertical="center" shrinkToFit="1"/>
      <protection locked="0"/>
    </xf>
    <xf numFmtId="0" fontId="29" fillId="0" borderId="121" xfId="12" applyNumberFormat="1" applyFont="1" applyBorder="1" applyAlignment="1" applyProtection="1">
      <alignment horizontal="left" vertical="center" shrinkToFit="1"/>
      <protection locked="0"/>
    </xf>
    <xf numFmtId="0" fontId="29" fillId="0" borderId="112" xfId="12" applyFont="1" applyBorder="1" applyAlignment="1" applyProtection="1">
      <alignment horizontal="left" vertical="center" shrinkToFit="1"/>
      <protection locked="0"/>
    </xf>
    <xf numFmtId="0" fontId="29" fillId="0" borderId="113" xfId="12" applyFont="1" applyBorder="1" applyAlignment="1" applyProtection="1">
      <alignment horizontal="left" vertical="center" shrinkToFit="1"/>
      <protection locked="0"/>
    </xf>
    <xf numFmtId="0" fontId="29" fillId="0" borderId="114" xfId="12" applyFont="1" applyBorder="1" applyAlignment="1" applyProtection="1">
      <alignment horizontal="left" vertical="center" shrinkToFit="1"/>
      <protection locked="0"/>
    </xf>
    <xf numFmtId="177" fontId="29" fillId="0" borderId="115" xfId="12" applyNumberFormat="1" applyFont="1" applyBorder="1" applyAlignment="1" applyProtection="1">
      <alignment horizontal="right" vertical="center" shrinkToFit="1"/>
      <protection locked="0"/>
    </xf>
    <xf numFmtId="177" fontId="29" fillId="0" borderId="112" xfId="12" applyNumberFormat="1" applyFont="1" applyBorder="1" applyAlignment="1" applyProtection="1">
      <alignment horizontal="right" vertical="center" shrinkToFit="1"/>
      <protection locked="0"/>
    </xf>
    <xf numFmtId="177" fontId="29" fillId="0" borderId="113" xfId="12" applyNumberFormat="1" applyFont="1" applyBorder="1" applyAlignment="1" applyProtection="1">
      <alignment horizontal="right" vertical="center" shrinkToFit="1"/>
      <protection locked="0"/>
    </xf>
    <xf numFmtId="177" fontId="29" fillId="0" borderId="120" xfId="12" applyNumberFormat="1" applyFont="1" applyBorder="1" applyAlignment="1" applyProtection="1">
      <alignment horizontal="right" vertical="center" shrinkToFit="1"/>
      <protection locked="0"/>
    </xf>
    <xf numFmtId="177" fontId="29" fillId="0" borderId="117" xfId="12" applyNumberFormat="1" applyFont="1" applyBorder="1" applyAlignment="1" applyProtection="1">
      <alignment horizontal="right" vertical="center" shrinkToFit="1"/>
      <protection locked="0"/>
    </xf>
    <xf numFmtId="177" fontId="29" fillId="0" borderId="102" xfId="12" applyNumberFormat="1" applyFont="1" applyBorder="1" applyAlignment="1" applyProtection="1">
      <alignment horizontal="right" vertical="center" shrinkToFit="1"/>
      <protection locked="0"/>
    </xf>
    <xf numFmtId="0" fontId="29" fillId="0" borderId="102" xfId="12" applyNumberFormat="1" applyFont="1" applyBorder="1" applyAlignment="1" applyProtection="1">
      <alignment horizontal="left" vertical="center" shrinkToFit="1"/>
      <protection locked="0"/>
    </xf>
    <xf numFmtId="0" fontId="29" fillId="0" borderId="108" xfId="12" applyNumberFormat="1" applyFont="1" applyBorder="1" applyAlignment="1" applyProtection="1">
      <alignment horizontal="left" vertical="center" shrinkToFit="1"/>
      <protection locked="0"/>
    </xf>
    <xf numFmtId="0" fontId="29" fillId="0" borderId="98" xfId="12" applyFont="1" applyBorder="1" applyAlignment="1" applyProtection="1">
      <alignment horizontal="left" vertical="center" shrinkToFit="1"/>
      <protection locked="0"/>
    </xf>
    <xf numFmtId="0" fontId="29" fillId="0" borderId="99" xfId="12" applyFont="1" applyBorder="1" applyAlignment="1" applyProtection="1">
      <alignment horizontal="left" vertical="center" shrinkToFit="1"/>
      <protection locked="0"/>
    </xf>
    <xf numFmtId="0" fontId="29" fillId="0" borderId="100" xfId="12" applyFont="1" applyBorder="1" applyAlignment="1" applyProtection="1">
      <alignment horizontal="left" vertical="center" shrinkToFit="1"/>
      <protection locked="0"/>
    </xf>
    <xf numFmtId="177" fontId="29" fillId="0" borderId="101" xfId="12" applyNumberFormat="1" applyFont="1" applyBorder="1" applyAlignment="1" applyProtection="1">
      <alignment horizontal="right" vertical="center" shrinkToFit="1"/>
      <protection locked="0"/>
    </xf>
    <xf numFmtId="177" fontId="29" fillId="0" borderId="112" xfId="15" applyNumberFormat="1" applyFont="1" applyBorder="1" applyAlignment="1" applyProtection="1">
      <alignment horizontal="right" vertical="center" shrinkToFit="1"/>
      <protection locked="0"/>
    </xf>
    <xf numFmtId="177" fontId="29" fillId="0" borderId="113" xfId="15" applyNumberFormat="1" applyFont="1" applyBorder="1" applyAlignment="1" applyProtection="1">
      <alignment horizontal="right" vertical="center" shrinkToFit="1"/>
      <protection locked="0"/>
    </xf>
    <xf numFmtId="177" fontId="29" fillId="0" borderId="114" xfId="15" applyNumberFormat="1" applyFont="1" applyBorder="1" applyAlignment="1" applyProtection="1">
      <alignment horizontal="right" vertical="center" shrinkToFit="1"/>
      <protection locked="0"/>
    </xf>
    <xf numFmtId="0" fontId="29" fillId="0" borderId="112" xfId="15" applyNumberFormat="1" applyFont="1" applyBorder="1" applyAlignment="1" applyProtection="1">
      <alignment horizontal="left" vertical="center" shrinkToFit="1"/>
      <protection locked="0"/>
    </xf>
    <xf numFmtId="0" fontId="29" fillId="0" borderId="113" xfId="15" applyNumberFormat="1" applyFont="1" applyBorder="1" applyAlignment="1" applyProtection="1">
      <alignment horizontal="left" vertical="center" shrinkToFit="1"/>
      <protection locked="0"/>
    </xf>
    <xf numFmtId="0" fontId="29" fillId="0" borderId="119" xfId="15" applyNumberFormat="1" applyFont="1" applyBorder="1" applyAlignment="1" applyProtection="1">
      <alignment horizontal="left" vertical="center" shrinkToFit="1"/>
      <protection locked="0"/>
    </xf>
    <xf numFmtId="0" fontId="29" fillId="7" borderId="36" xfId="12" applyFont="1" applyFill="1" applyBorder="1" applyAlignment="1" applyProtection="1">
      <alignment horizontal="center" vertical="center"/>
      <protection locked="0"/>
    </xf>
    <xf numFmtId="0" fontId="29" fillId="7" borderId="8" xfId="12" applyFont="1" applyFill="1" applyBorder="1" applyAlignment="1" applyProtection="1">
      <alignment horizontal="center" vertical="center"/>
      <protection locked="0"/>
    </xf>
    <xf numFmtId="0" fontId="29" fillId="7" borderId="23" xfId="12" applyFont="1" applyFill="1" applyBorder="1" applyAlignment="1" applyProtection="1">
      <alignment horizontal="center" vertical="center"/>
      <protection locked="0"/>
    </xf>
    <xf numFmtId="0" fontId="29" fillId="7" borderId="92" xfId="12" applyFont="1" applyFill="1" applyBorder="1" applyAlignment="1" applyProtection="1">
      <alignment horizontal="center" vertical="center"/>
      <protection locked="0"/>
    </xf>
    <xf numFmtId="0" fontId="29" fillId="7" borderId="93" xfId="12" applyFont="1" applyFill="1" applyBorder="1" applyAlignment="1" applyProtection="1">
      <alignment horizontal="center" vertical="center"/>
      <protection locked="0"/>
    </xf>
    <xf numFmtId="0" fontId="29" fillId="7" borderId="94" xfId="12" applyFont="1" applyFill="1" applyBorder="1" applyAlignment="1" applyProtection="1">
      <alignment horizontal="center" vertical="center"/>
      <protection locked="0"/>
    </xf>
    <xf numFmtId="0" fontId="29" fillId="7" borderId="60" xfId="12" applyFont="1" applyFill="1" applyBorder="1" applyAlignment="1" applyProtection="1">
      <alignment horizontal="center" vertical="center" wrapText="1"/>
      <protection locked="0"/>
    </xf>
    <xf numFmtId="0" fontId="29" fillId="7" borderId="8" xfId="12" applyFont="1" applyFill="1" applyBorder="1" applyAlignment="1" applyProtection="1">
      <alignment horizontal="center" vertical="center" wrapText="1"/>
      <protection locked="0"/>
    </xf>
    <xf numFmtId="0" fontId="29" fillId="7" borderId="23" xfId="12" applyFont="1" applyFill="1" applyBorder="1" applyAlignment="1" applyProtection="1">
      <alignment horizontal="center" vertical="center" wrapText="1"/>
      <protection locked="0"/>
    </xf>
    <xf numFmtId="0" fontId="29" fillId="7" borderId="95" xfId="12" applyFont="1" applyFill="1" applyBorder="1" applyAlignment="1" applyProtection="1">
      <alignment horizontal="center" vertical="center" wrapText="1"/>
      <protection locked="0"/>
    </xf>
    <xf numFmtId="0" fontId="29" fillId="7" borderId="93" xfId="12" applyFont="1" applyFill="1" applyBorder="1" applyAlignment="1" applyProtection="1">
      <alignment horizontal="center" vertical="center" wrapText="1"/>
      <protection locked="0"/>
    </xf>
    <xf numFmtId="0" fontId="29" fillId="7" borderId="94" xfId="12" applyFont="1" applyFill="1" applyBorder="1" applyAlignment="1" applyProtection="1">
      <alignment horizontal="center" vertical="center" wrapText="1"/>
      <protection locked="0"/>
    </xf>
    <xf numFmtId="0" fontId="29" fillId="7" borderId="60" xfId="12" applyFont="1" applyFill="1" applyBorder="1" applyAlignment="1" applyProtection="1">
      <alignment horizontal="center" vertical="center" wrapText="1" shrinkToFit="1"/>
      <protection locked="0"/>
    </xf>
    <xf numFmtId="0" fontId="29" fillId="7" borderId="8" xfId="12" applyFont="1" applyFill="1" applyBorder="1" applyAlignment="1" applyProtection="1">
      <alignment horizontal="center" vertical="center" shrinkToFit="1"/>
      <protection locked="0"/>
    </xf>
    <xf numFmtId="0" fontId="29" fillId="7" borderId="23"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shrinkToFit="1"/>
      <protection locked="0"/>
    </xf>
    <xf numFmtId="0" fontId="29" fillId="7" borderId="93" xfId="12" applyFont="1" applyFill="1" applyBorder="1" applyAlignment="1" applyProtection="1">
      <alignment horizontal="center" vertical="center" shrinkToFit="1"/>
      <protection locked="0"/>
    </xf>
    <xf numFmtId="0" fontId="29" fillId="7" borderId="94" xfId="12" applyFont="1" applyFill="1" applyBorder="1" applyAlignment="1" applyProtection="1">
      <alignment horizontal="center" vertical="center" shrinkToFit="1"/>
      <protection locked="0"/>
    </xf>
    <xf numFmtId="0" fontId="29" fillId="7" borderId="95" xfId="12" applyFont="1" applyFill="1" applyBorder="1" applyAlignment="1" applyProtection="1">
      <alignment horizontal="center" vertical="center"/>
      <protection locked="0"/>
    </xf>
    <xf numFmtId="0" fontId="29" fillId="0" borderId="112" xfId="15" applyFont="1" applyBorder="1" applyAlignment="1" applyProtection="1">
      <alignment horizontal="left" vertical="center" shrinkToFit="1"/>
      <protection locked="0"/>
    </xf>
    <xf numFmtId="0" fontId="29" fillId="0" borderId="113" xfId="15" applyFont="1" applyBorder="1" applyAlignment="1" applyProtection="1">
      <alignment horizontal="left" vertical="center" shrinkToFit="1"/>
      <protection locked="0"/>
    </xf>
    <xf numFmtId="0" fontId="29" fillId="0" borderId="114" xfId="15" applyFont="1" applyBorder="1" applyAlignment="1" applyProtection="1">
      <alignment horizontal="left" vertical="center" shrinkToFit="1"/>
      <protection locked="0"/>
    </xf>
    <xf numFmtId="0" fontId="29" fillId="7" borderId="9" xfId="12" applyFont="1" applyFill="1" applyBorder="1" applyAlignment="1" applyProtection="1">
      <alignment horizontal="center" vertical="center" wrapText="1"/>
      <protection locked="0"/>
    </xf>
    <xf numFmtId="0" fontId="29" fillId="7" borderId="96" xfId="12" applyFont="1" applyFill="1" applyBorder="1" applyAlignment="1" applyProtection="1">
      <alignment horizontal="center" vertical="center" wrapText="1"/>
      <protection locked="0"/>
    </xf>
    <xf numFmtId="187" fontId="29" fillId="8" borderId="134" xfId="12" applyNumberFormat="1" applyFont="1" applyFill="1" applyBorder="1" applyAlignment="1" applyProtection="1">
      <alignment horizontal="right" vertical="center" shrinkToFit="1"/>
      <protection locked="0"/>
    </xf>
    <xf numFmtId="177" fontId="29" fillId="8" borderId="17" xfId="12" applyNumberFormat="1" applyFont="1" applyFill="1" applyBorder="1" applyAlignment="1" applyProtection="1">
      <alignment horizontal="right" vertical="center" shrinkToFit="1"/>
      <protection locked="0"/>
    </xf>
    <xf numFmtId="177" fontId="29" fillId="8" borderId="19" xfId="12" applyNumberFormat="1" applyFont="1" applyFill="1" applyBorder="1" applyAlignment="1" applyProtection="1">
      <alignment horizontal="right" vertical="center" shrinkToFit="1"/>
      <protection locked="0"/>
    </xf>
    <xf numFmtId="177" fontId="29" fillId="8" borderId="143" xfId="12" applyNumberFormat="1" applyFont="1" applyFill="1" applyBorder="1" applyAlignment="1" applyProtection="1">
      <alignment horizontal="right" vertical="center" shrinkToFit="1"/>
      <protection locked="0"/>
    </xf>
    <xf numFmtId="177" fontId="29" fillId="8" borderId="131" xfId="12" applyNumberFormat="1" applyFont="1" applyFill="1" applyBorder="1" applyAlignment="1" applyProtection="1">
      <alignment horizontal="right" vertical="center" shrinkToFit="1"/>
      <protection locked="0"/>
    </xf>
    <xf numFmtId="177" fontId="29" fillId="8" borderId="132" xfId="12" applyNumberFormat="1" applyFont="1" applyFill="1" applyBorder="1" applyAlignment="1" applyProtection="1">
      <alignment horizontal="right" vertical="center" shrinkToFit="1"/>
      <protection locked="0"/>
    </xf>
    <xf numFmtId="177" fontId="29" fillId="8" borderId="133" xfId="12" applyNumberFormat="1" applyFont="1" applyFill="1" applyBorder="1" applyAlignment="1" applyProtection="1">
      <alignment horizontal="right" vertical="center" shrinkToFit="1"/>
      <protection locked="0"/>
    </xf>
    <xf numFmtId="0" fontId="29" fillId="0" borderId="116" xfId="12" applyFont="1" applyBorder="1" applyAlignment="1" applyProtection="1">
      <alignment horizontal="left" vertical="center" shrinkToFit="1"/>
      <protection locked="0"/>
    </xf>
    <xf numFmtId="0" fontId="29" fillId="0" borderId="121" xfId="12" applyFont="1" applyBorder="1" applyAlignment="1" applyProtection="1">
      <alignment horizontal="left" vertical="center" shrinkToFit="1"/>
      <protection locked="0"/>
    </xf>
    <xf numFmtId="0" fontId="29" fillId="0" borderId="81" xfId="12" applyFont="1" applyBorder="1" applyAlignment="1" applyProtection="1">
      <alignment horizontal="center" vertical="center" shrinkToFit="1"/>
      <protection locked="0"/>
    </xf>
    <xf numFmtId="0" fontId="29" fillId="0" borderId="25" xfId="12" applyFont="1" applyBorder="1" applyAlignment="1" applyProtection="1">
      <alignment horizontal="center" vertical="center"/>
      <protection locked="0"/>
    </xf>
    <xf numFmtId="0" fontId="29" fillId="0" borderId="26" xfId="12" applyFont="1" applyBorder="1" applyAlignment="1" applyProtection="1">
      <alignment horizontal="center" vertical="center"/>
      <protection locked="0"/>
    </xf>
    <xf numFmtId="0" fontId="29" fillId="0" borderId="112" xfId="14" applyFont="1" applyBorder="1" applyAlignment="1" applyProtection="1">
      <alignment horizontal="left" vertical="center" shrinkToFit="1"/>
      <protection locked="0"/>
    </xf>
    <xf numFmtId="0" fontId="29" fillId="0" borderId="113" xfId="14" applyFont="1" applyBorder="1" applyAlignment="1" applyProtection="1">
      <alignment horizontal="left" vertical="center" shrinkToFit="1"/>
      <protection locked="0"/>
    </xf>
    <xf numFmtId="0" fontId="29" fillId="0" borderId="114" xfId="14" applyFont="1" applyBorder="1" applyAlignment="1" applyProtection="1">
      <alignment horizontal="left" vertical="center" shrinkToFit="1"/>
      <protection locked="0"/>
    </xf>
    <xf numFmtId="177" fontId="29" fillId="6" borderId="115" xfId="13" applyNumberFormat="1" applyFont="1" applyFill="1" applyBorder="1" applyAlignment="1" applyProtection="1">
      <alignment horizontal="right" vertical="center" shrinkToFit="1"/>
      <protection locked="0"/>
    </xf>
    <xf numFmtId="177" fontId="29" fillId="6" borderId="116" xfId="13" applyNumberFormat="1" applyFont="1" applyFill="1" applyBorder="1" applyAlignment="1" applyProtection="1">
      <alignment horizontal="right" vertical="center" shrinkToFit="1"/>
      <protection locked="0"/>
    </xf>
    <xf numFmtId="177" fontId="29" fillId="6" borderId="117" xfId="13" applyNumberFormat="1" applyFont="1" applyFill="1" applyBorder="1" applyAlignment="1" applyProtection="1">
      <alignment horizontal="right" vertical="center" shrinkToFit="1"/>
      <protection locked="0"/>
    </xf>
    <xf numFmtId="177" fontId="29" fillId="0" borderId="118" xfId="14" applyNumberFormat="1" applyFont="1" applyBorder="1" applyAlignment="1" applyProtection="1">
      <alignment horizontal="right" vertical="center" shrinkToFit="1"/>
      <protection locked="0"/>
    </xf>
    <xf numFmtId="177" fontId="29" fillId="0" borderId="113" xfId="14" applyNumberFormat="1" applyFont="1" applyBorder="1" applyAlignment="1" applyProtection="1">
      <alignment horizontal="right" vertical="center" shrinkToFit="1"/>
      <protection locked="0"/>
    </xf>
    <xf numFmtId="177" fontId="29" fillId="0" borderId="119" xfId="14" applyNumberFormat="1" applyFont="1" applyBorder="1" applyAlignment="1" applyProtection="1">
      <alignment horizontal="right" vertical="center" shrinkToFit="1"/>
      <protection locked="0"/>
    </xf>
    <xf numFmtId="177" fontId="29" fillId="6" borderId="120" xfId="13" applyNumberFormat="1" applyFont="1" applyFill="1" applyBorder="1" applyAlignment="1" applyProtection="1">
      <alignment horizontal="right" vertical="center" shrinkToFit="1"/>
      <protection locked="0"/>
    </xf>
    <xf numFmtId="187" fontId="29" fillId="6" borderId="116" xfId="13" applyNumberFormat="1" applyFont="1" applyFill="1" applyBorder="1" applyAlignment="1" applyProtection="1">
      <alignment horizontal="right" vertical="center" shrinkToFit="1"/>
      <protection locked="0"/>
    </xf>
    <xf numFmtId="187" fontId="29" fillId="0" borderId="116" xfId="12" applyNumberFormat="1" applyFont="1" applyBorder="1" applyAlignment="1" applyProtection="1">
      <alignment horizontal="right" vertical="center" shrinkToFit="1"/>
      <protection locked="0"/>
    </xf>
    <xf numFmtId="177" fontId="29" fillId="0" borderId="115" xfId="14" applyNumberFormat="1" applyFont="1" applyBorder="1" applyAlignment="1" applyProtection="1">
      <alignment horizontal="right" vertical="center" shrinkToFit="1"/>
      <protection locked="0"/>
    </xf>
    <xf numFmtId="177" fontId="29" fillId="0" borderId="116" xfId="14" applyNumberFormat="1" applyFont="1" applyBorder="1" applyAlignment="1" applyProtection="1">
      <alignment horizontal="right" vertical="center" shrinkToFit="1"/>
      <protection locked="0"/>
    </xf>
    <xf numFmtId="177" fontId="29" fillId="0" borderId="117" xfId="14" applyNumberFormat="1" applyFont="1" applyBorder="1" applyAlignment="1" applyProtection="1">
      <alignment horizontal="right" vertical="center" shrinkToFit="1"/>
      <protection locked="0"/>
    </xf>
    <xf numFmtId="177" fontId="29" fillId="0" borderId="137" xfId="12" applyNumberFormat="1" applyFont="1" applyBorder="1" applyAlignment="1" applyProtection="1">
      <alignment horizontal="right" vertical="center" shrinkToFit="1"/>
      <protection locked="0"/>
    </xf>
    <xf numFmtId="187" fontId="29" fillId="0" borderId="137" xfId="12" applyNumberFormat="1" applyFont="1" applyBorder="1" applyAlignment="1" applyProtection="1">
      <alignment horizontal="right" vertical="center" shrinkToFit="1"/>
      <protection locked="0"/>
    </xf>
    <xf numFmtId="0" fontId="29" fillId="0" borderId="137" xfId="12" applyFont="1" applyBorder="1" applyAlignment="1" applyProtection="1">
      <alignment horizontal="left" vertical="center" shrinkToFit="1"/>
      <protection locked="0"/>
    </xf>
    <xf numFmtId="0" fontId="29" fillId="0" borderId="140" xfId="12" applyFont="1" applyBorder="1" applyAlignment="1" applyProtection="1">
      <alignment horizontal="left" vertical="center" shrinkToFit="1"/>
      <protection locked="0"/>
    </xf>
    <xf numFmtId="0" fontId="29" fillId="0" borderId="98" xfId="14" applyFont="1" applyBorder="1" applyAlignment="1" applyProtection="1">
      <alignment horizontal="left" vertical="center" shrinkToFit="1"/>
      <protection locked="0"/>
    </xf>
    <xf numFmtId="0" fontId="29" fillId="0" borderId="99" xfId="14" applyFont="1" applyBorder="1" applyAlignment="1" applyProtection="1">
      <alignment horizontal="left" vertical="center" shrinkToFit="1"/>
      <protection locked="0"/>
    </xf>
    <xf numFmtId="0" fontId="29" fillId="0" borderId="100" xfId="14" applyFont="1" applyBorder="1" applyAlignment="1" applyProtection="1">
      <alignment horizontal="left" vertical="center" shrinkToFit="1"/>
      <protection locked="0"/>
    </xf>
    <xf numFmtId="177" fontId="29" fillId="0" borderId="136" xfId="14" applyNumberFormat="1" applyFont="1" applyBorder="1" applyAlignment="1" applyProtection="1">
      <alignment horizontal="right" vertical="center" shrinkToFit="1"/>
      <protection locked="0"/>
    </xf>
    <xf numFmtId="177" fontId="29" fillId="0" borderId="137" xfId="14" applyNumberFormat="1" applyFont="1" applyBorder="1" applyAlignment="1" applyProtection="1">
      <alignment horizontal="right" vertical="center" shrinkToFit="1"/>
      <protection locked="0"/>
    </xf>
    <xf numFmtId="177" fontId="29" fillId="0" borderId="138" xfId="14" applyNumberFormat="1" applyFont="1" applyBorder="1" applyAlignment="1" applyProtection="1">
      <alignment horizontal="right" vertical="center" shrinkToFit="1"/>
      <protection locked="0"/>
    </xf>
    <xf numFmtId="177" fontId="29" fillId="0" borderId="139" xfId="14" applyNumberFormat="1" applyFont="1" applyBorder="1" applyAlignment="1" applyProtection="1">
      <alignment horizontal="right" vertical="center" shrinkToFit="1"/>
      <protection locked="0"/>
    </xf>
    <xf numFmtId="177" fontId="29" fillId="0" borderId="140" xfId="14" applyNumberFormat="1" applyFont="1" applyBorder="1" applyAlignment="1" applyProtection="1">
      <alignment horizontal="right" vertical="center" shrinkToFit="1"/>
      <protection locked="0"/>
    </xf>
    <xf numFmtId="177" fontId="29" fillId="0" borderId="141" xfId="12" applyNumberFormat="1" applyFont="1" applyBorder="1" applyAlignment="1" applyProtection="1">
      <alignment horizontal="right" vertical="center" shrinkToFit="1"/>
      <protection locked="0"/>
    </xf>
    <xf numFmtId="0" fontId="29" fillId="7" borderId="36" xfId="12" applyFont="1" applyFill="1" applyBorder="1" applyAlignment="1" applyProtection="1">
      <alignment horizontal="center" vertical="center" wrapText="1" shrinkToFit="1"/>
      <protection locked="0"/>
    </xf>
    <xf numFmtId="0" fontId="29" fillId="7" borderId="9" xfId="12" applyFont="1" applyFill="1" applyBorder="1" applyAlignment="1" applyProtection="1">
      <alignment horizontal="center" vertical="center" shrinkToFit="1"/>
      <protection locked="0"/>
    </xf>
    <xf numFmtId="0" fontId="29" fillId="7" borderId="92" xfId="12" applyFont="1" applyFill="1" applyBorder="1" applyAlignment="1" applyProtection="1">
      <alignment horizontal="center" vertical="center" shrinkToFit="1"/>
      <protection locked="0"/>
    </xf>
    <xf numFmtId="0" fontId="29" fillId="7" borderId="96" xfId="12" applyFont="1" applyFill="1" applyBorder="1" applyAlignment="1" applyProtection="1">
      <alignment horizontal="center" vertical="center" shrinkToFit="1"/>
      <protection locked="0"/>
    </xf>
    <xf numFmtId="0" fontId="29" fillId="6" borderId="73" xfId="12" applyFont="1" applyFill="1" applyBorder="1" applyAlignment="1" applyProtection="1">
      <alignment horizontal="left" vertical="center"/>
    </xf>
    <xf numFmtId="0" fontId="29" fillId="6" borderId="8" xfId="12" applyFont="1" applyFill="1" applyBorder="1" applyAlignment="1" applyProtection="1">
      <alignment horizontal="left" vertical="center"/>
    </xf>
    <xf numFmtId="177" fontId="29" fillId="8" borderId="17" xfId="15" applyNumberFormat="1" applyFont="1" applyFill="1" applyBorder="1" applyAlignment="1" applyProtection="1">
      <alignment horizontal="right" vertical="center" shrinkToFit="1"/>
      <protection locked="0"/>
    </xf>
    <xf numFmtId="177" fontId="29" fillId="8" borderId="18" xfId="15" applyNumberFormat="1" applyFont="1" applyFill="1" applyBorder="1" applyAlignment="1" applyProtection="1">
      <alignment horizontal="right" vertical="center" shrinkToFit="1"/>
      <protection locked="0"/>
    </xf>
    <xf numFmtId="177" fontId="29" fillId="8" borderId="19" xfId="15" applyNumberFormat="1" applyFont="1" applyFill="1" applyBorder="1" applyAlignment="1" applyProtection="1">
      <alignment horizontal="right" vertical="center" shrinkToFit="1"/>
      <protection locked="0"/>
    </xf>
    <xf numFmtId="177" fontId="29" fillId="8" borderId="128" xfId="15" applyNumberFormat="1" applyFont="1" applyFill="1" applyBorder="1" applyAlignment="1" applyProtection="1">
      <alignment horizontal="right" vertical="center" shrinkToFit="1"/>
      <protection locked="0"/>
    </xf>
    <xf numFmtId="177" fontId="29" fillId="8" borderId="129" xfId="15" applyNumberFormat="1" applyFont="1" applyFill="1" applyBorder="1" applyAlignment="1" applyProtection="1">
      <alignment horizontal="right" vertical="center" shrinkToFit="1"/>
      <protection locked="0"/>
    </xf>
    <xf numFmtId="177" fontId="29" fillId="8" borderId="130" xfId="15" applyNumberFormat="1" applyFont="1" applyFill="1" applyBorder="1" applyAlignment="1" applyProtection="1">
      <alignment horizontal="right" vertical="center" shrinkToFit="1"/>
      <protection locked="0"/>
    </xf>
    <xf numFmtId="177" fontId="29" fillId="8" borderId="131" xfId="15" applyNumberFormat="1" applyFont="1" applyFill="1" applyBorder="1" applyAlignment="1" applyProtection="1">
      <alignment horizontal="right" vertical="center" shrinkToFit="1"/>
      <protection locked="0"/>
    </xf>
    <xf numFmtId="177" fontId="29" fillId="8" borderId="132" xfId="15" applyNumberFormat="1" applyFont="1" applyFill="1" applyBorder="1" applyAlignment="1" applyProtection="1">
      <alignment horizontal="right" vertical="center" shrinkToFit="1"/>
      <protection locked="0"/>
    </xf>
    <xf numFmtId="177" fontId="29" fillId="8" borderId="133" xfId="15" applyNumberFormat="1" applyFont="1" applyFill="1" applyBorder="1" applyAlignment="1" applyProtection="1">
      <alignment horizontal="right" vertical="center" shrinkToFit="1"/>
      <protection locked="0"/>
    </xf>
    <xf numFmtId="177" fontId="29" fillId="8" borderId="134" xfId="15" applyNumberFormat="1" applyFont="1" applyFill="1" applyBorder="1" applyAlignment="1" applyProtection="1">
      <alignment horizontal="right" vertical="center" shrinkToFit="1"/>
      <protection locked="0"/>
    </xf>
    <xf numFmtId="0" fontId="29" fillId="8" borderId="129" xfId="15" applyNumberFormat="1" applyFont="1" applyFill="1" applyBorder="1" applyAlignment="1" applyProtection="1">
      <alignment horizontal="left" vertical="center" shrinkToFit="1"/>
      <protection locked="0"/>
    </xf>
    <xf numFmtId="0" fontId="29" fillId="8" borderId="132" xfId="15" applyNumberFormat="1" applyFont="1" applyFill="1" applyBorder="1" applyAlignment="1" applyProtection="1">
      <alignment horizontal="left" vertical="center" shrinkToFit="1"/>
      <protection locked="0"/>
    </xf>
    <xf numFmtId="177" fontId="29" fillId="0" borderId="126" xfId="15" applyNumberFormat="1" applyFont="1" applyBorder="1" applyAlignment="1" applyProtection="1">
      <alignment horizontal="right" vertical="center" shrinkToFit="1"/>
      <protection locked="0"/>
    </xf>
    <xf numFmtId="177" fontId="29" fillId="0" borderId="124" xfId="15" applyNumberFormat="1" applyFont="1" applyBorder="1" applyAlignment="1" applyProtection="1">
      <alignment horizontal="right" vertical="center" shrinkToFit="1"/>
      <protection locked="0"/>
    </xf>
    <xf numFmtId="0" fontId="29" fillId="0" borderId="124" xfId="15" applyNumberFormat="1" applyFont="1" applyBorder="1" applyAlignment="1" applyProtection="1">
      <alignment horizontal="left" vertical="center" shrinkToFit="1"/>
      <protection locked="0"/>
    </xf>
    <xf numFmtId="0" fontId="29" fillId="0" borderId="127" xfId="15" applyNumberFormat="1" applyFont="1" applyBorder="1" applyAlignment="1" applyProtection="1">
      <alignment horizontal="left" vertical="center" shrinkToFit="1"/>
      <protection locked="0"/>
    </xf>
    <xf numFmtId="177" fontId="29" fillId="0" borderId="123" xfId="14" applyNumberFormat="1" applyFont="1" applyBorder="1" applyAlignment="1" applyProtection="1">
      <alignment horizontal="right" vertical="center" shrinkToFit="1"/>
      <protection locked="0"/>
    </xf>
    <xf numFmtId="177" fontId="29" fillId="0" borderId="124" xfId="14" applyNumberFormat="1" applyFont="1" applyBorder="1" applyAlignment="1" applyProtection="1">
      <alignment horizontal="right" vertical="center" shrinkToFit="1"/>
      <protection locked="0"/>
    </xf>
    <xf numFmtId="177" fontId="29" fillId="0" borderId="125" xfId="14" applyNumberFormat="1" applyFont="1" applyBorder="1" applyAlignment="1" applyProtection="1">
      <alignment horizontal="right" vertical="center" shrinkToFit="1"/>
      <protection locked="0"/>
    </xf>
    <xf numFmtId="0" fontId="29" fillId="0" borderId="116" xfId="15" applyNumberFormat="1" applyFont="1" applyBorder="1" applyAlignment="1" applyProtection="1">
      <alignment horizontal="left" vertical="center" shrinkToFit="1"/>
      <protection locked="0"/>
    </xf>
    <xf numFmtId="0" fontId="29" fillId="0" borderId="121" xfId="15" applyNumberFormat="1" applyFont="1" applyBorder="1" applyAlignment="1" applyProtection="1">
      <alignment horizontal="left" vertical="center" shrinkToFit="1"/>
      <protection locked="0"/>
    </xf>
    <xf numFmtId="177" fontId="29" fillId="0" borderId="120" xfId="15" applyNumberFormat="1" applyFont="1" applyBorder="1" applyAlignment="1" applyProtection="1">
      <alignment horizontal="right" vertical="center" shrinkToFit="1"/>
      <protection locked="0"/>
    </xf>
    <xf numFmtId="177" fontId="29" fillId="0" borderId="116" xfId="15" applyNumberFormat="1" applyFont="1" applyBorder="1" applyAlignment="1" applyProtection="1">
      <alignment horizontal="right" vertical="center" shrinkToFit="1"/>
      <protection locked="0"/>
    </xf>
    <xf numFmtId="177" fontId="29" fillId="0" borderId="98" xfId="15" applyNumberFormat="1" applyFont="1" applyBorder="1" applyAlignment="1" applyProtection="1">
      <alignment horizontal="right" vertical="center" shrinkToFit="1"/>
      <protection locked="0"/>
    </xf>
    <xf numFmtId="177" fontId="29" fillId="0" borderId="99" xfId="15" applyNumberFormat="1" applyFont="1" applyBorder="1" applyAlignment="1" applyProtection="1">
      <alignment horizontal="right" vertical="center" shrinkToFit="1"/>
      <protection locked="0"/>
    </xf>
    <xf numFmtId="177" fontId="29" fillId="0" borderId="100" xfId="15" applyNumberFormat="1" applyFont="1" applyBorder="1" applyAlignment="1" applyProtection="1">
      <alignment horizontal="right" vertical="center" shrinkToFit="1"/>
      <protection locked="0"/>
    </xf>
    <xf numFmtId="177" fontId="29" fillId="0" borderId="107" xfId="15" applyNumberFormat="1" applyFont="1" applyBorder="1" applyAlignment="1" applyProtection="1">
      <alignment horizontal="right" vertical="center" shrinkToFit="1"/>
      <protection locked="0"/>
    </xf>
    <xf numFmtId="177" fontId="29" fillId="0" borderId="102" xfId="15" applyNumberFormat="1" applyFont="1" applyBorder="1" applyAlignment="1" applyProtection="1">
      <alignment horizontal="right" vertical="center" shrinkToFit="1"/>
      <protection locked="0"/>
    </xf>
    <xf numFmtId="0" fontId="29" fillId="0" borderId="102" xfId="15" applyNumberFormat="1" applyFont="1" applyBorder="1" applyAlignment="1" applyProtection="1">
      <alignment horizontal="left" vertical="center" shrinkToFit="1"/>
      <protection locked="0"/>
    </xf>
    <xf numFmtId="0" fontId="29" fillId="0" borderId="108" xfId="15" applyNumberFormat="1" applyFont="1" applyBorder="1" applyAlignment="1" applyProtection="1">
      <alignment horizontal="left" vertical="center" shrinkToFit="1"/>
      <protection locked="0"/>
    </xf>
    <xf numFmtId="0" fontId="29" fillId="0" borderId="98" xfId="15" applyFont="1" applyBorder="1" applyAlignment="1" applyProtection="1">
      <alignment horizontal="left" vertical="center" shrinkToFit="1"/>
      <protection locked="0"/>
    </xf>
    <xf numFmtId="0" fontId="29" fillId="0" borderId="99" xfId="15" applyFont="1" applyBorder="1" applyAlignment="1" applyProtection="1">
      <alignment horizontal="left" vertical="center" shrinkToFit="1"/>
      <protection locked="0"/>
    </xf>
    <xf numFmtId="0" fontId="29" fillId="0" borderId="100" xfId="15" applyFont="1" applyBorder="1" applyAlignment="1" applyProtection="1">
      <alignment horizontal="left" vertical="center" shrinkToFit="1"/>
      <protection locked="0"/>
    </xf>
    <xf numFmtId="0" fontId="1" fillId="7" borderId="60"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29" fillId="0" borderId="101" xfId="14" applyNumberFormat="1" applyFont="1" applyBorder="1" applyAlignment="1" applyProtection="1">
      <alignment horizontal="right" vertical="center" shrinkToFit="1"/>
      <protection locked="0"/>
    </xf>
    <xf numFmtId="177" fontId="29" fillId="0" borderId="102" xfId="14" applyNumberFormat="1" applyFont="1" applyBorder="1" applyAlignment="1" applyProtection="1">
      <alignment horizontal="right" vertical="center" shrinkToFit="1"/>
      <protection locked="0"/>
    </xf>
    <xf numFmtId="177" fontId="29" fillId="0" borderId="103" xfId="14" applyNumberFormat="1" applyFont="1" applyBorder="1" applyAlignment="1" applyProtection="1">
      <alignment horizontal="right" vertical="center" shrinkToFit="1"/>
      <protection locked="0"/>
    </xf>
    <xf numFmtId="177" fontId="29" fillId="0" borderId="104" xfId="14" applyNumberFormat="1" applyFont="1" applyBorder="1" applyAlignment="1" applyProtection="1">
      <alignment horizontal="right" vertical="center" shrinkToFit="1"/>
      <protection locked="0"/>
    </xf>
    <xf numFmtId="177" fontId="29" fillId="0" borderId="105" xfId="14" applyNumberFormat="1" applyFont="1" applyBorder="1" applyAlignment="1" applyProtection="1">
      <alignment horizontal="right" vertical="center" shrinkToFit="1"/>
      <protection locked="0"/>
    </xf>
    <xf numFmtId="177" fontId="29" fillId="0" borderId="106" xfId="14" applyNumberFormat="1" applyFont="1" applyBorder="1" applyAlignment="1" applyProtection="1">
      <alignment horizontal="right" vertical="center" shrinkToFit="1"/>
      <protection locked="0"/>
    </xf>
    <xf numFmtId="0" fontId="28" fillId="6" borderId="1" xfId="12" applyFont="1" applyFill="1" applyBorder="1" applyAlignment="1" applyProtection="1">
      <alignment horizontal="center" vertical="center"/>
    </xf>
    <xf numFmtId="0" fontId="28" fillId="6" borderId="2" xfId="12" applyFont="1" applyFill="1" applyBorder="1" applyAlignment="1" applyProtection="1">
      <alignment horizontal="center" vertical="center"/>
    </xf>
    <xf numFmtId="0" fontId="28" fillId="6" borderId="3" xfId="12" applyFont="1" applyFill="1" applyBorder="1" applyAlignment="1" applyProtection="1">
      <alignment horizontal="center" vertical="center"/>
    </xf>
    <xf numFmtId="0" fontId="29" fillId="7" borderId="36" xfId="12" applyFont="1" applyFill="1" applyBorder="1" applyAlignment="1" applyProtection="1">
      <alignment horizontal="center" vertical="center" wrapText="1"/>
      <protection locked="0"/>
    </xf>
    <xf numFmtId="0" fontId="29" fillId="7" borderId="92" xfId="12" applyFont="1" applyFill="1" applyBorder="1" applyAlignment="1" applyProtection="1">
      <alignment horizontal="center" vertical="center" wrapText="1"/>
      <protection locked="0"/>
    </xf>
    <xf numFmtId="0" fontId="29" fillId="0" borderId="98" xfId="15" applyNumberFormat="1" applyFont="1" applyBorder="1" applyAlignment="1" applyProtection="1">
      <alignment horizontal="left" vertical="center" shrinkToFit="1"/>
      <protection locked="0"/>
    </xf>
    <xf numFmtId="0" fontId="29" fillId="0" borderId="99" xfId="15" applyNumberFormat="1" applyFont="1" applyBorder="1" applyAlignment="1" applyProtection="1">
      <alignment horizontal="left" vertical="center" shrinkToFit="1"/>
      <protection locked="0"/>
    </xf>
    <xf numFmtId="0" fontId="29" fillId="0" borderId="110" xfId="15" applyNumberFormat="1" applyFont="1" applyBorder="1" applyAlignment="1" applyProtection="1">
      <alignment horizontal="left" vertical="center" shrinkToFit="1"/>
      <protection locked="0"/>
    </xf>
    <xf numFmtId="178" fontId="13" fillId="0" borderId="15" xfId="18" applyNumberFormat="1" applyFont="1" applyBorder="1" applyAlignment="1">
      <alignment horizontal="center" vertical="center" wrapText="1"/>
    </xf>
    <xf numFmtId="178" fontId="13" fillId="0" borderId="45" xfId="18" applyNumberFormat="1" applyFont="1" applyBorder="1" applyAlignment="1">
      <alignment horizontal="center" vertical="center" wrapText="1"/>
    </xf>
    <xf numFmtId="178" fontId="13" fillId="0" borderId="39" xfId="18" applyNumberFormat="1" applyFont="1" applyBorder="1" applyAlignment="1">
      <alignment horizontal="center" vertical="center"/>
    </xf>
    <xf numFmtId="178" fontId="13" fillId="0" borderId="31" xfId="18" applyNumberFormat="1" applyFont="1" applyBorder="1" applyAlignment="1">
      <alignment horizontal="center" vertical="center"/>
    </xf>
    <xf numFmtId="178" fontId="13"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3" fillId="0" borderId="39" xfId="16" applyNumberFormat="1" applyFont="1" applyFill="1" applyBorder="1" applyAlignment="1">
      <alignment vertical="center"/>
    </xf>
    <xf numFmtId="178" fontId="13" fillId="0" borderId="31" xfId="16" applyNumberFormat="1" applyFont="1" applyFill="1" applyBorder="1" applyAlignment="1">
      <alignment vertical="center"/>
    </xf>
    <xf numFmtId="178" fontId="13"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6"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8" fillId="0" borderId="39" xfId="1" applyFont="1" applyFill="1" applyBorder="1" applyAlignment="1" applyProtection="1">
      <alignment horizontal="left" vertical="center" wrapText="1"/>
      <protection locked="0"/>
    </xf>
    <xf numFmtId="0" fontId="8" fillId="0" borderId="31" xfId="1" applyFont="1" applyFill="1" applyBorder="1" applyAlignment="1" applyProtection="1">
      <alignment horizontal="left" vertical="center" wrapText="1"/>
      <protection locked="0"/>
    </xf>
    <xf numFmtId="0" fontId="8" fillId="0" borderId="32" xfId="1" applyFont="1" applyFill="1" applyBorder="1" applyAlignment="1" applyProtection="1">
      <alignment horizontal="left" vertical="center" wrapText="1"/>
      <protection locked="0"/>
    </xf>
    <xf numFmtId="0" fontId="8" fillId="0" borderId="44" xfId="1" applyFont="1" applyFill="1" applyBorder="1" applyAlignment="1" applyProtection="1">
      <alignment horizontal="left" vertical="center" wrapText="1"/>
      <protection locked="0"/>
    </xf>
    <xf numFmtId="0" fontId="8" fillId="0" borderId="18" xfId="1" applyFont="1" applyFill="1" applyBorder="1" applyAlignment="1" applyProtection="1">
      <alignment horizontal="left" vertical="center" wrapText="1"/>
      <protection locked="0"/>
    </xf>
    <xf numFmtId="0" fontId="8" fillId="0" borderId="19" xfId="1" applyFont="1" applyFill="1" applyBorder="1" applyAlignment="1" applyProtection="1">
      <alignment horizontal="left" vertical="center" wrapText="1"/>
      <protection locked="0"/>
    </xf>
    <xf numFmtId="0" fontId="8" fillId="0" borderId="2" xfId="1" applyFont="1" applyFill="1" applyBorder="1" applyAlignment="1" applyProtection="1">
      <alignment horizontal="left" vertical="center"/>
    </xf>
    <xf numFmtId="0" fontId="8" fillId="0" borderId="3" xfId="1" applyFont="1" applyFill="1" applyBorder="1" applyAlignment="1" applyProtection="1">
      <alignment horizontal="left" vertical="center"/>
    </xf>
    <xf numFmtId="0" fontId="8" fillId="0" borderId="8" xfId="1" applyFont="1" applyFill="1" applyBorder="1" applyAlignment="1" applyProtection="1">
      <alignment horizontal="left" vertical="center" wrapText="1"/>
    </xf>
    <xf numFmtId="0" fontId="8" fillId="0" borderId="9" xfId="1" applyFont="1" applyFill="1" applyBorder="1" applyAlignment="1" applyProtection="1">
      <alignment horizontal="left" vertical="center" wrapText="1"/>
    </xf>
    <xf numFmtId="0" fontId="8" fillId="0" borderId="12" xfId="1" applyFont="1" applyFill="1" applyBorder="1" applyAlignment="1" applyProtection="1">
      <alignment horizontal="left" vertical="center"/>
    </xf>
    <xf numFmtId="0" fontId="8" fillId="0" borderId="13" xfId="1" applyFont="1" applyFill="1" applyBorder="1" applyAlignment="1" applyProtection="1">
      <alignment horizontal="left" vertical="center"/>
    </xf>
    <xf numFmtId="0" fontId="8" fillId="0" borderId="31" xfId="1" applyFont="1" applyFill="1" applyBorder="1" applyAlignment="1" applyProtection="1">
      <alignment horizontal="left" vertical="center"/>
    </xf>
    <xf numFmtId="0" fontId="8" fillId="0" borderId="32" xfId="1" applyFont="1" applyFill="1" applyBorder="1" applyAlignment="1" applyProtection="1">
      <alignment horizontal="left" vertical="center"/>
    </xf>
    <xf numFmtId="0" fontId="0" fillId="6" borderId="0" xfId="6" applyFont="1" applyFill="1" applyAlignment="1">
      <alignment vertical="center"/>
    </xf>
    <xf numFmtId="0" fontId="12" fillId="6" borderId="0" xfId="6" applyFill="1" applyAlignment="1" applyProtection="1">
      <alignment vertical="center"/>
      <protection hidden="1"/>
    </xf>
    <xf numFmtId="0" fontId="1" fillId="0" borderId="0" xfId="16" applyFont="1">
      <alignment vertical="center"/>
    </xf>
    <xf numFmtId="0" fontId="12"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6" xfId="16" applyFont="1" applyBorder="1">
      <alignment vertical="center"/>
    </xf>
    <xf numFmtId="0" fontId="29" fillId="0" borderId="0" xfId="16" applyFont="1">
      <alignment vertical="center"/>
    </xf>
    <xf numFmtId="0" fontId="1" fillId="0" borderId="62"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2" xfId="16" applyFont="1" applyBorder="1">
      <alignment vertical="center"/>
    </xf>
    <xf numFmtId="0" fontId="1" fillId="0" borderId="40" xfId="16" applyFont="1" applyBorder="1">
      <alignment vertical="center"/>
    </xf>
    <xf numFmtId="0" fontId="1" fillId="0" borderId="31" xfId="16" applyFont="1" applyBorder="1">
      <alignment vertical="center"/>
    </xf>
    <xf numFmtId="0" fontId="29" fillId="0" borderId="41" xfId="16" applyFont="1" applyBorder="1">
      <alignment vertical="center"/>
    </xf>
    <xf numFmtId="178" fontId="33"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6" xfId="16" applyFont="1" applyBorder="1" applyAlignment="1" applyProtection="1">
      <alignment horizontal="left" vertical="top" wrapText="1"/>
      <protection locked="0"/>
    </xf>
    <xf numFmtId="0" fontId="1" fillId="0" borderId="62"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2"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188" xfId="17" applyNumberFormat="1" applyFont="1" applyFill="1" applyBorder="1" applyAlignment="1">
      <alignment horizontal="center" vertical="center"/>
    </xf>
    <xf numFmtId="187" fontId="1" fillId="6" borderId="34" xfId="17" applyNumberFormat="1" applyFont="1" applyFill="1" applyBorder="1" applyAlignment="1">
      <alignment horizontal="center" vertical="center"/>
    </xf>
    <xf numFmtId="178" fontId="1" fillId="0" borderId="62" xfId="16" applyNumberFormat="1" applyFont="1" applyBorder="1">
      <alignment vertical="center"/>
    </xf>
    <xf numFmtId="178" fontId="12"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2" xfId="16" applyNumberFormat="1" applyFont="1" applyBorder="1">
      <alignment vertical="center"/>
    </xf>
    <xf numFmtId="189" fontId="1" fillId="0" borderId="52" xfId="16" applyNumberFormat="1" applyFont="1" applyBorder="1">
      <alignment vertical="center"/>
    </xf>
    <xf numFmtId="178" fontId="1" fillId="0" borderId="40" xfId="16" applyNumberFormat="1" applyFont="1" applyBorder="1">
      <alignment vertical="center"/>
    </xf>
    <xf numFmtId="0" fontId="29" fillId="0" borderId="62" xfId="16" applyFont="1" applyBorder="1">
      <alignment vertical="center"/>
    </xf>
    <xf numFmtId="0" fontId="1" fillId="0" borderId="0" xfId="17" applyFont="1">
      <alignment vertical="center"/>
    </xf>
    <xf numFmtId="189" fontId="1" fillId="0" borderId="0" xfId="17" applyNumberFormat="1" applyFont="1">
      <alignment vertical="center"/>
    </xf>
    <xf numFmtId="178" fontId="12" fillId="0" borderId="0" xfId="18" applyNumberFormat="1" applyAlignment="1">
      <alignment vertical="center"/>
    </xf>
    <xf numFmtId="177" fontId="12" fillId="0" borderId="0" xfId="19" applyNumberFormat="1" applyAlignment="1">
      <alignment horizontal="right" vertical="center"/>
    </xf>
    <xf numFmtId="187" fontId="12" fillId="0" borderId="0" xfId="19" applyNumberFormat="1" applyAlignment="1">
      <alignment horizontal="right" vertical="center"/>
    </xf>
    <xf numFmtId="178" fontId="1" fillId="6" borderId="0" xfId="16" applyNumberFormat="1" applyFont="1" applyFill="1" applyAlignment="1">
      <alignment vertical="center" wrapText="1"/>
    </xf>
    <xf numFmtId="178" fontId="12"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34" fillId="0" borderId="0" xfId="20" applyFont="1">
      <alignment vertical="center"/>
    </xf>
    <xf numFmtId="180" fontId="1" fillId="0" borderId="0" xfId="16" applyNumberFormat="1" applyFont="1">
      <alignment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(データシート!$F$3,データシート!$F$5,データシート!$F$7,データシート!$F$9,データシート!$F$11)</c:f>
              <c:numCache>
                <c:formatCode>#,##0;"△ "#,##0</c:formatCode>
                <c:ptCount val="5"/>
                <c:pt idx="0">
                  <c:v>90961</c:v>
                </c:pt>
                <c:pt idx="1">
                  <c:v>106614</c:v>
                </c:pt>
                <c:pt idx="2">
                  <c:v>85459</c:v>
                </c:pt>
                <c:pt idx="3">
                  <c:v>83280</c:v>
                </c:pt>
                <c:pt idx="4">
                  <c:v>88968</c:v>
                </c:pt>
              </c:numCache>
            </c:numRef>
          </c:val>
          <c:smooth val="0"/>
          <c:extLst xmlns:c16r2="http://schemas.microsoft.com/office/drawing/2015/06/chart">
            <c:ext xmlns:c16="http://schemas.microsoft.com/office/drawing/2014/chart" uri="{C3380CC4-5D6E-409C-BE32-E72D297353CC}">
              <c16:uniqueId val="{00000000-8D3F-458B-A126-D7921F33382D}"/>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H25</c:v>
                </c:pt>
                <c:pt idx="1">
                  <c:v> H26</c:v>
                </c:pt>
                <c:pt idx="2">
                  <c:v> H27</c:v>
                </c:pt>
                <c:pt idx="3">
                  <c:v> H28</c:v>
                </c:pt>
                <c:pt idx="4">
                  <c:v> H29</c:v>
                </c:pt>
              </c:strCache>
            </c:strRef>
          </c:cat>
          <c:val>
            <c:numRef>
              <c:f>(データシート!$D$3,データシート!$D$5,データシート!$D$7,データシート!$D$9,データシート!$D$11)</c:f>
              <c:numCache>
                <c:formatCode>#,##0;"△ "#,##0</c:formatCode>
                <c:ptCount val="5"/>
                <c:pt idx="0">
                  <c:v>114006</c:v>
                </c:pt>
                <c:pt idx="1">
                  <c:v>127275</c:v>
                </c:pt>
                <c:pt idx="2">
                  <c:v>133262</c:v>
                </c:pt>
                <c:pt idx="3">
                  <c:v>149305</c:v>
                </c:pt>
                <c:pt idx="4">
                  <c:v>125332</c:v>
                </c:pt>
              </c:numCache>
            </c:numRef>
          </c:val>
          <c:smooth val="0"/>
          <c:extLst xmlns:c16r2="http://schemas.microsoft.com/office/drawing/2015/06/chart">
            <c:ext xmlns:c16="http://schemas.microsoft.com/office/drawing/2014/chart" uri="{C3380CC4-5D6E-409C-BE32-E72D297353CC}">
              <c16:uniqueId val="{00000001-8D3F-458B-A126-D7921F33382D}"/>
            </c:ext>
          </c:extLst>
        </c:ser>
        <c:dLbls>
          <c:showLegendKey val="0"/>
          <c:showVal val="0"/>
          <c:showCatName val="0"/>
          <c:showSerName val="0"/>
          <c:showPercent val="0"/>
          <c:showBubbleSize val="0"/>
        </c:dLbls>
        <c:marker val="1"/>
        <c:smooth val="0"/>
        <c:axId val="38605568"/>
        <c:axId val="38607488"/>
      </c:lineChart>
      <c:catAx>
        <c:axId val="38605568"/>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8607488"/>
        <c:crosses val="autoZero"/>
        <c:auto val="1"/>
        <c:lblAlgn val="ctr"/>
        <c:lblOffset val="100"/>
        <c:tickLblSkip val="1"/>
        <c:tickMarkSkip val="1"/>
        <c:noMultiLvlLbl val="0"/>
      </c:catAx>
      <c:valAx>
        <c:axId val="38607488"/>
        <c:scaling>
          <c:orientation val="minMax"/>
          <c:max val="18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38605568"/>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データシート!$B$19:$F$19</c:f>
              <c:numCache>
                <c:formatCode>General</c:formatCode>
                <c:ptCount val="5"/>
                <c:pt idx="0">
                  <c:v>3.15</c:v>
                </c:pt>
                <c:pt idx="1">
                  <c:v>2.82</c:v>
                </c:pt>
                <c:pt idx="2">
                  <c:v>3.02</c:v>
                </c:pt>
                <c:pt idx="3">
                  <c:v>3.69</c:v>
                </c:pt>
                <c:pt idx="4">
                  <c:v>3.03</c:v>
                </c:pt>
              </c:numCache>
            </c:numRef>
          </c:val>
          <c:extLst xmlns:c16r2="http://schemas.microsoft.com/office/drawing/2015/06/chart">
            <c:ext xmlns:c16="http://schemas.microsoft.com/office/drawing/2014/chart" uri="{C3380CC4-5D6E-409C-BE32-E72D297353CC}">
              <c16:uniqueId val="{00000000-41B8-4BFB-A013-373D531F1D5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H25</c:v>
                </c:pt>
                <c:pt idx="1">
                  <c:v>H26</c:v>
                </c:pt>
                <c:pt idx="2">
                  <c:v>H27</c:v>
                </c:pt>
                <c:pt idx="3">
                  <c:v>H28</c:v>
                </c:pt>
                <c:pt idx="4">
                  <c:v>H29</c:v>
                </c:pt>
              </c:strCache>
            </c:strRef>
          </c:cat>
          <c:val>
            <c:numRef>
              <c:f>データシート!$B$20:$F$20</c:f>
              <c:numCache>
                <c:formatCode>General</c:formatCode>
                <c:ptCount val="5"/>
                <c:pt idx="0">
                  <c:v>11.83</c:v>
                </c:pt>
                <c:pt idx="1">
                  <c:v>15.04</c:v>
                </c:pt>
                <c:pt idx="2">
                  <c:v>16.34</c:v>
                </c:pt>
                <c:pt idx="3">
                  <c:v>18.43</c:v>
                </c:pt>
                <c:pt idx="4">
                  <c:v>18.78</c:v>
                </c:pt>
              </c:numCache>
            </c:numRef>
          </c:val>
          <c:extLst xmlns:c16r2="http://schemas.microsoft.com/office/drawing/2015/06/chart">
            <c:ext xmlns:c16="http://schemas.microsoft.com/office/drawing/2014/chart" uri="{C3380CC4-5D6E-409C-BE32-E72D297353CC}">
              <c16:uniqueId val="{00000001-41B8-4BFB-A013-373D531F1D5C}"/>
            </c:ext>
          </c:extLst>
        </c:ser>
        <c:dLbls>
          <c:showLegendKey val="0"/>
          <c:showVal val="0"/>
          <c:showCatName val="0"/>
          <c:showSerName val="0"/>
          <c:showPercent val="0"/>
          <c:showBubbleSize val="0"/>
        </c:dLbls>
        <c:gapWidth val="250"/>
        <c:overlap val="100"/>
        <c:axId val="98295168"/>
        <c:axId val="11921561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H25</c:v>
                </c:pt>
                <c:pt idx="1">
                  <c:v>H26</c:v>
                </c:pt>
                <c:pt idx="2">
                  <c:v>H27</c:v>
                </c:pt>
                <c:pt idx="3">
                  <c:v>H28</c:v>
                </c:pt>
                <c:pt idx="4">
                  <c:v>H29</c:v>
                </c:pt>
              </c:strCache>
            </c:strRef>
          </c:cat>
          <c:val>
            <c:numRef>
              <c:f>データシート!$B$21:$F$21</c:f>
              <c:numCache>
                <c:formatCode>General</c:formatCode>
                <c:ptCount val="5"/>
                <c:pt idx="0">
                  <c:v>9.02</c:v>
                </c:pt>
                <c:pt idx="1">
                  <c:v>9.23</c:v>
                </c:pt>
                <c:pt idx="2">
                  <c:v>9.16</c:v>
                </c:pt>
                <c:pt idx="3">
                  <c:v>6.95</c:v>
                </c:pt>
                <c:pt idx="4">
                  <c:v>5.76</c:v>
                </c:pt>
              </c:numCache>
            </c:numRef>
          </c:val>
          <c:smooth val="0"/>
          <c:extLst xmlns:c16r2="http://schemas.microsoft.com/office/drawing/2015/06/chart">
            <c:ext xmlns:c16="http://schemas.microsoft.com/office/drawing/2014/chart" uri="{C3380CC4-5D6E-409C-BE32-E72D297353CC}">
              <c16:uniqueId val="{00000002-41B8-4BFB-A013-373D531F1D5C}"/>
            </c:ext>
          </c:extLst>
        </c:ser>
        <c:dLbls>
          <c:showLegendKey val="0"/>
          <c:showVal val="0"/>
          <c:showCatName val="0"/>
          <c:showSerName val="0"/>
          <c:showPercent val="0"/>
          <c:showBubbleSize val="0"/>
        </c:dLbls>
        <c:marker val="1"/>
        <c:smooth val="0"/>
        <c:axId val="98295168"/>
        <c:axId val="119215616"/>
      </c:lineChart>
      <c:catAx>
        <c:axId val="9829516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19215616"/>
        <c:crosses val="autoZero"/>
        <c:auto val="1"/>
        <c:lblAlgn val="ctr"/>
        <c:lblOffset val="100"/>
        <c:tickLblSkip val="1"/>
        <c:tickMarkSkip val="1"/>
        <c:noMultiLvlLbl val="0"/>
      </c:catAx>
      <c:valAx>
        <c:axId val="11921561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829516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0-DD19-4823-A9C7-81A828FBA722}"/>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データシート!$B$28:$K$28</c:f>
              <c:numCache>
                <c:formatCode>General</c:formatCode>
                <c:ptCount val="10"/>
                <c:pt idx="0">
                  <c:v>0.11</c:v>
                </c:pt>
                <c:pt idx="1">
                  <c:v>#N/A</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DD19-4823-A9C7-81A828FBA722}"/>
            </c:ext>
          </c:extLst>
        </c:ser>
        <c:ser>
          <c:idx val="2"/>
          <c:order val="2"/>
          <c:tx>
            <c:strRef>
              <c:f>データシート!$A$29</c:f>
              <c:strCache>
                <c:ptCount val="1"/>
                <c:pt idx="0">
                  <c:v>鉄道経営助成基金事業特別会計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2-DD19-4823-A9C7-81A828FBA722}"/>
            </c:ext>
          </c:extLst>
        </c:ser>
        <c:ser>
          <c:idx val="3"/>
          <c:order val="3"/>
          <c:tx>
            <c:strRef>
              <c:f>データシート!$A$30</c:f>
              <c:strCache>
                <c:ptCount val="1"/>
                <c:pt idx="0">
                  <c:v>元気バス事業特別会計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3-DD19-4823-A9C7-81A828FBA722}"/>
            </c:ext>
          </c:extLst>
        </c:ser>
        <c:ser>
          <c:idx val="4"/>
          <c:order val="4"/>
          <c:tx>
            <c:strRef>
              <c:f>データシート!$A$31</c:f>
              <c:strCache>
                <c:ptCount val="1"/>
                <c:pt idx="0">
                  <c:v>住宅新築資金等貸付事業特別会計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データシート!$B$31:$K$31</c:f>
              <c:numCache>
                <c:formatCode>General</c:formatCode>
                <c:ptCount val="10"/>
                <c:pt idx="0">
                  <c:v>#N/A</c:v>
                </c:pt>
                <c:pt idx="1">
                  <c:v>0.04</c:v>
                </c:pt>
                <c:pt idx="2">
                  <c:v>#N/A</c:v>
                </c:pt>
                <c:pt idx="3">
                  <c:v>0.09</c:v>
                </c:pt>
                <c:pt idx="4">
                  <c:v>#N/A</c:v>
                </c:pt>
                <c:pt idx="5">
                  <c:v>0.22</c:v>
                </c:pt>
                <c:pt idx="6">
                  <c:v>#N/A</c:v>
                </c:pt>
                <c:pt idx="7">
                  <c:v>0.34</c:v>
                </c:pt>
                <c:pt idx="8">
                  <c:v>#N/A</c:v>
                </c:pt>
                <c:pt idx="9">
                  <c:v>0.42</c:v>
                </c:pt>
              </c:numCache>
            </c:numRef>
          </c:val>
          <c:extLst xmlns:c16r2="http://schemas.microsoft.com/office/drawing/2015/06/chart">
            <c:ext xmlns:c16="http://schemas.microsoft.com/office/drawing/2014/chart" uri="{C3380CC4-5D6E-409C-BE32-E72D297353CC}">
              <c16:uniqueId val="{00000004-DD19-4823-A9C7-81A828FBA722}"/>
            </c:ext>
          </c:extLst>
        </c:ser>
        <c:ser>
          <c:idx val="5"/>
          <c:order val="5"/>
          <c:tx>
            <c:strRef>
              <c:f>データシート!$A$32</c:f>
              <c:strCache>
                <c:ptCount val="1"/>
                <c:pt idx="0">
                  <c:v>介護保険事業特別会計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データシート!$B$32:$K$32</c:f>
              <c:numCache>
                <c:formatCode>General</c:formatCode>
                <c:ptCount val="10"/>
                <c:pt idx="0">
                  <c:v>#N/A</c:v>
                </c:pt>
                <c:pt idx="1">
                  <c:v>0</c:v>
                </c:pt>
                <c:pt idx="2">
                  <c:v>#N/A</c:v>
                </c:pt>
                <c:pt idx="3">
                  <c:v>0.34</c:v>
                </c:pt>
                <c:pt idx="4">
                  <c:v>#N/A</c:v>
                </c:pt>
                <c:pt idx="5">
                  <c:v>0.37</c:v>
                </c:pt>
                <c:pt idx="6">
                  <c:v>#N/A</c:v>
                </c:pt>
                <c:pt idx="7">
                  <c:v>0.17</c:v>
                </c:pt>
                <c:pt idx="8">
                  <c:v>#N/A</c:v>
                </c:pt>
                <c:pt idx="9">
                  <c:v>0.65</c:v>
                </c:pt>
              </c:numCache>
            </c:numRef>
          </c:val>
          <c:extLst xmlns:c16r2="http://schemas.microsoft.com/office/drawing/2015/06/chart">
            <c:ext xmlns:c16="http://schemas.microsoft.com/office/drawing/2014/chart" uri="{C3380CC4-5D6E-409C-BE32-E72D297353CC}">
              <c16:uniqueId val="{00000005-DD19-4823-A9C7-81A828FBA722}"/>
            </c:ext>
          </c:extLst>
        </c:ser>
        <c:ser>
          <c:idx val="6"/>
          <c:order val="6"/>
          <c:tx>
            <c:strRef>
              <c:f>データシート!$A$33</c:f>
              <c:strCache>
                <c:ptCount val="1"/>
                <c:pt idx="0">
                  <c:v>一般会計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データシート!$B$33:$K$33</c:f>
              <c:numCache>
                <c:formatCode>General</c:formatCode>
                <c:ptCount val="10"/>
                <c:pt idx="0">
                  <c:v>#N/A</c:v>
                </c:pt>
                <c:pt idx="1">
                  <c:v>3.1</c:v>
                </c:pt>
                <c:pt idx="2">
                  <c:v>#N/A</c:v>
                </c:pt>
                <c:pt idx="3">
                  <c:v>2.72</c:v>
                </c:pt>
                <c:pt idx="4">
                  <c:v>#N/A</c:v>
                </c:pt>
                <c:pt idx="5">
                  <c:v>2.79</c:v>
                </c:pt>
                <c:pt idx="6">
                  <c:v>#N/A</c:v>
                </c:pt>
                <c:pt idx="7">
                  <c:v>3.34</c:v>
                </c:pt>
                <c:pt idx="8">
                  <c:v>#N/A</c:v>
                </c:pt>
                <c:pt idx="9">
                  <c:v>2.61</c:v>
                </c:pt>
              </c:numCache>
            </c:numRef>
          </c:val>
          <c:extLst xmlns:c16r2="http://schemas.microsoft.com/office/drawing/2015/06/chart">
            <c:ext xmlns:c16="http://schemas.microsoft.com/office/drawing/2014/chart" uri="{C3380CC4-5D6E-409C-BE32-E72D297353CC}">
              <c16:uniqueId val="{00000006-DD19-4823-A9C7-81A828FBA722}"/>
            </c:ext>
          </c:extLst>
        </c:ser>
        <c:ser>
          <c:idx val="7"/>
          <c:order val="7"/>
          <c:tx>
            <c:strRef>
              <c:f>データシート!$A$34</c:f>
              <c:strCache>
                <c:ptCount val="1"/>
                <c:pt idx="0">
                  <c:v>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データシート!$B$34:$K$34</c:f>
              <c:numCache>
                <c:formatCode>General</c:formatCode>
                <c:ptCount val="10"/>
                <c:pt idx="0">
                  <c:v>#N/A</c:v>
                </c:pt>
                <c:pt idx="1">
                  <c:v>7.8</c:v>
                </c:pt>
                <c:pt idx="2">
                  <c:v>#N/A</c:v>
                </c:pt>
                <c:pt idx="3">
                  <c:v>8.94</c:v>
                </c:pt>
                <c:pt idx="4">
                  <c:v>#N/A</c:v>
                </c:pt>
                <c:pt idx="5">
                  <c:v>9.66</c:v>
                </c:pt>
                <c:pt idx="6">
                  <c:v>#N/A</c:v>
                </c:pt>
                <c:pt idx="7">
                  <c:v>10.84</c:v>
                </c:pt>
                <c:pt idx="8">
                  <c:v>#N/A</c:v>
                </c:pt>
                <c:pt idx="9">
                  <c:v>11.34</c:v>
                </c:pt>
              </c:numCache>
            </c:numRef>
          </c:val>
          <c:extLst xmlns:c16r2="http://schemas.microsoft.com/office/drawing/2015/06/chart">
            <c:ext xmlns:c16="http://schemas.microsoft.com/office/drawing/2014/chart" uri="{C3380CC4-5D6E-409C-BE32-E72D297353CC}">
              <c16:uniqueId val="{00000007-DD19-4823-A9C7-81A828FBA722}"/>
            </c:ext>
          </c:extLst>
        </c:ser>
        <c:ser>
          <c:idx val="8"/>
          <c:order val="8"/>
          <c:tx>
            <c:strRef>
              <c:f>データシート!$A$35</c:f>
              <c:strCache>
                <c:ptCount val="1"/>
                <c:pt idx="0">
                  <c:v>後期高齢者医療事業特別会計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データシート!$B$35:$K$35</c:f>
              <c:numCache>
                <c:formatCode>General</c:formatCode>
                <c:ptCount val="10"/>
                <c:pt idx="0">
                  <c:v>#N/A</c:v>
                </c:pt>
                <c:pt idx="1">
                  <c:v>0.01</c:v>
                </c:pt>
                <c:pt idx="2">
                  <c:v>#N/A</c:v>
                </c:pt>
                <c:pt idx="3">
                  <c:v>0.09</c:v>
                </c:pt>
                <c:pt idx="4">
                  <c:v>#N/A</c:v>
                </c:pt>
                <c:pt idx="5">
                  <c:v>0.01</c:v>
                </c:pt>
                <c:pt idx="6">
                  <c:v>#N/A</c:v>
                </c:pt>
                <c:pt idx="7">
                  <c:v>0.04</c:v>
                </c:pt>
                <c:pt idx="8">
                  <c:v>#N/A</c:v>
                </c:pt>
                <c:pt idx="9">
                  <c:v>0</c:v>
                </c:pt>
              </c:numCache>
            </c:numRef>
          </c:val>
          <c:extLst xmlns:c16r2="http://schemas.microsoft.com/office/drawing/2015/06/chart">
            <c:ext xmlns:c16="http://schemas.microsoft.com/office/drawing/2014/chart" uri="{C3380CC4-5D6E-409C-BE32-E72D297353CC}">
              <c16:uniqueId val="{00000008-DD19-4823-A9C7-81A828FBA722}"/>
            </c:ext>
          </c:extLst>
        </c:ser>
        <c:ser>
          <c:idx val="9"/>
          <c:order val="9"/>
          <c:tx>
            <c:strRef>
              <c:f>データシート!$A$36</c:f>
              <c:strCache>
                <c:ptCount val="1"/>
                <c:pt idx="0">
                  <c:v>国民健康保険事業特別会計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H25</c:v>
                  </c:pt>
                  <c:pt idx="2">
                    <c:v>H26</c:v>
                  </c:pt>
                  <c:pt idx="4">
                    <c:v>H27</c:v>
                  </c:pt>
                  <c:pt idx="6">
                    <c:v>H28</c:v>
                  </c:pt>
                  <c:pt idx="8">
                    <c:v>H29</c:v>
                  </c:pt>
                </c:lvl>
              </c:multiLvlStrCache>
            </c:multiLvlStrRef>
          </c:cat>
          <c:val>
            <c:numRef>
              <c:f>データシート!$B$36:$K$36</c:f>
              <c:numCache>
                <c:formatCode>General</c:formatCode>
                <c:ptCount val="10"/>
                <c:pt idx="0">
                  <c:v>4.63</c:v>
                </c:pt>
                <c:pt idx="1">
                  <c:v>#N/A</c:v>
                </c:pt>
                <c:pt idx="2">
                  <c:v>5.15</c:v>
                </c:pt>
                <c:pt idx="3">
                  <c:v>#N/A</c:v>
                </c:pt>
                <c:pt idx="4">
                  <c:v>7.78</c:v>
                </c:pt>
                <c:pt idx="5">
                  <c:v>#N/A</c:v>
                </c:pt>
                <c:pt idx="6">
                  <c:v>5.89</c:v>
                </c:pt>
                <c:pt idx="7">
                  <c:v>#N/A</c:v>
                </c:pt>
                <c:pt idx="8">
                  <c:v>2.33</c:v>
                </c:pt>
                <c:pt idx="9">
                  <c:v>#N/A</c:v>
                </c:pt>
              </c:numCache>
            </c:numRef>
          </c:val>
          <c:extLst xmlns:c16r2="http://schemas.microsoft.com/office/drawing/2015/06/chart">
            <c:ext xmlns:c16="http://schemas.microsoft.com/office/drawing/2014/chart" uri="{C3380CC4-5D6E-409C-BE32-E72D297353CC}">
              <c16:uniqueId val="{00000009-DD19-4823-A9C7-81A828FBA722}"/>
            </c:ext>
          </c:extLst>
        </c:ser>
        <c:dLbls>
          <c:showLegendKey val="0"/>
          <c:showVal val="0"/>
          <c:showCatName val="0"/>
          <c:showSerName val="0"/>
          <c:showPercent val="0"/>
          <c:showBubbleSize val="0"/>
        </c:dLbls>
        <c:gapWidth val="150"/>
        <c:overlap val="100"/>
        <c:axId val="119584640"/>
        <c:axId val="119586176"/>
      </c:barChart>
      <c:catAx>
        <c:axId val="11958464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19586176"/>
        <c:crosses val="autoZero"/>
        <c:auto val="1"/>
        <c:lblAlgn val="ctr"/>
        <c:lblOffset val="100"/>
        <c:tickLblSkip val="1"/>
        <c:tickMarkSkip val="1"/>
        <c:noMultiLvlLbl val="0"/>
      </c:catAx>
      <c:valAx>
        <c:axId val="11958617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9584640"/>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データシート!$B$42:$P$42</c:f>
              <c:numCache>
                <c:formatCode>General</c:formatCode>
                <c:ptCount val="15"/>
                <c:pt idx="2">
                  <c:v>1555</c:v>
                </c:pt>
                <c:pt idx="5">
                  <c:v>1561</c:v>
                </c:pt>
                <c:pt idx="8">
                  <c:v>1462</c:v>
                </c:pt>
                <c:pt idx="11">
                  <c:v>1347</c:v>
                </c:pt>
                <c:pt idx="14">
                  <c:v>1261</c:v>
                </c:pt>
              </c:numCache>
            </c:numRef>
          </c:val>
          <c:extLst xmlns:c16r2="http://schemas.microsoft.com/office/drawing/2015/06/chart">
            <c:ext xmlns:c16="http://schemas.microsoft.com/office/drawing/2014/chart" uri="{C3380CC4-5D6E-409C-BE32-E72D297353CC}">
              <c16:uniqueId val="{00000000-6C4A-4E0D-900D-14D6D088835E}"/>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データシート!$B$43:$P$43</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6C4A-4E0D-900D-14D6D088835E}"/>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データシート!$B$44:$P$44</c:f>
              <c:numCache>
                <c:formatCode>General</c:formatCode>
                <c:ptCount val="15"/>
                <c:pt idx="0">
                  <c:v>1</c:v>
                </c:pt>
                <c:pt idx="3">
                  <c:v>1</c:v>
                </c:pt>
                <c:pt idx="6">
                  <c:v>0</c:v>
                </c:pt>
                <c:pt idx="9">
                  <c:v>0</c:v>
                </c:pt>
                <c:pt idx="12">
                  <c:v>0</c:v>
                </c:pt>
              </c:numCache>
            </c:numRef>
          </c:val>
          <c:extLst xmlns:c16r2="http://schemas.microsoft.com/office/drawing/2015/06/chart">
            <c:ext xmlns:c16="http://schemas.microsoft.com/office/drawing/2014/chart" uri="{C3380CC4-5D6E-409C-BE32-E72D297353CC}">
              <c16:uniqueId val="{00000002-6C4A-4E0D-900D-14D6D088835E}"/>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データシート!$B$45:$P$45</c:f>
              <c:numCache>
                <c:formatCode>General</c:formatCode>
                <c:ptCount val="15"/>
                <c:pt idx="0">
                  <c:v>117</c:v>
                </c:pt>
                <c:pt idx="3">
                  <c:v>117</c:v>
                </c:pt>
                <c:pt idx="6">
                  <c:v>117</c:v>
                </c:pt>
                <c:pt idx="9">
                  <c:v>117</c:v>
                </c:pt>
                <c:pt idx="12">
                  <c:v>117</c:v>
                </c:pt>
              </c:numCache>
            </c:numRef>
          </c:val>
          <c:extLst xmlns:c16r2="http://schemas.microsoft.com/office/drawing/2015/06/chart">
            <c:ext xmlns:c16="http://schemas.microsoft.com/office/drawing/2014/chart" uri="{C3380CC4-5D6E-409C-BE32-E72D297353CC}">
              <c16:uniqueId val="{00000003-6C4A-4E0D-900D-14D6D088835E}"/>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データシート!$B$46:$P$46</c:f>
              <c:numCache>
                <c:formatCode>General</c:formatCode>
                <c:ptCount val="15"/>
                <c:pt idx="0">
                  <c:v>295</c:v>
                </c:pt>
                <c:pt idx="3">
                  <c:v>284</c:v>
                </c:pt>
                <c:pt idx="6">
                  <c:v>292</c:v>
                </c:pt>
                <c:pt idx="9">
                  <c:v>291</c:v>
                </c:pt>
                <c:pt idx="12">
                  <c:v>304</c:v>
                </c:pt>
              </c:numCache>
            </c:numRef>
          </c:val>
          <c:extLst xmlns:c16r2="http://schemas.microsoft.com/office/drawing/2015/06/chart">
            <c:ext xmlns:c16="http://schemas.microsoft.com/office/drawing/2014/chart" uri="{C3380CC4-5D6E-409C-BE32-E72D297353CC}">
              <c16:uniqueId val="{00000004-6C4A-4E0D-900D-14D6D088835E}"/>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6C4A-4E0D-900D-14D6D088835E}"/>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6C4A-4E0D-900D-14D6D088835E}"/>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データシート!$B$49:$P$49</c:f>
              <c:numCache>
                <c:formatCode>General</c:formatCode>
                <c:ptCount val="15"/>
                <c:pt idx="0">
                  <c:v>1830</c:v>
                </c:pt>
                <c:pt idx="3">
                  <c:v>1705</c:v>
                </c:pt>
                <c:pt idx="6">
                  <c:v>1456</c:v>
                </c:pt>
                <c:pt idx="9">
                  <c:v>1300</c:v>
                </c:pt>
                <c:pt idx="12">
                  <c:v>1270</c:v>
                </c:pt>
              </c:numCache>
            </c:numRef>
          </c:val>
          <c:extLst xmlns:c16r2="http://schemas.microsoft.com/office/drawing/2015/06/chart">
            <c:ext xmlns:c16="http://schemas.microsoft.com/office/drawing/2014/chart" uri="{C3380CC4-5D6E-409C-BE32-E72D297353CC}">
              <c16:uniqueId val="{00000007-6C4A-4E0D-900D-14D6D088835E}"/>
            </c:ext>
          </c:extLst>
        </c:ser>
        <c:dLbls>
          <c:showLegendKey val="0"/>
          <c:showVal val="0"/>
          <c:showCatName val="0"/>
          <c:showSerName val="0"/>
          <c:showPercent val="0"/>
          <c:showBubbleSize val="0"/>
        </c:dLbls>
        <c:gapWidth val="100"/>
        <c:overlap val="100"/>
        <c:axId val="98182272"/>
        <c:axId val="9818419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H25</c:v>
                  </c:pt>
                  <c:pt idx="3">
                    <c:v>H26</c:v>
                  </c:pt>
                  <c:pt idx="6">
                    <c:v>H27</c:v>
                  </c:pt>
                  <c:pt idx="9">
                    <c:v>H28</c:v>
                  </c:pt>
                  <c:pt idx="12">
                    <c:v>H29</c:v>
                  </c:pt>
                </c:lvl>
              </c:multiLvlStrCache>
            </c:multiLvlStrRef>
          </c:cat>
          <c:val>
            <c:numRef>
              <c:f>データシート!$B$50:$P$50</c:f>
              <c:numCache>
                <c:formatCode>General</c:formatCode>
                <c:ptCount val="15"/>
                <c:pt idx="0">
                  <c:v>#N/A</c:v>
                </c:pt>
                <c:pt idx="1">
                  <c:v>688</c:v>
                </c:pt>
                <c:pt idx="2">
                  <c:v>#N/A</c:v>
                </c:pt>
                <c:pt idx="3">
                  <c:v>#N/A</c:v>
                </c:pt>
                <c:pt idx="4">
                  <c:v>546</c:v>
                </c:pt>
                <c:pt idx="5">
                  <c:v>#N/A</c:v>
                </c:pt>
                <c:pt idx="6">
                  <c:v>#N/A</c:v>
                </c:pt>
                <c:pt idx="7">
                  <c:v>403</c:v>
                </c:pt>
                <c:pt idx="8">
                  <c:v>#N/A</c:v>
                </c:pt>
                <c:pt idx="9">
                  <c:v>#N/A</c:v>
                </c:pt>
                <c:pt idx="10">
                  <c:v>361</c:v>
                </c:pt>
                <c:pt idx="11">
                  <c:v>#N/A</c:v>
                </c:pt>
                <c:pt idx="12">
                  <c:v>#N/A</c:v>
                </c:pt>
                <c:pt idx="13">
                  <c:v>430</c:v>
                </c:pt>
                <c:pt idx="14">
                  <c:v>#N/A</c:v>
                </c:pt>
              </c:numCache>
            </c:numRef>
          </c:val>
          <c:smooth val="0"/>
          <c:extLst xmlns:c16r2="http://schemas.microsoft.com/office/drawing/2015/06/chart">
            <c:ext xmlns:c16="http://schemas.microsoft.com/office/drawing/2014/chart" uri="{C3380CC4-5D6E-409C-BE32-E72D297353CC}">
              <c16:uniqueId val="{00000008-6C4A-4E0D-900D-14D6D088835E}"/>
            </c:ext>
          </c:extLst>
        </c:ser>
        <c:dLbls>
          <c:showLegendKey val="0"/>
          <c:showVal val="0"/>
          <c:showCatName val="0"/>
          <c:showSerName val="0"/>
          <c:showPercent val="0"/>
          <c:showBubbleSize val="0"/>
        </c:dLbls>
        <c:marker val="1"/>
        <c:smooth val="0"/>
        <c:axId val="98182272"/>
        <c:axId val="98184192"/>
      </c:lineChart>
      <c:catAx>
        <c:axId val="9818227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8184192"/>
        <c:crosses val="autoZero"/>
        <c:auto val="1"/>
        <c:lblAlgn val="ctr"/>
        <c:lblOffset val="100"/>
        <c:tickLblSkip val="1"/>
        <c:tickMarkSkip val="1"/>
        <c:noMultiLvlLbl val="0"/>
      </c:catAx>
      <c:valAx>
        <c:axId val="9818419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818227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データシート!$B$56:$P$56</c:f>
              <c:numCache>
                <c:formatCode>General</c:formatCode>
                <c:ptCount val="15"/>
                <c:pt idx="2">
                  <c:v>12002</c:v>
                </c:pt>
                <c:pt idx="5">
                  <c:v>12019</c:v>
                </c:pt>
                <c:pt idx="8">
                  <c:v>12360</c:v>
                </c:pt>
                <c:pt idx="11">
                  <c:v>12799</c:v>
                </c:pt>
                <c:pt idx="14">
                  <c:v>12650</c:v>
                </c:pt>
              </c:numCache>
            </c:numRef>
          </c:val>
          <c:extLst xmlns:c16r2="http://schemas.microsoft.com/office/drawing/2015/06/chart">
            <c:ext xmlns:c16="http://schemas.microsoft.com/office/drawing/2014/chart" uri="{C3380CC4-5D6E-409C-BE32-E72D297353CC}">
              <c16:uniqueId val="{00000000-3EF1-45E9-80A1-7FCA8F5EB55B}"/>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データシート!$B$57:$P$57</c:f>
              <c:numCache>
                <c:formatCode>General</c:formatCode>
                <c:ptCount val="15"/>
                <c:pt idx="2">
                  <c:v>338</c:v>
                </c:pt>
                <c:pt idx="5">
                  <c:v>282</c:v>
                </c:pt>
                <c:pt idx="8">
                  <c:v>155</c:v>
                </c:pt>
                <c:pt idx="11">
                  <c:v>148</c:v>
                </c:pt>
                <c:pt idx="14">
                  <c:v>171</c:v>
                </c:pt>
              </c:numCache>
            </c:numRef>
          </c:val>
          <c:extLst xmlns:c16r2="http://schemas.microsoft.com/office/drawing/2015/06/chart">
            <c:ext xmlns:c16="http://schemas.microsoft.com/office/drawing/2014/chart" uri="{C3380CC4-5D6E-409C-BE32-E72D297353CC}">
              <c16:uniqueId val="{00000001-3EF1-45E9-80A1-7FCA8F5EB55B}"/>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データシート!$B$58:$P$58</c:f>
              <c:numCache>
                <c:formatCode>General</c:formatCode>
                <c:ptCount val="15"/>
                <c:pt idx="2">
                  <c:v>3736</c:v>
                </c:pt>
                <c:pt idx="5">
                  <c:v>4441</c:v>
                </c:pt>
                <c:pt idx="8">
                  <c:v>5235</c:v>
                </c:pt>
                <c:pt idx="11">
                  <c:v>5680</c:v>
                </c:pt>
                <c:pt idx="14">
                  <c:v>5848</c:v>
                </c:pt>
              </c:numCache>
            </c:numRef>
          </c:val>
          <c:extLst xmlns:c16r2="http://schemas.microsoft.com/office/drawing/2015/06/chart">
            <c:ext xmlns:c16="http://schemas.microsoft.com/office/drawing/2014/chart" uri="{C3380CC4-5D6E-409C-BE32-E72D297353CC}">
              <c16:uniqueId val="{00000002-3EF1-45E9-80A1-7FCA8F5EB55B}"/>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3EF1-45E9-80A1-7FCA8F5EB55B}"/>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3EF1-45E9-80A1-7FCA8F5EB55B}"/>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データシート!$B$61:$P$61</c:f>
              <c:numCache>
                <c:formatCode>General</c:formatCode>
                <c:ptCount val="15"/>
                <c:pt idx="0">
                  <c:v>198</c:v>
                </c:pt>
                <c:pt idx="3">
                  <c:v>196</c:v>
                </c:pt>
                <c:pt idx="6">
                  <c:v>195</c:v>
                </c:pt>
                <c:pt idx="9">
                  <c:v>0</c:v>
                </c:pt>
                <c:pt idx="12">
                  <c:v>0</c:v>
                </c:pt>
              </c:numCache>
            </c:numRef>
          </c:val>
          <c:extLst xmlns:c16r2="http://schemas.microsoft.com/office/drawing/2015/06/chart">
            <c:ext xmlns:c16="http://schemas.microsoft.com/office/drawing/2014/chart" uri="{C3380CC4-5D6E-409C-BE32-E72D297353CC}">
              <c16:uniqueId val="{00000005-3EF1-45E9-80A1-7FCA8F5EB55B}"/>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データシート!$B$62:$P$62</c:f>
              <c:numCache>
                <c:formatCode>General</c:formatCode>
                <c:ptCount val="15"/>
                <c:pt idx="0">
                  <c:v>1985</c:v>
                </c:pt>
                <c:pt idx="3">
                  <c:v>1941</c:v>
                </c:pt>
                <c:pt idx="6">
                  <c:v>1903</c:v>
                </c:pt>
                <c:pt idx="9">
                  <c:v>1905</c:v>
                </c:pt>
                <c:pt idx="12">
                  <c:v>1876</c:v>
                </c:pt>
              </c:numCache>
            </c:numRef>
          </c:val>
          <c:extLst xmlns:c16r2="http://schemas.microsoft.com/office/drawing/2015/06/chart">
            <c:ext xmlns:c16="http://schemas.microsoft.com/office/drawing/2014/chart" uri="{C3380CC4-5D6E-409C-BE32-E72D297353CC}">
              <c16:uniqueId val="{00000006-3EF1-45E9-80A1-7FCA8F5EB55B}"/>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データシート!$B$63:$P$63</c:f>
              <c:numCache>
                <c:formatCode>General</c:formatCode>
                <c:ptCount val="15"/>
                <c:pt idx="0">
                  <c:v>718</c:v>
                </c:pt>
                <c:pt idx="3">
                  <c:v>610</c:v>
                </c:pt>
                <c:pt idx="6">
                  <c:v>502</c:v>
                </c:pt>
                <c:pt idx="9">
                  <c:v>392</c:v>
                </c:pt>
                <c:pt idx="12">
                  <c:v>281</c:v>
                </c:pt>
              </c:numCache>
            </c:numRef>
          </c:val>
          <c:extLst xmlns:c16r2="http://schemas.microsoft.com/office/drawing/2015/06/chart">
            <c:ext xmlns:c16="http://schemas.microsoft.com/office/drawing/2014/chart" uri="{C3380CC4-5D6E-409C-BE32-E72D297353CC}">
              <c16:uniqueId val="{00000007-3EF1-45E9-80A1-7FCA8F5EB55B}"/>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データシート!$B$64:$P$64</c:f>
              <c:numCache>
                <c:formatCode>General</c:formatCode>
                <c:ptCount val="15"/>
                <c:pt idx="0">
                  <c:v>5032</c:v>
                </c:pt>
                <c:pt idx="3">
                  <c:v>5095</c:v>
                </c:pt>
                <c:pt idx="6">
                  <c:v>5126</c:v>
                </c:pt>
                <c:pt idx="9">
                  <c:v>5001</c:v>
                </c:pt>
                <c:pt idx="12">
                  <c:v>4765</c:v>
                </c:pt>
              </c:numCache>
            </c:numRef>
          </c:val>
          <c:extLst xmlns:c16r2="http://schemas.microsoft.com/office/drawing/2015/06/chart">
            <c:ext xmlns:c16="http://schemas.microsoft.com/office/drawing/2014/chart" uri="{C3380CC4-5D6E-409C-BE32-E72D297353CC}">
              <c16:uniqueId val="{00000008-3EF1-45E9-80A1-7FCA8F5EB55B}"/>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データシート!$B$65:$P$65</c:f>
              <c:numCache>
                <c:formatCode>General</c:formatCode>
                <c:ptCount val="15"/>
                <c:pt idx="0">
                  <c:v>2</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3EF1-45E9-80A1-7FCA8F5EB55B}"/>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データシート!$B$66:$P$66</c:f>
              <c:numCache>
                <c:formatCode>General</c:formatCode>
                <c:ptCount val="15"/>
                <c:pt idx="0">
                  <c:v>13098</c:v>
                </c:pt>
                <c:pt idx="3">
                  <c:v>12674</c:v>
                </c:pt>
                <c:pt idx="6">
                  <c:v>12711</c:v>
                </c:pt>
                <c:pt idx="9">
                  <c:v>13071</c:v>
                </c:pt>
                <c:pt idx="12">
                  <c:v>12768</c:v>
                </c:pt>
              </c:numCache>
            </c:numRef>
          </c:val>
          <c:extLst xmlns:c16r2="http://schemas.microsoft.com/office/drawing/2015/06/chart">
            <c:ext xmlns:c16="http://schemas.microsoft.com/office/drawing/2014/chart" uri="{C3380CC4-5D6E-409C-BE32-E72D297353CC}">
              <c16:uniqueId val="{0000000A-3EF1-45E9-80A1-7FCA8F5EB55B}"/>
            </c:ext>
          </c:extLst>
        </c:ser>
        <c:dLbls>
          <c:showLegendKey val="0"/>
          <c:showVal val="0"/>
          <c:showCatName val="0"/>
          <c:showSerName val="0"/>
          <c:showPercent val="0"/>
          <c:showBubbleSize val="0"/>
        </c:dLbls>
        <c:gapWidth val="100"/>
        <c:overlap val="100"/>
        <c:axId val="119953664"/>
        <c:axId val="11996403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H25</c:v>
                  </c:pt>
                  <c:pt idx="3">
                    <c:v>H26</c:v>
                  </c:pt>
                  <c:pt idx="6">
                    <c:v>H27</c:v>
                  </c:pt>
                  <c:pt idx="9">
                    <c:v>H28</c:v>
                  </c:pt>
                  <c:pt idx="12">
                    <c:v>H29</c:v>
                  </c:pt>
                </c:lvl>
              </c:multiLvlStrCache>
            </c:multiLvlStrRef>
          </c:cat>
          <c:val>
            <c:numRef>
              <c:f>データシート!$B$67:$P$67</c:f>
              <c:numCache>
                <c:formatCode>General</c:formatCode>
                <c:ptCount val="15"/>
                <c:pt idx="0">
                  <c:v>#N/A</c:v>
                </c:pt>
                <c:pt idx="1">
                  <c:v>4956</c:v>
                </c:pt>
                <c:pt idx="2">
                  <c:v>#N/A</c:v>
                </c:pt>
                <c:pt idx="3">
                  <c:v>#N/A</c:v>
                </c:pt>
                <c:pt idx="4">
                  <c:v>3773</c:v>
                </c:pt>
                <c:pt idx="5">
                  <c:v>#N/A</c:v>
                </c:pt>
                <c:pt idx="6">
                  <c:v>#N/A</c:v>
                </c:pt>
                <c:pt idx="7">
                  <c:v>2687</c:v>
                </c:pt>
                <c:pt idx="8">
                  <c:v>#N/A</c:v>
                </c:pt>
                <c:pt idx="9">
                  <c:v>#N/A</c:v>
                </c:pt>
                <c:pt idx="10">
                  <c:v>1743</c:v>
                </c:pt>
                <c:pt idx="11">
                  <c:v>#N/A</c:v>
                </c:pt>
                <c:pt idx="12">
                  <c:v>#N/A</c:v>
                </c:pt>
                <c:pt idx="13">
                  <c:v>1020</c:v>
                </c:pt>
                <c:pt idx="14">
                  <c:v>#N/A</c:v>
                </c:pt>
              </c:numCache>
            </c:numRef>
          </c:val>
          <c:smooth val="0"/>
          <c:extLst xmlns:c16r2="http://schemas.microsoft.com/office/drawing/2015/06/chart">
            <c:ext xmlns:c16="http://schemas.microsoft.com/office/drawing/2014/chart" uri="{C3380CC4-5D6E-409C-BE32-E72D297353CC}">
              <c16:uniqueId val="{0000000B-3EF1-45E9-80A1-7FCA8F5EB55B}"/>
            </c:ext>
          </c:extLst>
        </c:ser>
        <c:dLbls>
          <c:showLegendKey val="0"/>
          <c:showVal val="0"/>
          <c:showCatName val="0"/>
          <c:showSerName val="0"/>
          <c:showPercent val="0"/>
          <c:showBubbleSize val="0"/>
        </c:dLbls>
        <c:marker val="1"/>
        <c:smooth val="0"/>
        <c:axId val="119953664"/>
        <c:axId val="119964032"/>
      </c:lineChart>
      <c:catAx>
        <c:axId val="11995366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19964032"/>
        <c:crosses val="autoZero"/>
        <c:auto val="1"/>
        <c:lblAlgn val="ctr"/>
        <c:lblOffset val="100"/>
        <c:tickLblSkip val="1"/>
        <c:tickMarkSkip val="1"/>
        <c:noMultiLvlLbl val="0"/>
      </c:catAx>
      <c:valAx>
        <c:axId val="11996403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995366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データシート!$B$72:$D$72</c:f>
              <c:numCache>
                <c:formatCode>#,##0;"▲ "#,##0</c:formatCode>
                <c:ptCount val="3"/>
                <c:pt idx="0">
                  <c:v>1090</c:v>
                </c:pt>
                <c:pt idx="1">
                  <c:v>1193</c:v>
                </c:pt>
                <c:pt idx="2">
                  <c:v>1195</c:v>
                </c:pt>
              </c:numCache>
            </c:numRef>
          </c:val>
          <c:extLst xmlns:c16r2="http://schemas.microsoft.com/office/drawing/2015/06/chart">
            <c:ext xmlns:c16="http://schemas.microsoft.com/office/drawing/2014/chart" uri="{C3380CC4-5D6E-409C-BE32-E72D297353CC}">
              <c16:uniqueId val="{00000000-DBEB-4C1D-B91D-FFF00520770B}"/>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H27</c:v>
                </c:pt>
                <c:pt idx="1">
                  <c:v>H28</c:v>
                </c:pt>
                <c:pt idx="2">
                  <c:v>H29</c:v>
                </c:pt>
              </c:strCache>
            </c:strRef>
          </c:cat>
          <c:val>
            <c:numRef>
              <c:f>データシート!$B$73:$D$73</c:f>
              <c:numCache>
                <c:formatCode>#,##0;"▲ "#,##0</c:formatCode>
                <c:ptCount val="3"/>
                <c:pt idx="0">
                  <c:v>1155</c:v>
                </c:pt>
                <c:pt idx="1">
                  <c:v>1367</c:v>
                </c:pt>
                <c:pt idx="2">
                  <c:v>1417</c:v>
                </c:pt>
              </c:numCache>
            </c:numRef>
          </c:val>
          <c:extLst xmlns:c16r2="http://schemas.microsoft.com/office/drawing/2015/06/chart">
            <c:ext xmlns:c16="http://schemas.microsoft.com/office/drawing/2014/chart" uri="{C3380CC4-5D6E-409C-BE32-E72D297353CC}">
              <c16:uniqueId val="{00000001-DBEB-4C1D-B91D-FFF00520770B}"/>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H27</c:v>
                </c:pt>
                <c:pt idx="1">
                  <c:v>H28</c:v>
                </c:pt>
                <c:pt idx="2">
                  <c:v>H29</c:v>
                </c:pt>
              </c:strCache>
            </c:strRef>
          </c:cat>
          <c:val>
            <c:numRef>
              <c:f>データシート!$B$74:$D$74</c:f>
              <c:numCache>
                <c:formatCode>#,##0;"▲ "#,##0</c:formatCode>
                <c:ptCount val="3"/>
                <c:pt idx="0">
                  <c:v>3640</c:v>
                </c:pt>
                <c:pt idx="1">
                  <c:v>4077</c:v>
                </c:pt>
                <c:pt idx="2">
                  <c:v>4238</c:v>
                </c:pt>
              </c:numCache>
            </c:numRef>
          </c:val>
          <c:extLst xmlns:c16r2="http://schemas.microsoft.com/office/drawing/2015/06/chart">
            <c:ext xmlns:c16="http://schemas.microsoft.com/office/drawing/2014/chart" uri="{C3380CC4-5D6E-409C-BE32-E72D297353CC}">
              <c16:uniqueId val="{00000002-DBEB-4C1D-B91D-FFF00520770B}"/>
            </c:ext>
          </c:extLst>
        </c:ser>
        <c:dLbls>
          <c:showLegendKey val="0"/>
          <c:showVal val="0"/>
          <c:showCatName val="0"/>
          <c:showSerName val="0"/>
          <c:showPercent val="0"/>
          <c:showBubbleSize val="0"/>
        </c:dLbls>
        <c:gapWidth val="120"/>
        <c:overlap val="100"/>
        <c:axId val="119319936"/>
        <c:axId val="119362688"/>
      </c:barChart>
      <c:catAx>
        <c:axId val="1193199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119362688"/>
        <c:crosses val="autoZero"/>
        <c:auto val="1"/>
        <c:lblAlgn val="ctr"/>
        <c:lblOffset val="100"/>
        <c:tickLblSkip val="1"/>
        <c:tickMarkSkip val="1"/>
        <c:noMultiLvlLbl val="0"/>
      </c:catAx>
      <c:valAx>
        <c:axId val="119362688"/>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1193199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H25</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{FF137921-E8AB-4E43-9854-94EA2D2A7C86}</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0-3809-43A9-A52D-A245414A89F7}"/>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{76BFD9BA-88DC-4849-A08D-77813A976573}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809-43A9-A52D-A245414A89F7}"/>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{D48E7F89-1943-4FBC-9410-48591ADEF297}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809-43A9-A52D-A245414A89F7}"/>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{26AB018D-EEF5-418F-AA07-F27A062E757A}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809-43A9-A52D-A245414A89F7}"/>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{65285E77-44B8-4D72-A6F0-7B40D8D6B815}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809-43A9-A52D-A245414A89F7}"/>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{88A2EE25-5075-4C3A-99C7-025E99B5251A}</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5-3809-43A9-A52D-A245414A89F7}"/>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{8D0FAC0F-4728-41C2-A8DF-FA09FFD4445E}</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06-3809-43A9-A52D-A245414A89F7}"/>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{F889E375-747E-4156-9933-9FAAA1967B6E}</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07-3809-43A9-A52D-A245414A89F7}"/>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{F918DF00-CDC5-47A9-8C95-6544D5AE3B7D}</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08-3809-43A9-A52D-A245414A89F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16">
                  <c:v>49.4</c:v>
                </c:pt>
                <c:pt idx="24">
                  <c:v>58.6</c:v>
                </c:pt>
                <c:pt idx="32">
                  <c:v>59</c:v>
                </c:pt>
              </c:numCache>
            </c:numRef>
          </c:xVal>
          <c:yVal>
            <c:numRef>
              <c:f>公会計指標分析・財政指標組合せ分析表!$BP$51:$DC$51</c:f>
              <c:numCache>
                <c:formatCode>#,##0.0;"▲ "#,##0.0</c:formatCode>
                <c:ptCount val="40"/>
                <c:pt idx="16">
                  <c:v>50.7</c:v>
                </c:pt>
                <c:pt idx="24">
                  <c:v>33.4</c:v>
                </c:pt>
                <c:pt idx="32">
                  <c:v>19.7</c:v>
                </c:pt>
              </c:numCache>
            </c:numRef>
          </c:yVal>
          <c:smooth val="0"/>
          <c:extLst xmlns:c16r2="http://schemas.microsoft.com/office/drawing/2015/06/chart">
            <c:ext xmlns:c16="http://schemas.microsoft.com/office/drawing/2014/chart" uri="{C3380CC4-5D6E-409C-BE32-E72D297353CC}">
              <c16:uniqueId val="{00000009-3809-43A9-A52D-A245414A89F7}"/>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{F785E336-C656-486F-AFA1-98AD7E1410FD}</c15:txfldGUID>
                      <c15:f>公会計指標分析・財政指標組合せ分析表!$BP$50</c15:f>
                      <c15:dlblFieldTableCache>
                        <c:ptCount val="1"/>
                        <c:pt idx="0">
                          <c:v>H25</c:v>
                        </c:pt>
                      </c15:dlblFieldTableCache>
                    </c15:dlblFTEntry>
                  </c15:dlblFieldTable>
                  <c15:showDataLabelsRange val="0"/>
                </c:ext>
                <c:ext xmlns:c16="http://schemas.microsoft.com/office/drawing/2014/chart" uri="{C3380CC4-5D6E-409C-BE32-E72D297353CC}">
                  <c16:uniqueId val="{0000000A-3809-43A9-A52D-A245414A89F7}"/>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{E0894330-3C33-41AB-A50B-E2AE68933851}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809-43A9-A52D-A245414A89F7}"/>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{A71035C7-5123-4FE7-A5E2-715E51FB5F6F}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809-43A9-A52D-A245414A89F7}"/>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{097B543D-608E-4AA0-B5C1-908076E710F1}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809-43A9-A52D-A245414A89F7}"/>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{6E9D220D-481D-4F46-A7EB-3ED5EDFED3D1}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809-43A9-A52D-A245414A89F7}"/>
                </c:ext>
              </c:extLst>
            </c:dLbl>
            <c:dLbl>
              <c:idx val="8"/>
              <c:tx>
                <c:strRef>
                  <c:f>公会計指標分析・財政指標組合せ分析表!$BX$50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{8680E8E2-676F-4E08-85EA-4BA35F1576F6}</c15:txfldGUID>
                      <c15:f>公会計指標分析・財政指標組合せ分析表!$BX$50</c15:f>
                      <c15:dlblFieldTableCache>
                        <c:ptCount val="1"/>
                        <c:pt idx="0">
                          <c:v>H26</c:v>
                        </c:pt>
                      </c15:dlblFieldTableCache>
                    </c15:dlblFTEntry>
                  </c15:dlblFieldTable>
                  <c15:showDataLabelsRange val="0"/>
                </c:ext>
                <c:ext xmlns:c16="http://schemas.microsoft.com/office/drawing/2014/chart" uri="{C3380CC4-5D6E-409C-BE32-E72D297353CC}">
                  <c16:uniqueId val="{0000000F-3809-43A9-A52D-A245414A89F7}"/>
                </c:ext>
              </c:extLst>
            </c:dLbl>
            <c:dLbl>
              <c:idx val="16"/>
              <c:tx>
                <c:strRef>
                  <c:f>公会計指標分析・財政指標組合せ分析表!$CF$50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{6504DAAB-8AD3-4CBA-9C6E-8E4781224AA7}</c15:txfldGUID>
                      <c15:f>公会計指標分析・財政指標組合せ分析表!$CF$50</c15:f>
                      <c15:dlblFieldTableCache>
                        <c:ptCount val="1"/>
                        <c:pt idx="0">
                          <c:v>H27</c:v>
                        </c:pt>
                      </c15:dlblFieldTableCache>
                    </c15:dlblFTEntry>
                  </c15:dlblFieldTable>
                  <c15:showDataLabelsRange val="0"/>
                </c:ext>
                <c:ext xmlns:c16="http://schemas.microsoft.com/office/drawing/2014/chart" uri="{C3380CC4-5D6E-409C-BE32-E72D297353CC}">
                  <c16:uniqueId val="{00000010-3809-43A9-A52D-A245414A89F7}"/>
                </c:ext>
              </c:extLst>
            </c:dLbl>
            <c:dLbl>
              <c:idx val="24"/>
              <c:tx>
                <c:strRef>
                  <c:f>公会計指標分析・財政指標組合せ分析表!$CN$50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{92A2857E-2ACB-439C-B19D-42B781CCE0B0}</c15:txfldGUID>
                      <c15:f>公会計指標分析・財政指標組合せ分析表!$CN$50</c15:f>
                      <c15:dlblFieldTableCache>
                        <c:ptCount val="1"/>
                        <c:pt idx="0">
                          <c:v>H28</c:v>
                        </c:pt>
                      </c15:dlblFieldTableCache>
                    </c15:dlblFTEntry>
                  </c15:dlblFieldTable>
                  <c15:showDataLabelsRange val="0"/>
                </c:ext>
                <c:ext xmlns:c16="http://schemas.microsoft.com/office/drawing/2014/chart" uri="{C3380CC4-5D6E-409C-BE32-E72D297353CC}">
                  <c16:uniqueId val="{00000011-3809-43A9-A52D-A245414A89F7}"/>
                </c:ext>
              </c:extLst>
            </c:dLbl>
            <c:dLbl>
              <c:idx val="32"/>
              <c:tx>
                <c:strRef>
                  <c:f>公会計指標分析・財政指標組合せ分析表!$CV$50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{01103CF0-3DAE-4DE0-ADD0-1493AE100758}</c15:txfldGUID>
                      <c15:f>公会計指標分析・財政指標組合せ分析表!$CV$50</c15:f>
                      <c15:dlblFieldTableCache>
                        <c:ptCount val="1"/>
                        <c:pt idx="0">
                          <c:v>H29</c:v>
                        </c:pt>
                      </c15:dlblFieldTableCache>
                    </c15:dlblFTEntry>
                  </c15:dlblFieldTable>
                  <c15:showDataLabelsRange val="0"/>
                </c:ext>
                <c:ext xmlns:c16="http://schemas.microsoft.com/office/drawing/2014/chart" uri="{C3380CC4-5D6E-409C-BE32-E72D297353CC}">
                  <c16:uniqueId val="{00000012-3809-43A9-A52D-A245414A89F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16">
                  <c:v>52.9</c:v>
                </c:pt>
                <c:pt idx="24">
                  <c:v>58.3</c:v>
                </c:pt>
                <c:pt idx="32">
                  <c:v>58.8</c:v>
                </c:pt>
              </c:numCache>
            </c:numRef>
          </c:xVal>
          <c:yVal>
            <c:numRef>
              <c:f>公会計指標分析・財政指標組合せ分析表!$BP$55:$DC$55</c:f>
              <c:numCache>
                <c:formatCode>#,##0.0;"▲ "#,##0.0</c:formatCode>
                <c:ptCount val="40"/>
                <c:pt idx="16">
                  <c:v>58.5</c:v>
                </c:pt>
                <c:pt idx="24">
                  <c:v>54.6</c:v>
                </c:pt>
                <c:pt idx="32">
                  <c:v>53.2</c:v>
                </c:pt>
              </c:numCache>
            </c:numRef>
          </c:yVal>
          <c:smooth val="0"/>
          <c:extLst xmlns:c16r2="http://schemas.microsoft.com/office/drawing/2015/06/chart">
            <c:ext xmlns:c16="http://schemas.microsoft.com/office/drawing/2014/chart" uri="{C3380CC4-5D6E-409C-BE32-E72D297353CC}">
              <c16:uniqueId val="{00000013-3809-43A9-A52D-A245414A89F7}"/>
            </c:ext>
          </c:extLst>
        </c:ser>
        <c:dLbls>
          <c:showLegendKey val="0"/>
          <c:showVal val="1"/>
          <c:showCatName val="0"/>
          <c:showSerName val="0"/>
          <c:showPercent val="0"/>
          <c:showBubbleSize val="0"/>
        </c:dLbls>
        <c:axId val="31230592"/>
        <c:axId val="31249152"/>
      </c:scatterChart>
      <c:valAx>
        <c:axId val="31230592"/>
        <c:scaling>
          <c:orientation val="minMax"/>
          <c:max val="59.8"/>
          <c:min val="48.8"/>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31249152"/>
        <c:crosses val="autoZero"/>
        <c:crossBetween val="midCat"/>
      </c:valAx>
      <c:valAx>
        <c:axId val="31249152"/>
        <c:scaling>
          <c:orientation val="minMax"/>
          <c:max val="65"/>
          <c:min val="15"/>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31230592"/>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H25</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{BB2EB902-9155-4FD8-98E5-E86EDC20CA74}</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0-C5D2-4AED-BD88-65DB2ACA12B4}"/>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{B30E7461-9CAD-416A-A58E-EEDD68347E4B}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C5D2-4AED-BD88-65DB2ACA12B4}"/>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{E37A0588-850E-46C7-A32C-8D4410FBF166}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C5D2-4AED-BD88-65DB2ACA12B4}"/>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{3FEFFF47-FE32-43CF-8032-2DCFCA0379DE}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C5D2-4AED-BD88-65DB2ACA12B4}"/>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{5F5C81CB-BCCE-45F4-86C7-B5EBF131B271}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C5D2-4AED-BD88-65DB2ACA12B4}"/>
                </c:ext>
              </c:extLst>
            </c:dLbl>
            <c:dLbl>
              <c:idx val="8"/>
              <c:tx>
                <c:strRef>
                  <c:f>公会計指標分析・財政指標組合せ分析表!$BX$72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{76752325-2C3F-4E59-8F82-2C5CED0D5CB4}</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5-C5D2-4AED-BD88-65DB2ACA12B4}"/>
                </c:ext>
              </c:extLst>
            </c:dLbl>
            <c:dLbl>
              <c:idx val="16"/>
              <c:tx>
                <c:strRef>
                  <c:f>公会計指標分析・財政指標組合せ分析表!$CF$72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{FD72BAF1-89D3-408F-B11B-C945D6FD0B7C}</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06-C5D2-4AED-BD88-65DB2ACA12B4}"/>
                </c:ext>
              </c:extLst>
            </c:dLbl>
            <c:dLbl>
              <c:idx val="24"/>
              <c:tx>
                <c:strRef>
                  <c:f>公会計指標分析・財政指標組合せ分析表!$CN$72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{9E935717-859C-49E4-BF40-ED69D7B695CA}</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07-C5D2-4AED-BD88-65DB2ACA12B4}"/>
                </c:ext>
              </c:extLst>
            </c:dLbl>
            <c:dLbl>
              <c:idx val="32"/>
              <c:tx>
                <c:strRef>
                  <c:f>公会計指標分析・財政指標組合せ分析表!$CV$72</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{D0DFF7AD-3505-4BC8-9C60-A4FEB67EE587}</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08-C5D2-4AED-BD88-65DB2ACA12B4}"/>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14.7</c:v>
                </c:pt>
                <c:pt idx="8">
                  <c:v>12.8</c:v>
                </c:pt>
                <c:pt idx="16">
                  <c:v>10.4</c:v>
                </c:pt>
                <c:pt idx="24">
                  <c:v>8.4</c:v>
                </c:pt>
                <c:pt idx="32">
                  <c:v>7.6</c:v>
                </c:pt>
              </c:numCache>
            </c:numRef>
          </c:xVal>
          <c:yVal>
            <c:numRef>
              <c:f>公会計指標分析・財政指標組合せ分析表!$BP$73:$DC$73</c:f>
              <c:numCache>
                <c:formatCode>#,##0.0;"▲ "#,##0.0</c:formatCode>
                <c:ptCount val="40"/>
                <c:pt idx="0">
                  <c:v>94.9</c:v>
                </c:pt>
                <c:pt idx="8">
                  <c:v>73.7</c:v>
                </c:pt>
                <c:pt idx="16">
                  <c:v>50.7</c:v>
                </c:pt>
                <c:pt idx="24">
                  <c:v>33.4</c:v>
                </c:pt>
                <c:pt idx="32">
                  <c:v>19.7</c:v>
                </c:pt>
              </c:numCache>
            </c:numRef>
          </c:yVal>
          <c:smooth val="0"/>
          <c:extLst xmlns:c16r2="http://schemas.microsoft.com/office/drawing/2015/06/chart">
            <c:ext xmlns:c16="http://schemas.microsoft.com/office/drawing/2014/chart" uri="{C3380CC4-5D6E-409C-BE32-E72D297353CC}">
              <c16:uniqueId val="{00000009-C5D2-4AED-BD88-65DB2ACA12B4}"/>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H25</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{653A8C76-1781-4A74-A6CA-DB659F68F15C}</c15:txfldGUID>
                      <c15:f>公会計指標分析・財政指標組合せ分析表!$BP$72</c15:f>
                      <c15:dlblFieldTableCache>
                        <c:ptCount val="1"/>
                        <c:pt idx="0">
                          <c:v>H25</c:v>
                        </c:pt>
                      </c15:dlblFieldTableCache>
                    </c15:dlblFTEntry>
                  </c15:dlblFieldTable>
                  <c15:showDataLabelsRange val="0"/>
                </c:ext>
                <c:ext xmlns:c16="http://schemas.microsoft.com/office/drawing/2014/chart" uri="{C3380CC4-5D6E-409C-BE32-E72D297353CC}">
                  <c16:uniqueId val="{0000000A-C5D2-4AED-BD88-65DB2ACA12B4}"/>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{BAF13321-9C95-435C-8D10-2F2B86F7FBC7}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C5D2-4AED-BD88-65DB2ACA12B4}"/>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{60F8BA68-7152-4DEF-9F6D-FCA19A23003C}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C5D2-4AED-BD88-65DB2ACA12B4}"/>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{25720777-2801-4B40-8395-3BB775EC5EF7}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C5D2-4AED-BD88-65DB2ACA12B4}"/>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{CD92ECBA-65F7-49D8-8E06-4478C0C8C653}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C5D2-4AED-BD88-65DB2ACA12B4}"/>
                </c:ext>
              </c:extLst>
            </c:dLbl>
            <c:dLbl>
              <c:idx val="8"/>
              <c:tx>
                <c:strRef>
                  <c:f>公会計指標分析・財政指標組合せ分析表!$BX$72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{CB2D41F7-D91A-4F37-915D-724AFA3617D9}</c15:txfldGUID>
                      <c15:f>公会計指標分析・財政指標組合せ分析表!$BX$72</c15:f>
                      <c15:dlblFieldTableCache>
                        <c:ptCount val="1"/>
                        <c:pt idx="0">
                          <c:v>H26</c:v>
                        </c:pt>
                      </c15:dlblFieldTableCache>
                    </c15:dlblFTEntry>
                  </c15:dlblFieldTable>
                  <c15:showDataLabelsRange val="0"/>
                </c:ext>
                <c:ext xmlns:c16="http://schemas.microsoft.com/office/drawing/2014/chart" uri="{C3380CC4-5D6E-409C-BE32-E72D297353CC}">
                  <c16:uniqueId val="{0000000F-C5D2-4AED-BD88-65DB2ACA12B4}"/>
                </c:ext>
              </c:extLst>
            </c:dLbl>
            <c:dLbl>
              <c:idx val="16"/>
              <c:tx>
                <c:strRef>
                  <c:f>公会計指標分析・財政指標組合せ分析表!$CF$72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{706D19E2-FC51-4786-8D4B-0E584E1273B7}</c15:txfldGUID>
                      <c15:f>公会計指標分析・財政指標組合せ分析表!$CF$72</c15:f>
                      <c15:dlblFieldTableCache>
                        <c:ptCount val="1"/>
                        <c:pt idx="0">
                          <c:v>H27</c:v>
                        </c:pt>
                      </c15:dlblFieldTableCache>
                    </c15:dlblFTEntry>
                  </c15:dlblFieldTable>
                  <c15:showDataLabelsRange val="0"/>
                </c:ext>
                <c:ext xmlns:c16="http://schemas.microsoft.com/office/drawing/2014/chart" uri="{C3380CC4-5D6E-409C-BE32-E72D297353CC}">
                  <c16:uniqueId val="{00000010-C5D2-4AED-BD88-65DB2ACA12B4}"/>
                </c:ext>
              </c:extLst>
            </c:dLbl>
            <c:dLbl>
              <c:idx val="24"/>
              <c:layout>
                <c:manualLayout>
                  <c:x val="-2.857138344406774E-2"/>
                  <c:y val="-6.2416647087793951E-2"/>
                </c:manualLayout>
              </c:layout>
              <c:tx>
                <c:strRef>
                  <c:f>公会計指標分析・財政指標組合せ分析表!$CN$72</c:f>
                  <c:strCache>
                    <c:ptCount val="1"/>
                    <c:pt idx="0">
                      <c:v>H28</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{8AEB1022-D430-4D91-8F70-04815BD9E7E0}</c15:txfldGUID>
                      <c15:f>公会計指標分析・財政指標組合せ分析表!$CN$72</c15:f>
                      <c15:dlblFieldTableCache>
                        <c:ptCount val="1"/>
                        <c:pt idx="0">
                          <c:v>H28</c:v>
                        </c:pt>
                      </c15:dlblFieldTableCache>
                    </c15:dlblFTEntry>
                  </c15:dlblFieldTable>
                  <c15:showDataLabelsRange val="0"/>
                </c:ext>
                <c:ext xmlns:c16="http://schemas.microsoft.com/office/drawing/2014/chart" uri="{C3380CC4-5D6E-409C-BE32-E72D297353CC}">
                  <c16:uniqueId val="{00000011-C5D2-4AED-BD88-65DB2ACA12B4}"/>
                </c:ext>
              </c:extLst>
            </c:dLbl>
            <c:dLbl>
              <c:idx val="32"/>
              <c:layout>
                <c:manualLayout>
                  <c:x val="-3.4824599794153595E-2"/>
                  <c:y val="-6.2416647087793951E-2"/>
                </c:manualLayout>
              </c:layout>
              <c:tx>
                <c:strRef>
                  <c:f>公会計指標分析・財政指標組合せ分析表!$CV$72</c:f>
                  <c:strCache>
                    <c:ptCount val="1"/>
                    <c:pt idx="0">
                      <c:v>H29</c:v>
                    </c:pt>
                  </c:strCache>
                </c:strRef>
              </c:tx>
              <c:dLblPos val="r"/>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{D9DAB0E0-3681-4643-BEED-5DBB241CB0C9}</c15:txfldGUID>
                      <c15:f>公会計指標分析・財政指標組合せ分析表!$CV$72</c15:f>
                      <c15:dlblFieldTableCache>
                        <c:ptCount val="1"/>
                        <c:pt idx="0">
                          <c:v>H29</c:v>
                        </c:pt>
                      </c15:dlblFieldTableCache>
                    </c15:dlblFTEntry>
                  </c15:dlblFieldTable>
                  <c15:showDataLabelsRange val="0"/>
                </c:ext>
                <c:ext xmlns:c16="http://schemas.microsoft.com/office/drawing/2014/chart" uri="{C3380CC4-5D6E-409C-BE32-E72D297353CC}">
                  <c16:uniqueId val="{00000012-C5D2-4AED-BD88-65DB2ACA12B4}"/>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12</c:v>
                </c:pt>
                <c:pt idx="8">
                  <c:v>11.1</c:v>
                </c:pt>
                <c:pt idx="16">
                  <c:v>10.7</c:v>
                </c:pt>
                <c:pt idx="24">
                  <c:v>10</c:v>
                </c:pt>
                <c:pt idx="32">
                  <c:v>9.8000000000000007</c:v>
                </c:pt>
              </c:numCache>
            </c:numRef>
          </c:xVal>
          <c:yVal>
            <c:numRef>
              <c:f>公会計指標分析・財政指標組合せ分析表!$BP$77:$DC$77</c:f>
              <c:numCache>
                <c:formatCode>#,##0.0;"▲ "#,##0.0</c:formatCode>
                <c:ptCount val="40"/>
                <c:pt idx="0">
                  <c:v>65.3</c:v>
                </c:pt>
                <c:pt idx="8">
                  <c:v>60.8</c:v>
                </c:pt>
                <c:pt idx="16">
                  <c:v>58.5</c:v>
                </c:pt>
                <c:pt idx="24">
                  <c:v>54.6</c:v>
                </c:pt>
                <c:pt idx="32">
                  <c:v>53.2</c:v>
                </c:pt>
              </c:numCache>
            </c:numRef>
          </c:yVal>
          <c:smooth val="0"/>
          <c:extLst xmlns:c16r2="http://schemas.microsoft.com/office/drawing/2015/06/chart">
            <c:ext xmlns:c16="http://schemas.microsoft.com/office/drawing/2014/chart" uri="{C3380CC4-5D6E-409C-BE32-E72D297353CC}">
              <c16:uniqueId val="{00000013-C5D2-4AED-BD88-65DB2ACA12B4}"/>
            </c:ext>
          </c:extLst>
        </c:ser>
        <c:dLbls>
          <c:showLegendKey val="0"/>
          <c:showVal val="1"/>
          <c:showCatName val="0"/>
          <c:showSerName val="0"/>
          <c:showPercent val="0"/>
          <c:showBubbleSize val="0"/>
        </c:dLbls>
        <c:axId val="31037696"/>
        <c:axId val="245178752"/>
      </c:scatterChart>
      <c:valAx>
        <c:axId val="31037696"/>
        <c:scaling>
          <c:orientation val="minMax"/>
          <c:max val="15.299999999999999"/>
          <c:min val="7.1"/>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45178752"/>
        <c:crosses val="autoZero"/>
        <c:crossBetween val="midCat"/>
      </c:valAx>
      <c:valAx>
        <c:axId val="245178752"/>
        <c:scaling>
          <c:orientation val="minMax"/>
          <c:max val="108"/>
          <c:min val="10"/>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3103769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xmlns="" id="{00000000-0008-0000-0000-00003908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xmlns="" id="{00000000-0008-0000-0000-00003A08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17,736
17,696
317.21
13,086,012
12,785,911
192,974
6,360,461
12,768,030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7.6
19.7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8472319" cy="425758"/>
    <xdr:sp macro="" textlink="">
      <xdr:nvSpPr>
        <xdr:cNvPr id="33" name="テキスト ボックス 32"/>
        <xdr:cNvSpPr txBox="1"/>
      </xdr:nvSpPr>
      <xdr:spPr>
        <a:xfrm>
          <a:off x="762000" y="4025900"/>
          <a:ext cx="8472319"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「定員管理の状況」及び「給与水準（国との比較）」は地方公務員給与実態調査に基づくものであるが、当該資料作成時点（平成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月末時点）において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年調査結果が未公表であるため、平成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年度の数値については、前年度の数値を引用している。</a:t>
          </a:r>
        </a:p>
      </xdr:txBody>
    </xdr:sp>
    <xdr:clientData/>
  </xdr:oneCellAnchor>
  <xdr:oneCellAnchor>
    <xdr:from>
      <xdr:col>3</xdr:col>
      <xdr:colOff>133350</xdr:colOff>
      <xdr:row>25</xdr:row>
      <xdr:rowOff>120650</xdr:rowOff>
    </xdr:from>
    <xdr:ext cx="5704703" cy="259045"/>
    <xdr:sp macro="" textlink="">
      <xdr:nvSpPr>
        <xdr:cNvPr id="34" name="テキスト ボックス 33"/>
        <xdr:cNvSpPr txBox="1"/>
      </xdr:nvSpPr>
      <xdr:spPr>
        <a:xfrm>
          <a:off x="762000" y="4406900"/>
          <a:ext cx="57047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27</xdr:row>
      <xdr:rowOff>31750</xdr:rowOff>
    </xdr:from>
    <xdr:ext cx="8210774" cy="259045"/>
    <xdr:sp macro="" textlink="">
      <xdr:nvSpPr>
        <xdr:cNvPr id="35" name="テキスト ボックス 34"/>
        <xdr:cNvSpPr txBox="1"/>
      </xdr:nvSpPr>
      <xdr:spPr>
        <a:xfrm>
          <a:off x="762000" y="4660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[0.30]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財政基盤が脆弱で地方交付税等の依存財源割合が高い本市においては、人口減少や少子高齢化、また長引く景気低迷等の影響を受け、財政力指数は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0.30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と全国平均、類似団体平均を大きく下回っている。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基幹産業である施設園芸農業の振興やコールセンター等の企業誘致による税収増への取り組みを積極的に行うとともに、市税等徴収体制の強化対策を継続して実施し、自主財源の確保に努める。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17992</xdr:rowOff>
    </xdr:from>
    <xdr:to>
      <xdr:col>23</xdr:col>
      <xdr:colOff>133350</xdr:colOff>
      <xdr:row>45</xdr:row>
      <xdr:rowOff>94192</xdr:rowOff>
    </xdr:to>
    <xdr:cxnSp macro="">
      <xdr:nvCxnSpPr>
        <xdr:cNvPr id="64" name="直線コネクタ 63"/>
        <xdr:cNvCxnSpPr/>
      </xdr:nvCxnSpPr>
      <xdr:spPr>
        <a:xfrm flipV="1">
          <a:off x="4953000" y="6361642"/>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66269</xdr:rowOff>
    </xdr:from>
    <xdr:ext cx="762000" cy="259045"/>
    <xdr:sp macro="" textlink="">
      <xdr:nvSpPr>
        <xdr:cNvPr id="65" name="財政力最小値テキスト"/>
        <xdr:cNvSpPr txBox="1"/>
      </xdr:nvSpPr>
      <xdr:spPr>
        <a:xfrm>
          <a:off x="5041900" y="7781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94192</xdr:rowOff>
    </xdr:from>
    <xdr:to>
      <xdr:col>24</xdr:col>
      <xdr:colOff>12700</xdr:colOff>
      <xdr:row>45</xdr:row>
      <xdr:rowOff>94192</xdr:rowOff>
    </xdr:to>
    <xdr:cxnSp macro="">
      <xdr:nvCxnSpPr>
        <xdr:cNvPr id="66" name="直線コネクタ 65"/>
        <xdr:cNvCxnSpPr/>
      </xdr:nvCxnSpPr>
      <xdr:spPr>
        <a:xfrm>
          <a:off x="4864100" y="7809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104369</xdr:rowOff>
    </xdr:from>
    <xdr:ext cx="762000" cy="259045"/>
    <xdr:sp macro="" textlink="">
      <xdr:nvSpPr>
        <xdr:cNvPr id="67" name="財政力最大値テキスト"/>
        <xdr:cNvSpPr txBox="1"/>
      </xdr:nvSpPr>
      <xdr:spPr>
        <a:xfrm>
          <a:off x="5041900" y="61051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17992</xdr:rowOff>
    </xdr:from>
    <xdr:to>
      <xdr:col>24</xdr:col>
      <xdr:colOff>12700</xdr:colOff>
      <xdr:row>37</xdr:row>
      <xdr:rowOff>17992</xdr:rowOff>
    </xdr:to>
    <xdr:cxnSp macro="">
      <xdr:nvCxnSpPr>
        <xdr:cNvPr id="68" name="直線コネクタ 67"/>
        <xdr:cNvCxnSpPr/>
      </xdr:nvCxnSpPr>
      <xdr:spPr>
        <a:xfrm>
          <a:off x="4864100" y="6361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44450</xdr:rowOff>
    </xdr:from>
    <xdr:to>
      <xdr:col>23</xdr:col>
      <xdr:colOff>133350</xdr:colOff>
      <xdr:row>44</xdr:row>
      <xdr:rowOff>64558</xdr:rowOff>
    </xdr:to>
    <xdr:cxnSp macro="">
      <xdr:nvCxnSpPr>
        <xdr:cNvPr id="69" name="直線コネクタ 68"/>
        <xdr:cNvCxnSpPr/>
      </xdr:nvCxnSpPr>
      <xdr:spPr>
        <a:xfrm flipV="1">
          <a:off x="4114800" y="7588250"/>
          <a:ext cx="8382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652</xdr:rowOff>
    </xdr:from>
    <xdr:ext cx="762000" cy="259045"/>
    <xdr:sp macro="" textlink="">
      <xdr:nvSpPr>
        <xdr:cNvPr id="70" name="財政力平均値テキスト"/>
        <xdr:cNvSpPr txBox="1"/>
      </xdr:nvSpPr>
      <xdr:spPr>
        <a:xfrm>
          <a:off x="5041900" y="7201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155575</xdr:rowOff>
    </xdr:from>
    <xdr:to>
      <xdr:col>23</xdr:col>
      <xdr:colOff>184150</xdr:colOff>
      <xdr:row>43</xdr:row>
      <xdr:rowOff>85725</xdr:rowOff>
    </xdr:to>
    <xdr:sp macro="" textlink="">
      <xdr:nvSpPr>
        <xdr:cNvPr id="71" name="フローチャート: 判断 70"/>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64558</xdr:rowOff>
    </xdr:from>
    <xdr:to>
      <xdr:col>19</xdr:col>
      <xdr:colOff>133350</xdr:colOff>
      <xdr:row>44</xdr:row>
      <xdr:rowOff>84667</xdr:rowOff>
    </xdr:to>
    <xdr:cxnSp macro="">
      <xdr:nvCxnSpPr>
        <xdr:cNvPr id="72" name="直線コネクタ 71"/>
        <xdr:cNvCxnSpPr/>
      </xdr:nvCxnSpPr>
      <xdr:spPr>
        <a:xfrm flipV="1">
          <a:off x="3225800" y="7608358"/>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155575</xdr:rowOff>
    </xdr:from>
    <xdr:to>
      <xdr:col>19</xdr:col>
      <xdr:colOff>184150</xdr:colOff>
      <xdr:row>43</xdr:row>
      <xdr:rowOff>85725</xdr:rowOff>
    </xdr:to>
    <xdr:sp macro="" textlink="">
      <xdr:nvSpPr>
        <xdr:cNvPr id="73" name="フローチャート: 判断 72"/>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95902</xdr:rowOff>
    </xdr:from>
    <xdr:ext cx="736600" cy="259045"/>
    <xdr:sp macro="" textlink="">
      <xdr:nvSpPr>
        <xdr:cNvPr id="74" name="テキスト ボックス 73"/>
        <xdr:cNvSpPr txBox="1"/>
      </xdr:nvSpPr>
      <xdr:spPr>
        <a:xfrm>
          <a:off x="3733800" y="7125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84667</xdr:rowOff>
    </xdr:from>
    <xdr:to>
      <xdr:col>15</xdr:col>
      <xdr:colOff>82550</xdr:colOff>
      <xdr:row>44</xdr:row>
      <xdr:rowOff>84667</xdr:rowOff>
    </xdr:to>
    <xdr:cxnSp macro="">
      <xdr:nvCxnSpPr>
        <xdr:cNvPr id="75" name="直線コネクタ 74"/>
        <xdr:cNvCxnSpPr/>
      </xdr:nvCxnSpPr>
      <xdr:spPr>
        <a:xfrm>
          <a:off x="2336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6" name="フローチャート: 判断 75"/>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7" name="テキスト ボックス 76"/>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84667</xdr:rowOff>
    </xdr:from>
    <xdr:to>
      <xdr:col>11</xdr:col>
      <xdr:colOff>31750</xdr:colOff>
      <xdr:row>44</xdr:row>
      <xdr:rowOff>84667</xdr:rowOff>
    </xdr:to>
    <xdr:cxnSp macro="">
      <xdr:nvCxnSpPr>
        <xdr:cNvPr id="78" name="直線コネクタ 77"/>
        <xdr:cNvCxnSpPr/>
      </xdr:nvCxnSpPr>
      <xdr:spPr>
        <a:xfrm>
          <a:off x="1447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115358</xdr:rowOff>
    </xdr:from>
    <xdr:to>
      <xdr:col>11</xdr:col>
      <xdr:colOff>82550</xdr:colOff>
      <xdr:row>43</xdr:row>
      <xdr:rowOff>45508</xdr:rowOff>
    </xdr:to>
    <xdr:sp macro="" textlink="">
      <xdr:nvSpPr>
        <xdr:cNvPr id="79" name="フローチャート: 判断 78"/>
        <xdr:cNvSpPr/>
      </xdr:nvSpPr>
      <xdr:spPr>
        <a:xfrm>
          <a:off x="2286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55685</xdr:rowOff>
    </xdr:from>
    <xdr:ext cx="762000" cy="259045"/>
    <xdr:sp macro="" textlink="">
      <xdr:nvSpPr>
        <xdr:cNvPr id="80" name="テキスト ボックス 79"/>
        <xdr:cNvSpPr txBox="1"/>
      </xdr:nvSpPr>
      <xdr:spPr>
        <a:xfrm>
          <a:off x="1955800" y="7085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115358</xdr:rowOff>
    </xdr:from>
    <xdr:to>
      <xdr:col>7</xdr:col>
      <xdr:colOff>31750</xdr:colOff>
      <xdr:row>43</xdr:row>
      <xdr:rowOff>45508</xdr:rowOff>
    </xdr:to>
    <xdr:sp macro="" textlink="">
      <xdr:nvSpPr>
        <xdr:cNvPr id="81" name="フローチャート: 判断 80"/>
        <xdr:cNvSpPr/>
      </xdr:nvSpPr>
      <xdr:spPr>
        <a:xfrm>
          <a:off x="1397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55685</xdr:rowOff>
    </xdr:from>
    <xdr:ext cx="762000" cy="259045"/>
    <xdr:sp macro="" textlink="">
      <xdr:nvSpPr>
        <xdr:cNvPr id="82" name="テキスト ボックス 81"/>
        <xdr:cNvSpPr txBox="1"/>
      </xdr:nvSpPr>
      <xdr:spPr>
        <a:xfrm>
          <a:off x="1066800" y="7085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165100</xdr:rowOff>
    </xdr:from>
    <xdr:to>
      <xdr:col>23</xdr:col>
      <xdr:colOff>184150</xdr:colOff>
      <xdr:row>44</xdr:row>
      <xdr:rowOff>95250</xdr:rowOff>
    </xdr:to>
    <xdr:sp macro="" textlink="">
      <xdr:nvSpPr>
        <xdr:cNvPr id="88" name="楕円 87"/>
        <xdr:cNvSpPr/>
      </xdr:nvSpPr>
      <xdr:spPr>
        <a:xfrm>
          <a:off x="49022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137177</xdr:rowOff>
    </xdr:from>
    <xdr:ext cx="762000" cy="259045"/>
    <xdr:sp macro="" textlink="">
      <xdr:nvSpPr>
        <xdr:cNvPr id="89" name="財政力該当値テキスト"/>
        <xdr:cNvSpPr txBox="1"/>
      </xdr:nvSpPr>
      <xdr:spPr>
        <a:xfrm>
          <a:off x="5041900" y="750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13758</xdr:rowOff>
    </xdr:from>
    <xdr:to>
      <xdr:col>19</xdr:col>
      <xdr:colOff>184150</xdr:colOff>
      <xdr:row>44</xdr:row>
      <xdr:rowOff>115358</xdr:rowOff>
    </xdr:to>
    <xdr:sp macro="" textlink="">
      <xdr:nvSpPr>
        <xdr:cNvPr id="90" name="楕円 89"/>
        <xdr:cNvSpPr/>
      </xdr:nvSpPr>
      <xdr:spPr>
        <a:xfrm>
          <a:off x="4064000" y="7557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100135</xdr:rowOff>
    </xdr:from>
    <xdr:ext cx="736600" cy="259045"/>
    <xdr:sp macro="" textlink="">
      <xdr:nvSpPr>
        <xdr:cNvPr id="91" name="テキスト ボックス 90"/>
        <xdr:cNvSpPr txBox="1"/>
      </xdr:nvSpPr>
      <xdr:spPr>
        <a:xfrm>
          <a:off x="3733800" y="76439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33867</xdr:rowOff>
    </xdr:from>
    <xdr:to>
      <xdr:col>15</xdr:col>
      <xdr:colOff>133350</xdr:colOff>
      <xdr:row>44</xdr:row>
      <xdr:rowOff>135467</xdr:rowOff>
    </xdr:to>
    <xdr:sp macro="" textlink="">
      <xdr:nvSpPr>
        <xdr:cNvPr id="92" name="楕円 91"/>
        <xdr:cNvSpPr/>
      </xdr:nvSpPr>
      <xdr:spPr>
        <a:xfrm>
          <a:off x="3175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120244</xdr:rowOff>
    </xdr:from>
    <xdr:ext cx="762000" cy="259045"/>
    <xdr:sp macro="" textlink="">
      <xdr:nvSpPr>
        <xdr:cNvPr id="93" name="テキスト ボックス 92"/>
        <xdr:cNvSpPr txBox="1"/>
      </xdr:nvSpPr>
      <xdr:spPr>
        <a:xfrm>
          <a:off x="2844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33867</xdr:rowOff>
    </xdr:from>
    <xdr:to>
      <xdr:col>11</xdr:col>
      <xdr:colOff>82550</xdr:colOff>
      <xdr:row>44</xdr:row>
      <xdr:rowOff>135467</xdr:rowOff>
    </xdr:to>
    <xdr:sp macro="" textlink="">
      <xdr:nvSpPr>
        <xdr:cNvPr id="94" name="楕円 93"/>
        <xdr:cNvSpPr/>
      </xdr:nvSpPr>
      <xdr:spPr>
        <a:xfrm>
          <a:off x="2286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120244</xdr:rowOff>
    </xdr:from>
    <xdr:ext cx="762000" cy="259045"/>
    <xdr:sp macro="" textlink="">
      <xdr:nvSpPr>
        <xdr:cNvPr id="95" name="テキスト ボックス 94"/>
        <xdr:cNvSpPr txBox="1"/>
      </xdr:nvSpPr>
      <xdr:spPr>
        <a:xfrm>
          <a:off x="1955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33867</xdr:rowOff>
    </xdr:from>
    <xdr:to>
      <xdr:col>7</xdr:col>
      <xdr:colOff>31750</xdr:colOff>
      <xdr:row>44</xdr:row>
      <xdr:rowOff>135467</xdr:rowOff>
    </xdr:to>
    <xdr:sp macro="" textlink="">
      <xdr:nvSpPr>
        <xdr:cNvPr id="96" name="楕円 95"/>
        <xdr:cNvSpPr/>
      </xdr:nvSpPr>
      <xdr:spPr>
        <a:xfrm>
          <a:off x="1397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120244</xdr:rowOff>
    </xdr:from>
    <xdr:ext cx="762000" cy="259045"/>
    <xdr:sp macro="" textlink="">
      <xdr:nvSpPr>
        <xdr:cNvPr id="97" name="テキスト ボックス 96"/>
        <xdr:cNvSpPr txBox="1"/>
      </xdr:nvSpPr>
      <xdr:spPr>
        <a:xfrm>
          <a:off x="1066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[88.0%]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経常収支比率は前年度より</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4.2</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ポイント悪化して</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88.0</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％となっている。</a:t>
          </a:r>
          <a:endParaRPr lang="ja-JP" altLang="ja-JP" sz="1200">
            <a:effectLst/>
            <a:latin typeface="ＭＳ Ｐゴシック" panose="020B0600070205080204" pitchFamily="50" charset="-128"/>
            <a:ea typeface="ＭＳ Ｐゴシック" panose="020B0600070205080204" pitchFamily="50" charset="-128"/>
          </a:endParaRPr>
        </a:p>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分子側では、公債費通常償還の減により充当一般財源が減となったものの、定年退職者の増や事業費支弁人件費の減などによる人件費の増や、社会保障関連の繰出金の増などにより、経常経費充当一般財源は対前年</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205</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百万円の大幅増となった。一方、分母側では、地方消費税交付金の増や市税の増などがあるものの、普通交付税の減により、歳入経常一般財源全体で対前年</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86</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百万円減となったことが、同比率を悪化させる要因となっている。</a:t>
          </a:r>
          <a:endParaRPr lang="ja-JP" altLang="ja-JP" sz="12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1" name="テキスト ボックス 110"/>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4" name="直線コネクタ 113"/>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5" name="テキスト ボックス 114"/>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6" name="直線コネクタ 115"/>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7" name="テキスト ボックス 116"/>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8" name="直線コネクタ 117"/>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9" name="テキスト ボックス 118"/>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20" name="直線コネクタ 119"/>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1" name="テキスト ボックス 120"/>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2" name="直線コネクタ 121"/>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3" name="テキスト ボックス 122"/>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15875</xdr:rowOff>
    </xdr:from>
    <xdr:to>
      <xdr:col>23</xdr:col>
      <xdr:colOff>133350</xdr:colOff>
      <xdr:row>68</xdr:row>
      <xdr:rowOff>13123</xdr:rowOff>
    </xdr:to>
    <xdr:cxnSp macro="">
      <xdr:nvCxnSpPr>
        <xdr:cNvPr id="127" name="直線コネクタ 126"/>
        <xdr:cNvCxnSpPr/>
      </xdr:nvCxnSpPr>
      <xdr:spPr>
        <a:xfrm flipV="1">
          <a:off x="4953000" y="10131425"/>
          <a:ext cx="0" cy="154029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156650</xdr:rowOff>
    </xdr:from>
    <xdr:ext cx="762000" cy="259045"/>
    <xdr:sp macro="" textlink="">
      <xdr:nvSpPr>
        <xdr:cNvPr id="128" name="財政構造の弾力性最小値テキスト"/>
        <xdr:cNvSpPr txBox="1"/>
      </xdr:nvSpPr>
      <xdr:spPr>
        <a:xfrm>
          <a:off x="5041900" y="11643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68</xdr:row>
      <xdr:rowOff>13123</xdr:rowOff>
    </xdr:from>
    <xdr:to>
      <xdr:col>24</xdr:col>
      <xdr:colOff>12700</xdr:colOff>
      <xdr:row>68</xdr:row>
      <xdr:rowOff>13123</xdr:rowOff>
    </xdr:to>
    <xdr:cxnSp macro="">
      <xdr:nvCxnSpPr>
        <xdr:cNvPr id="129" name="直線コネクタ 128"/>
        <xdr:cNvCxnSpPr/>
      </xdr:nvCxnSpPr>
      <xdr:spPr>
        <a:xfrm>
          <a:off x="4864100" y="11671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102252</xdr:rowOff>
    </xdr:from>
    <xdr:ext cx="762000" cy="259045"/>
    <xdr:sp macro="" textlink="">
      <xdr:nvSpPr>
        <xdr:cNvPr id="130" name="財政構造の弾力性最大値テキスト"/>
        <xdr:cNvSpPr txBox="1"/>
      </xdr:nvSpPr>
      <xdr:spPr>
        <a:xfrm>
          <a:off x="5041900" y="9874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15875</xdr:rowOff>
    </xdr:from>
    <xdr:to>
      <xdr:col>24</xdr:col>
      <xdr:colOff>12700</xdr:colOff>
      <xdr:row>59</xdr:row>
      <xdr:rowOff>15875</xdr:rowOff>
    </xdr:to>
    <xdr:cxnSp macro="">
      <xdr:nvCxnSpPr>
        <xdr:cNvPr id="131" name="直線コネクタ 130"/>
        <xdr:cNvCxnSpPr/>
      </xdr:nvCxnSpPr>
      <xdr:spPr>
        <a:xfrm>
          <a:off x="4864100" y="10131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59</xdr:row>
      <xdr:rowOff>27940</xdr:rowOff>
    </xdr:from>
    <xdr:to>
      <xdr:col>23</xdr:col>
      <xdr:colOff>133350</xdr:colOff>
      <xdr:row>60</xdr:row>
      <xdr:rowOff>25400</xdr:rowOff>
    </xdr:to>
    <xdr:cxnSp macro="">
      <xdr:nvCxnSpPr>
        <xdr:cNvPr id="132" name="直線コネクタ 131"/>
        <xdr:cNvCxnSpPr/>
      </xdr:nvCxnSpPr>
      <xdr:spPr>
        <a:xfrm>
          <a:off x="4114800" y="10143490"/>
          <a:ext cx="838200" cy="168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60</xdr:row>
      <xdr:rowOff>115587</xdr:rowOff>
    </xdr:from>
    <xdr:ext cx="762000" cy="259045"/>
    <xdr:sp macro="" textlink="">
      <xdr:nvSpPr>
        <xdr:cNvPr id="133" name="財政構造の弾力性平均値テキスト"/>
        <xdr:cNvSpPr txBox="1"/>
      </xdr:nvSpPr>
      <xdr:spPr>
        <a:xfrm>
          <a:off x="5041900" y="104025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143510</xdr:rowOff>
    </xdr:from>
    <xdr:to>
      <xdr:col>23</xdr:col>
      <xdr:colOff>184150</xdr:colOff>
      <xdr:row>61</xdr:row>
      <xdr:rowOff>73660</xdr:rowOff>
    </xdr:to>
    <xdr:sp macro="" textlink="">
      <xdr:nvSpPr>
        <xdr:cNvPr id="134" name="フローチャート: 判断 133"/>
        <xdr:cNvSpPr/>
      </xdr:nvSpPr>
      <xdr:spPr>
        <a:xfrm>
          <a:off x="4902200" y="10430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58</xdr:row>
      <xdr:rowOff>86783</xdr:rowOff>
    </xdr:from>
    <xdr:to>
      <xdr:col>19</xdr:col>
      <xdr:colOff>133350</xdr:colOff>
      <xdr:row>59</xdr:row>
      <xdr:rowOff>27940</xdr:rowOff>
    </xdr:to>
    <xdr:cxnSp macro="">
      <xdr:nvCxnSpPr>
        <xdr:cNvPr id="135" name="直線コネクタ 134"/>
        <xdr:cNvCxnSpPr/>
      </xdr:nvCxnSpPr>
      <xdr:spPr>
        <a:xfrm>
          <a:off x="3225800" y="10030883"/>
          <a:ext cx="889000" cy="112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95250</xdr:rowOff>
    </xdr:from>
    <xdr:to>
      <xdr:col>19</xdr:col>
      <xdr:colOff>184150</xdr:colOff>
      <xdr:row>61</xdr:row>
      <xdr:rowOff>25400</xdr:rowOff>
    </xdr:to>
    <xdr:sp macro="" textlink="">
      <xdr:nvSpPr>
        <xdr:cNvPr id="136" name="フローチャート: 判断 135"/>
        <xdr:cNvSpPr/>
      </xdr:nvSpPr>
      <xdr:spPr>
        <a:xfrm>
          <a:off x="4064000" y="1038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10177</xdr:rowOff>
    </xdr:from>
    <xdr:ext cx="736600" cy="259045"/>
    <xdr:sp macro="" textlink="">
      <xdr:nvSpPr>
        <xdr:cNvPr id="137" name="テキスト ボックス 136"/>
        <xdr:cNvSpPr txBox="1"/>
      </xdr:nvSpPr>
      <xdr:spPr>
        <a:xfrm>
          <a:off x="3733800" y="104686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58</xdr:row>
      <xdr:rowOff>86783</xdr:rowOff>
    </xdr:from>
    <xdr:to>
      <xdr:col>15</xdr:col>
      <xdr:colOff>82550</xdr:colOff>
      <xdr:row>59</xdr:row>
      <xdr:rowOff>27940</xdr:rowOff>
    </xdr:to>
    <xdr:cxnSp macro="">
      <xdr:nvCxnSpPr>
        <xdr:cNvPr id="138" name="直線コネクタ 137"/>
        <xdr:cNvCxnSpPr/>
      </xdr:nvCxnSpPr>
      <xdr:spPr>
        <a:xfrm flipV="1">
          <a:off x="2336800" y="10030883"/>
          <a:ext cx="889000" cy="112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10795</xdr:rowOff>
    </xdr:from>
    <xdr:to>
      <xdr:col>15</xdr:col>
      <xdr:colOff>133350</xdr:colOff>
      <xdr:row>60</xdr:row>
      <xdr:rowOff>112395</xdr:rowOff>
    </xdr:to>
    <xdr:sp macro="" textlink="">
      <xdr:nvSpPr>
        <xdr:cNvPr id="139" name="フローチャート: 判断 138"/>
        <xdr:cNvSpPr/>
      </xdr:nvSpPr>
      <xdr:spPr>
        <a:xfrm>
          <a:off x="3175000" y="10297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97172</xdr:rowOff>
    </xdr:from>
    <xdr:ext cx="762000" cy="259045"/>
    <xdr:sp macro="" textlink="">
      <xdr:nvSpPr>
        <xdr:cNvPr id="140" name="テキスト ボックス 139"/>
        <xdr:cNvSpPr txBox="1"/>
      </xdr:nvSpPr>
      <xdr:spPr>
        <a:xfrm>
          <a:off x="2844800" y="10384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58</xdr:row>
      <xdr:rowOff>163195</xdr:rowOff>
    </xdr:from>
    <xdr:to>
      <xdr:col>11</xdr:col>
      <xdr:colOff>31750</xdr:colOff>
      <xdr:row>59</xdr:row>
      <xdr:rowOff>27940</xdr:rowOff>
    </xdr:to>
    <xdr:cxnSp macro="">
      <xdr:nvCxnSpPr>
        <xdr:cNvPr id="141" name="直線コネクタ 140"/>
        <xdr:cNvCxnSpPr/>
      </xdr:nvCxnSpPr>
      <xdr:spPr>
        <a:xfrm>
          <a:off x="1447800" y="1010729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59055</xdr:rowOff>
    </xdr:from>
    <xdr:to>
      <xdr:col>11</xdr:col>
      <xdr:colOff>82550</xdr:colOff>
      <xdr:row>60</xdr:row>
      <xdr:rowOff>160655</xdr:rowOff>
    </xdr:to>
    <xdr:sp macro="" textlink="">
      <xdr:nvSpPr>
        <xdr:cNvPr id="142" name="フローチャート: 判断 141"/>
        <xdr:cNvSpPr/>
      </xdr:nvSpPr>
      <xdr:spPr>
        <a:xfrm>
          <a:off x="2286000" y="10346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145432</xdr:rowOff>
    </xdr:from>
    <xdr:ext cx="762000" cy="259045"/>
    <xdr:sp macro="" textlink="">
      <xdr:nvSpPr>
        <xdr:cNvPr id="143" name="テキスト ボックス 142"/>
        <xdr:cNvSpPr txBox="1"/>
      </xdr:nvSpPr>
      <xdr:spPr>
        <a:xfrm>
          <a:off x="1955800" y="10432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2752</xdr:rowOff>
    </xdr:from>
    <xdr:to>
      <xdr:col>7</xdr:col>
      <xdr:colOff>31750</xdr:colOff>
      <xdr:row>60</xdr:row>
      <xdr:rowOff>104352</xdr:rowOff>
    </xdr:to>
    <xdr:sp macro="" textlink="">
      <xdr:nvSpPr>
        <xdr:cNvPr id="144" name="フローチャート: 判断 143"/>
        <xdr:cNvSpPr/>
      </xdr:nvSpPr>
      <xdr:spPr>
        <a:xfrm>
          <a:off x="1397000" y="10289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89129</xdr:rowOff>
    </xdr:from>
    <xdr:ext cx="762000" cy="259045"/>
    <xdr:sp macro="" textlink="">
      <xdr:nvSpPr>
        <xdr:cNvPr id="145" name="テキスト ボックス 144"/>
        <xdr:cNvSpPr txBox="1"/>
      </xdr:nvSpPr>
      <xdr:spPr>
        <a:xfrm>
          <a:off x="1066800" y="10376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59</xdr:row>
      <xdr:rowOff>146050</xdr:rowOff>
    </xdr:from>
    <xdr:to>
      <xdr:col>23</xdr:col>
      <xdr:colOff>184150</xdr:colOff>
      <xdr:row>60</xdr:row>
      <xdr:rowOff>76200</xdr:rowOff>
    </xdr:to>
    <xdr:sp macro="" textlink="">
      <xdr:nvSpPr>
        <xdr:cNvPr id="151" name="楕円 150"/>
        <xdr:cNvSpPr/>
      </xdr:nvSpPr>
      <xdr:spPr>
        <a:xfrm>
          <a:off x="4902200" y="1026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58</xdr:row>
      <xdr:rowOff>162577</xdr:rowOff>
    </xdr:from>
    <xdr:ext cx="762000" cy="259045"/>
    <xdr:sp macro="" textlink="">
      <xdr:nvSpPr>
        <xdr:cNvPr id="152" name="財政構造の弾力性該当値テキスト"/>
        <xdr:cNvSpPr txBox="1"/>
      </xdr:nvSpPr>
      <xdr:spPr>
        <a:xfrm>
          <a:off x="5041900" y="1010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58</xdr:row>
      <xdr:rowOff>148590</xdr:rowOff>
    </xdr:from>
    <xdr:to>
      <xdr:col>19</xdr:col>
      <xdr:colOff>184150</xdr:colOff>
      <xdr:row>59</xdr:row>
      <xdr:rowOff>78740</xdr:rowOff>
    </xdr:to>
    <xdr:sp macro="" textlink="">
      <xdr:nvSpPr>
        <xdr:cNvPr id="153" name="楕円 152"/>
        <xdr:cNvSpPr/>
      </xdr:nvSpPr>
      <xdr:spPr>
        <a:xfrm>
          <a:off x="4064000" y="10092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57</xdr:row>
      <xdr:rowOff>88917</xdr:rowOff>
    </xdr:from>
    <xdr:ext cx="736600" cy="259045"/>
    <xdr:sp macro="" textlink="">
      <xdr:nvSpPr>
        <xdr:cNvPr id="154" name="テキスト ボックス 153"/>
        <xdr:cNvSpPr txBox="1"/>
      </xdr:nvSpPr>
      <xdr:spPr>
        <a:xfrm>
          <a:off x="3733800" y="98615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58</xdr:row>
      <xdr:rowOff>35983</xdr:rowOff>
    </xdr:from>
    <xdr:to>
      <xdr:col>15</xdr:col>
      <xdr:colOff>133350</xdr:colOff>
      <xdr:row>58</xdr:row>
      <xdr:rowOff>137583</xdr:rowOff>
    </xdr:to>
    <xdr:sp macro="" textlink="">
      <xdr:nvSpPr>
        <xdr:cNvPr id="155" name="楕円 154"/>
        <xdr:cNvSpPr/>
      </xdr:nvSpPr>
      <xdr:spPr>
        <a:xfrm>
          <a:off x="3175000" y="9980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56</xdr:row>
      <xdr:rowOff>147760</xdr:rowOff>
    </xdr:from>
    <xdr:ext cx="762000" cy="259045"/>
    <xdr:sp macro="" textlink="">
      <xdr:nvSpPr>
        <xdr:cNvPr id="156" name="テキスト ボックス 155"/>
        <xdr:cNvSpPr txBox="1"/>
      </xdr:nvSpPr>
      <xdr:spPr>
        <a:xfrm>
          <a:off x="2844800" y="9748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58</xdr:row>
      <xdr:rowOff>148590</xdr:rowOff>
    </xdr:from>
    <xdr:to>
      <xdr:col>11</xdr:col>
      <xdr:colOff>82550</xdr:colOff>
      <xdr:row>59</xdr:row>
      <xdr:rowOff>78740</xdr:rowOff>
    </xdr:to>
    <xdr:sp macro="" textlink="">
      <xdr:nvSpPr>
        <xdr:cNvPr id="157" name="楕円 156"/>
        <xdr:cNvSpPr/>
      </xdr:nvSpPr>
      <xdr:spPr>
        <a:xfrm>
          <a:off x="2286000" y="10092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88917</xdr:rowOff>
    </xdr:from>
    <xdr:ext cx="762000" cy="259045"/>
    <xdr:sp macro="" textlink="">
      <xdr:nvSpPr>
        <xdr:cNvPr id="158" name="テキスト ボックス 157"/>
        <xdr:cNvSpPr txBox="1"/>
      </xdr:nvSpPr>
      <xdr:spPr>
        <a:xfrm>
          <a:off x="1955800" y="9861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58</xdr:row>
      <xdr:rowOff>112395</xdr:rowOff>
    </xdr:from>
    <xdr:to>
      <xdr:col>7</xdr:col>
      <xdr:colOff>31750</xdr:colOff>
      <xdr:row>59</xdr:row>
      <xdr:rowOff>42545</xdr:rowOff>
    </xdr:to>
    <xdr:sp macro="" textlink="">
      <xdr:nvSpPr>
        <xdr:cNvPr id="159" name="楕円 158"/>
        <xdr:cNvSpPr/>
      </xdr:nvSpPr>
      <xdr:spPr>
        <a:xfrm>
          <a:off x="1397000" y="10056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57</xdr:row>
      <xdr:rowOff>52722</xdr:rowOff>
    </xdr:from>
    <xdr:ext cx="762000" cy="259045"/>
    <xdr:sp macro="" textlink="">
      <xdr:nvSpPr>
        <xdr:cNvPr id="160" name="テキスト ボックス 159"/>
        <xdr:cNvSpPr txBox="1"/>
      </xdr:nvSpPr>
      <xdr:spPr>
        <a:xfrm>
          <a:off x="1066800" y="9825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[186,139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131,654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行政面積が広く人口規模が小さい上に人口減少も進行していることから、一人当たりの決算額は全国平均、類似団体平均をともに上回っている。平成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月から開始した小中学校完全給食等、行政サービス拡充に伴って物件費が対前年</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108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百万円増となっていることが、一人当たり決算額を押し上げる大きな要因となっている。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今後も中長期的な財政推計に基づいた行財政改革に継続して取り組み、歳出抑制に努めていく。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4" name="テキスト ボックス 173"/>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7" name="直線コネクタ 176"/>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8" name="テキスト ボックス 177"/>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9" name="直線コネクタ 178"/>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0" name="テキスト ボックス 179"/>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1" name="直線コネクタ 180"/>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2" name="テキスト ボックス 181"/>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3" name="直線コネクタ 182"/>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4" name="テキスト ボックス 183"/>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5" name="直線コネクタ 184"/>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6" name="テキスト ボックス 185"/>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7" name="直線コネクタ 186"/>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8" name="テキスト ボックス 187"/>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9"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30752</xdr:rowOff>
    </xdr:from>
    <xdr:to>
      <xdr:col>23</xdr:col>
      <xdr:colOff>133350</xdr:colOff>
      <xdr:row>89</xdr:row>
      <xdr:rowOff>83403</xdr:rowOff>
    </xdr:to>
    <xdr:cxnSp macro="">
      <xdr:nvCxnSpPr>
        <xdr:cNvPr id="190" name="直線コネクタ 189"/>
        <xdr:cNvCxnSpPr/>
      </xdr:nvCxnSpPr>
      <xdr:spPr>
        <a:xfrm flipV="1">
          <a:off x="4953000" y="13746752"/>
          <a:ext cx="0" cy="159570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55480</xdr:rowOff>
    </xdr:from>
    <xdr:ext cx="762000" cy="259045"/>
    <xdr:sp macro="" textlink="">
      <xdr:nvSpPr>
        <xdr:cNvPr id="191" name="人件費・物件費等の状況最小値テキスト"/>
        <xdr:cNvSpPr txBox="1"/>
      </xdr:nvSpPr>
      <xdr:spPr>
        <a:xfrm>
          <a:off x="5041900" y="153145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83403</xdr:rowOff>
    </xdr:from>
    <xdr:to>
      <xdr:col>24</xdr:col>
      <xdr:colOff>12700</xdr:colOff>
      <xdr:row>89</xdr:row>
      <xdr:rowOff>83403</xdr:rowOff>
    </xdr:to>
    <xdr:cxnSp macro="">
      <xdr:nvCxnSpPr>
        <xdr:cNvPr id="192" name="直線コネクタ 191"/>
        <xdr:cNvCxnSpPr/>
      </xdr:nvCxnSpPr>
      <xdr:spPr>
        <a:xfrm>
          <a:off x="4864100" y="153424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117129</xdr:rowOff>
    </xdr:from>
    <xdr:ext cx="762000" cy="259045"/>
    <xdr:sp macro="" textlink="">
      <xdr:nvSpPr>
        <xdr:cNvPr id="193" name="人件費・物件費等の状況最大値テキスト"/>
        <xdr:cNvSpPr txBox="1"/>
      </xdr:nvSpPr>
      <xdr:spPr>
        <a:xfrm>
          <a:off x="5041900" y="13490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93,297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30752</xdr:rowOff>
    </xdr:from>
    <xdr:to>
      <xdr:col>24</xdr:col>
      <xdr:colOff>12700</xdr:colOff>
      <xdr:row>80</xdr:row>
      <xdr:rowOff>30752</xdr:rowOff>
    </xdr:to>
    <xdr:cxnSp macro="">
      <xdr:nvCxnSpPr>
        <xdr:cNvPr id="194" name="直線コネクタ 193"/>
        <xdr:cNvCxnSpPr/>
      </xdr:nvCxnSpPr>
      <xdr:spPr>
        <a:xfrm>
          <a:off x="4864100" y="137467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84</xdr:row>
      <xdr:rowOff>9356</xdr:rowOff>
    </xdr:from>
    <xdr:to>
      <xdr:col>23</xdr:col>
      <xdr:colOff>133350</xdr:colOff>
      <xdr:row>84</xdr:row>
      <xdr:rowOff>91711</xdr:rowOff>
    </xdr:to>
    <xdr:cxnSp macro="">
      <xdr:nvCxnSpPr>
        <xdr:cNvPr id="195" name="直線コネクタ 194"/>
        <xdr:cNvCxnSpPr/>
      </xdr:nvCxnSpPr>
      <xdr:spPr>
        <a:xfrm>
          <a:off x="4114800" y="14411156"/>
          <a:ext cx="838200" cy="823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83577</xdr:rowOff>
    </xdr:from>
    <xdr:ext cx="762000" cy="259045"/>
    <xdr:sp macro="" textlink="">
      <xdr:nvSpPr>
        <xdr:cNvPr id="196" name="人件費・物件費等の状況平均値テキスト"/>
        <xdr:cNvSpPr txBox="1"/>
      </xdr:nvSpPr>
      <xdr:spPr>
        <a:xfrm>
          <a:off x="5041900" y="141424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168,073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67050</xdr:rowOff>
    </xdr:from>
    <xdr:to>
      <xdr:col>23</xdr:col>
      <xdr:colOff>184150</xdr:colOff>
      <xdr:row>83</xdr:row>
      <xdr:rowOff>168650</xdr:rowOff>
    </xdr:to>
    <xdr:sp macro="" textlink="">
      <xdr:nvSpPr>
        <xdr:cNvPr id="197" name="フローチャート: 判断 196"/>
        <xdr:cNvSpPr/>
      </xdr:nvSpPr>
      <xdr:spPr>
        <a:xfrm>
          <a:off x="4902200" y="1429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127977</xdr:rowOff>
    </xdr:from>
    <xdr:to>
      <xdr:col>19</xdr:col>
      <xdr:colOff>133350</xdr:colOff>
      <xdr:row>84</xdr:row>
      <xdr:rowOff>9356</xdr:rowOff>
    </xdr:to>
    <xdr:cxnSp macro="">
      <xdr:nvCxnSpPr>
        <xdr:cNvPr id="198" name="直線コネクタ 197"/>
        <xdr:cNvCxnSpPr/>
      </xdr:nvCxnSpPr>
      <xdr:spPr>
        <a:xfrm>
          <a:off x="3225800" y="14358327"/>
          <a:ext cx="889000" cy="52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34483</xdr:rowOff>
    </xdr:from>
    <xdr:to>
      <xdr:col>19</xdr:col>
      <xdr:colOff>184150</xdr:colOff>
      <xdr:row>83</xdr:row>
      <xdr:rowOff>136083</xdr:rowOff>
    </xdr:to>
    <xdr:sp macro="" textlink="">
      <xdr:nvSpPr>
        <xdr:cNvPr id="199" name="フローチャート: 判断 198"/>
        <xdr:cNvSpPr/>
      </xdr:nvSpPr>
      <xdr:spPr>
        <a:xfrm>
          <a:off x="4064000" y="14264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146260</xdr:rowOff>
    </xdr:from>
    <xdr:ext cx="736600" cy="259045"/>
    <xdr:sp macro="" textlink="">
      <xdr:nvSpPr>
        <xdr:cNvPr id="200" name="テキスト ボックス 199"/>
        <xdr:cNvSpPr txBox="1"/>
      </xdr:nvSpPr>
      <xdr:spPr>
        <a:xfrm>
          <a:off x="3733800" y="140337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83</xdr:row>
      <xdr:rowOff>78905</xdr:rowOff>
    </xdr:from>
    <xdr:to>
      <xdr:col>15</xdr:col>
      <xdr:colOff>82550</xdr:colOff>
      <xdr:row>83</xdr:row>
      <xdr:rowOff>127977</xdr:rowOff>
    </xdr:to>
    <xdr:cxnSp macro="">
      <xdr:nvCxnSpPr>
        <xdr:cNvPr id="201" name="直線コネクタ 200"/>
        <xdr:cNvCxnSpPr/>
      </xdr:nvCxnSpPr>
      <xdr:spPr>
        <a:xfrm>
          <a:off x="2336800" y="14309255"/>
          <a:ext cx="889000" cy="49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150016</xdr:rowOff>
    </xdr:from>
    <xdr:to>
      <xdr:col>15</xdr:col>
      <xdr:colOff>133350</xdr:colOff>
      <xdr:row>83</xdr:row>
      <xdr:rowOff>80166</xdr:rowOff>
    </xdr:to>
    <xdr:sp macro="" textlink="">
      <xdr:nvSpPr>
        <xdr:cNvPr id="202" name="フローチャート: 判断 201"/>
        <xdr:cNvSpPr/>
      </xdr:nvSpPr>
      <xdr:spPr>
        <a:xfrm>
          <a:off x="3175000" y="14208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90343</xdr:rowOff>
    </xdr:from>
    <xdr:ext cx="762000" cy="259045"/>
    <xdr:sp macro="" textlink="">
      <xdr:nvSpPr>
        <xdr:cNvPr id="203" name="テキスト ボックス 202"/>
        <xdr:cNvSpPr txBox="1"/>
      </xdr:nvSpPr>
      <xdr:spPr>
        <a:xfrm>
          <a:off x="2844800" y="13977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149250</xdr:rowOff>
    </xdr:from>
    <xdr:to>
      <xdr:col>11</xdr:col>
      <xdr:colOff>31750</xdr:colOff>
      <xdr:row>83</xdr:row>
      <xdr:rowOff>78905</xdr:rowOff>
    </xdr:to>
    <xdr:cxnSp macro="">
      <xdr:nvCxnSpPr>
        <xdr:cNvPr id="204" name="直線コネクタ 203"/>
        <xdr:cNvCxnSpPr/>
      </xdr:nvCxnSpPr>
      <xdr:spPr>
        <a:xfrm>
          <a:off x="1447800" y="14208150"/>
          <a:ext cx="889000" cy="101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110499</xdr:rowOff>
    </xdr:from>
    <xdr:to>
      <xdr:col>11</xdr:col>
      <xdr:colOff>82550</xdr:colOff>
      <xdr:row>83</xdr:row>
      <xdr:rowOff>40649</xdr:rowOff>
    </xdr:to>
    <xdr:sp macro="" textlink="">
      <xdr:nvSpPr>
        <xdr:cNvPr id="205" name="フローチャート: 判断 204"/>
        <xdr:cNvSpPr/>
      </xdr:nvSpPr>
      <xdr:spPr>
        <a:xfrm>
          <a:off x="2286000" y="14169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50826</xdr:rowOff>
    </xdr:from>
    <xdr:ext cx="762000" cy="259045"/>
    <xdr:sp macro="" textlink="">
      <xdr:nvSpPr>
        <xdr:cNvPr id="206" name="テキスト ボックス 205"/>
        <xdr:cNvSpPr txBox="1"/>
      </xdr:nvSpPr>
      <xdr:spPr>
        <a:xfrm>
          <a:off x="1955800" y="139382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72599</xdr:rowOff>
    </xdr:from>
    <xdr:to>
      <xdr:col>7</xdr:col>
      <xdr:colOff>31750</xdr:colOff>
      <xdr:row>83</xdr:row>
      <xdr:rowOff>2749</xdr:rowOff>
    </xdr:to>
    <xdr:sp macro="" textlink="">
      <xdr:nvSpPr>
        <xdr:cNvPr id="207" name="フローチャート: 判断 206"/>
        <xdr:cNvSpPr/>
      </xdr:nvSpPr>
      <xdr:spPr>
        <a:xfrm>
          <a:off x="1397000" y="1413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12926</xdr:rowOff>
    </xdr:from>
    <xdr:ext cx="762000" cy="259045"/>
    <xdr:sp macro="" textlink="">
      <xdr:nvSpPr>
        <xdr:cNvPr id="208" name="テキスト ボックス 207"/>
        <xdr:cNvSpPr txBox="1"/>
      </xdr:nvSpPr>
      <xdr:spPr>
        <a:xfrm>
          <a:off x="1066800" y="139003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9" name="テキスト ボックス 208"/>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0" name="テキスト ボックス 209"/>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1" name="テキスト ボックス 210"/>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2" name="テキスト ボックス 211"/>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3" name="テキスト ボックス 212"/>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40911</xdr:rowOff>
    </xdr:from>
    <xdr:to>
      <xdr:col>23</xdr:col>
      <xdr:colOff>184150</xdr:colOff>
      <xdr:row>84</xdr:row>
      <xdr:rowOff>142511</xdr:rowOff>
    </xdr:to>
    <xdr:sp macro="" textlink="">
      <xdr:nvSpPr>
        <xdr:cNvPr id="214" name="楕円 213"/>
        <xdr:cNvSpPr/>
      </xdr:nvSpPr>
      <xdr:spPr>
        <a:xfrm>
          <a:off x="4902200" y="144427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84</xdr:row>
      <xdr:rowOff>12988</xdr:rowOff>
    </xdr:from>
    <xdr:ext cx="762000" cy="259045"/>
    <xdr:sp macro="" textlink="">
      <xdr:nvSpPr>
        <xdr:cNvPr id="215" name="人件費・物件費等の状況該当値テキスト"/>
        <xdr:cNvSpPr txBox="1"/>
      </xdr:nvSpPr>
      <xdr:spPr>
        <a:xfrm>
          <a:off x="5041900" y="144147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130006</xdr:rowOff>
    </xdr:from>
    <xdr:to>
      <xdr:col>19</xdr:col>
      <xdr:colOff>184150</xdr:colOff>
      <xdr:row>84</xdr:row>
      <xdr:rowOff>60156</xdr:rowOff>
    </xdr:to>
    <xdr:sp macro="" textlink="">
      <xdr:nvSpPr>
        <xdr:cNvPr id="216" name="楕円 215"/>
        <xdr:cNvSpPr/>
      </xdr:nvSpPr>
      <xdr:spPr>
        <a:xfrm>
          <a:off x="4064000" y="14360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44933</xdr:rowOff>
    </xdr:from>
    <xdr:ext cx="736600" cy="259045"/>
    <xdr:sp macro="" textlink="">
      <xdr:nvSpPr>
        <xdr:cNvPr id="217" name="テキスト ボックス 216"/>
        <xdr:cNvSpPr txBox="1"/>
      </xdr:nvSpPr>
      <xdr:spPr>
        <a:xfrm>
          <a:off x="3733800" y="144467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77177</xdr:rowOff>
    </xdr:from>
    <xdr:to>
      <xdr:col>15</xdr:col>
      <xdr:colOff>133350</xdr:colOff>
      <xdr:row>84</xdr:row>
      <xdr:rowOff>7327</xdr:rowOff>
    </xdr:to>
    <xdr:sp macro="" textlink="">
      <xdr:nvSpPr>
        <xdr:cNvPr id="218" name="楕円 217"/>
        <xdr:cNvSpPr/>
      </xdr:nvSpPr>
      <xdr:spPr>
        <a:xfrm>
          <a:off x="3175000" y="14307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163554</xdr:rowOff>
    </xdr:from>
    <xdr:ext cx="762000" cy="259045"/>
    <xdr:sp macro="" textlink="">
      <xdr:nvSpPr>
        <xdr:cNvPr id="219" name="テキスト ボックス 218"/>
        <xdr:cNvSpPr txBox="1"/>
      </xdr:nvSpPr>
      <xdr:spPr>
        <a:xfrm>
          <a:off x="2844800" y="143939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28105</xdr:rowOff>
    </xdr:from>
    <xdr:to>
      <xdr:col>11</xdr:col>
      <xdr:colOff>82550</xdr:colOff>
      <xdr:row>83</xdr:row>
      <xdr:rowOff>129705</xdr:rowOff>
    </xdr:to>
    <xdr:sp macro="" textlink="">
      <xdr:nvSpPr>
        <xdr:cNvPr id="220" name="楕円 219"/>
        <xdr:cNvSpPr/>
      </xdr:nvSpPr>
      <xdr:spPr>
        <a:xfrm>
          <a:off x="2286000" y="14258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114482</xdr:rowOff>
    </xdr:from>
    <xdr:ext cx="762000" cy="259045"/>
    <xdr:sp macro="" textlink="">
      <xdr:nvSpPr>
        <xdr:cNvPr id="221" name="テキスト ボックス 220"/>
        <xdr:cNvSpPr txBox="1"/>
      </xdr:nvSpPr>
      <xdr:spPr>
        <a:xfrm>
          <a:off x="1955800" y="14344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98450</xdr:rowOff>
    </xdr:from>
    <xdr:to>
      <xdr:col>7</xdr:col>
      <xdr:colOff>31750</xdr:colOff>
      <xdr:row>83</xdr:row>
      <xdr:rowOff>28600</xdr:rowOff>
    </xdr:to>
    <xdr:sp macro="" textlink="">
      <xdr:nvSpPr>
        <xdr:cNvPr id="222" name="楕円 221"/>
        <xdr:cNvSpPr/>
      </xdr:nvSpPr>
      <xdr:spPr>
        <a:xfrm>
          <a:off x="1397000" y="1415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13377</xdr:rowOff>
    </xdr:from>
    <xdr:ext cx="762000" cy="259045"/>
    <xdr:sp macro="" textlink="">
      <xdr:nvSpPr>
        <xdr:cNvPr id="223" name="テキスト ボックス 222"/>
        <xdr:cNvSpPr txBox="1"/>
      </xdr:nvSpPr>
      <xdr:spPr>
        <a:xfrm>
          <a:off x="1066800" y="1424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4" name="正方形/長方形 223"/>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5" name="テキスト ボックス 224"/>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6" name="テキスト ボックス 225"/>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7" name="正方形/長方形 226"/>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8" name="正方形/長方形 227"/>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9" name="正方形/長方形 228"/>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0" name="正方形/長方形 229"/>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1" name="正方形/長方形 230"/>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2" name="正方形/長方形 231"/>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3" name="正方形/長方形 232"/>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4" name="正方形/長方形 233"/>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5" name="正方形/長方形 234"/>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6" name="テキスト ボックス 235"/>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ラスパイレス指数は類似団体平均、全国市平均をともに下回っている。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今後も定員管理計画に基づき、より一層の給与の適正化に努める。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7" name="直線コネクタ 236"/>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8" name="テキスト ボックス 237"/>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9" name="直線コネクタ 238"/>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0" name="テキスト ボックス 239"/>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1" name="直線コネクタ 240"/>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2" name="テキスト ボックス 241"/>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3" name="直線コネクタ 242"/>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4" name="テキスト ボックス 243"/>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5" name="直線コネクタ 244"/>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6" name="テキスト ボックス 245"/>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7" name="直線コネクタ 246"/>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8" name="テキスト ボックス 247"/>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98213</xdr:rowOff>
    </xdr:from>
    <xdr:to>
      <xdr:col>81</xdr:col>
      <xdr:colOff>44450</xdr:colOff>
      <xdr:row>88</xdr:row>
      <xdr:rowOff>152823</xdr:rowOff>
    </xdr:to>
    <xdr:cxnSp macro="">
      <xdr:nvCxnSpPr>
        <xdr:cNvPr id="252" name="直線コネクタ 251"/>
        <xdr:cNvCxnSpPr/>
      </xdr:nvCxnSpPr>
      <xdr:spPr>
        <a:xfrm flipV="1">
          <a:off x="17018000" y="13985663"/>
          <a:ext cx="0" cy="12547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124900</xdr:rowOff>
    </xdr:from>
    <xdr:ext cx="762000" cy="259045"/>
    <xdr:sp macro="" textlink="">
      <xdr:nvSpPr>
        <xdr:cNvPr id="253" name="給与水準   （国との比較）最小値テキスト"/>
        <xdr:cNvSpPr txBox="1"/>
      </xdr:nvSpPr>
      <xdr:spPr>
        <a:xfrm>
          <a:off x="17106900" y="15212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88</xdr:row>
      <xdr:rowOff>152823</xdr:rowOff>
    </xdr:from>
    <xdr:to>
      <xdr:col>81</xdr:col>
      <xdr:colOff>133350</xdr:colOff>
      <xdr:row>88</xdr:row>
      <xdr:rowOff>152823</xdr:rowOff>
    </xdr:to>
    <xdr:cxnSp macro="">
      <xdr:nvCxnSpPr>
        <xdr:cNvPr id="254" name="直線コネクタ 253"/>
        <xdr:cNvCxnSpPr/>
      </xdr:nvCxnSpPr>
      <xdr:spPr>
        <a:xfrm>
          <a:off x="16929100" y="152404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13140</xdr:rowOff>
    </xdr:from>
    <xdr:ext cx="762000" cy="259045"/>
    <xdr:sp macro="" textlink="">
      <xdr:nvSpPr>
        <xdr:cNvPr id="255" name="給与水準   （国との比較）最大値テキスト"/>
        <xdr:cNvSpPr txBox="1"/>
      </xdr:nvSpPr>
      <xdr:spPr>
        <a:xfrm>
          <a:off x="17106900" y="13729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98213</xdr:rowOff>
    </xdr:from>
    <xdr:to>
      <xdr:col>81</xdr:col>
      <xdr:colOff>133350</xdr:colOff>
      <xdr:row>81</xdr:row>
      <xdr:rowOff>98213</xdr:rowOff>
    </xdr:to>
    <xdr:cxnSp macro="">
      <xdr:nvCxnSpPr>
        <xdr:cNvPr id="256" name="直線コネクタ 255"/>
        <xdr:cNvCxnSpPr/>
      </xdr:nvCxnSpPr>
      <xdr:spPr>
        <a:xfrm>
          <a:off x="16929100" y="139856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144357</xdr:rowOff>
    </xdr:from>
    <xdr:to>
      <xdr:col>81</xdr:col>
      <xdr:colOff>44450</xdr:colOff>
      <xdr:row>85</xdr:row>
      <xdr:rowOff>144357</xdr:rowOff>
    </xdr:to>
    <xdr:cxnSp macro="">
      <xdr:nvCxnSpPr>
        <xdr:cNvPr id="257" name="直線コネクタ 256"/>
        <xdr:cNvCxnSpPr/>
      </xdr:nvCxnSpPr>
      <xdr:spPr>
        <a:xfrm>
          <a:off x="16179800" y="1471760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6790</xdr:rowOff>
    </xdr:from>
    <xdr:ext cx="762000" cy="259045"/>
    <xdr:sp macro="" textlink="">
      <xdr:nvSpPr>
        <xdr:cNvPr id="258" name="給与水準   （国との比較）平均値テキスト"/>
        <xdr:cNvSpPr txBox="1"/>
      </xdr:nvSpPr>
      <xdr:spPr>
        <a:xfrm>
          <a:off x="17106900" y="147514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34713</xdr:rowOff>
    </xdr:from>
    <xdr:to>
      <xdr:col>81</xdr:col>
      <xdr:colOff>95250</xdr:colOff>
      <xdr:row>86</xdr:row>
      <xdr:rowOff>136313</xdr:rowOff>
    </xdr:to>
    <xdr:sp macro="" textlink="">
      <xdr:nvSpPr>
        <xdr:cNvPr id="259" name="フローチャート: 判断 258"/>
        <xdr:cNvSpPr/>
      </xdr:nvSpPr>
      <xdr:spPr>
        <a:xfrm>
          <a:off x="16967200" y="1477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96096</xdr:rowOff>
    </xdr:from>
    <xdr:to>
      <xdr:col>77</xdr:col>
      <xdr:colOff>44450</xdr:colOff>
      <xdr:row>85</xdr:row>
      <xdr:rowOff>144357</xdr:rowOff>
    </xdr:to>
    <xdr:cxnSp macro="">
      <xdr:nvCxnSpPr>
        <xdr:cNvPr id="260" name="直線コネクタ 259"/>
        <xdr:cNvCxnSpPr/>
      </xdr:nvCxnSpPr>
      <xdr:spPr>
        <a:xfrm>
          <a:off x="15290800" y="14669346"/>
          <a:ext cx="8890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34713</xdr:rowOff>
    </xdr:from>
    <xdr:to>
      <xdr:col>77</xdr:col>
      <xdr:colOff>95250</xdr:colOff>
      <xdr:row>86</xdr:row>
      <xdr:rowOff>136313</xdr:rowOff>
    </xdr:to>
    <xdr:sp macro="" textlink="">
      <xdr:nvSpPr>
        <xdr:cNvPr id="261" name="フローチャート: 判断 260"/>
        <xdr:cNvSpPr/>
      </xdr:nvSpPr>
      <xdr:spPr>
        <a:xfrm>
          <a:off x="16129000" y="1477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121090</xdr:rowOff>
    </xdr:from>
    <xdr:ext cx="736600" cy="259045"/>
    <xdr:sp macro="" textlink="">
      <xdr:nvSpPr>
        <xdr:cNvPr id="262" name="テキスト ボックス 261"/>
        <xdr:cNvSpPr txBox="1"/>
      </xdr:nvSpPr>
      <xdr:spPr>
        <a:xfrm>
          <a:off x="15798800" y="148657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15663</xdr:rowOff>
    </xdr:from>
    <xdr:to>
      <xdr:col>72</xdr:col>
      <xdr:colOff>203200</xdr:colOff>
      <xdr:row>85</xdr:row>
      <xdr:rowOff>96096</xdr:rowOff>
    </xdr:to>
    <xdr:cxnSp macro="">
      <xdr:nvCxnSpPr>
        <xdr:cNvPr id="263" name="直線コネクタ 262"/>
        <xdr:cNvCxnSpPr/>
      </xdr:nvCxnSpPr>
      <xdr:spPr>
        <a:xfrm>
          <a:off x="14401800" y="14588913"/>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34713</xdr:rowOff>
    </xdr:from>
    <xdr:to>
      <xdr:col>73</xdr:col>
      <xdr:colOff>44450</xdr:colOff>
      <xdr:row>86</xdr:row>
      <xdr:rowOff>136313</xdr:rowOff>
    </xdr:to>
    <xdr:sp macro="" textlink="">
      <xdr:nvSpPr>
        <xdr:cNvPr id="264" name="フローチャート: 判断 263"/>
        <xdr:cNvSpPr/>
      </xdr:nvSpPr>
      <xdr:spPr>
        <a:xfrm>
          <a:off x="15240000" y="14779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121090</xdr:rowOff>
    </xdr:from>
    <xdr:ext cx="762000" cy="259045"/>
    <xdr:sp macro="" textlink="">
      <xdr:nvSpPr>
        <xdr:cNvPr id="265" name="テキスト ボックス 264"/>
        <xdr:cNvSpPr txBox="1"/>
      </xdr:nvSpPr>
      <xdr:spPr>
        <a:xfrm>
          <a:off x="14909800" y="14865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15663</xdr:rowOff>
    </xdr:from>
    <xdr:to>
      <xdr:col>68</xdr:col>
      <xdr:colOff>152400</xdr:colOff>
      <xdr:row>85</xdr:row>
      <xdr:rowOff>47837</xdr:rowOff>
    </xdr:to>
    <xdr:cxnSp macro="">
      <xdr:nvCxnSpPr>
        <xdr:cNvPr id="266" name="直線コネクタ 265"/>
        <xdr:cNvCxnSpPr/>
      </xdr:nvCxnSpPr>
      <xdr:spPr>
        <a:xfrm flipV="1">
          <a:off x="13512800" y="14588913"/>
          <a:ext cx="889000" cy="3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141816</xdr:rowOff>
    </xdr:from>
    <xdr:to>
      <xdr:col>68</xdr:col>
      <xdr:colOff>203200</xdr:colOff>
      <xdr:row>86</xdr:row>
      <xdr:rowOff>71966</xdr:rowOff>
    </xdr:to>
    <xdr:sp macro="" textlink="">
      <xdr:nvSpPr>
        <xdr:cNvPr id="267" name="フローチャート: 判断 266"/>
        <xdr:cNvSpPr/>
      </xdr:nvSpPr>
      <xdr:spPr>
        <a:xfrm>
          <a:off x="14351000" y="14715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56743</xdr:rowOff>
    </xdr:from>
    <xdr:ext cx="762000" cy="259045"/>
    <xdr:sp macro="" textlink="">
      <xdr:nvSpPr>
        <xdr:cNvPr id="268" name="テキスト ボックス 267"/>
        <xdr:cNvSpPr txBox="1"/>
      </xdr:nvSpPr>
      <xdr:spPr>
        <a:xfrm>
          <a:off x="14020800" y="14801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125730</xdr:rowOff>
    </xdr:from>
    <xdr:to>
      <xdr:col>64</xdr:col>
      <xdr:colOff>152400</xdr:colOff>
      <xdr:row>86</xdr:row>
      <xdr:rowOff>55880</xdr:rowOff>
    </xdr:to>
    <xdr:sp macro="" textlink="">
      <xdr:nvSpPr>
        <xdr:cNvPr id="269" name="フローチャート: 判断 268"/>
        <xdr:cNvSpPr/>
      </xdr:nvSpPr>
      <xdr:spPr>
        <a:xfrm>
          <a:off x="13462000" y="1469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40657</xdr:rowOff>
    </xdr:from>
    <xdr:ext cx="762000" cy="259045"/>
    <xdr:sp macro="" textlink="">
      <xdr:nvSpPr>
        <xdr:cNvPr id="270" name="テキスト ボックス 269"/>
        <xdr:cNvSpPr txBox="1"/>
      </xdr:nvSpPr>
      <xdr:spPr>
        <a:xfrm>
          <a:off x="13131800" y="1478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93557</xdr:rowOff>
    </xdr:from>
    <xdr:to>
      <xdr:col>81</xdr:col>
      <xdr:colOff>95250</xdr:colOff>
      <xdr:row>86</xdr:row>
      <xdr:rowOff>23707</xdr:rowOff>
    </xdr:to>
    <xdr:sp macro="" textlink="">
      <xdr:nvSpPr>
        <xdr:cNvPr id="276" name="楕円 275"/>
        <xdr:cNvSpPr/>
      </xdr:nvSpPr>
      <xdr:spPr>
        <a:xfrm>
          <a:off x="16967200" y="14666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110084</xdr:rowOff>
    </xdr:from>
    <xdr:ext cx="762000" cy="259045"/>
    <xdr:sp macro="" textlink="">
      <xdr:nvSpPr>
        <xdr:cNvPr id="277" name="給与水準   （国との比較）該当値テキスト"/>
        <xdr:cNvSpPr txBox="1"/>
      </xdr:nvSpPr>
      <xdr:spPr>
        <a:xfrm>
          <a:off x="17106900" y="145118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93557</xdr:rowOff>
    </xdr:from>
    <xdr:to>
      <xdr:col>77</xdr:col>
      <xdr:colOff>95250</xdr:colOff>
      <xdr:row>86</xdr:row>
      <xdr:rowOff>23707</xdr:rowOff>
    </xdr:to>
    <xdr:sp macro="" textlink="">
      <xdr:nvSpPr>
        <xdr:cNvPr id="278" name="楕円 277"/>
        <xdr:cNvSpPr/>
      </xdr:nvSpPr>
      <xdr:spPr>
        <a:xfrm>
          <a:off x="16129000" y="14666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33884</xdr:rowOff>
    </xdr:from>
    <xdr:ext cx="736600" cy="259045"/>
    <xdr:sp macro="" textlink="">
      <xdr:nvSpPr>
        <xdr:cNvPr id="279" name="テキスト ボックス 278"/>
        <xdr:cNvSpPr txBox="1"/>
      </xdr:nvSpPr>
      <xdr:spPr>
        <a:xfrm>
          <a:off x="15798800" y="144356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45296</xdr:rowOff>
    </xdr:from>
    <xdr:to>
      <xdr:col>73</xdr:col>
      <xdr:colOff>44450</xdr:colOff>
      <xdr:row>85</xdr:row>
      <xdr:rowOff>146896</xdr:rowOff>
    </xdr:to>
    <xdr:sp macro="" textlink="">
      <xdr:nvSpPr>
        <xdr:cNvPr id="280" name="楕円 279"/>
        <xdr:cNvSpPr/>
      </xdr:nvSpPr>
      <xdr:spPr>
        <a:xfrm>
          <a:off x="15240000" y="14618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157073</xdr:rowOff>
    </xdr:from>
    <xdr:ext cx="762000" cy="259045"/>
    <xdr:sp macro="" textlink="">
      <xdr:nvSpPr>
        <xdr:cNvPr id="281" name="テキスト ボックス 280"/>
        <xdr:cNvSpPr txBox="1"/>
      </xdr:nvSpPr>
      <xdr:spPr>
        <a:xfrm>
          <a:off x="14909800" y="143874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136313</xdr:rowOff>
    </xdr:from>
    <xdr:to>
      <xdr:col>68</xdr:col>
      <xdr:colOff>203200</xdr:colOff>
      <xdr:row>85</xdr:row>
      <xdr:rowOff>66463</xdr:rowOff>
    </xdr:to>
    <xdr:sp macro="" textlink="">
      <xdr:nvSpPr>
        <xdr:cNvPr id="282" name="楕円 281"/>
        <xdr:cNvSpPr/>
      </xdr:nvSpPr>
      <xdr:spPr>
        <a:xfrm>
          <a:off x="14351000" y="1453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76640</xdr:rowOff>
    </xdr:from>
    <xdr:ext cx="762000" cy="259045"/>
    <xdr:sp macro="" textlink="">
      <xdr:nvSpPr>
        <xdr:cNvPr id="283" name="テキスト ボックス 282"/>
        <xdr:cNvSpPr txBox="1"/>
      </xdr:nvSpPr>
      <xdr:spPr>
        <a:xfrm>
          <a:off x="14020800" y="143069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168487</xdr:rowOff>
    </xdr:from>
    <xdr:to>
      <xdr:col>64</xdr:col>
      <xdr:colOff>152400</xdr:colOff>
      <xdr:row>85</xdr:row>
      <xdr:rowOff>98637</xdr:rowOff>
    </xdr:to>
    <xdr:sp macro="" textlink="">
      <xdr:nvSpPr>
        <xdr:cNvPr id="284" name="楕円 283"/>
        <xdr:cNvSpPr/>
      </xdr:nvSpPr>
      <xdr:spPr>
        <a:xfrm>
          <a:off x="13462000" y="1457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108814</xdr:rowOff>
    </xdr:from>
    <xdr:ext cx="762000" cy="259045"/>
    <xdr:sp macro="" textlink="">
      <xdr:nvSpPr>
        <xdr:cNvPr id="285" name="テキスト ボックス 284"/>
        <xdr:cNvSpPr txBox="1"/>
      </xdr:nvSpPr>
      <xdr:spPr>
        <a:xfrm>
          <a:off x="13131800" y="14339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64</xdr:col>
      <xdr:colOff>41573</xdr:colOff>
      <xdr:row>53</xdr:row>
      <xdr:rowOff>101600</xdr:rowOff>
    </xdr:from>
    <xdr:ext cx="2050454" cy="309059"/>
    <xdr:sp macro="" textlink="">
      <xdr:nvSpPr>
        <xdr:cNvPr id="287" name="テキスト ボックス 286"/>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人口千人当たり職員数</a:t>
          </a:r>
        </a:p>
      </xdr:txBody>
    </xdr:sp>
    <xdr:clientData/>
  </xdr:oneCellAnchor>
  <xdr:oneCellAnchor>
    <xdr:from>
      <xdr:col>74</xdr:col>
      <xdr:colOff>123528</xdr:colOff>
      <xdr:row>53</xdr:row>
      <xdr:rowOff>76200</xdr:rowOff>
    </xdr:from>
    <xdr:ext cx="1651000" cy="359073"/>
    <xdr:sp macro="" textlink="">
      <xdr:nvSpPr>
        <xdr:cNvPr id="288" name="テキスト ボックス 287"/>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[14.21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人口千人当たり職員数の分析欄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定員管理適正化計画による職員数削減により、平成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年度以降は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250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名体制で推移しているが、依然として全国平均、類似団体平均を上回っている。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今後も同計画に基づき、適正な定員管理に努めていく。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9" name="テキスト ボックス 298"/>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4959</xdr:rowOff>
    </xdr:from>
    <xdr:to>
      <xdr:col>81</xdr:col>
      <xdr:colOff>44450</xdr:colOff>
      <xdr:row>66</xdr:row>
      <xdr:rowOff>168728</xdr:rowOff>
    </xdr:to>
    <xdr:cxnSp macro="">
      <xdr:nvCxnSpPr>
        <xdr:cNvPr id="317" name="直線コネクタ 316"/>
        <xdr:cNvCxnSpPr/>
      </xdr:nvCxnSpPr>
      <xdr:spPr>
        <a:xfrm flipV="1">
          <a:off x="17018000" y="10120509"/>
          <a:ext cx="0" cy="136391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140805</xdr:rowOff>
    </xdr:from>
    <xdr:ext cx="762000" cy="259045"/>
    <xdr:sp macro="" textlink="">
      <xdr:nvSpPr>
        <xdr:cNvPr id="318" name="定員管理の状況最小値テキスト"/>
        <xdr:cNvSpPr txBox="1"/>
      </xdr:nvSpPr>
      <xdr:spPr>
        <a:xfrm>
          <a:off x="17106900" y="11456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168728</xdr:rowOff>
    </xdr:from>
    <xdr:to>
      <xdr:col>81</xdr:col>
      <xdr:colOff>133350</xdr:colOff>
      <xdr:row>66</xdr:row>
      <xdr:rowOff>168728</xdr:rowOff>
    </xdr:to>
    <xdr:cxnSp macro="">
      <xdr:nvCxnSpPr>
        <xdr:cNvPr id="319" name="直線コネクタ 318"/>
        <xdr:cNvCxnSpPr/>
      </xdr:nvCxnSpPr>
      <xdr:spPr>
        <a:xfrm>
          <a:off x="16929100" y="1148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91336</xdr:rowOff>
    </xdr:from>
    <xdr:ext cx="762000" cy="259045"/>
    <xdr:sp macro="" textlink="">
      <xdr:nvSpPr>
        <xdr:cNvPr id="320" name="定員管理の状況最大値テキスト"/>
        <xdr:cNvSpPr txBox="1"/>
      </xdr:nvSpPr>
      <xdr:spPr>
        <a:xfrm>
          <a:off x="17106900" y="98639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4959</xdr:rowOff>
    </xdr:from>
    <xdr:to>
      <xdr:col>81</xdr:col>
      <xdr:colOff>133350</xdr:colOff>
      <xdr:row>59</xdr:row>
      <xdr:rowOff>4959</xdr:rowOff>
    </xdr:to>
    <xdr:cxnSp macro="">
      <xdr:nvCxnSpPr>
        <xdr:cNvPr id="321" name="直線コネクタ 320"/>
        <xdr:cNvCxnSpPr/>
      </xdr:nvCxnSpPr>
      <xdr:spPr>
        <a:xfrm>
          <a:off x="16929100" y="101205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65</xdr:row>
      <xdr:rowOff>57513</xdr:rowOff>
    </xdr:from>
    <xdr:to>
      <xdr:col>81</xdr:col>
      <xdr:colOff>44450</xdr:colOff>
      <xdr:row>65</xdr:row>
      <xdr:rowOff>77046</xdr:rowOff>
    </xdr:to>
    <xdr:cxnSp macro="">
      <xdr:nvCxnSpPr>
        <xdr:cNvPr id="322" name="直線コネクタ 321"/>
        <xdr:cNvCxnSpPr/>
      </xdr:nvCxnSpPr>
      <xdr:spPr>
        <a:xfrm>
          <a:off x="16179800" y="11201763"/>
          <a:ext cx="838200" cy="19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83716</xdr:rowOff>
    </xdr:from>
    <xdr:ext cx="762000" cy="259045"/>
    <xdr:sp macro="" textlink="">
      <xdr:nvSpPr>
        <xdr:cNvPr id="323" name="定員管理の状況平均値テキスト"/>
        <xdr:cNvSpPr txBox="1"/>
      </xdr:nvSpPr>
      <xdr:spPr>
        <a:xfrm>
          <a:off x="17106900" y="105421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67189</xdr:rowOff>
    </xdr:from>
    <xdr:to>
      <xdr:col>81</xdr:col>
      <xdr:colOff>95250</xdr:colOff>
      <xdr:row>62</xdr:row>
      <xdr:rowOff>168789</xdr:rowOff>
    </xdr:to>
    <xdr:sp macro="" textlink="">
      <xdr:nvSpPr>
        <xdr:cNvPr id="324" name="フローチャート: 判断 323"/>
        <xdr:cNvSpPr/>
      </xdr:nvSpPr>
      <xdr:spPr>
        <a:xfrm>
          <a:off x="16967200" y="10697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24191</xdr:rowOff>
    </xdr:from>
    <xdr:to>
      <xdr:col>77</xdr:col>
      <xdr:colOff>44450</xdr:colOff>
      <xdr:row>65</xdr:row>
      <xdr:rowOff>57513</xdr:rowOff>
    </xdr:to>
    <xdr:cxnSp macro="">
      <xdr:nvCxnSpPr>
        <xdr:cNvPr id="325" name="直線コネクタ 324"/>
        <xdr:cNvCxnSpPr/>
      </xdr:nvCxnSpPr>
      <xdr:spPr>
        <a:xfrm>
          <a:off x="15290800" y="11168441"/>
          <a:ext cx="889000" cy="33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52251</xdr:rowOff>
    </xdr:from>
    <xdr:to>
      <xdr:col>77</xdr:col>
      <xdr:colOff>95250</xdr:colOff>
      <xdr:row>62</xdr:row>
      <xdr:rowOff>153851</xdr:rowOff>
    </xdr:to>
    <xdr:sp macro="" textlink="">
      <xdr:nvSpPr>
        <xdr:cNvPr id="326" name="フローチャート: 判断 325"/>
        <xdr:cNvSpPr/>
      </xdr:nvSpPr>
      <xdr:spPr>
        <a:xfrm>
          <a:off x="16129000" y="1068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164028</xdr:rowOff>
    </xdr:from>
    <xdr:ext cx="736600" cy="259045"/>
    <xdr:sp macro="" textlink="">
      <xdr:nvSpPr>
        <xdr:cNvPr id="327" name="テキスト ボックス 326"/>
        <xdr:cNvSpPr txBox="1"/>
      </xdr:nvSpPr>
      <xdr:spPr>
        <a:xfrm>
          <a:off x="15798800" y="104510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64</xdr:row>
      <xdr:rowOff>168063</xdr:rowOff>
    </xdr:from>
    <xdr:to>
      <xdr:col>72</xdr:col>
      <xdr:colOff>203200</xdr:colOff>
      <xdr:row>65</xdr:row>
      <xdr:rowOff>24191</xdr:rowOff>
    </xdr:to>
    <xdr:cxnSp macro="">
      <xdr:nvCxnSpPr>
        <xdr:cNvPr id="328" name="直線コネクタ 327"/>
        <xdr:cNvCxnSpPr/>
      </xdr:nvCxnSpPr>
      <xdr:spPr>
        <a:xfrm>
          <a:off x="14401800" y="11140863"/>
          <a:ext cx="889000" cy="27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62</xdr:row>
      <xdr:rowOff>35016</xdr:rowOff>
    </xdr:from>
    <xdr:to>
      <xdr:col>73</xdr:col>
      <xdr:colOff>44450</xdr:colOff>
      <xdr:row>62</xdr:row>
      <xdr:rowOff>136616</xdr:rowOff>
    </xdr:to>
    <xdr:sp macro="" textlink="">
      <xdr:nvSpPr>
        <xdr:cNvPr id="329" name="フローチャート: 判断 328"/>
        <xdr:cNvSpPr/>
      </xdr:nvSpPr>
      <xdr:spPr>
        <a:xfrm>
          <a:off x="15240000" y="10664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146793</xdr:rowOff>
    </xdr:from>
    <xdr:ext cx="762000" cy="259045"/>
    <xdr:sp macro="" textlink="">
      <xdr:nvSpPr>
        <xdr:cNvPr id="330" name="テキスト ボックス 329"/>
        <xdr:cNvSpPr txBox="1"/>
      </xdr:nvSpPr>
      <xdr:spPr>
        <a:xfrm>
          <a:off x="14909800" y="10433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64</xdr:row>
      <xdr:rowOff>131294</xdr:rowOff>
    </xdr:from>
    <xdr:to>
      <xdr:col>68</xdr:col>
      <xdr:colOff>152400</xdr:colOff>
      <xdr:row>64</xdr:row>
      <xdr:rowOff>168063</xdr:rowOff>
    </xdr:to>
    <xdr:cxnSp macro="">
      <xdr:nvCxnSpPr>
        <xdr:cNvPr id="331" name="直線コネクタ 330"/>
        <xdr:cNvCxnSpPr/>
      </xdr:nvCxnSpPr>
      <xdr:spPr>
        <a:xfrm>
          <a:off x="13512800" y="11104094"/>
          <a:ext cx="889000" cy="36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158206</xdr:rowOff>
    </xdr:from>
    <xdr:to>
      <xdr:col>68</xdr:col>
      <xdr:colOff>203200</xdr:colOff>
      <xdr:row>62</xdr:row>
      <xdr:rowOff>88356</xdr:rowOff>
    </xdr:to>
    <xdr:sp macro="" textlink="">
      <xdr:nvSpPr>
        <xdr:cNvPr id="332" name="フローチャート: 判断 331"/>
        <xdr:cNvSpPr/>
      </xdr:nvSpPr>
      <xdr:spPr>
        <a:xfrm>
          <a:off x="14351000" y="10616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98533</xdr:rowOff>
    </xdr:from>
    <xdr:ext cx="762000" cy="259045"/>
    <xdr:sp macro="" textlink="">
      <xdr:nvSpPr>
        <xdr:cNvPr id="333" name="テキスト ボックス 332"/>
        <xdr:cNvSpPr txBox="1"/>
      </xdr:nvSpPr>
      <xdr:spPr>
        <a:xfrm>
          <a:off x="14020800" y="10385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154759</xdr:rowOff>
    </xdr:from>
    <xdr:to>
      <xdr:col>64</xdr:col>
      <xdr:colOff>152400</xdr:colOff>
      <xdr:row>62</xdr:row>
      <xdr:rowOff>84909</xdr:rowOff>
    </xdr:to>
    <xdr:sp macro="" textlink="">
      <xdr:nvSpPr>
        <xdr:cNvPr id="334" name="フローチャート: 判断 333"/>
        <xdr:cNvSpPr/>
      </xdr:nvSpPr>
      <xdr:spPr>
        <a:xfrm>
          <a:off x="13462000" y="10613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95086</xdr:rowOff>
    </xdr:from>
    <xdr:ext cx="762000" cy="259045"/>
    <xdr:sp macro="" textlink="">
      <xdr:nvSpPr>
        <xdr:cNvPr id="335" name="テキスト ボックス 334"/>
        <xdr:cNvSpPr txBox="1"/>
      </xdr:nvSpPr>
      <xdr:spPr>
        <a:xfrm>
          <a:off x="13131800" y="103820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65</xdr:row>
      <xdr:rowOff>26246</xdr:rowOff>
    </xdr:from>
    <xdr:to>
      <xdr:col>81</xdr:col>
      <xdr:colOff>95250</xdr:colOff>
      <xdr:row>65</xdr:row>
      <xdr:rowOff>127846</xdr:rowOff>
    </xdr:to>
    <xdr:sp macro="" textlink="">
      <xdr:nvSpPr>
        <xdr:cNvPr id="341" name="楕円 340"/>
        <xdr:cNvSpPr/>
      </xdr:nvSpPr>
      <xdr:spPr>
        <a:xfrm>
          <a:off x="16967200" y="11170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64</xdr:row>
      <xdr:rowOff>169773</xdr:rowOff>
    </xdr:from>
    <xdr:ext cx="762000" cy="259045"/>
    <xdr:sp macro="" textlink="">
      <xdr:nvSpPr>
        <xdr:cNvPr id="342" name="定員管理の状況該当値テキスト"/>
        <xdr:cNvSpPr txBox="1"/>
      </xdr:nvSpPr>
      <xdr:spPr>
        <a:xfrm>
          <a:off x="17106900" y="11142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65</xdr:row>
      <xdr:rowOff>6713</xdr:rowOff>
    </xdr:from>
    <xdr:to>
      <xdr:col>77</xdr:col>
      <xdr:colOff>95250</xdr:colOff>
      <xdr:row>65</xdr:row>
      <xdr:rowOff>108313</xdr:rowOff>
    </xdr:to>
    <xdr:sp macro="" textlink="">
      <xdr:nvSpPr>
        <xdr:cNvPr id="343" name="楕円 342"/>
        <xdr:cNvSpPr/>
      </xdr:nvSpPr>
      <xdr:spPr>
        <a:xfrm>
          <a:off x="16129000" y="11150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93090</xdr:rowOff>
    </xdr:from>
    <xdr:ext cx="736600" cy="259045"/>
    <xdr:sp macro="" textlink="">
      <xdr:nvSpPr>
        <xdr:cNvPr id="344" name="テキスト ボックス 343"/>
        <xdr:cNvSpPr txBox="1"/>
      </xdr:nvSpPr>
      <xdr:spPr>
        <a:xfrm>
          <a:off x="15798800" y="112373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64</xdr:row>
      <xdr:rowOff>144841</xdr:rowOff>
    </xdr:from>
    <xdr:to>
      <xdr:col>73</xdr:col>
      <xdr:colOff>44450</xdr:colOff>
      <xdr:row>65</xdr:row>
      <xdr:rowOff>74991</xdr:rowOff>
    </xdr:to>
    <xdr:sp macro="" textlink="">
      <xdr:nvSpPr>
        <xdr:cNvPr id="345" name="楕円 344"/>
        <xdr:cNvSpPr/>
      </xdr:nvSpPr>
      <xdr:spPr>
        <a:xfrm>
          <a:off x="15240000" y="11117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59768</xdr:rowOff>
    </xdr:from>
    <xdr:ext cx="762000" cy="259045"/>
    <xdr:sp macro="" textlink="">
      <xdr:nvSpPr>
        <xdr:cNvPr id="346" name="テキスト ボックス 345"/>
        <xdr:cNvSpPr txBox="1"/>
      </xdr:nvSpPr>
      <xdr:spPr>
        <a:xfrm>
          <a:off x="14909800" y="112040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64</xdr:row>
      <xdr:rowOff>117263</xdr:rowOff>
    </xdr:from>
    <xdr:to>
      <xdr:col>68</xdr:col>
      <xdr:colOff>203200</xdr:colOff>
      <xdr:row>65</xdr:row>
      <xdr:rowOff>47413</xdr:rowOff>
    </xdr:to>
    <xdr:sp macro="" textlink="">
      <xdr:nvSpPr>
        <xdr:cNvPr id="347" name="楕円 346"/>
        <xdr:cNvSpPr/>
      </xdr:nvSpPr>
      <xdr:spPr>
        <a:xfrm>
          <a:off x="14351000" y="11090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32190</xdr:rowOff>
    </xdr:from>
    <xdr:ext cx="762000" cy="259045"/>
    <xdr:sp macro="" textlink="">
      <xdr:nvSpPr>
        <xdr:cNvPr id="348" name="テキスト ボックス 347"/>
        <xdr:cNvSpPr txBox="1"/>
      </xdr:nvSpPr>
      <xdr:spPr>
        <a:xfrm>
          <a:off x="14020800" y="11176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64</xdr:row>
      <xdr:rowOff>80494</xdr:rowOff>
    </xdr:from>
    <xdr:to>
      <xdr:col>64</xdr:col>
      <xdr:colOff>152400</xdr:colOff>
      <xdr:row>65</xdr:row>
      <xdr:rowOff>10644</xdr:rowOff>
    </xdr:to>
    <xdr:sp macro="" textlink="">
      <xdr:nvSpPr>
        <xdr:cNvPr id="349" name="楕円 348"/>
        <xdr:cNvSpPr/>
      </xdr:nvSpPr>
      <xdr:spPr>
        <a:xfrm>
          <a:off x="13462000" y="11053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64</xdr:row>
      <xdr:rowOff>166871</xdr:rowOff>
    </xdr:from>
    <xdr:ext cx="762000" cy="259045"/>
    <xdr:sp macro="" textlink="">
      <xdr:nvSpPr>
        <xdr:cNvPr id="350" name="テキスト ボックス 349"/>
        <xdr:cNvSpPr txBox="1"/>
      </xdr:nvSpPr>
      <xdr:spPr>
        <a:xfrm>
          <a:off x="13131800" y="111396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5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15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ja-JP" sz="115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150">
              <a:solidFill>
                <a:schemeClr val="dk1"/>
              </a:solidFill>
              <a:effectLst/>
              <a:latin typeface="ＭＳ Ｐゴシック" panose="020B0600070205080204" pitchFamily="50" charset="-128"/>
              <a:ea typeface="ＭＳ Ｐゴシック" panose="020B0600070205080204" pitchFamily="50" charset="-128"/>
              <a:cs typeface="+mn-cs"/>
            </a:rPr>
            <a:t>10</a:t>
          </a:r>
          <a:r>
            <a:rPr kumimoji="1" lang="ja-JP" altLang="ja-JP" sz="1150">
              <a:solidFill>
                <a:schemeClr val="dk1"/>
              </a:solidFill>
              <a:effectLst/>
              <a:latin typeface="ＭＳ Ｐゴシック" panose="020B0600070205080204" pitchFamily="50" charset="-128"/>
              <a:ea typeface="ＭＳ Ｐゴシック" panose="020B0600070205080204" pitchFamily="50" charset="-128"/>
              <a:cs typeface="+mn-cs"/>
            </a:rPr>
            <a:t>年頃にかけ、国の景気対策と連動する形で立ち遅れていた多くの生活基盤整備を積極的に実施し多額の市債を発行したことで公債費が増大、平成</a:t>
          </a:r>
          <a:r>
            <a:rPr kumimoji="1" lang="en-US" altLang="ja-JP" sz="1150">
              <a:solidFill>
                <a:schemeClr val="dk1"/>
              </a:solidFill>
              <a:effectLst/>
              <a:latin typeface="ＭＳ Ｐゴシック" panose="020B0600070205080204" pitchFamily="50" charset="-128"/>
              <a:ea typeface="ＭＳ Ｐゴシック" panose="020B0600070205080204" pitchFamily="50" charset="-128"/>
              <a:cs typeface="+mn-cs"/>
            </a:rPr>
            <a:t>20</a:t>
          </a:r>
          <a:r>
            <a:rPr kumimoji="1" lang="ja-JP" altLang="ja-JP" sz="1150">
              <a:solidFill>
                <a:schemeClr val="dk1"/>
              </a:solidFill>
              <a:effectLst/>
              <a:latin typeface="ＭＳ Ｐゴシック" panose="020B0600070205080204" pitchFamily="50" charset="-128"/>
              <a:ea typeface="ＭＳ Ｐゴシック" panose="020B0600070205080204" pitchFamily="50" charset="-128"/>
              <a:cs typeface="+mn-cs"/>
            </a:rPr>
            <a:t>年度決算において早期健全化団体となったが、平成</a:t>
          </a:r>
          <a:r>
            <a:rPr kumimoji="1" lang="en-US" altLang="ja-JP" sz="1150">
              <a:solidFill>
                <a:schemeClr val="dk1"/>
              </a:solidFill>
              <a:effectLst/>
              <a:latin typeface="ＭＳ Ｐゴシック" panose="020B0600070205080204" pitchFamily="50" charset="-128"/>
              <a:ea typeface="ＭＳ Ｐゴシック" panose="020B0600070205080204" pitchFamily="50" charset="-128"/>
              <a:cs typeface="+mn-cs"/>
            </a:rPr>
            <a:t>15</a:t>
          </a:r>
          <a:r>
            <a:rPr kumimoji="1" lang="ja-JP" altLang="ja-JP" sz="1150">
              <a:solidFill>
                <a:schemeClr val="dk1"/>
              </a:solidFill>
              <a:effectLst/>
              <a:latin typeface="ＭＳ Ｐゴシック" panose="020B0600070205080204" pitchFamily="50" charset="-128"/>
              <a:ea typeface="ＭＳ Ｐゴシック" panose="020B0600070205080204" pitchFamily="50" charset="-128"/>
              <a:cs typeface="+mn-cs"/>
            </a:rPr>
            <a:t>年度から取り組んできた行財政改革の効果により、翌平成</a:t>
          </a:r>
          <a:r>
            <a:rPr kumimoji="1" lang="en-US" altLang="ja-JP" sz="1150">
              <a:solidFill>
                <a:schemeClr val="dk1"/>
              </a:solidFill>
              <a:effectLst/>
              <a:latin typeface="ＭＳ Ｐゴシック" panose="020B0600070205080204" pitchFamily="50" charset="-128"/>
              <a:ea typeface="ＭＳ Ｐゴシック" panose="020B0600070205080204" pitchFamily="50" charset="-128"/>
              <a:cs typeface="+mn-cs"/>
            </a:rPr>
            <a:t>21</a:t>
          </a:r>
          <a:r>
            <a:rPr kumimoji="1" lang="ja-JP" altLang="ja-JP" sz="1150">
              <a:solidFill>
                <a:schemeClr val="dk1"/>
              </a:solidFill>
              <a:effectLst/>
              <a:latin typeface="ＭＳ Ｐゴシック" panose="020B0600070205080204" pitchFamily="50" charset="-128"/>
              <a:ea typeface="ＭＳ Ｐゴシック" panose="020B0600070205080204" pitchFamily="50" charset="-128"/>
              <a:cs typeface="+mn-cs"/>
            </a:rPr>
            <a:t>年度決算において同団体を脱却した。以降も実質公債費比率は着実に改善しているが、近年、南海地震対策や大型事業により市債発行額が増大したことで、平成</a:t>
          </a:r>
          <a:r>
            <a:rPr kumimoji="1" lang="en-US" altLang="ja-JP" sz="1150">
              <a:solidFill>
                <a:schemeClr val="dk1"/>
              </a:solidFill>
              <a:effectLst/>
              <a:latin typeface="ＭＳ Ｐゴシック" panose="020B0600070205080204" pitchFamily="50" charset="-128"/>
              <a:ea typeface="ＭＳ Ｐゴシック" panose="020B0600070205080204" pitchFamily="50" charset="-128"/>
              <a:cs typeface="+mn-cs"/>
            </a:rPr>
            <a:t>31</a:t>
          </a:r>
          <a:r>
            <a:rPr kumimoji="1" lang="ja-JP" altLang="ja-JP" sz="1150">
              <a:solidFill>
                <a:schemeClr val="dk1"/>
              </a:solidFill>
              <a:effectLst/>
              <a:latin typeface="ＭＳ Ｐゴシック" panose="020B0600070205080204" pitchFamily="50" charset="-128"/>
              <a:ea typeface="ＭＳ Ｐゴシック" panose="020B0600070205080204" pitchFamily="50" charset="-128"/>
              <a:cs typeface="+mn-cs"/>
            </a:rPr>
            <a:t>年度決算で同比率が上昇に転じることが見込まれている。また、今後も喫緊の課題である市庁舎建替えや小中学校移転統合事業などが予定されており、同比率は</a:t>
          </a:r>
          <a:r>
            <a:rPr kumimoji="1" lang="en-US" altLang="ja-JP" sz="1150">
              <a:solidFill>
                <a:schemeClr val="dk1"/>
              </a:solidFill>
              <a:effectLst/>
              <a:latin typeface="ＭＳ Ｐゴシック" panose="020B0600070205080204" pitchFamily="50" charset="-128"/>
              <a:ea typeface="ＭＳ Ｐゴシック" panose="020B0600070205080204" pitchFamily="50" charset="-128"/>
              <a:cs typeface="+mn-cs"/>
            </a:rPr>
            <a:t>17</a:t>
          </a:r>
          <a:r>
            <a:rPr kumimoji="1" lang="ja-JP" altLang="ja-JP" sz="1150">
              <a:solidFill>
                <a:schemeClr val="dk1"/>
              </a:solidFill>
              <a:effectLst/>
              <a:latin typeface="ＭＳ Ｐゴシック" panose="020B0600070205080204" pitchFamily="50" charset="-128"/>
              <a:ea typeface="ＭＳ Ｐゴシック" panose="020B0600070205080204" pitchFamily="50" charset="-128"/>
              <a:cs typeface="+mn-cs"/>
            </a:rPr>
            <a:t>％台まで上昇することが危惧されている。</a:t>
          </a:r>
          <a:endParaRPr lang="ja-JP" altLang="ja-JP" sz="115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4" name="テキスト ボックス 363"/>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7" name="直線コネクタ 366"/>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8" name="テキスト ボックス 367"/>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9" name="直線コネクタ 368"/>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0" name="テキスト ボックス 369"/>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1" name="直線コネクタ 370"/>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2" name="テキスト ボックス 371"/>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3" name="直線コネクタ 372"/>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4" name="テキスト ボックス 373"/>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5" name="直線コネクタ 374"/>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6" name="テキスト ボックス 375"/>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7" name="直線コネクタ 376"/>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8"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60748</xdr:rowOff>
    </xdr:from>
    <xdr:to>
      <xdr:col>81</xdr:col>
      <xdr:colOff>44450</xdr:colOff>
      <xdr:row>44</xdr:row>
      <xdr:rowOff>114829</xdr:rowOff>
    </xdr:to>
    <xdr:cxnSp macro="">
      <xdr:nvCxnSpPr>
        <xdr:cNvPr id="379" name="直線コネクタ 378"/>
        <xdr:cNvCxnSpPr/>
      </xdr:nvCxnSpPr>
      <xdr:spPr>
        <a:xfrm flipV="1">
          <a:off x="17018000" y="6232948"/>
          <a:ext cx="0" cy="14256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86906</xdr:rowOff>
    </xdr:from>
    <xdr:ext cx="762000" cy="259045"/>
    <xdr:sp macro="" textlink="">
      <xdr:nvSpPr>
        <xdr:cNvPr id="380" name="公債費負担の状況最小値テキスト"/>
        <xdr:cNvSpPr txBox="1"/>
      </xdr:nvSpPr>
      <xdr:spPr>
        <a:xfrm>
          <a:off x="17106900" y="7630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114829</xdr:rowOff>
    </xdr:from>
    <xdr:to>
      <xdr:col>81</xdr:col>
      <xdr:colOff>133350</xdr:colOff>
      <xdr:row>44</xdr:row>
      <xdr:rowOff>114829</xdr:rowOff>
    </xdr:to>
    <xdr:cxnSp macro="">
      <xdr:nvCxnSpPr>
        <xdr:cNvPr id="381" name="直線コネクタ 380"/>
        <xdr:cNvCxnSpPr/>
      </xdr:nvCxnSpPr>
      <xdr:spPr>
        <a:xfrm>
          <a:off x="16929100" y="76586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147125</xdr:rowOff>
    </xdr:from>
    <xdr:ext cx="762000" cy="259045"/>
    <xdr:sp macro="" textlink="">
      <xdr:nvSpPr>
        <xdr:cNvPr id="382" name="公債費負担の状況最大値テキスト"/>
        <xdr:cNvSpPr txBox="1"/>
      </xdr:nvSpPr>
      <xdr:spPr>
        <a:xfrm>
          <a:off x="17106900" y="5976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60748</xdr:rowOff>
    </xdr:from>
    <xdr:to>
      <xdr:col>81</xdr:col>
      <xdr:colOff>133350</xdr:colOff>
      <xdr:row>36</xdr:row>
      <xdr:rowOff>60748</xdr:rowOff>
    </xdr:to>
    <xdr:cxnSp macro="">
      <xdr:nvCxnSpPr>
        <xdr:cNvPr id="383" name="直線コネクタ 382"/>
        <xdr:cNvCxnSpPr/>
      </xdr:nvCxnSpPr>
      <xdr:spPr>
        <a:xfrm>
          <a:off x="16929100" y="6232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161290</xdr:rowOff>
    </xdr:from>
    <xdr:to>
      <xdr:col>81</xdr:col>
      <xdr:colOff>44450</xdr:colOff>
      <xdr:row>37</xdr:row>
      <xdr:rowOff>5927</xdr:rowOff>
    </xdr:to>
    <xdr:cxnSp macro="">
      <xdr:nvCxnSpPr>
        <xdr:cNvPr id="384" name="直線コネクタ 383"/>
        <xdr:cNvCxnSpPr/>
      </xdr:nvCxnSpPr>
      <xdr:spPr>
        <a:xfrm flipV="1">
          <a:off x="16179800" y="6333490"/>
          <a:ext cx="8382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146067</xdr:rowOff>
    </xdr:from>
    <xdr:ext cx="762000" cy="259045"/>
    <xdr:sp macro="" textlink="">
      <xdr:nvSpPr>
        <xdr:cNvPr id="385" name="公債費負担の状況平均値テキスト"/>
        <xdr:cNvSpPr txBox="1"/>
      </xdr:nvSpPr>
      <xdr:spPr>
        <a:xfrm>
          <a:off x="17106900" y="631826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154728</xdr:rowOff>
    </xdr:from>
    <xdr:to>
      <xdr:col>81</xdr:col>
      <xdr:colOff>95250</xdr:colOff>
      <xdr:row>37</xdr:row>
      <xdr:rowOff>84878</xdr:rowOff>
    </xdr:to>
    <xdr:sp macro="" textlink="">
      <xdr:nvSpPr>
        <xdr:cNvPr id="386" name="フローチャート: 判断 385"/>
        <xdr:cNvSpPr/>
      </xdr:nvSpPr>
      <xdr:spPr>
        <a:xfrm>
          <a:off x="16967200" y="632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5927</xdr:rowOff>
    </xdr:from>
    <xdr:to>
      <xdr:col>77</xdr:col>
      <xdr:colOff>44450</xdr:colOff>
      <xdr:row>37</xdr:row>
      <xdr:rowOff>46143</xdr:rowOff>
    </xdr:to>
    <xdr:cxnSp macro="">
      <xdr:nvCxnSpPr>
        <xdr:cNvPr id="387" name="直線コネクタ 386"/>
        <xdr:cNvCxnSpPr/>
      </xdr:nvCxnSpPr>
      <xdr:spPr>
        <a:xfrm flipV="1">
          <a:off x="15290800" y="6349577"/>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158750</xdr:rowOff>
    </xdr:from>
    <xdr:to>
      <xdr:col>77</xdr:col>
      <xdr:colOff>95250</xdr:colOff>
      <xdr:row>37</xdr:row>
      <xdr:rowOff>88900</xdr:rowOff>
    </xdr:to>
    <xdr:sp macro="" textlink="">
      <xdr:nvSpPr>
        <xdr:cNvPr id="388" name="フローチャート: 判断 387"/>
        <xdr:cNvSpPr/>
      </xdr:nvSpPr>
      <xdr:spPr>
        <a:xfrm>
          <a:off x="161290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73677</xdr:rowOff>
    </xdr:from>
    <xdr:ext cx="736600" cy="259045"/>
    <xdr:sp macro="" textlink="">
      <xdr:nvSpPr>
        <xdr:cNvPr id="389" name="テキスト ボックス 388"/>
        <xdr:cNvSpPr txBox="1"/>
      </xdr:nvSpPr>
      <xdr:spPr>
        <a:xfrm>
          <a:off x="15798800" y="64173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46143</xdr:rowOff>
    </xdr:from>
    <xdr:to>
      <xdr:col>72</xdr:col>
      <xdr:colOff>203200</xdr:colOff>
      <xdr:row>37</xdr:row>
      <xdr:rowOff>94403</xdr:rowOff>
    </xdr:to>
    <xdr:cxnSp macro="">
      <xdr:nvCxnSpPr>
        <xdr:cNvPr id="390" name="直線コネクタ 389"/>
        <xdr:cNvCxnSpPr/>
      </xdr:nvCxnSpPr>
      <xdr:spPr>
        <a:xfrm flipV="1">
          <a:off x="14401800" y="6389793"/>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37</xdr:row>
      <xdr:rowOff>1376</xdr:rowOff>
    </xdr:from>
    <xdr:to>
      <xdr:col>73</xdr:col>
      <xdr:colOff>44450</xdr:colOff>
      <xdr:row>37</xdr:row>
      <xdr:rowOff>102976</xdr:rowOff>
    </xdr:to>
    <xdr:sp macro="" textlink="">
      <xdr:nvSpPr>
        <xdr:cNvPr id="391" name="フローチャート: 判断 390"/>
        <xdr:cNvSpPr/>
      </xdr:nvSpPr>
      <xdr:spPr>
        <a:xfrm>
          <a:off x="15240000" y="634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87753</xdr:rowOff>
    </xdr:from>
    <xdr:ext cx="762000" cy="259045"/>
    <xdr:sp macro="" textlink="">
      <xdr:nvSpPr>
        <xdr:cNvPr id="392" name="テキスト ボックス 391"/>
        <xdr:cNvSpPr txBox="1"/>
      </xdr:nvSpPr>
      <xdr:spPr>
        <a:xfrm>
          <a:off x="14909800" y="6431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94403</xdr:rowOff>
    </xdr:from>
    <xdr:to>
      <xdr:col>68</xdr:col>
      <xdr:colOff>152400</xdr:colOff>
      <xdr:row>37</xdr:row>
      <xdr:rowOff>132609</xdr:rowOff>
    </xdr:to>
    <xdr:cxnSp macro="">
      <xdr:nvCxnSpPr>
        <xdr:cNvPr id="393" name="直線コネクタ 392"/>
        <xdr:cNvCxnSpPr/>
      </xdr:nvCxnSpPr>
      <xdr:spPr>
        <a:xfrm flipV="1">
          <a:off x="13512800" y="6438053"/>
          <a:ext cx="889000" cy="3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37</xdr:row>
      <xdr:rowOff>9419</xdr:rowOff>
    </xdr:from>
    <xdr:to>
      <xdr:col>68</xdr:col>
      <xdr:colOff>203200</xdr:colOff>
      <xdr:row>37</xdr:row>
      <xdr:rowOff>111019</xdr:rowOff>
    </xdr:to>
    <xdr:sp macro="" textlink="">
      <xdr:nvSpPr>
        <xdr:cNvPr id="394" name="フローチャート: 判断 393"/>
        <xdr:cNvSpPr/>
      </xdr:nvSpPr>
      <xdr:spPr>
        <a:xfrm>
          <a:off x="14351000" y="6353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121196</xdr:rowOff>
    </xdr:from>
    <xdr:ext cx="762000" cy="259045"/>
    <xdr:sp macro="" textlink="">
      <xdr:nvSpPr>
        <xdr:cNvPr id="395" name="テキスト ボックス 394"/>
        <xdr:cNvSpPr txBox="1"/>
      </xdr:nvSpPr>
      <xdr:spPr>
        <a:xfrm>
          <a:off x="14020800" y="6121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27517</xdr:rowOff>
    </xdr:from>
    <xdr:to>
      <xdr:col>64</xdr:col>
      <xdr:colOff>152400</xdr:colOff>
      <xdr:row>37</xdr:row>
      <xdr:rowOff>129117</xdr:rowOff>
    </xdr:to>
    <xdr:sp macro="" textlink="">
      <xdr:nvSpPr>
        <xdr:cNvPr id="396" name="フローチャート: 判断 395"/>
        <xdr:cNvSpPr/>
      </xdr:nvSpPr>
      <xdr:spPr>
        <a:xfrm>
          <a:off x="13462000" y="6371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139294</xdr:rowOff>
    </xdr:from>
    <xdr:ext cx="762000" cy="259045"/>
    <xdr:sp macro="" textlink="">
      <xdr:nvSpPr>
        <xdr:cNvPr id="397" name="テキスト ボックス 396"/>
        <xdr:cNvSpPr txBox="1"/>
      </xdr:nvSpPr>
      <xdr:spPr>
        <a:xfrm>
          <a:off x="13131800" y="6140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8" name="テキスト ボックス 397"/>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9" name="テキスト ボックス 398"/>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0" name="テキスト ボックス 399"/>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1" name="テキスト ボックス 400"/>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2" name="テキスト ボックス 401"/>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110490</xdr:rowOff>
    </xdr:from>
    <xdr:to>
      <xdr:col>81</xdr:col>
      <xdr:colOff>95250</xdr:colOff>
      <xdr:row>37</xdr:row>
      <xdr:rowOff>40640</xdr:rowOff>
    </xdr:to>
    <xdr:sp macro="" textlink="">
      <xdr:nvSpPr>
        <xdr:cNvPr id="403" name="楕円 402"/>
        <xdr:cNvSpPr/>
      </xdr:nvSpPr>
      <xdr:spPr>
        <a:xfrm>
          <a:off x="16967200" y="6282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36</xdr:row>
      <xdr:rowOff>31767</xdr:rowOff>
    </xdr:from>
    <xdr:ext cx="762000" cy="259045"/>
    <xdr:sp macro="" textlink="">
      <xdr:nvSpPr>
        <xdr:cNvPr id="404" name="公債費負担の状況該当値テキスト"/>
        <xdr:cNvSpPr txBox="1"/>
      </xdr:nvSpPr>
      <xdr:spPr>
        <a:xfrm>
          <a:off x="17106900" y="6203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126577</xdr:rowOff>
    </xdr:from>
    <xdr:to>
      <xdr:col>77</xdr:col>
      <xdr:colOff>95250</xdr:colOff>
      <xdr:row>37</xdr:row>
      <xdr:rowOff>56727</xdr:rowOff>
    </xdr:to>
    <xdr:sp macro="" textlink="">
      <xdr:nvSpPr>
        <xdr:cNvPr id="405" name="楕円 404"/>
        <xdr:cNvSpPr/>
      </xdr:nvSpPr>
      <xdr:spPr>
        <a:xfrm>
          <a:off x="16129000" y="6298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66904</xdr:rowOff>
    </xdr:from>
    <xdr:ext cx="736600" cy="259045"/>
    <xdr:sp macro="" textlink="">
      <xdr:nvSpPr>
        <xdr:cNvPr id="406" name="テキスト ボックス 405"/>
        <xdr:cNvSpPr txBox="1"/>
      </xdr:nvSpPr>
      <xdr:spPr>
        <a:xfrm>
          <a:off x="15798800" y="60676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166793</xdr:rowOff>
    </xdr:from>
    <xdr:to>
      <xdr:col>73</xdr:col>
      <xdr:colOff>44450</xdr:colOff>
      <xdr:row>37</xdr:row>
      <xdr:rowOff>96943</xdr:rowOff>
    </xdr:to>
    <xdr:sp macro="" textlink="">
      <xdr:nvSpPr>
        <xdr:cNvPr id="407" name="楕円 406"/>
        <xdr:cNvSpPr/>
      </xdr:nvSpPr>
      <xdr:spPr>
        <a:xfrm>
          <a:off x="15240000" y="6338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107120</xdr:rowOff>
    </xdr:from>
    <xdr:ext cx="762000" cy="259045"/>
    <xdr:sp macro="" textlink="">
      <xdr:nvSpPr>
        <xdr:cNvPr id="408" name="テキスト ボックス 407"/>
        <xdr:cNvSpPr txBox="1"/>
      </xdr:nvSpPr>
      <xdr:spPr>
        <a:xfrm>
          <a:off x="14909800" y="6107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43603</xdr:rowOff>
    </xdr:from>
    <xdr:to>
      <xdr:col>68</xdr:col>
      <xdr:colOff>203200</xdr:colOff>
      <xdr:row>37</xdr:row>
      <xdr:rowOff>145203</xdr:rowOff>
    </xdr:to>
    <xdr:sp macro="" textlink="">
      <xdr:nvSpPr>
        <xdr:cNvPr id="409" name="楕円 408"/>
        <xdr:cNvSpPr/>
      </xdr:nvSpPr>
      <xdr:spPr>
        <a:xfrm>
          <a:off x="14351000" y="6387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129981</xdr:rowOff>
    </xdr:from>
    <xdr:ext cx="762000" cy="259045"/>
    <xdr:sp macro="" textlink="">
      <xdr:nvSpPr>
        <xdr:cNvPr id="410" name="テキスト ボックス 409"/>
        <xdr:cNvSpPr txBox="1"/>
      </xdr:nvSpPr>
      <xdr:spPr>
        <a:xfrm>
          <a:off x="14020800" y="6473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81809</xdr:rowOff>
    </xdr:from>
    <xdr:to>
      <xdr:col>64</xdr:col>
      <xdr:colOff>152400</xdr:colOff>
      <xdr:row>38</xdr:row>
      <xdr:rowOff>11959</xdr:rowOff>
    </xdr:to>
    <xdr:sp macro="" textlink="">
      <xdr:nvSpPr>
        <xdr:cNvPr id="411" name="楕円 410"/>
        <xdr:cNvSpPr/>
      </xdr:nvSpPr>
      <xdr:spPr>
        <a:xfrm>
          <a:off x="13462000" y="6425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168186</xdr:rowOff>
    </xdr:from>
    <xdr:ext cx="762000" cy="259045"/>
    <xdr:sp macro="" textlink="">
      <xdr:nvSpPr>
        <xdr:cNvPr id="412" name="テキスト ボックス 411"/>
        <xdr:cNvSpPr txBox="1"/>
      </xdr:nvSpPr>
      <xdr:spPr>
        <a:xfrm>
          <a:off x="13131800" y="65118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3" name="正方形/長方形 412"/>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4" name="テキスト ボックス 413"/>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5" name="テキスト ボックス 414"/>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[19.7%]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6" name="正方形/長方形 415"/>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7" name="正方形/長方形 416"/>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8" name="正方形/長方形 417"/>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9" name="正方形/長方形 418"/>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0" name="正方形/長方形 419"/>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1" name="正方形/長方形 420"/>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2" name="正方形/長方形 421"/>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3" name="正方形/長方形 422"/>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4" name="正方形/長方形 423"/>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5" name="テキスト ボックス 424"/>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年度に策定した安芸市緊急財政健全化計画（アクションプラン）に基づく市債発行額の抑制や繰上償還の実施により、市債残高はピーク時の平成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年度末</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239.5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億円から着実に減少し、平成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年度末では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127.7</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億円となっている。また、今後見込まれている大型事業への対応として、施設整備基金への積み立ても継続して行っており、将来負担比率は改善傾向にある。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今後も公債費負担適正化計画に基づく適正な市債管理を行い、将来負担の抑制と財政の健全化に取り組んでいく。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6" name="テキスト ボックス 425"/>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7" name="直線コネクタ 426"/>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8" name="テキスト ボックス 427"/>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22</xdr:row>
      <xdr:rowOff>127000</xdr:rowOff>
    </xdr:from>
    <xdr:to>
      <xdr:col>85</xdr:col>
      <xdr:colOff>95250</xdr:colOff>
      <xdr:row>22</xdr:row>
      <xdr:rowOff>127000</xdr:rowOff>
    </xdr:to>
    <xdr:cxnSp macro="">
      <xdr:nvCxnSpPr>
        <xdr:cNvPr id="429" name="直線コネクタ 428"/>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156227</xdr:rowOff>
    </xdr:from>
    <xdr:ext cx="762000" cy="259045"/>
    <xdr:sp macro="" textlink="">
      <xdr:nvSpPr>
        <xdr:cNvPr id="430" name="テキスト ボックス 429"/>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158750</xdr:rowOff>
    </xdr:from>
    <xdr:to>
      <xdr:col>85</xdr:col>
      <xdr:colOff>95250</xdr:colOff>
      <xdr:row>19</xdr:row>
      <xdr:rowOff>158750</xdr:rowOff>
    </xdr:to>
    <xdr:cxnSp macro="">
      <xdr:nvCxnSpPr>
        <xdr:cNvPr id="431" name="直線コネクタ 430"/>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19</xdr:row>
      <xdr:rowOff>16527</xdr:rowOff>
    </xdr:from>
    <xdr:ext cx="762000" cy="259045"/>
    <xdr:sp macro="" textlink="">
      <xdr:nvSpPr>
        <xdr:cNvPr id="432" name="テキスト ボックス 431"/>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19050</xdr:rowOff>
    </xdr:from>
    <xdr:to>
      <xdr:col>85</xdr:col>
      <xdr:colOff>95250</xdr:colOff>
      <xdr:row>17</xdr:row>
      <xdr:rowOff>19050</xdr:rowOff>
    </xdr:to>
    <xdr:cxnSp macro="">
      <xdr:nvCxnSpPr>
        <xdr:cNvPr id="433" name="直線コネクタ 432"/>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48277</xdr:rowOff>
    </xdr:from>
    <xdr:ext cx="762000" cy="259045"/>
    <xdr:sp macro="" textlink="">
      <xdr:nvSpPr>
        <xdr:cNvPr id="434" name="テキスト ボックス 433"/>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14</xdr:row>
      <xdr:rowOff>50800</xdr:rowOff>
    </xdr:from>
    <xdr:to>
      <xdr:col>85</xdr:col>
      <xdr:colOff>95250</xdr:colOff>
      <xdr:row>14</xdr:row>
      <xdr:rowOff>50800</xdr:rowOff>
    </xdr:to>
    <xdr:cxnSp macro="">
      <xdr:nvCxnSpPr>
        <xdr:cNvPr id="435" name="直線コネクタ 434"/>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13</xdr:row>
      <xdr:rowOff>80027</xdr:rowOff>
    </xdr:from>
    <xdr:ext cx="762000" cy="259045"/>
    <xdr:sp macro="" textlink="">
      <xdr:nvSpPr>
        <xdr:cNvPr id="436" name="テキスト ボックス 435"/>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7" name="直線コネクタ 436"/>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8"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14</xdr:row>
      <xdr:rowOff>50800</xdr:rowOff>
    </xdr:from>
    <xdr:to>
      <xdr:col>81</xdr:col>
      <xdr:colOff>44450</xdr:colOff>
      <xdr:row>21</xdr:row>
      <xdr:rowOff>96241</xdr:rowOff>
    </xdr:to>
    <xdr:cxnSp macro="">
      <xdr:nvCxnSpPr>
        <xdr:cNvPr id="439" name="直線コネクタ 438"/>
        <xdr:cNvCxnSpPr/>
      </xdr:nvCxnSpPr>
      <xdr:spPr>
        <a:xfrm flipV="1">
          <a:off x="17018000" y="2451100"/>
          <a:ext cx="0" cy="124559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68318</xdr:rowOff>
    </xdr:from>
    <xdr:ext cx="762000" cy="259045"/>
    <xdr:sp macro="" textlink="">
      <xdr:nvSpPr>
        <xdr:cNvPr id="440" name="将来負担の状況最小値テキスト"/>
        <xdr:cNvSpPr txBox="1"/>
      </xdr:nvSpPr>
      <xdr:spPr>
        <a:xfrm>
          <a:off x="17106900" y="36687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21</xdr:row>
      <xdr:rowOff>96241</xdr:rowOff>
    </xdr:from>
    <xdr:to>
      <xdr:col>81</xdr:col>
      <xdr:colOff>133350</xdr:colOff>
      <xdr:row>21</xdr:row>
      <xdr:rowOff>96241</xdr:rowOff>
    </xdr:to>
    <xdr:cxnSp macro="">
      <xdr:nvCxnSpPr>
        <xdr:cNvPr id="441" name="直線コネクタ 440"/>
        <xdr:cNvCxnSpPr/>
      </xdr:nvCxnSpPr>
      <xdr:spPr>
        <a:xfrm>
          <a:off x="16929100" y="3696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137177</xdr:rowOff>
    </xdr:from>
    <xdr:ext cx="762000" cy="259045"/>
    <xdr:sp macro="" textlink="">
      <xdr:nvSpPr>
        <xdr:cNvPr id="442" name="将来負担の状況最大値テキスト"/>
        <xdr:cNvSpPr txBox="1"/>
      </xdr:nvSpPr>
      <xdr:spPr>
        <a:xfrm>
          <a:off x="17106900" y="219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14</xdr:row>
      <xdr:rowOff>50800</xdr:rowOff>
    </xdr:from>
    <xdr:to>
      <xdr:col>81</xdr:col>
      <xdr:colOff>133350</xdr:colOff>
      <xdr:row>14</xdr:row>
      <xdr:rowOff>50800</xdr:rowOff>
    </xdr:to>
    <xdr:cxnSp macro="">
      <xdr:nvCxnSpPr>
        <xdr:cNvPr id="443" name="直線コネクタ 442"/>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14</xdr:row>
      <xdr:rowOff>98336</xdr:rowOff>
    </xdr:from>
    <xdr:to>
      <xdr:col>81</xdr:col>
      <xdr:colOff>44450</xdr:colOff>
      <xdr:row>14</xdr:row>
      <xdr:rowOff>131394</xdr:rowOff>
    </xdr:to>
    <xdr:cxnSp macro="">
      <xdr:nvCxnSpPr>
        <xdr:cNvPr id="444" name="直線コネクタ 443"/>
        <xdr:cNvCxnSpPr/>
      </xdr:nvCxnSpPr>
      <xdr:spPr>
        <a:xfrm flipV="1">
          <a:off x="16179800" y="2498636"/>
          <a:ext cx="838200" cy="33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100449</xdr:rowOff>
    </xdr:from>
    <xdr:ext cx="762000" cy="259045"/>
    <xdr:sp macro="" textlink="">
      <xdr:nvSpPr>
        <xdr:cNvPr id="445" name="将来負担の状況平均値テキスト"/>
        <xdr:cNvSpPr txBox="1"/>
      </xdr:nvSpPr>
      <xdr:spPr>
        <a:xfrm>
          <a:off x="17106900" y="25007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128372</xdr:rowOff>
    </xdr:from>
    <xdr:to>
      <xdr:col>81</xdr:col>
      <xdr:colOff>95250</xdr:colOff>
      <xdr:row>15</xdr:row>
      <xdr:rowOff>58522</xdr:rowOff>
    </xdr:to>
    <xdr:sp macro="" textlink="">
      <xdr:nvSpPr>
        <xdr:cNvPr id="446" name="フローチャート: 判断 445"/>
        <xdr:cNvSpPr/>
      </xdr:nvSpPr>
      <xdr:spPr>
        <a:xfrm>
          <a:off x="16967200" y="252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14</xdr:row>
      <xdr:rowOff>131394</xdr:rowOff>
    </xdr:from>
    <xdr:to>
      <xdr:col>77</xdr:col>
      <xdr:colOff>44450</xdr:colOff>
      <xdr:row>15</xdr:row>
      <xdr:rowOff>1689</xdr:rowOff>
    </xdr:to>
    <xdr:cxnSp macro="">
      <xdr:nvCxnSpPr>
        <xdr:cNvPr id="447" name="直線コネクタ 446"/>
        <xdr:cNvCxnSpPr/>
      </xdr:nvCxnSpPr>
      <xdr:spPr>
        <a:xfrm flipV="1">
          <a:off x="15290800" y="2531694"/>
          <a:ext cx="889000" cy="41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131750</xdr:rowOff>
    </xdr:from>
    <xdr:to>
      <xdr:col>77</xdr:col>
      <xdr:colOff>95250</xdr:colOff>
      <xdr:row>15</xdr:row>
      <xdr:rowOff>61900</xdr:rowOff>
    </xdr:to>
    <xdr:sp macro="" textlink="">
      <xdr:nvSpPr>
        <xdr:cNvPr id="448" name="フローチャート: 判断 447"/>
        <xdr:cNvSpPr/>
      </xdr:nvSpPr>
      <xdr:spPr>
        <a:xfrm>
          <a:off x="16129000" y="2532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46677</xdr:rowOff>
    </xdr:from>
    <xdr:ext cx="736600" cy="259045"/>
    <xdr:sp macro="" textlink="">
      <xdr:nvSpPr>
        <xdr:cNvPr id="449" name="テキスト ボックス 448"/>
        <xdr:cNvSpPr txBox="1"/>
      </xdr:nvSpPr>
      <xdr:spPr>
        <a:xfrm>
          <a:off x="15798800" y="26184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15</xdr:row>
      <xdr:rowOff>1689</xdr:rowOff>
    </xdr:from>
    <xdr:to>
      <xdr:col>72</xdr:col>
      <xdr:colOff>203200</xdr:colOff>
      <xdr:row>15</xdr:row>
      <xdr:rowOff>57188</xdr:rowOff>
    </xdr:to>
    <xdr:cxnSp macro="">
      <xdr:nvCxnSpPr>
        <xdr:cNvPr id="450" name="直線コネクタ 449"/>
        <xdr:cNvCxnSpPr/>
      </xdr:nvCxnSpPr>
      <xdr:spPr>
        <a:xfrm flipV="1">
          <a:off x="14401800" y="2573439"/>
          <a:ext cx="889000" cy="554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14</xdr:row>
      <xdr:rowOff>141161</xdr:rowOff>
    </xdr:from>
    <xdr:to>
      <xdr:col>73</xdr:col>
      <xdr:colOff>44450</xdr:colOff>
      <xdr:row>15</xdr:row>
      <xdr:rowOff>71311</xdr:rowOff>
    </xdr:to>
    <xdr:sp macro="" textlink="">
      <xdr:nvSpPr>
        <xdr:cNvPr id="451" name="フローチャート: 判断 450"/>
        <xdr:cNvSpPr/>
      </xdr:nvSpPr>
      <xdr:spPr>
        <a:xfrm>
          <a:off x="15240000" y="2541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56088</xdr:rowOff>
    </xdr:from>
    <xdr:ext cx="762000" cy="259045"/>
    <xdr:sp macro="" textlink="">
      <xdr:nvSpPr>
        <xdr:cNvPr id="452" name="テキスト ボックス 451"/>
        <xdr:cNvSpPr txBox="1"/>
      </xdr:nvSpPr>
      <xdr:spPr>
        <a:xfrm>
          <a:off x="14909800" y="2627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15</xdr:row>
      <xdr:rowOff>57188</xdr:rowOff>
    </xdr:from>
    <xdr:to>
      <xdr:col>68</xdr:col>
      <xdr:colOff>152400</xdr:colOff>
      <xdr:row>15</xdr:row>
      <xdr:rowOff>108344</xdr:rowOff>
    </xdr:to>
    <xdr:cxnSp macro="">
      <xdr:nvCxnSpPr>
        <xdr:cNvPr id="453" name="直線コネクタ 452"/>
        <xdr:cNvCxnSpPr/>
      </xdr:nvCxnSpPr>
      <xdr:spPr>
        <a:xfrm flipV="1">
          <a:off x="13512800" y="2628938"/>
          <a:ext cx="889000" cy="51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14</xdr:row>
      <xdr:rowOff>146710</xdr:rowOff>
    </xdr:from>
    <xdr:to>
      <xdr:col>68</xdr:col>
      <xdr:colOff>203200</xdr:colOff>
      <xdr:row>15</xdr:row>
      <xdr:rowOff>76860</xdr:rowOff>
    </xdr:to>
    <xdr:sp macro="" textlink="">
      <xdr:nvSpPr>
        <xdr:cNvPr id="454" name="フローチャート: 判断 453"/>
        <xdr:cNvSpPr/>
      </xdr:nvSpPr>
      <xdr:spPr>
        <a:xfrm>
          <a:off x="14351000" y="254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87037</xdr:rowOff>
    </xdr:from>
    <xdr:ext cx="762000" cy="259045"/>
    <xdr:sp macro="" textlink="">
      <xdr:nvSpPr>
        <xdr:cNvPr id="455" name="テキスト ボックス 454"/>
        <xdr:cNvSpPr txBox="1"/>
      </xdr:nvSpPr>
      <xdr:spPr>
        <a:xfrm>
          <a:off x="14020800" y="2315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157569</xdr:rowOff>
    </xdr:from>
    <xdr:to>
      <xdr:col>64</xdr:col>
      <xdr:colOff>152400</xdr:colOff>
      <xdr:row>15</xdr:row>
      <xdr:rowOff>87719</xdr:rowOff>
    </xdr:to>
    <xdr:sp macro="" textlink="">
      <xdr:nvSpPr>
        <xdr:cNvPr id="456" name="フローチャート: 判断 455"/>
        <xdr:cNvSpPr/>
      </xdr:nvSpPr>
      <xdr:spPr>
        <a:xfrm>
          <a:off x="13462000" y="255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97896</xdr:rowOff>
    </xdr:from>
    <xdr:ext cx="762000" cy="259045"/>
    <xdr:sp macro="" textlink="">
      <xdr:nvSpPr>
        <xdr:cNvPr id="457" name="テキスト ボックス 456"/>
        <xdr:cNvSpPr txBox="1"/>
      </xdr:nvSpPr>
      <xdr:spPr>
        <a:xfrm>
          <a:off x="13131800" y="23267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8" name="テキスト ボックス 457"/>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9" name="テキスト ボックス 458"/>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0" name="テキスト ボックス 459"/>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1" name="テキスト ボックス 460"/>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2" name="テキスト ボックス 461"/>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47536</xdr:rowOff>
    </xdr:from>
    <xdr:to>
      <xdr:col>81</xdr:col>
      <xdr:colOff>95250</xdr:colOff>
      <xdr:row>14</xdr:row>
      <xdr:rowOff>149136</xdr:rowOff>
    </xdr:to>
    <xdr:sp macro="" textlink="">
      <xdr:nvSpPr>
        <xdr:cNvPr id="463" name="楕円 462"/>
        <xdr:cNvSpPr/>
      </xdr:nvSpPr>
      <xdr:spPr>
        <a:xfrm>
          <a:off x="16967200" y="2447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13</xdr:row>
      <xdr:rowOff>140263</xdr:rowOff>
    </xdr:from>
    <xdr:ext cx="762000" cy="259045"/>
    <xdr:sp macro="" textlink="">
      <xdr:nvSpPr>
        <xdr:cNvPr id="464" name="将来負担の状況該当値テキスト"/>
        <xdr:cNvSpPr txBox="1"/>
      </xdr:nvSpPr>
      <xdr:spPr>
        <a:xfrm>
          <a:off x="17106900" y="2369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14</xdr:row>
      <xdr:rowOff>80594</xdr:rowOff>
    </xdr:from>
    <xdr:to>
      <xdr:col>77</xdr:col>
      <xdr:colOff>95250</xdr:colOff>
      <xdr:row>15</xdr:row>
      <xdr:rowOff>10744</xdr:rowOff>
    </xdr:to>
    <xdr:sp macro="" textlink="">
      <xdr:nvSpPr>
        <xdr:cNvPr id="465" name="楕円 464"/>
        <xdr:cNvSpPr/>
      </xdr:nvSpPr>
      <xdr:spPr>
        <a:xfrm>
          <a:off x="16129000" y="2480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20921</xdr:rowOff>
    </xdr:from>
    <xdr:ext cx="736600" cy="259045"/>
    <xdr:sp macro="" textlink="">
      <xdr:nvSpPr>
        <xdr:cNvPr id="466" name="テキスト ボックス 465"/>
        <xdr:cNvSpPr txBox="1"/>
      </xdr:nvSpPr>
      <xdr:spPr>
        <a:xfrm>
          <a:off x="15798800" y="22497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122339</xdr:rowOff>
    </xdr:from>
    <xdr:to>
      <xdr:col>73</xdr:col>
      <xdr:colOff>44450</xdr:colOff>
      <xdr:row>15</xdr:row>
      <xdr:rowOff>52489</xdr:rowOff>
    </xdr:to>
    <xdr:sp macro="" textlink="">
      <xdr:nvSpPr>
        <xdr:cNvPr id="467" name="楕円 466"/>
        <xdr:cNvSpPr/>
      </xdr:nvSpPr>
      <xdr:spPr>
        <a:xfrm>
          <a:off x="15240000" y="2522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62666</xdr:rowOff>
    </xdr:from>
    <xdr:ext cx="762000" cy="259045"/>
    <xdr:sp macro="" textlink="">
      <xdr:nvSpPr>
        <xdr:cNvPr id="468" name="テキスト ボックス 467"/>
        <xdr:cNvSpPr txBox="1"/>
      </xdr:nvSpPr>
      <xdr:spPr>
        <a:xfrm>
          <a:off x="14909800" y="2291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6388</xdr:rowOff>
    </xdr:from>
    <xdr:to>
      <xdr:col>68</xdr:col>
      <xdr:colOff>203200</xdr:colOff>
      <xdr:row>15</xdr:row>
      <xdr:rowOff>107988</xdr:rowOff>
    </xdr:to>
    <xdr:sp macro="" textlink="">
      <xdr:nvSpPr>
        <xdr:cNvPr id="469" name="楕円 468"/>
        <xdr:cNvSpPr/>
      </xdr:nvSpPr>
      <xdr:spPr>
        <a:xfrm>
          <a:off x="14351000" y="257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92765</xdr:rowOff>
    </xdr:from>
    <xdr:ext cx="762000" cy="259045"/>
    <xdr:sp macro="" textlink="">
      <xdr:nvSpPr>
        <xdr:cNvPr id="470" name="テキスト ボックス 469"/>
        <xdr:cNvSpPr txBox="1"/>
      </xdr:nvSpPr>
      <xdr:spPr>
        <a:xfrm>
          <a:off x="14020800" y="2664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57544</xdr:rowOff>
    </xdr:from>
    <xdr:to>
      <xdr:col>64</xdr:col>
      <xdr:colOff>152400</xdr:colOff>
      <xdr:row>15</xdr:row>
      <xdr:rowOff>159144</xdr:rowOff>
    </xdr:to>
    <xdr:sp macro="" textlink="">
      <xdr:nvSpPr>
        <xdr:cNvPr id="471" name="楕円 470"/>
        <xdr:cNvSpPr/>
      </xdr:nvSpPr>
      <xdr:spPr>
        <a:xfrm>
          <a:off x="13462000" y="2629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143921</xdr:rowOff>
    </xdr:from>
    <xdr:ext cx="762000" cy="259045"/>
    <xdr:sp macro="" textlink="">
      <xdr:nvSpPr>
        <xdr:cNvPr id="472" name="テキスト ボックス 471"/>
        <xdr:cNvSpPr txBox="1"/>
      </xdr:nvSpPr>
      <xdr:spPr>
        <a:xfrm>
          <a:off x="13131800" y="27156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17,736
17,696
317.21
13,086,012
12,785,911
192,974
6,360,461
12,768,030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7.6
19.7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9703105" cy="259045"/>
    <xdr:sp macro="" textlink="">
      <xdr:nvSpPr>
        <xdr:cNvPr id="31" name="テキスト ボックス 30"/>
        <xdr:cNvSpPr txBox="1"/>
      </xdr:nvSpPr>
      <xdr:spPr>
        <a:xfrm>
          <a:off x="698500" y="3746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98425</xdr:colOff>
      <xdr:row>23</xdr:row>
      <xdr:rowOff>57150</xdr:rowOff>
    </xdr:from>
    <xdr:ext cx="8295925" cy="259045"/>
    <xdr:sp macro="" textlink="">
      <xdr:nvSpPr>
        <xdr:cNvPr id="32" name="テキスト ボックス 31"/>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定年退職者の増（</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名→</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名）による退職手当の増や、事業費支弁分の減等による職員給の増により、人件費充当一般財源が対前年度</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127</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百万円の増となったことで、人件費の経常収支比率は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ポイント上昇した。</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これにより同比率は類似団体平均を大きく上回ることとなったことから、今後も引き続き定員管理適正化計画等による職員数の適正化と人件費の抑制に努めていく。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76708</xdr:rowOff>
    </xdr:from>
    <xdr:to>
      <xdr:col>24</xdr:col>
      <xdr:colOff>25400</xdr:colOff>
      <xdr:row>39</xdr:row>
      <xdr:rowOff>147574</xdr:rowOff>
    </xdr:to>
    <xdr:cxnSp macro="">
      <xdr:nvCxnSpPr>
        <xdr:cNvPr id="59" name="直線コネクタ 58"/>
        <xdr:cNvCxnSpPr/>
      </xdr:nvCxnSpPr>
      <xdr:spPr>
        <a:xfrm flipV="1">
          <a:off x="4826000" y="5906008"/>
          <a:ext cx="0" cy="928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119651</xdr:rowOff>
    </xdr:from>
    <xdr:ext cx="762000" cy="259045"/>
    <xdr:sp macro="" textlink="">
      <xdr:nvSpPr>
        <xdr:cNvPr id="60" name="人件費最小値テキスト"/>
        <xdr:cNvSpPr txBox="1"/>
      </xdr:nvSpPr>
      <xdr:spPr>
        <a:xfrm>
          <a:off x="4914900" y="68062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39</xdr:row>
      <xdr:rowOff>147574</xdr:rowOff>
    </xdr:from>
    <xdr:to>
      <xdr:col>24</xdr:col>
      <xdr:colOff>114300</xdr:colOff>
      <xdr:row>39</xdr:row>
      <xdr:rowOff>147574</xdr:rowOff>
    </xdr:to>
    <xdr:cxnSp macro="">
      <xdr:nvCxnSpPr>
        <xdr:cNvPr id="61" name="直線コネクタ 60"/>
        <xdr:cNvCxnSpPr/>
      </xdr:nvCxnSpPr>
      <xdr:spPr>
        <a:xfrm>
          <a:off x="4737100" y="68341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163085</xdr:rowOff>
    </xdr:from>
    <xdr:ext cx="762000" cy="259045"/>
    <xdr:sp macro="" textlink="">
      <xdr:nvSpPr>
        <xdr:cNvPr id="62" name="人件費最大値テキスト"/>
        <xdr:cNvSpPr txBox="1"/>
      </xdr:nvSpPr>
      <xdr:spPr>
        <a:xfrm>
          <a:off x="4914900" y="5649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76708</xdr:rowOff>
    </xdr:from>
    <xdr:to>
      <xdr:col>24</xdr:col>
      <xdr:colOff>114300</xdr:colOff>
      <xdr:row>34</xdr:row>
      <xdr:rowOff>76708</xdr:rowOff>
    </xdr:to>
    <xdr:cxnSp macro="">
      <xdr:nvCxnSpPr>
        <xdr:cNvPr id="63" name="直線コネクタ 62"/>
        <xdr:cNvCxnSpPr/>
      </xdr:nvCxnSpPr>
      <xdr:spPr>
        <a:xfrm>
          <a:off x="4737100" y="59060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69850</xdr:rowOff>
    </xdr:from>
    <xdr:to>
      <xdr:col>24</xdr:col>
      <xdr:colOff>25400</xdr:colOff>
      <xdr:row>38</xdr:row>
      <xdr:rowOff>3556</xdr:rowOff>
    </xdr:to>
    <xdr:cxnSp macro="">
      <xdr:nvCxnSpPr>
        <xdr:cNvPr id="64" name="直線コネクタ 63"/>
        <xdr:cNvCxnSpPr/>
      </xdr:nvCxnSpPr>
      <xdr:spPr>
        <a:xfrm>
          <a:off x="3987800" y="6413500"/>
          <a:ext cx="8382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170451</xdr:rowOff>
    </xdr:from>
    <xdr:ext cx="762000" cy="259045"/>
    <xdr:sp macro="" textlink="">
      <xdr:nvSpPr>
        <xdr:cNvPr id="65" name="人件費平均値テキスト"/>
        <xdr:cNvSpPr txBox="1"/>
      </xdr:nvSpPr>
      <xdr:spPr>
        <a:xfrm>
          <a:off x="4914900" y="6171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153924</xdr:rowOff>
    </xdr:from>
    <xdr:to>
      <xdr:col>24</xdr:col>
      <xdr:colOff>76200</xdr:colOff>
      <xdr:row>37</xdr:row>
      <xdr:rowOff>84074</xdr:rowOff>
    </xdr:to>
    <xdr:sp macro="" textlink="">
      <xdr:nvSpPr>
        <xdr:cNvPr id="66" name="フローチャート: 判断 65"/>
        <xdr:cNvSpPr/>
      </xdr:nvSpPr>
      <xdr:spPr>
        <a:xfrm>
          <a:off x="4775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19558</xdr:rowOff>
    </xdr:from>
    <xdr:to>
      <xdr:col>19</xdr:col>
      <xdr:colOff>187325</xdr:colOff>
      <xdr:row>37</xdr:row>
      <xdr:rowOff>69850</xdr:rowOff>
    </xdr:to>
    <xdr:cxnSp macro="">
      <xdr:nvCxnSpPr>
        <xdr:cNvPr id="67" name="直線コネクタ 66"/>
        <xdr:cNvCxnSpPr/>
      </xdr:nvCxnSpPr>
      <xdr:spPr>
        <a:xfrm>
          <a:off x="3098800" y="6363208"/>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149352</xdr:rowOff>
    </xdr:from>
    <xdr:to>
      <xdr:col>20</xdr:col>
      <xdr:colOff>38100</xdr:colOff>
      <xdr:row>37</xdr:row>
      <xdr:rowOff>79502</xdr:rowOff>
    </xdr:to>
    <xdr:sp macro="" textlink="">
      <xdr:nvSpPr>
        <xdr:cNvPr id="68" name="フローチャート: 判断 67"/>
        <xdr:cNvSpPr/>
      </xdr:nvSpPr>
      <xdr:spPr>
        <a:xfrm>
          <a:off x="3937000" y="6321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89679</xdr:rowOff>
    </xdr:from>
    <xdr:ext cx="736600" cy="259045"/>
    <xdr:sp macro="" textlink="">
      <xdr:nvSpPr>
        <xdr:cNvPr id="69" name="テキスト ボックス 68"/>
        <xdr:cNvSpPr txBox="1"/>
      </xdr:nvSpPr>
      <xdr:spPr>
        <a:xfrm>
          <a:off x="3606800" y="60904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19558</xdr:rowOff>
    </xdr:from>
    <xdr:to>
      <xdr:col>15</xdr:col>
      <xdr:colOff>98425</xdr:colOff>
      <xdr:row>37</xdr:row>
      <xdr:rowOff>24130</xdr:rowOff>
    </xdr:to>
    <xdr:cxnSp macro="">
      <xdr:nvCxnSpPr>
        <xdr:cNvPr id="70" name="直線コネクタ 69"/>
        <xdr:cNvCxnSpPr/>
      </xdr:nvCxnSpPr>
      <xdr:spPr>
        <a:xfrm flipV="1">
          <a:off x="2209800" y="63632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131064</xdr:rowOff>
    </xdr:from>
    <xdr:to>
      <xdr:col>15</xdr:col>
      <xdr:colOff>149225</xdr:colOff>
      <xdr:row>37</xdr:row>
      <xdr:rowOff>61214</xdr:rowOff>
    </xdr:to>
    <xdr:sp macro="" textlink="">
      <xdr:nvSpPr>
        <xdr:cNvPr id="71" name="フローチャート: 判断 70"/>
        <xdr:cNvSpPr/>
      </xdr:nvSpPr>
      <xdr:spPr>
        <a:xfrm>
          <a:off x="3048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71391</xdr:rowOff>
    </xdr:from>
    <xdr:ext cx="762000" cy="259045"/>
    <xdr:sp macro="" textlink="">
      <xdr:nvSpPr>
        <xdr:cNvPr id="72" name="テキスト ボックス 71"/>
        <xdr:cNvSpPr txBox="1"/>
      </xdr:nvSpPr>
      <xdr:spPr>
        <a:xfrm>
          <a:off x="2717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145288</xdr:rowOff>
    </xdr:from>
    <xdr:to>
      <xdr:col>11</xdr:col>
      <xdr:colOff>9525</xdr:colOff>
      <xdr:row>37</xdr:row>
      <xdr:rowOff>24130</xdr:rowOff>
    </xdr:to>
    <xdr:cxnSp macro="">
      <xdr:nvCxnSpPr>
        <xdr:cNvPr id="73" name="直線コネクタ 72"/>
        <xdr:cNvCxnSpPr/>
      </xdr:nvCxnSpPr>
      <xdr:spPr>
        <a:xfrm>
          <a:off x="1320800" y="6317488"/>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135636</xdr:rowOff>
    </xdr:from>
    <xdr:to>
      <xdr:col>11</xdr:col>
      <xdr:colOff>60325</xdr:colOff>
      <xdr:row>37</xdr:row>
      <xdr:rowOff>65786</xdr:rowOff>
    </xdr:to>
    <xdr:sp macro="" textlink="">
      <xdr:nvSpPr>
        <xdr:cNvPr id="74" name="フローチャート: 判断 73"/>
        <xdr:cNvSpPr/>
      </xdr:nvSpPr>
      <xdr:spPr>
        <a:xfrm>
          <a:off x="2159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75963</xdr:rowOff>
    </xdr:from>
    <xdr:ext cx="762000" cy="259045"/>
    <xdr:sp macro="" textlink="">
      <xdr:nvSpPr>
        <xdr:cNvPr id="75" name="テキスト ボックス 74"/>
        <xdr:cNvSpPr txBox="1"/>
      </xdr:nvSpPr>
      <xdr:spPr>
        <a:xfrm>
          <a:off x="1828800" y="6076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126492</xdr:rowOff>
    </xdr:from>
    <xdr:to>
      <xdr:col>6</xdr:col>
      <xdr:colOff>171450</xdr:colOff>
      <xdr:row>37</xdr:row>
      <xdr:rowOff>56642</xdr:rowOff>
    </xdr:to>
    <xdr:sp macro="" textlink="">
      <xdr:nvSpPr>
        <xdr:cNvPr id="76" name="フローチャート: 判断 75"/>
        <xdr:cNvSpPr/>
      </xdr:nvSpPr>
      <xdr:spPr>
        <a:xfrm>
          <a:off x="1270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41419</xdr:rowOff>
    </xdr:from>
    <xdr:ext cx="762000" cy="259045"/>
    <xdr:sp macro="" textlink="">
      <xdr:nvSpPr>
        <xdr:cNvPr id="77" name="テキスト ボックス 76"/>
        <xdr:cNvSpPr txBox="1"/>
      </xdr:nvSpPr>
      <xdr:spPr>
        <a:xfrm>
          <a:off x="9398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124206</xdr:rowOff>
    </xdr:from>
    <xdr:to>
      <xdr:col>24</xdr:col>
      <xdr:colOff>76200</xdr:colOff>
      <xdr:row>38</xdr:row>
      <xdr:rowOff>54356</xdr:rowOff>
    </xdr:to>
    <xdr:sp macro="" textlink="">
      <xdr:nvSpPr>
        <xdr:cNvPr id="83" name="楕円 82"/>
        <xdr:cNvSpPr/>
      </xdr:nvSpPr>
      <xdr:spPr>
        <a:xfrm>
          <a:off x="4775200" y="6467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96283</xdr:rowOff>
    </xdr:from>
    <xdr:ext cx="762000" cy="259045"/>
    <xdr:sp macro="" textlink="">
      <xdr:nvSpPr>
        <xdr:cNvPr id="84" name="人件費該当値テキスト"/>
        <xdr:cNvSpPr txBox="1"/>
      </xdr:nvSpPr>
      <xdr:spPr>
        <a:xfrm>
          <a:off x="4914900" y="6439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19050</xdr:rowOff>
    </xdr:from>
    <xdr:to>
      <xdr:col>20</xdr:col>
      <xdr:colOff>38100</xdr:colOff>
      <xdr:row>37</xdr:row>
      <xdr:rowOff>120650</xdr:rowOff>
    </xdr:to>
    <xdr:sp macro="" textlink="">
      <xdr:nvSpPr>
        <xdr:cNvPr id="85" name="楕円 84"/>
        <xdr:cNvSpPr/>
      </xdr:nvSpPr>
      <xdr:spPr>
        <a:xfrm>
          <a:off x="3937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105427</xdr:rowOff>
    </xdr:from>
    <xdr:ext cx="736600" cy="259045"/>
    <xdr:sp macro="" textlink="">
      <xdr:nvSpPr>
        <xdr:cNvPr id="86" name="テキスト ボックス 85"/>
        <xdr:cNvSpPr txBox="1"/>
      </xdr:nvSpPr>
      <xdr:spPr>
        <a:xfrm>
          <a:off x="3606800" y="6449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140208</xdr:rowOff>
    </xdr:from>
    <xdr:to>
      <xdr:col>15</xdr:col>
      <xdr:colOff>149225</xdr:colOff>
      <xdr:row>37</xdr:row>
      <xdr:rowOff>70358</xdr:rowOff>
    </xdr:to>
    <xdr:sp macro="" textlink="">
      <xdr:nvSpPr>
        <xdr:cNvPr id="87" name="楕円 86"/>
        <xdr:cNvSpPr/>
      </xdr:nvSpPr>
      <xdr:spPr>
        <a:xfrm>
          <a:off x="3048000" y="6312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55135</xdr:rowOff>
    </xdr:from>
    <xdr:ext cx="762000" cy="259045"/>
    <xdr:sp macro="" textlink="">
      <xdr:nvSpPr>
        <xdr:cNvPr id="88" name="テキスト ボックス 87"/>
        <xdr:cNvSpPr txBox="1"/>
      </xdr:nvSpPr>
      <xdr:spPr>
        <a:xfrm>
          <a:off x="2717800" y="6398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144780</xdr:rowOff>
    </xdr:from>
    <xdr:to>
      <xdr:col>11</xdr:col>
      <xdr:colOff>60325</xdr:colOff>
      <xdr:row>37</xdr:row>
      <xdr:rowOff>74930</xdr:rowOff>
    </xdr:to>
    <xdr:sp macro="" textlink="">
      <xdr:nvSpPr>
        <xdr:cNvPr id="89" name="楕円 88"/>
        <xdr:cNvSpPr/>
      </xdr:nvSpPr>
      <xdr:spPr>
        <a:xfrm>
          <a:off x="21590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59707</xdr:rowOff>
    </xdr:from>
    <xdr:ext cx="762000" cy="259045"/>
    <xdr:sp macro="" textlink="">
      <xdr:nvSpPr>
        <xdr:cNvPr id="90" name="テキスト ボックス 89"/>
        <xdr:cNvSpPr txBox="1"/>
      </xdr:nvSpPr>
      <xdr:spPr>
        <a:xfrm>
          <a:off x="1828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94488</xdr:rowOff>
    </xdr:from>
    <xdr:to>
      <xdr:col>6</xdr:col>
      <xdr:colOff>171450</xdr:colOff>
      <xdr:row>37</xdr:row>
      <xdr:rowOff>24638</xdr:rowOff>
    </xdr:to>
    <xdr:sp macro="" textlink="">
      <xdr:nvSpPr>
        <xdr:cNvPr id="91" name="楕円 90"/>
        <xdr:cNvSpPr/>
      </xdr:nvSpPr>
      <xdr:spPr>
        <a:xfrm>
          <a:off x="1270000" y="6266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34815</xdr:rowOff>
    </xdr:from>
    <xdr:ext cx="762000" cy="259045"/>
    <xdr:sp macro="" textlink="">
      <xdr:nvSpPr>
        <xdr:cNvPr id="92" name="テキスト ボックス 91"/>
        <xdr:cNvSpPr txBox="1"/>
      </xdr:nvSpPr>
      <xdr:spPr>
        <a:xfrm>
          <a:off x="939800" y="6035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物件費については、電算機器維持管理費やし尿処理施設管理運営費の増に伴い、経常経費充当一般財源が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百万円増となり、経常収支比率を</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ポイント押し上げているが、全国平均・類似団体平均との比較では、低水準を維持している。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近年、行政全般におけるサービス拡充が進み、子育て支援対策や教育環境の充実等、経常経費が年々増加していることから、今後も歳出抑制に向けた取り組みを継続して実施していく。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7" name="直線コネクタ 106"/>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08" name="テキスト ボックス 107"/>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09" name="直線コネクタ 108"/>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0" name="テキスト ボックス 109"/>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1" name="直線コネクタ 110"/>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2" name="テキスト ボックス 111"/>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3" name="直線コネクタ 112"/>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4" name="テキスト ボックス 113"/>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5" name="直線コネクタ 114"/>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6" name="テキスト ボックス 115"/>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7" name="直線コネクタ 116"/>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18" name="テキスト ボックス 117"/>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67129</xdr:rowOff>
    </xdr:from>
    <xdr:to>
      <xdr:col>82</xdr:col>
      <xdr:colOff>107950</xdr:colOff>
      <xdr:row>21</xdr:row>
      <xdr:rowOff>113393</xdr:rowOff>
    </xdr:to>
    <xdr:cxnSp macro="">
      <xdr:nvCxnSpPr>
        <xdr:cNvPr id="122" name="直線コネクタ 121"/>
        <xdr:cNvCxnSpPr/>
      </xdr:nvCxnSpPr>
      <xdr:spPr>
        <a:xfrm flipV="1">
          <a:off x="16510000" y="2124529"/>
          <a:ext cx="0" cy="15893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85470</xdr:rowOff>
    </xdr:from>
    <xdr:ext cx="762000" cy="259045"/>
    <xdr:sp macro="" textlink="">
      <xdr:nvSpPr>
        <xdr:cNvPr id="123" name="物件費最小値テキスト"/>
        <xdr:cNvSpPr txBox="1"/>
      </xdr:nvSpPr>
      <xdr:spPr>
        <a:xfrm>
          <a:off x="16598900" y="3685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113393</xdr:rowOff>
    </xdr:from>
    <xdr:to>
      <xdr:col>82</xdr:col>
      <xdr:colOff>196850</xdr:colOff>
      <xdr:row>21</xdr:row>
      <xdr:rowOff>113393</xdr:rowOff>
    </xdr:to>
    <xdr:cxnSp macro="">
      <xdr:nvCxnSpPr>
        <xdr:cNvPr id="124" name="直線コネクタ 123"/>
        <xdr:cNvCxnSpPr/>
      </xdr:nvCxnSpPr>
      <xdr:spPr>
        <a:xfrm>
          <a:off x="16421100" y="3713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10</xdr:row>
      <xdr:rowOff>153506</xdr:rowOff>
    </xdr:from>
    <xdr:ext cx="762000" cy="259045"/>
    <xdr:sp macro="" textlink="">
      <xdr:nvSpPr>
        <xdr:cNvPr id="125" name="物件費最大値テキスト"/>
        <xdr:cNvSpPr txBox="1"/>
      </xdr:nvSpPr>
      <xdr:spPr>
        <a:xfrm>
          <a:off x="16598900" y="18680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67129</xdr:rowOff>
    </xdr:from>
    <xdr:to>
      <xdr:col>82</xdr:col>
      <xdr:colOff>196850</xdr:colOff>
      <xdr:row>12</xdr:row>
      <xdr:rowOff>67129</xdr:rowOff>
    </xdr:to>
    <xdr:cxnSp macro="">
      <xdr:nvCxnSpPr>
        <xdr:cNvPr id="126" name="直線コネクタ 125"/>
        <xdr:cNvCxnSpPr/>
      </xdr:nvCxnSpPr>
      <xdr:spPr>
        <a:xfrm>
          <a:off x="16421100" y="2124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53521</xdr:rowOff>
    </xdr:from>
    <xdr:to>
      <xdr:col>82</xdr:col>
      <xdr:colOff>107950</xdr:colOff>
      <xdr:row>15</xdr:row>
      <xdr:rowOff>140607</xdr:rowOff>
    </xdr:to>
    <xdr:cxnSp macro="">
      <xdr:nvCxnSpPr>
        <xdr:cNvPr id="127" name="直線コネクタ 126"/>
        <xdr:cNvCxnSpPr/>
      </xdr:nvCxnSpPr>
      <xdr:spPr>
        <a:xfrm>
          <a:off x="15671800" y="2625271"/>
          <a:ext cx="8382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151691</xdr:rowOff>
    </xdr:from>
    <xdr:ext cx="762000" cy="259045"/>
    <xdr:sp macro="" textlink="">
      <xdr:nvSpPr>
        <xdr:cNvPr id="128" name="物件費平均値テキスト"/>
        <xdr:cNvSpPr txBox="1"/>
      </xdr:nvSpPr>
      <xdr:spPr>
        <a:xfrm>
          <a:off x="16598900" y="28948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8164</xdr:rowOff>
    </xdr:from>
    <xdr:to>
      <xdr:col>82</xdr:col>
      <xdr:colOff>158750</xdr:colOff>
      <xdr:row>17</xdr:row>
      <xdr:rowOff>109764</xdr:rowOff>
    </xdr:to>
    <xdr:sp macro="" textlink="">
      <xdr:nvSpPr>
        <xdr:cNvPr id="129" name="フローチャート: 判断 128"/>
        <xdr:cNvSpPr/>
      </xdr:nvSpPr>
      <xdr:spPr>
        <a:xfrm>
          <a:off x="16459200" y="2922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61686</xdr:rowOff>
    </xdr:from>
    <xdr:to>
      <xdr:col>78</xdr:col>
      <xdr:colOff>69850</xdr:colOff>
      <xdr:row>15</xdr:row>
      <xdr:rowOff>53521</xdr:rowOff>
    </xdr:to>
    <xdr:cxnSp macro="">
      <xdr:nvCxnSpPr>
        <xdr:cNvPr id="130" name="直線コネクタ 129"/>
        <xdr:cNvCxnSpPr/>
      </xdr:nvCxnSpPr>
      <xdr:spPr>
        <a:xfrm>
          <a:off x="14782800" y="2461986"/>
          <a:ext cx="889000" cy="163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136071</xdr:rowOff>
    </xdr:from>
    <xdr:to>
      <xdr:col>78</xdr:col>
      <xdr:colOff>120650</xdr:colOff>
      <xdr:row>17</xdr:row>
      <xdr:rowOff>66221</xdr:rowOff>
    </xdr:to>
    <xdr:sp macro="" textlink="">
      <xdr:nvSpPr>
        <xdr:cNvPr id="131" name="フローチャート: 判断 130"/>
        <xdr:cNvSpPr/>
      </xdr:nvSpPr>
      <xdr:spPr>
        <a:xfrm>
          <a:off x="15621000" y="2879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50998</xdr:rowOff>
    </xdr:from>
    <xdr:ext cx="736600" cy="259045"/>
    <xdr:sp macro="" textlink="">
      <xdr:nvSpPr>
        <xdr:cNvPr id="132" name="テキスト ボックス 131"/>
        <xdr:cNvSpPr txBox="1"/>
      </xdr:nvSpPr>
      <xdr:spPr>
        <a:xfrm>
          <a:off x="15290800" y="29656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13</xdr:row>
      <xdr:rowOff>146050</xdr:rowOff>
    </xdr:from>
    <xdr:to>
      <xdr:col>73</xdr:col>
      <xdr:colOff>180975</xdr:colOff>
      <xdr:row>14</xdr:row>
      <xdr:rowOff>61686</xdr:rowOff>
    </xdr:to>
    <xdr:cxnSp macro="">
      <xdr:nvCxnSpPr>
        <xdr:cNvPr id="133" name="直線コネクタ 132"/>
        <xdr:cNvCxnSpPr/>
      </xdr:nvCxnSpPr>
      <xdr:spPr>
        <a:xfrm>
          <a:off x="13893800" y="2374900"/>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70757</xdr:rowOff>
    </xdr:from>
    <xdr:to>
      <xdr:col>74</xdr:col>
      <xdr:colOff>31750</xdr:colOff>
      <xdr:row>17</xdr:row>
      <xdr:rowOff>907</xdr:rowOff>
    </xdr:to>
    <xdr:sp macro="" textlink="">
      <xdr:nvSpPr>
        <xdr:cNvPr id="134" name="フローチャート: 判断 133"/>
        <xdr:cNvSpPr/>
      </xdr:nvSpPr>
      <xdr:spPr>
        <a:xfrm>
          <a:off x="14732000" y="281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157134</xdr:rowOff>
    </xdr:from>
    <xdr:ext cx="762000" cy="259045"/>
    <xdr:sp macro="" textlink="">
      <xdr:nvSpPr>
        <xdr:cNvPr id="135" name="テキスト ボックス 134"/>
        <xdr:cNvSpPr txBox="1"/>
      </xdr:nvSpPr>
      <xdr:spPr>
        <a:xfrm>
          <a:off x="14401800" y="2900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69850</xdr:rowOff>
    </xdr:from>
    <xdr:to>
      <xdr:col>69</xdr:col>
      <xdr:colOff>92075</xdr:colOff>
      <xdr:row>13</xdr:row>
      <xdr:rowOff>146050</xdr:rowOff>
    </xdr:to>
    <xdr:cxnSp macro="">
      <xdr:nvCxnSpPr>
        <xdr:cNvPr id="136" name="直線コネクタ 135"/>
        <xdr:cNvCxnSpPr/>
      </xdr:nvCxnSpPr>
      <xdr:spPr>
        <a:xfrm>
          <a:off x="13004800" y="22987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103414</xdr:rowOff>
    </xdr:from>
    <xdr:to>
      <xdr:col>69</xdr:col>
      <xdr:colOff>142875</xdr:colOff>
      <xdr:row>17</xdr:row>
      <xdr:rowOff>33564</xdr:rowOff>
    </xdr:to>
    <xdr:sp macro="" textlink="">
      <xdr:nvSpPr>
        <xdr:cNvPr id="137" name="フローチャート: 判断 136"/>
        <xdr:cNvSpPr/>
      </xdr:nvSpPr>
      <xdr:spPr>
        <a:xfrm>
          <a:off x="13843000" y="284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18341</xdr:rowOff>
    </xdr:from>
    <xdr:ext cx="762000" cy="259045"/>
    <xdr:sp macro="" textlink="">
      <xdr:nvSpPr>
        <xdr:cNvPr id="138" name="テキスト ボックス 137"/>
        <xdr:cNvSpPr txBox="1"/>
      </xdr:nvSpPr>
      <xdr:spPr>
        <a:xfrm>
          <a:off x="13512800" y="2932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48986</xdr:rowOff>
    </xdr:from>
    <xdr:to>
      <xdr:col>65</xdr:col>
      <xdr:colOff>53975</xdr:colOff>
      <xdr:row>16</xdr:row>
      <xdr:rowOff>150586</xdr:rowOff>
    </xdr:to>
    <xdr:sp macro="" textlink="">
      <xdr:nvSpPr>
        <xdr:cNvPr id="139" name="フローチャート: 判断 138"/>
        <xdr:cNvSpPr/>
      </xdr:nvSpPr>
      <xdr:spPr>
        <a:xfrm>
          <a:off x="12954000" y="2792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135363</xdr:rowOff>
    </xdr:from>
    <xdr:ext cx="762000" cy="259045"/>
    <xdr:sp macro="" textlink="">
      <xdr:nvSpPr>
        <xdr:cNvPr id="140" name="テキスト ボックス 139"/>
        <xdr:cNvSpPr txBox="1"/>
      </xdr:nvSpPr>
      <xdr:spPr>
        <a:xfrm>
          <a:off x="12623800" y="2878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89807</xdr:rowOff>
    </xdr:from>
    <xdr:to>
      <xdr:col>82</xdr:col>
      <xdr:colOff>158750</xdr:colOff>
      <xdr:row>16</xdr:row>
      <xdr:rowOff>19957</xdr:rowOff>
    </xdr:to>
    <xdr:sp macro="" textlink="">
      <xdr:nvSpPr>
        <xdr:cNvPr id="146" name="楕円 145"/>
        <xdr:cNvSpPr/>
      </xdr:nvSpPr>
      <xdr:spPr>
        <a:xfrm>
          <a:off x="16459200" y="2661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106334</xdr:rowOff>
    </xdr:from>
    <xdr:ext cx="762000" cy="259045"/>
    <xdr:sp macro="" textlink="">
      <xdr:nvSpPr>
        <xdr:cNvPr id="147" name="物件費該当値テキスト"/>
        <xdr:cNvSpPr txBox="1"/>
      </xdr:nvSpPr>
      <xdr:spPr>
        <a:xfrm>
          <a:off x="16598900" y="2506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2721</xdr:rowOff>
    </xdr:from>
    <xdr:to>
      <xdr:col>78</xdr:col>
      <xdr:colOff>120650</xdr:colOff>
      <xdr:row>15</xdr:row>
      <xdr:rowOff>104321</xdr:rowOff>
    </xdr:to>
    <xdr:sp macro="" textlink="">
      <xdr:nvSpPr>
        <xdr:cNvPr id="148" name="楕円 147"/>
        <xdr:cNvSpPr/>
      </xdr:nvSpPr>
      <xdr:spPr>
        <a:xfrm>
          <a:off x="15621000" y="2574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114498</xdr:rowOff>
    </xdr:from>
    <xdr:ext cx="736600" cy="259045"/>
    <xdr:sp macro="" textlink="">
      <xdr:nvSpPr>
        <xdr:cNvPr id="149" name="テキスト ボックス 148"/>
        <xdr:cNvSpPr txBox="1"/>
      </xdr:nvSpPr>
      <xdr:spPr>
        <a:xfrm>
          <a:off x="15290800" y="23433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10886</xdr:rowOff>
    </xdr:from>
    <xdr:to>
      <xdr:col>74</xdr:col>
      <xdr:colOff>31750</xdr:colOff>
      <xdr:row>14</xdr:row>
      <xdr:rowOff>112486</xdr:rowOff>
    </xdr:to>
    <xdr:sp macro="" textlink="">
      <xdr:nvSpPr>
        <xdr:cNvPr id="150" name="楕円 149"/>
        <xdr:cNvSpPr/>
      </xdr:nvSpPr>
      <xdr:spPr>
        <a:xfrm>
          <a:off x="14732000" y="2411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122663</xdr:rowOff>
    </xdr:from>
    <xdr:ext cx="762000" cy="259045"/>
    <xdr:sp macro="" textlink="">
      <xdr:nvSpPr>
        <xdr:cNvPr id="151" name="テキスト ボックス 150"/>
        <xdr:cNvSpPr txBox="1"/>
      </xdr:nvSpPr>
      <xdr:spPr>
        <a:xfrm>
          <a:off x="14401800" y="2180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95250</xdr:rowOff>
    </xdr:from>
    <xdr:to>
      <xdr:col>69</xdr:col>
      <xdr:colOff>142875</xdr:colOff>
      <xdr:row>14</xdr:row>
      <xdr:rowOff>25400</xdr:rowOff>
    </xdr:to>
    <xdr:sp macro="" textlink="">
      <xdr:nvSpPr>
        <xdr:cNvPr id="152" name="楕円 151"/>
        <xdr:cNvSpPr/>
      </xdr:nvSpPr>
      <xdr:spPr>
        <a:xfrm>
          <a:off x="13843000" y="232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35577</xdr:rowOff>
    </xdr:from>
    <xdr:ext cx="762000" cy="259045"/>
    <xdr:sp macro="" textlink="">
      <xdr:nvSpPr>
        <xdr:cNvPr id="153" name="テキスト ボックス 152"/>
        <xdr:cNvSpPr txBox="1"/>
      </xdr:nvSpPr>
      <xdr:spPr>
        <a:xfrm>
          <a:off x="13512800" y="209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19050</xdr:rowOff>
    </xdr:from>
    <xdr:to>
      <xdr:col>65</xdr:col>
      <xdr:colOff>53975</xdr:colOff>
      <xdr:row>13</xdr:row>
      <xdr:rowOff>120650</xdr:rowOff>
    </xdr:to>
    <xdr:sp macro="" textlink="">
      <xdr:nvSpPr>
        <xdr:cNvPr id="154" name="楕円 153"/>
        <xdr:cNvSpPr/>
      </xdr:nvSpPr>
      <xdr:spPr>
        <a:xfrm>
          <a:off x="12954000" y="224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11</xdr:row>
      <xdr:rowOff>130827</xdr:rowOff>
    </xdr:from>
    <xdr:ext cx="762000" cy="259045"/>
    <xdr:sp macro="" textlink="">
      <xdr:nvSpPr>
        <xdr:cNvPr id="155" name="テキスト ボックス 154"/>
        <xdr:cNvSpPr txBox="1"/>
      </xdr:nvSpPr>
      <xdr:spPr>
        <a:xfrm>
          <a:off x="12623800" y="201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生活保護費充当一般財源の増などあるものの、老人ホーム入所措置費の減などにより、扶助費に対する経常一般財源は対前年度で</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百万円の微減となった。しかしながら、経常収支比率は歳入一般財源の減少に伴い、</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ポイント上昇している。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長引く景気低迷や雇用情勢の不安定感から、今後も扶助費の増加が見込まれており、引き続き医療費の適正化や就労支援による生活保護費の抑制等を図る。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7" name="テキスト ボックス 166"/>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0" name="直線コネクタ 169"/>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1" name="テキスト ボックス 170"/>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2" name="直線コネクタ 171"/>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3" name="テキスト ボックス 172"/>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4" name="直線コネクタ 173"/>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5" name="テキスト ボックス 174"/>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6" name="直線コネクタ 175"/>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7" name="テキスト ボックス 176"/>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8" name="直線コネクタ 177"/>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9" name="テキスト ボックス 178"/>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0" name="直線コネクタ 179"/>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1" name="テキスト ボックス 180"/>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2" name="直線コネクタ 181"/>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3"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156935</xdr:rowOff>
    </xdr:from>
    <xdr:to>
      <xdr:col>24</xdr:col>
      <xdr:colOff>25400</xdr:colOff>
      <xdr:row>62</xdr:row>
      <xdr:rowOff>94343</xdr:rowOff>
    </xdr:to>
    <xdr:cxnSp macro="">
      <xdr:nvCxnSpPr>
        <xdr:cNvPr id="184" name="直線コネクタ 183"/>
        <xdr:cNvCxnSpPr/>
      </xdr:nvCxnSpPr>
      <xdr:spPr>
        <a:xfrm flipV="1">
          <a:off x="4826000" y="9243785"/>
          <a:ext cx="0" cy="14804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62</xdr:row>
      <xdr:rowOff>66420</xdr:rowOff>
    </xdr:from>
    <xdr:ext cx="762000" cy="259045"/>
    <xdr:sp macro="" textlink="">
      <xdr:nvSpPr>
        <xdr:cNvPr id="185" name="扶助費最小値テキスト"/>
        <xdr:cNvSpPr txBox="1"/>
      </xdr:nvSpPr>
      <xdr:spPr>
        <a:xfrm>
          <a:off x="4914900" y="106963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94343</xdr:rowOff>
    </xdr:from>
    <xdr:to>
      <xdr:col>24</xdr:col>
      <xdr:colOff>114300</xdr:colOff>
      <xdr:row>62</xdr:row>
      <xdr:rowOff>94343</xdr:rowOff>
    </xdr:to>
    <xdr:cxnSp macro="">
      <xdr:nvCxnSpPr>
        <xdr:cNvPr id="186" name="直線コネクタ 185"/>
        <xdr:cNvCxnSpPr/>
      </xdr:nvCxnSpPr>
      <xdr:spPr>
        <a:xfrm>
          <a:off x="4737100" y="10724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71862</xdr:rowOff>
    </xdr:from>
    <xdr:ext cx="762000" cy="259045"/>
    <xdr:sp macro="" textlink="">
      <xdr:nvSpPr>
        <xdr:cNvPr id="187" name="扶助費最大値テキスト"/>
        <xdr:cNvSpPr txBox="1"/>
      </xdr:nvSpPr>
      <xdr:spPr>
        <a:xfrm>
          <a:off x="4914900" y="8987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156935</xdr:rowOff>
    </xdr:from>
    <xdr:to>
      <xdr:col>24</xdr:col>
      <xdr:colOff>114300</xdr:colOff>
      <xdr:row>53</xdr:row>
      <xdr:rowOff>156935</xdr:rowOff>
    </xdr:to>
    <xdr:cxnSp macro="">
      <xdr:nvCxnSpPr>
        <xdr:cNvPr id="188" name="直線コネクタ 187"/>
        <xdr:cNvCxnSpPr/>
      </xdr:nvCxnSpPr>
      <xdr:spPr>
        <a:xfrm>
          <a:off x="4737100" y="9243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58</xdr:row>
      <xdr:rowOff>94343</xdr:rowOff>
    </xdr:from>
    <xdr:to>
      <xdr:col>24</xdr:col>
      <xdr:colOff>25400</xdr:colOff>
      <xdr:row>58</xdr:row>
      <xdr:rowOff>105228</xdr:rowOff>
    </xdr:to>
    <xdr:cxnSp macro="">
      <xdr:nvCxnSpPr>
        <xdr:cNvPr id="189" name="直線コネクタ 188"/>
        <xdr:cNvCxnSpPr/>
      </xdr:nvCxnSpPr>
      <xdr:spPr>
        <a:xfrm>
          <a:off x="3987800" y="10038443"/>
          <a:ext cx="8382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5642</xdr:rowOff>
    </xdr:from>
    <xdr:ext cx="762000" cy="259045"/>
    <xdr:sp macro="" textlink="">
      <xdr:nvSpPr>
        <xdr:cNvPr id="190" name="扶助費平均値テキスト"/>
        <xdr:cNvSpPr txBox="1"/>
      </xdr:nvSpPr>
      <xdr:spPr>
        <a:xfrm>
          <a:off x="4914900" y="97782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160565</xdr:rowOff>
    </xdr:from>
    <xdr:to>
      <xdr:col>24</xdr:col>
      <xdr:colOff>76200</xdr:colOff>
      <xdr:row>58</xdr:row>
      <xdr:rowOff>90715</xdr:rowOff>
    </xdr:to>
    <xdr:sp macro="" textlink="">
      <xdr:nvSpPr>
        <xdr:cNvPr id="191" name="フローチャート: 判断 190"/>
        <xdr:cNvSpPr/>
      </xdr:nvSpPr>
      <xdr:spPr>
        <a:xfrm>
          <a:off x="4775200" y="9933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58</xdr:row>
      <xdr:rowOff>39915</xdr:rowOff>
    </xdr:from>
    <xdr:to>
      <xdr:col>19</xdr:col>
      <xdr:colOff>187325</xdr:colOff>
      <xdr:row>58</xdr:row>
      <xdr:rowOff>94343</xdr:rowOff>
    </xdr:to>
    <xdr:cxnSp macro="">
      <xdr:nvCxnSpPr>
        <xdr:cNvPr id="192" name="直線コネクタ 191"/>
        <xdr:cNvCxnSpPr/>
      </xdr:nvCxnSpPr>
      <xdr:spPr>
        <a:xfrm>
          <a:off x="3098800" y="9984015"/>
          <a:ext cx="889000" cy="54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57</xdr:row>
      <xdr:rowOff>127907</xdr:rowOff>
    </xdr:from>
    <xdr:to>
      <xdr:col>20</xdr:col>
      <xdr:colOff>38100</xdr:colOff>
      <xdr:row>58</xdr:row>
      <xdr:rowOff>58057</xdr:rowOff>
    </xdr:to>
    <xdr:sp macro="" textlink="">
      <xdr:nvSpPr>
        <xdr:cNvPr id="193" name="フローチャート: 判断 192"/>
        <xdr:cNvSpPr/>
      </xdr:nvSpPr>
      <xdr:spPr>
        <a:xfrm>
          <a:off x="3937000" y="990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68234</xdr:rowOff>
    </xdr:from>
    <xdr:ext cx="736600" cy="259045"/>
    <xdr:sp macro="" textlink="">
      <xdr:nvSpPr>
        <xdr:cNvPr id="194" name="テキスト ボックス 193"/>
        <xdr:cNvSpPr txBox="1"/>
      </xdr:nvSpPr>
      <xdr:spPr>
        <a:xfrm>
          <a:off x="3606800" y="9669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167822</xdr:rowOff>
    </xdr:from>
    <xdr:to>
      <xdr:col>15</xdr:col>
      <xdr:colOff>98425</xdr:colOff>
      <xdr:row>58</xdr:row>
      <xdr:rowOff>39915</xdr:rowOff>
    </xdr:to>
    <xdr:cxnSp macro="">
      <xdr:nvCxnSpPr>
        <xdr:cNvPr id="195" name="直線コネクタ 194"/>
        <xdr:cNvCxnSpPr/>
      </xdr:nvCxnSpPr>
      <xdr:spPr>
        <a:xfrm>
          <a:off x="2209800" y="9940472"/>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57</xdr:row>
      <xdr:rowOff>95250</xdr:rowOff>
    </xdr:from>
    <xdr:to>
      <xdr:col>15</xdr:col>
      <xdr:colOff>149225</xdr:colOff>
      <xdr:row>58</xdr:row>
      <xdr:rowOff>25400</xdr:rowOff>
    </xdr:to>
    <xdr:sp macro="" textlink="">
      <xdr:nvSpPr>
        <xdr:cNvPr id="196" name="フローチャート: 判断 195"/>
        <xdr:cNvSpPr/>
      </xdr:nvSpPr>
      <xdr:spPr>
        <a:xfrm>
          <a:off x="3048000" y="986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35577</xdr:rowOff>
    </xdr:from>
    <xdr:ext cx="762000" cy="259045"/>
    <xdr:sp macro="" textlink="">
      <xdr:nvSpPr>
        <xdr:cNvPr id="197" name="テキスト ボックス 196"/>
        <xdr:cNvSpPr txBox="1"/>
      </xdr:nvSpPr>
      <xdr:spPr>
        <a:xfrm>
          <a:off x="2717800" y="963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167822</xdr:rowOff>
    </xdr:from>
    <xdr:to>
      <xdr:col>11</xdr:col>
      <xdr:colOff>9525</xdr:colOff>
      <xdr:row>57</xdr:row>
      <xdr:rowOff>167822</xdr:rowOff>
    </xdr:to>
    <xdr:cxnSp macro="">
      <xdr:nvCxnSpPr>
        <xdr:cNvPr id="198" name="直線コネクタ 197"/>
        <xdr:cNvCxnSpPr/>
      </xdr:nvCxnSpPr>
      <xdr:spPr>
        <a:xfrm>
          <a:off x="1320800" y="99404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57</xdr:row>
      <xdr:rowOff>73478</xdr:rowOff>
    </xdr:from>
    <xdr:to>
      <xdr:col>11</xdr:col>
      <xdr:colOff>60325</xdr:colOff>
      <xdr:row>58</xdr:row>
      <xdr:rowOff>3628</xdr:rowOff>
    </xdr:to>
    <xdr:sp macro="" textlink="">
      <xdr:nvSpPr>
        <xdr:cNvPr id="199" name="フローチャート: 判断 198"/>
        <xdr:cNvSpPr/>
      </xdr:nvSpPr>
      <xdr:spPr>
        <a:xfrm>
          <a:off x="2159000" y="9846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13805</xdr:rowOff>
    </xdr:from>
    <xdr:ext cx="762000" cy="259045"/>
    <xdr:sp macro="" textlink="">
      <xdr:nvSpPr>
        <xdr:cNvPr id="200" name="テキスト ボックス 199"/>
        <xdr:cNvSpPr txBox="1"/>
      </xdr:nvSpPr>
      <xdr:spPr>
        <a:xfrm>
          <a:off x="1828800" y="9615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51707</xdr:rowOff>
    </xdr:from>
    <xdr:to>
      <xdr:col>6</xdr:col>
      <xdr:colOff>171450</xdr:colOff>
      <xdr:row>57</xdr:row>
      <xdr:rowOff>153307</xdr:rowOff>
    </xdr:to>
    <xdr:sp macro="" textlink="">
      <xdr:nvSpPr>
        <xdr:cNvPr id="201" name="フローチャート: 判断 200"/>
        <xdr:cNvSpPr/>
      </xdr:nvSpPr>
      <xdr:spPr>
        <a:xfrm>
          <a:off x="1270000" y="9824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163484</xdr:rowOff>
    </xdr:from>
    <xdr:ext cx="762000" cy="259045"/>
    <xdr:sp macro="" textlink="">
      <xdr:nvSpPr>
        <xdr:cNvPr id="202" name="テキスト ボックス 201"/>
        <xdr:cNvSpPr txBox="1"/>
      </xdr:nvSpPr>
      <xdr:spPr>
        <a:xfrm>
          <a:off x="939800" y="9593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3" name="テキスト ボックス 202"/>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4" name="テキスト ボックス 203"/>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5" name="テキスト ボックス 204"/>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6" name="テキスト ボックス 205"/>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7" name="テキスト ボックス 206"/>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58</xdr:row>
      <xdr:rowOff>54428</xdr:rowOff>
    </xdr:from>
    <xdr:to>
      <xdr:col>24</xdr:col>
      <xdr:colOff>76200</xdr:colOff>
      <xdr:row>58</xdr:row>
      <xdr:rowOff>156028</xdr:rowOff>
    </xdr:to>
    <xdr:sp macro="" textlink="">
      <xdr:nvSpPr>
        <xdr:cNvPr id="208" name="楕円 207"/>
        <xdr:cNvSpPr/>
      </xdr:nvSpPr>
      <xdr:spPr>
        <a:xfrm>
          <a:off x="4775200" y="9998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58</xdr:row>
      <xdr:rowOff>26505</xdr:rowOff>
    </xdr:from>
    <xdr:ext cx="762000" cy="259045"/>
    <xdr:sp macro="" textlink="">
      <xdr:nvSpPr>
        <xdr:cNvPr id="209" name="扶助費該当値テキスト"/>
        <xdr:cNvSpPr txBox="1"/>
      </xdr:nvSpPr>
      <xdr:spPr>
        <a:xfrm>
          <a:off x="4914900" y="9970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58</xdr:row>
      <xdr:rowOff>43543</xdr:rowOff>
    </xdr:from>
    <xdr:to>
      <xdr:col>20</xdr:col>
      <xdr:colOff>38100</xdr:colOff>
      <xdr:row>58</xdr:row>
      <xdr:rowOff>145143</xdr:rowOff>
    </xdr:to>
    <xdr:sp macro="" textlink="">
      <xdr:nvSpPr>
        <xdr:cNvPr id="210" name="楕円 209"/>
        <xdr:cNvSpPr/>
      </xdr:nvSpPr>
      <xdr:spPr>
        <a:xfrm>
          <a:off x="3937000" y="9987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58</xdr:row>
      <xdr:rowOff>129920</xdr:rowOff>
    </xdr:from>
    <xdr:ext cx="736600" cy="259045"/>
    <xdr:sp macro="" textlink="">
      <xdr:nvSpPr>
        <xdr:cNvPr id="211" name="テキスト ボックス 210"/>
        <xdr:cNvSpPr txBox="1"/>
      </xdr:nvSpPr>
      <xdr:spPr>
        <a:xfrm>
          <a:off x="3606800" y="100740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57</xdr:row>
      <xdr:rowOff>160565</xdr:rowOff>
    </xdr:from>
    <xdr:to>
      <xdr:col>15</xdr:col>
      <xdr:colOff>149225</xdr:colOff>
      <xdr:row>58</xdr:row>
      <xdr:rowOff>90715</xdr:rowOff>
    </xdr:to>
    <xdr:sp macro="" textlink="">
      <xdr:nvSpPr>
        <xdr:cNvPr id="212" name="楕円 211"/>
        <xdr:cNvSpPr/>
      </xdr:nvSpPr>
      <xdr:spPr>
        <a:xfrm>
          <a:off x="3048000" y="9933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58</xdr:row>
      <xdr:rowOff>75492</xdr:rowOff>
    </xdr:from>
    <xdr:ext cx="762000" cy="259045"/>
    <xdr:sp macro="" textlink="">
      <xdr:nvSpPr>
        <xdr:cNvPr id="213" name="テキスト ボックス 212"/>
        <xdr:cNvSpPr txBox="1"/>
      </xdr:nvSpPr>
      <xdr:spPr>
        <a:xfrm>
          <a:off x="2717800" y="10019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57</xdr:row>
      <xdr:rowOff>117022</xdr:rowOff>
    </xdr:from>
    <xdr:to>
      <xdr:col>11</xdr:col>
      <xdr:colOff>60325</xdr:colOff>
      <xdr:row>58</xdr:row>
      <xdr:rowOff>47172</xdr:rowOff>
    </xdr:to>
    <xdr:sp macro="" textlink="">
      <xdr:nvSpPr>
        <xdr:cNvPr id="214" name="楕円 213"/>
        <xdr:cNvSpPr/>
      </xdr:nvSpPr>
      <xdr:spPr>
        <a:xfrm>
          <a:off x="2159000" y="988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58</xdr:row>
      <xdr:rowOff>31949</xdr:rowOff>
    </xdr:from>
    <xdr:ext cx="762000" cy="259045"/>
    <xdr:sp macro="" textlink="">
      <xdr:nvSpPr>
        <xdr:cNvPr id="215" name="テキスト ボックス 214"/>
        <xdr:cNvSpPr txBox="1"/>
      </xdr:nvSpPr>
      <xdr:spPr>
        <a:xfrm>
          <a:off x="1828800" y="997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57</xdr:row>
      <xdr:rowOff>117022</xdr:rowOff>
    </xdr:from>
    <xdr:to>
      <xdr:col>6</xdr:col>
      <xdr:colOff>171450</xdr:colOff>
      <xdr:row>58</xdr:row>
      <xdr:rowOff>47172</xdr:rowOff>
    </xdr:to>
    <xdr:sp macro="" textlink="">
      <xdr:nvSpPr>
        <xdr:cNvPr id="216" name="楕円 215"/>
        <xdr:cNvSpPr/>
      </xdr:nvSpPr>
      <xdr:spPr>
        <a:xfrm>
          <a:off x="1270000" y="988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31949</xdr:rowOff>
    </xdr:from>
    <xdr:ext cx="762000" cy="259045"/>
    <xdr:sp macro="" textlink="">
      <xdr:nvSpPr>
        <xdr:cNvPr id="217" name="テキスト ボックス 216"/>
        <xdr:cNvSpPr txBox="1"/>
      </xdr:nvSpPr>
      <xdr:spPr>
        <a:xfrm>
          <a:off x="939800" y="9976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8" name="正方形/長方形 217"/>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9" name="正方形/長方形 218"/>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0" name="正方形/長方形 219"/>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1" name="正方形/長方形 220"/>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2" name="正方形/長方形 221"/>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3" name="正方形/長方形 222"/>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4" name="正方形/長方形 223"/>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5" name="正方形/長方形 224"/>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6" name="正方形/長方形 225"/>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7" name="正方形/長方形 226"/>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8" name="テキスト ボックス 227"/>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その他の経常収支比率は、後期高齢者医療事業広域連合負担金や介護保険事業等への繰出金に対する経常一般財源が対前年度</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百万円増となり、経常収支比率を悪化</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対前年度</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ポイント増</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させる要因となっており、全国平均・類似団体平均を大きく上回っている。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9" name="テキスト ボックス 228"/>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0" name="直線コネクタ 229"/>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1" name="テキスト ボックス 230"/>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2" name="直線コネクタ 231"/>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3" name="テキスト ボックス 232"/>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4" name="直線コネクタ 233"/>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5" name="テキスト ボックス 234"/>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6" name="直線コネクタ 235"/>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7" name="テキスト ボックス 236"/>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8" name="直線コネクタ 237"/>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39" name="テキスト ボックス 238"/>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40" name="直線コネクタ 239"/>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1" name="テキスト ボックス 240"/>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2" name="直線コネクタ 241"/>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3" name="テキスト ボックス 242"/>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4" name="直線コネクタ 243"/>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5" name="テキスト ボックス 244"/>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6"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95976</xdr:rowOff>
    </xdr:from>
    <xdr:to>
      <xdr:col>82</xdr:col>
      <xdr:colOff>107950</xdr:colOff>
      <xdr:row>60</xdr:row>
      <xdr:rowOff>169454</xdr:rowOff>
    </xdr:to>
    <xdr:cxnSp macro="">
      <xdr:nvCxnSpPr>
        <xdr:cNvPr id="247" name="直線コネクタ 246"/>
        <xdr:cNvCxnSpPr/>
      </xdr:nvCxnSpPr>
      <xdr:spPr>
        <a:xfrm flipV="1">
          <a:off x="16510000" y="9182826"/>
          <a:ext cx="0" cy="12736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141531</xdr:rowOff>
    </xdr:from>
    <xdr:ext cx="762000" cy="259045"/>
    <xdr:sp macro="" textlink="">
      <xdr:nvSpPr>
        <xdr:cNvPr id="248" name="その他最小値テキスト"/>
        <xdr:cNvSpPr txBox="1"/>
      </xdr:nvSpPr>
      <xdr:spPr>
        <a:xfrm>
          <a:off x="16598900" y="104285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169454</xdr:rowOff>
    </xdr:from>
    <xdr:to>
      <xdr:col>82</xdr:col>
      <xdr:colOff>196850</xdr:colOff>
      <xdr:row>60</xdr:row>
      <xdr:rowOff>169454</xdr:rowOff>
    </xdr:to>
    <xdr:cxnSp macro="">
      <xdr:nvCxnSpPr>
        <xdr:cNvPr id="249" name="直線コネクタ 248"/>
        <xdr:cNvCxnSpPr/>
      </xdr:nvCxnSpPr>
      <xdr:spPr>
        <a:xfrm>
          <a:off x="16421100" y="104564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10903</xdr:rowOff>
    </xdr:from>
    <xdr:ext cx="762000" cy="259045"/>
    <xdr:sp macro="" textlink="">
      <xdr:nvSpPr>
        <xdr:cNvPr id="250" name="その他最大値テキスト"/>
        <xdr:cNvSpPr txBox="1"/>
      </xdr:nvSpPr>
      <xdr:spPr>
        <a:xfrm>
          <a:off x="16598900" y="8926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95976</xdr:rowOff>
    </xdr:from>
    <xdr:to>
      <xdr:col>82</xdr:col>
      <xdr:colOff>196850</xdr:colOff>
      <xdr:row>53</xdr:row>
      <xdr:rowOff>95976</xdr:rowOff>
    </xdr:to>
    <xdr:cxnSp macro="">
      <xdr:nvCxnSpPr>
        <xdr:cNvPr id="251" name="直線コネクタ 250"/>
        <xdr:cNvCxnSpPr/>
      </xdr:nvCxnSpPr>
      <xdr:spPr>
        <a:xfrm>
          <a:off x="16421100" y="9182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4535</xdr:rowOff>
    </xdr:from>
    <xdr:to>
      <xdr:col>82</xdr:col>
      <xdr:colOff>107950</xdr:colOff>
      <xdr:row>57</xdr:row>
      <xdr:rowOff>56787</xdr:rowOff>
    </xdr:to>
    <xdr:cxnSp macro="">
      <xdr:nvCxnSpPr>
        <xdr:cNvPr id="252" name="直線コネクタ 251"/>
        <xdr:cNvCxnSpPr/>
      </xdr:nvCxnSpPr>
      <xdr:spPr>
        <a:xfrm>
          <a:off x="15671800" y="9777185"/>
          <a:ext cx="838200" cy="5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76399</xdr:rowOff>
    </xdr:from>
    <xdr:ext cx="762000" cy="259045"/>
    <xdr:sp macro="" textlink="">
      <xdr:nvSpPr>
        <xdr:cNvPr id="253" name="その他平均値テキスト"/>
        <xdr:cNvSpPr txBox="1"/>
      </xdr:nvSpPr>
      <xdr:spPr>
        <a:xfrm>
          <a:off x="16598900" y="95061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59872</xdr:rowOff>
    </xdr:from>
    <xdr:to>
      <xdr:col>82</xdr:col>
      <xdr:colOff>158750</xdr:colOff>
      <xdr:row>56</xdr:row>
      <xdr:rowOff>161472</xdr:rowOff>
    </xdr:to>
    <xdr:sp macro="" textlink="">
      <xdr:nvSpPr>
        <xdr:cNvPr id="254" name="フローチャート: 判断 253"/>
        <xdr:cNvSpPr/>
      </xdr:nvSpPr>
      <xdr:spPr>
        <a:xfrm>
          <a:off x="164592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97609</xdr:rowOff>
    </xdr:from>
    <xdr:to>
      <xdr:col>78</xdr:col>
      <xdr:colOff>69850</xdr:colOff>
      <xdr:row>57</xdr:row>
      <xdr:rowOff>4535</xdr:rowOff>
    </xdr:to>
    <xdr:cxnSp macro="">
      <xdr:nvCxnSpPr>
        <xdr:cNvPr id="255" name="直線コネクタ 254"/>
        <xdr:cNvCxnSpPr/>
      </xdr:nvCxnSpPr>
      <xdr:spPr>
        <a:xfrm>
          <a:off x="14782800" y="9698809"/>
          <a:ext cx="889000" cy="78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46809</xdr:rowOff>
    </xdr:from>
    <xdr:to>
      <xdr:col>78</xdr:col>
      <xdr:colOff>120650</xdr:colOff>
      <xdr:row>56</xdr:row>
      <xdr:rowOff>148409</xdr:rowOff>
    </xdr:to>
    <xdr:sp macro="" textlink="">
      <xdr:nvSpPr>
        <xdr:cNvPr id="256" name="フローチャート: 判断 255"/>
        <xdr:cNvSpPr/>
      </xdr:nvSpPr>
      <xdr:spPr>
        <a:xfrm>
          <a:off x="15621000" y="9648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158586</xdr:rowOff>
    </xdr:from>
    <xdr:ext cx="736600" cy="259045"/>
    <xdr:sp macro="" textlink="">
      <xdr:nvSpPr>
        <xdr:cNvPr id="257" name="テキスト ボックス 256"/>
        <xdr:cNvSpPr txBox="1"/>
      </xdr:nvSpPr>
      <xdr:spPr>
        <a:xfrm>
          <a:off x="15290800" y="941688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84546</xdr:rowOff>
    </xdr:from>
    <xdr:to>
      <xdr:col>73</xdr:col>
      <xdr:colOff>180975</xdr:colOff>
      <xdr:row>56</xdr:row>
      <xdr:rowOff>97609</xdr:rowOff>
    </xdr:to>
    <xdr:cxnSp macro="">
      <xdr:nvCxnSpPr>
        <xdr:cNvPr id="258" name="直線コネクタ 257"/>
        <xdr:cNvCxnSpPr/>
      </xdr:nvCxnSpPr>
      <xdr:spPr>
        <a:xfrm>
          <a:off x="13893800" y="9685746"/>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7620</xdr:rowOff>
    </xdr:from>
    <xdr:to>
      <xdr:col>74</xdr:col>
      <xdr:colOff>31750</xdr:colOff>
      <xdr:row>56</xdr:row>
      <xdr:rowOff>109220</xdr:rowOff>
    </xdr:to>
    <xdr:sp macro="" textlink="">
      <xdr:nvSpPr>
        <xdr:cNvPr id="259" name="フローチャート: 判断 258"/>
        <xdr:cNvSpPr/>
      </xdr:nvSpPr>
      <xdr:spPr>
        <a:xfrm>
          <a:off x="14732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119397</xdr:rowOff>
    </xdr:from>
    <xdr:ext cx="762000" cy="259045"/>
    <xdr:sp macro="" textlink="">
      <xdr:nvSpPr>
        <xdr:cNvPr id="260" name="テキスト ボックス 259"/>
        <xdr:cNvSpPr txBox="1"/>
      </xdr:nvSpPr>
      <xdr:spPr>
        <a:xfrm>
          <a:off x="14401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45357</xdr:rowOff>
    </xdr:from>
    <xdr:to>
      <xdr:col>69</xdr:col>
      <xdr:colOff>92075</xdr:colOff>
      <xdr:row>56</xdr:row>
      <xdr:rowOff>84546</xdr:rowOff>
    </xdr:to>
    <xdr:cxnSp macro="">
      <xdr:nvCxnSpPr>
        <xdr:cNvPr id="261" name="直線コネクタ 260"/>
        <xdr:cNvCxnSpPr/>
      </xdr:nvCxnSpPr>
      <xdr:spPr>
        <a:xfrm>
          <a:off x="13004800" y="9646557"/>
          <a:ext cx="88900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7620</xdr:rowOff>
    </xdr:from>
    <xdr:to>
      <xdr:col>69</xdr:col>
      <xdr:colOff>142875</xdr:colOff>
      <xdr:row>56</xdr:row>
      <xdr:rowOff>109220</xdr:rowOff>
    </xdr:to>
    <xdr:sp macro="" textlink="">
      <xdr:nvSpPr>
        <xdr:cNvPr id="262" name="フローチャート: 判断 261"/>
        <xdr:cNvSpPr/>
      </xdr:nvSpPr>
      <xdr:spPr>
        <a:xfrm>
          <a:off x="13843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119397</xdr:rowOff>
    </xdr:from>
    <xdr:ext cx="762000" cy="259045"/>
    <xdr:sp macro="" textlink="">
      <xdr:nvSpPr>
        <xdr:cNvPr id="263" name="テキスト ボックス 262"/>
        <xdr:cNvSpPr txBox="1"/>
      </xdr:nvSpPr>
      <xdr:spPr>
        <a:xfrm>
          <a:off x="13512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166007</xdr:rowOff>
    </xdr:from>
    <xdr:to>
      <xdr:col>65</xdr:col>
      <xdr:colOff>53975</xdr:colOff>
      <xdr:row>56</xdr:row>
      <xdr:rowOff>96157</xdr:rowOff>
    </xdr:to>
    <xdr:sp macro="" textlink="">
      <xdr:nvSpPr>
        <xdr:cNvPr id="264" name="フローチャート: 判断 263"/>
        <xdr:cNvSpPr/>
      </xdr:nvSpPr>
      <xdr:spPr>
        <a:xfrm>
          <a:off x="12954000" y="9595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106334</xdr:rowOff>
    </xdr:from>
    <xdr:ext cx="762000" cy="259045"/>
    <xdr:sp macro="" textlink="">
      <xdr:nvSpPr>
        <xdr:cNvPr id="265" name="テキスト ボックス 264"/>
        <xdr:cNvSpPr txBox="1"/>
      </xdr:nvSpPr>
      <xdr:spPr>
        <a:xfrm>
          <a:off x="12623800" y="9364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6" name="テキスト ボックス 265"/>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7" name="テキスト ボックス 266"/>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8" name="テキスト ボックス 267"/>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9" name="テキスト ボックス 268"/>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0" name="テキスト ボックス 269"/>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5987</xdr:rowOff>
    </xdr:from>
    <xdr:to>
      <xdr:col>82</xdr:col>
      <xdr:colOff>158750</xdr:colOff>
      <xdr:row>57</xdr:row>
      <xdr:rowOff>107587</xdr:rowOff>
    </xdr:to>
    <xdr:sp macro="" textlink="">
      <xdr:nvSpPr>
        <xdr:cNvPr id="271" name="楕円 270"/>
        <xdr:cNvSpPr/>
      </xdr:nvSpPr>
      <xdr:spPr>
        <a:xfrm>
          <a:off x="16459200" y="9778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149514</xdr:rowOff>
    </xdr:from>
    <xdr:ext cx="762000" cy="259045"/>
    <xdr:sp macro="" textlink="">
      <xdr:nvSpPr>
        <xdr:cNvPr id="272" name="その他該当値テキスト"/>
        <xdr:cNvSpPr txBox="1"/>
      </xdr:nvSpPr>
      <xdr:spPr>
        <a:xfrm>
          <a:off x="16598900" y="97507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125185</xdr:rowOff>
    </xdr:from>
    <xdr:to>
      <xdr:col>78</xdr:col>
      <xdr:colOff>120650</xdr:colOff>
      <xdr:row>57</xdr:row>
      <xdr:rowOff>55335</xdr:rowOff>
    </xdr:to>
    <xdr:sp macro="" textlink="">
      <xdr:nvSpPr>
        <xdr:cNvPr id="273" name="楕円 272"/>
        <xdr:cNvSpPr/>
      </xdr:nvSpPr>
      <xdr:spPr>
        <a:xfrm>
          <a:off x="15621000" y="9726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40112</xdr:rowOff>
    </xdr:from>
    <xdr:ext cx="736600" cy="259045"/>
    <xdr:sp macro="" textlink="">
      <xdr:nvSpPr>
        <xdr:cNvPr id="274" name="テキスト ボックス 273"/>
        <xdr:cNvSpPr txBox="1"/>
      </xdr:nvSpPr>
      <xdr:spPr>
        <a:xfrm>
          <a:off x="15290800" y="98127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46809</xdr:rowOff>
    </xdr:from>
    <xdr:to>
      <xdr:col>74</xdr:col>
      <xdr:colOff>31750</xdr:colOff>
      <xdr:row>56</xdr:row>
      <xdr:rowOff>148409</xdr:rowOff>
    </xdr:to>
    <xdr:sp macro="" textlink="">
      <xdr:nvSpPr>
        <xdr:cNvPr id="275" name="楕円 274"/>
        <xdr:cNvSpPr/>
      </xdr:nvSpPr>
      <xdr:spPr>
        <a:xfrm>
          <a:off x="14732000" y="9648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133186</xdr:rowOff>
    </xdr:from>
    <xdr:ext cx="762000" cy="259045"/>
    <xdr:sp macro="" textlink="">
      <xdr:nvSpPr>
        <xdr:cNvPr id="276" name="テキスト ボックス 275"/>
        <xdr:cNvSpPr txBox="1"/>
      </xdr:nvSpPr>
      <xdr:spPr>
        <a:xfrm>
          <a:off x="14401800" y="97343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33746</xdr:rowOff>
    </xdr:from>
    <xdr:to>
      <xdr:col>69</xdr:col>
      <xdr:colOff>142875</xdr:colOff>
      <xdr:row>56</xdr:row>
      <xdr:rowOff>135346</xdr:rowOff>
    </xdr:to>
    <xdr:sp macro="" textlink="">
      <xdr:nvSpPr>
        <xdr:cNvPr id="277" name="楕円 276"/>
        <xdr:cNvSpPr/>
      </xdr:nvSpPr>
      <xdr:spPr>
        <a:xfrm>
          <a:off x="13843000" y="9634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120123</xdr:rowOff>
    </xdr:from>
    <xdr:ext cx="762000" cy="259045"/>
    <xdr:sp macro="" textlink="">
      <xdr:nvSpPr>
        <xdr:cNvPr id="278" name="テキスト ボックス 277"/>
        <xdr:cNvSpPr txBox="1"/>
      </xdr:nvSpPr>
      <xdr:spPr>
        <a:xfrm>
          <a:off x="13512800" y="9721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166007</xdr:rowOff>
    </xdr:from>
    <xdr:to>
      <xdr:col>65</xdr:col>
      <xdr:colOff>53975</xdr:colOff>
      <xdr:row>56</xdr:row>
      <xdr:rowOff>96157</xdr:rowOff>
    </xdr:to>
    <xdr:sp macro="" textlink="">
      <xdr:nvSpPr>
        <xdr:cNvPr id="279" name="楕円 278"/>
        <xdr:cNvSpPr/>
      </xdr:nvSpPr>
      <xdr:spPr>
        <a:xfrm>
          <a:off x="12954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80934</xdr:rowOff>
    </xdr:from>
    <xdr:ext cx="762000" cy="259045"/>
    <xdr:sp macro="" textlink="">
      <xdr:nvSpPr>
        <xdr:cNvPr id="280" name="テキスト ボックス 279"/>
        <xdr:cNvSpPr txBox="1"/>
      </xdr:nvSpPr>
      <xdr:spPr>
        <a:xfrm>
          <a:off x="12623800" y="968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1" name="正方形/長方形 280"/>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2" name="正方形/長方形 281"/>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3" name="正方形/長方形 282"/>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4" name="正方形/長方形 283"/>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5" name="正方形/長方形 284"/>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6" name="正方形/長方形 285"/>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7" name="正方形/長方形 286"/>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8" name="正方形/長方形 287"/>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9" name="正方形/長方形 288"/>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0" name="正方形/長方形 289"/>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1" name="テキスト ボックス 290"/>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広域ごみ処理負担金の増により充当一般財源が増加しているが、全国平均・類似団体平均と比較して低い水準を維持している。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アクションプランに基づく行財政改革の一環として補助金の適正化に努めてきた他、定期的に補助金検討委員会を行い（直近では平成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年開催）、補助団体の決算状況をチェックするなど、継続した取り組みを行っている。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92" name="テキスト ボックス 291"/>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3" name="直線コネクタ 292"/>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4" name="テキスト ボックス 293"/>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5" name="直線コネクタ 294"/>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6" name="テキスト ボックス 295"/>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7" name="直線コネクタ 296"/>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8" name="テキスト ボックス 297"/>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9" name="直線コネクタ 298"/>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300" name="テキスト ボックス 299"/>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1" name="直線コネクタ 300"/>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2" name="テキスト ボックス 301"/>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3" name="直線コネクタ 302"/>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4"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83566</xdr:rowOff>
    </xdr:from>
    <xdr:to>
      <xdr:col>82</xdr:col>
      <xdr:colOff>107950</xdr:colOff>
      <xdr:row>39</xdr:row>
      <xdr:rowOff>161290</xdr:rowOff>
    </xdr:to>
    <xdr:cxnSp macro="">
      <xdr:nvCxnSpPr>
        <xdr:cNvPr id="305" name="直線コネクタ 304"/>
        <xdr:cNvCxnSpPr/>
      </xdr:nvCxnSpPr>
      <xdr:spPr>
        <a:xfrm flipV="1">
          <a:off x="16510000" y="5741416"/>
          <a:ext cx="0" cy="1106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133367</xdr:rowOff>
    </xdr:from>
    <xdr:ext cx="762000" cy="259045"/>
    <xdr:sp macro="" textlink="">
      <xdr:nvSpPr>
        <xdr:cNvPr id="306" name="補助費等最小値テキスト"/>
        <xdr:cNvSpPr txBox="1"/>
      </xdr:nvSpPr>
      <xdr:spPr>
        <a:xfrm>
          <a:off x="16598900" y="6819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39</xdr:row>
      <xdr:rowOff>161290</xdr:rowOff>
    </xdr:from>
    <xdr:to>
      <xdr:col>82</xdr:col>
      <xdr:colOff>196850</xdr:colOff>
      <xdr:row>39</xdr:row>
      <xdr:rowOff>161290</xdr:rowOff>
    </xdr:to>
    <xdr:cxnSp macro="">
      <xdr:nvCxnSpPr>
        <xdr:cNvPr id="307" name="直線コネクタ 306"/>
        <xdr:cNvCxnSpPr/>
      </xdr:nvCxnSpPr>
      <xdr:spPr>
        <a:xfrm>
          <a:off x="16421100" y="6847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169943</xdr:rowOff>
    </xdr:from>
    <xdr:ext cx="762000" cy="259045"/>
    <xdr:sp macro="" textlink="">
      <xdr:nvSpPr>
        <xdr:cNvPr id="308" name="補助費等最大値テキスト"/>
        <xdr:cNvSpPr txBox="1"/>
      </xdr:nvSpPr>
      <xdr:spPr>
        <a:xfrm>
          <a:off x="16598900" y="5484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83566</xdr:rowOff>
    </xdr:from>
    <xdr:to>
      <xdr:col>82</xdr:col>
      <xdr:colOff>196850</xdr:colOff>
      <xdr:row>33</xdr:row>
      <xdr:rowOff>83566</xdr:rowOff>
    </xdr:to>
    <xdr:cxnSp macro="">
      <xdr:nvCxnSpPr>
        <xdr:cNvPr id="309" name="直線コネクタ 308"/>
        <xdr:cNvCxnSpPr/>
      </xdr:nvCxnSpPr>
      <xdr:spPr>
        <a:xfrm>
          <a:off x="16421100" y="57414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81280</xdr:rowOff>
    </xdr:from>
    <xdr:to>
      <xdr:col>82</xdr:col>
      <xdr:colOff>107950</xdr:colOff>
      <xdr:row>34</xdr:row>
      <xdr:rowOff>90424</xdr:rowOff>
    </xdr:to>
    <xdr:cxnSp macro="">
      <xdr:nvCxnSpPr>
        <xdr:cNvPr id="310" name="直線コネクタ 309"/>
        <xdr:cNvCxnSpPr/>
      </xdr:nvCxnSpPr>
      <xdr:spPr>
        <a:xfrm>
          <a:off x="15671800" y="5910580"/>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146575</xdr:rowOff>
    </xdr:from>
    <xdr:ext cx="762000" cy="259045"/>
    <xdr:sp macro="" textlink="">
      <xdr:nvSpPr>
        <xdr:cNvPr id="311" name="補助費等平均値テキスト"/>
        <xdr:cNvSpPr txBox="1"/>
      </xdr:nvSpPr>
      <xdr:spPr>
        <a:xfrm>
          <a:off x="16598900" y="61473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3048</xdr:rowOff>
    </xdr:from>
    <xdr:to>
      <xdr:col>82</xdr:col>
      <xdr:colOff>158750</xdr:colOff>
      <xdr:row>36</xdr:row>
      <xdr:rowOff>104648</xdr:rowOff>
    </xdr:to>
    <xdr:sp macro="" textlink="">
      <xdr:nvSpPr>
        <xdr:cNvPr id="312" name="フローチャート: 判断 311"/>
        <xdr:cNvSpPr/>
      </xdr:nvSpPr>
      <xdr:spPr>
        <a:xfrm>
          <a:off x="164592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81280</xdr:rowOff>
    </xdr:from>
    <xdr:to>
      <xdr:col>78</xdr:col>
      <xdr:colOff>69850</xdr:colOff>
      <xdr:row>34</xdr:row>
      <xdr:rowOff>85852</xdr:rowOff>
    </xdr:to>
    <xdr:cxnSp macro="">
      <xdr:nvCxnSpPr>
        <xdr:cNvPr id="313" name="直線コネクタ 312"/>
        <xdr:cNvCxnSpPr/>
      </xdr:nvCxnSpPr>
      <xdr:spPr>
        <a:xfrm flipV="1">
          <a:off x="14782800" y="59105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35</xdr:row>
      <xdr:rowOff>160782</xdr:rowOff>
    </xdr:from>
    <xdr:to>
      <xdr:col>78</xdr:col>
      <xdr:colOff>120650</xdr:colOff>
      <xdr:row>36</xdr:row>
      <xdr:rowOff>90932</xdr:rowOff>
    </xdr:to>
    <xdr:sp macro="" textlink="">
      <xdr:nvSpPr>
        <xdr:cNvPr id="314" name="フローチャート: 判断 313"/>
        <xdr:cNvSpPr/>
      </xdr:nvSpPr>
      <xdr:spPr>
        <a:xfrm>
          <a:off x="15621000" y="616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75709</xdr:rowOff>
    </xdr:from>
    <xdr:ext cx="736600" cy="259045"/>
    <xdr:sp macro="" textlink="">
      <xdr:nvSpPr>
        <xdr:cNvPr id="315" name="テキスト ボックス 314"/>
        <xdr:cNvSpPr txBox="1"/>
      </xdr:nvSpPr>
      <xdr:spPr>
        <a:xfrm>
          <a:off x="15290800" y="62479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85852</xdr:rowOff>
    </xdr:from>
    <xdr:to>
      <xdr:col>73</xdr:col>
      <xdr:colOff>180975</xdr:colOff>
      <xdr:row>34</xdr:row>
      <xdr:rowOff>90424</xdr:rowOff>
    </xdr:to>
    <xdr:cxnSp macro="">
      <xdr:nvCxnSpPr>
        <xdr:cNvPr id="316" name="直線コネクタ 315"/>
        <xdr:cNvCxnSpPr/>
      </xdr:nvCxnSpPr>
      <xdr:spPr>
        <a:xfrm flipV="1">
          <a:off x="13893800" y="591515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151638</xdr:rowOff>
    </xdr:from>
    <xdr:to>
      <xdr:col>74</xdr:col>
      <xdr:colOff>31750</xdr:colOff>
      <xdr:row>36</xdr:row>
      <xdr:rowOff>81788</xdr:rowOff>
    </xdr:to>
    <xdr:sp macro="" textlink="">
      <xdr:nvSpPr>
        <xdr:cNvPr id="317" name="フローチャート: 判断 316"/>
        <xdr:cNvSpPr/>
      </xdr:nvSpPr>
      <xdr:spPr>
        <a:xfrm>
          <a:off x="14732000" y="615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66565</xdr:rowOff>
    </xdr:from>
    <xdr:ext cx="762000" cy="259045"/>
    <xdr:sp macro="" textlink="">
      <xdr:nvSpPr>
        <xdr:cNvPr id="318" name="テキスト ボックス 317"/>
        <xdr:cNvSpPr txBox="1"/>
      </xdr:nvSpPr>
      <xdr:spPr>
        <a:xfrm>
          <a:off x="14401800" y="6238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90424</xdr:rowOff>
    </xdr:from>
    <xdr:to>
      <xdr:col>69</xdr:col>
      <xdr:colOff>92075</xdr:colOff>
      <xdr:row>34</xdr:row>
      <xdr:rowOff>90424</xdr:rowOff>
    </xdr:to>
    <xdr:cxnSp macro="">
      <xdr:nvCxnSpPr>
        <xdr:cNvPr id="319" name="直線コネクタ 318"/>
        <xdr:cNvCxnSpPr/>
      </xdr:nvCxnSpPr>
      <xdr:spPr>
        <a:xfrm>
          <a:off x="13004800" y="591972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16764</xdr:rowOff>
    </xdr:from>
    <xdr:to>
      <xdr:col>69</xdr:col>
      <xdr:colOff>142875</xdr:colOff>
      <xdr:row>36</xdr:row>
      <xdr:rowOff>118364</xdr:rowOff>
    </xdr:to>
    <xdr:sp macro="" textlink="">
      <xdr:nvSpPr>
        <xdr:cNvPr id="320" name="フローチャート: 判断 319"/>
        <xdr:cNvSpPr/>
      </xdr:nvSpPr>
      <xdr:spPr>
        <a:xfrm>
          <a:off x="13843000" y="618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103141</xdr:rowOff>
    </xdr:from>
    <xdr:ext cx="762000" cy="259045"/>
    <xdr:sp macro="" textlink="">
      <xdr:nvSpPr>
        <xdr:cNvPr id="321" name="テキスト ボックス 320"/>
        <xdr:cNvSpPr txBox="1"/>
      </xdr:nvSpPr>
      <xdr:spPr>
        <a:xfrm>
          <a:off x="13512800" y="6275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169926</xdr:rowOff>
    </xdr:from>
    <xdr:to>
      <xdr:col>65</xdr:col>
      <xdr:colOff>53975</xdr:colOff>
      <xdr:row>36</xdr:row>
      <xdr:rowOff>100076</xdr:rowOff>
    </xdr:to>
    <xdr:sp macro="" textlink="">
      <xdr:nvSpPr>
        <xdr:cNvPr id="322" name="フローチャート: 判断 321"/>
        <xdr:cNvSpPr/>
      </xdr:nvSpPr>
      <xdr:spPr>
        <a:xfrm>
          <a:off x="12954000" y="6170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84853</xdr:rowOff>
    </xdr:from>
    <xdr:ext cx="762000" cy="259045"/>
    <xdr:sp macro="" textlink="">
      <xdr:nvSpPr>
        <xdr:cNvPr id="323" name="テキスト ボックス 322"/>
        <xdr:cNvSpPr txBox="1"/>
      </xdr:nvSpPr>
      <xdr:spPr>
        <a:xfrm>
          <a:off x="12623800" y="6257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4" name="テキスト ボックス 323"/>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5" name="テキスト ボックス 324"/>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6" name="テキスト ボックス 325"/>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7" name="テキスト ボックス 326"/>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8" name="テキスト ボックス 327"/>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39624</xdr:rowOff>
    </xdr:from>
    <xdr:to>
      <xdr:col>82</xdr:col>
      <xdr:colOff>158750</xdr:colOff>
      <xdr:row>34</xdr:row>
      <xdr:rowOff>141224</xdr:rowOff>
    </xdr:to>
    <xdr:sp macro="" textlink="">
      <xdr:nvSpPr>
        <xdr:cNvPr id="329" name="楕円 328"/>
        <xdr:cNvSpPr/>
      </xdr:nvSpPr>
      <xdr:spPr>
        <a:xfrm>
          <a:off x="164592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56151</xdr:rowOff>
    </xdr:from>
    <xdr:ext cx="762000" cy="259045"/>
    <xdr:sp macro="" textlink="">
      <xdr:nvSpPr>
        <xdr:cNvPr id="330" name="補助費等該当値テキスト"/>
        <xdr:cNvSpPr txBox="1"/>
      </xdr:nvSpPr>
      <xdr:spPr>
        <a:xfrm>
          <a:off x="16598900" y="5714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30480</xdr:rowOff>
    </xdr:from>
    <xdr:to>
      <xdr:col>78</xdr:col>
      <xdr:colOff>120650</xdr:colOff>
      <xdr:row>34</xdr:row>
      <xdr:rowOff>132080</xdr:rowOff>
    </xdr:to>
    <xdr:sp macro="" textlink="">
      <xdr:nvSpPr>
        <xdr:cNvPr id="331" name="楕円 330"/>
        <xdr:cNvSpPr/>
      </xdr:nvSpPr>
      <xdr:spPr>
        <a:xfrm>
          <a:off x="15621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32</xdr:row>
      <xdr:rowOff>142257</xdr:rowOff>
    </xdr:from>
    <xdr:ext cx="736600" cy="259045"/>
    <xdr:sp macro="" textlink="">
      <xdr:nvSpPr>
        <xdr:cNvPr id="332" name="テキスト ボックス 331"/>
        <xdr:cNvSpPr txBox="1"/>
      </xdr:nvSpPr>
      <xdr:spPr>
        <a:xfrm>
          <a:off x="15290800" y="56286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35052</xdr:rowOff>
    </xdr:from>
    <xdr:to>
      <xdr:col>74</xdr:col>
      <xdr:colOff>31750</xdr:colOff>
      <xdr:row>34</xdr:row>
      <xdr:rowOff>136652</xdr:rowOff>
    </xdr:to>
    <xdr:sp macro="" textlink="">
      <xdr:nvSpPr>
        <xdr:cNvPr id="333" name="楕円 332"/>
        <xdr:cNvSpPr/>
      </xdr:nvSpPr>
      <xdr:spPr>
        <a:xfrm>
          <a:off x="14732000" y="5864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32</xdr:row>
      <xdr:rowOff>146829</xdr:rowOff>
    </xdr:from>
    <xdr:ext cx="762000" cy="259045"/>
    <xdr:sp macro="" textlink="">
      <xdr:nvSpPr>
        <xdr:cNvPr id="334" name="テキスト ボックス 333"/>
        <xdr:cNvSpPr txBox="1"/>
      </xdr:nvSpPr>
      <xdr:spPr>
        <a:xfrm>
          <a:off x="14401800" y="5633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39624</xdr:rowOff>
    </xdr:from>
    <xdr:to>
      <xdr:col>69</xdr:col>
      <xdr:colOff>142875</xdr:colOff>
      <xdr:row>34</xdr:row>
      <xdr:rowOff>141224</xdr:rowOff>
    </xdr:to>
    <xdr:sp macro="" textlink="">
      <xdr:nvSpPr>
        <xdr:cNvPr id="335" name="楕円 334"/>
        <xdr:cNvSpPr/>
      </xdr:nvSpPr>
      <xdr:spPr>
        <a:xfrm>
          <a:off x="138430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151401</xdr:rowOff>
    </xdr:from>
    <xdr:ext cx="762000" cy="259045"/>
    <xdr:sp macro="" textlink="">
      <xdr:nvSpPr>
        <xdr:cNvPr id="336" name="テキスト ボックス 335"/>
        <xdr:cNvSpPr txBox="1"/>
      </xdr:nvSpPr>
      <xdr:spPr>
        <a:xfrm>
          <a:off x="13512800" y="5637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39624</xdr:rowOff>
    </xdr:from>
    <xdr:to>
      <xdr:col>65</xdr:col>
      <xdr:colOff>53975</xdr:colOff>
      <xdr:row>34</xdr:row>
      <xdr:rowOff>141224</xdr:rowOff>
    </xdr:to>
    <xdr:sp macro="" textlink="">
      <xdr:nvSpPr>
        <xdr:cNvPr id="337" name="楕円 336"/>
        <xdr:cNvSpPr/>
      </xdr:nvSpPr>
      <xdr:spPr>
        <a:xfrm>
          <a:off x="129540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151401</xdr:rowOff>
    </xdr:from>
    <xdr:ext cx="762000" cy="259045"/>
    <xdr:sp macro="" textlink="">
      <xdr:nvSpPr>
        <xdr:cNvPr id="338" name="テキスト ボックス 337"/>
        <xdr:cNvSpPr txBox="1"/>
      </xdr:nvSpPr>
      <xdr:spPr>
        <a:xfrm>
          <a:off x="12623800" y="5637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9" name="正方形/長方形 338"/>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0" name="正方形/長方形 339"/>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1" name="正方形/長方形 340"/>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2" name="正方形/長方形 341"/>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3" name="正方形/長方形 342"/>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4" name="正方形/長方形 343"/>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5" name="正方形/長方形 344"/>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6" name="正方形/長方形 345"/>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7" name="正方形/長方形 346"/>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8" name="正方形/長方形 347"/>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9" name="テキスト ボックス 348"/>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年頃にかけ、国の景気対策と連動する形で立ち遅れていた多くの生活基盤整備を積極的に実施し多額の市債を発行したことで公債費が増大したが、平成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年度から取り組んできたアクションプランの効果により、公債費は着実に減少し、類似団体平均とほぼ同水準となった。</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今後も新規発行債の抑制と繰上償還の継続により、公債費の適正な管理に努める。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50" name="テキスト ボックス 349"/>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1" name="直線コネクタ 350"/>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2" name="テキスト ボックス 351"/>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3" name="直線コネクタ 352"/>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4" name="テキスト ボックス 353"/>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5" name="直線コネクタ 354"/>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6" name="テキスト ボックス 355"/>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7" name="直線コネクタ 356"/>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8" name="テキスト ボックス 357"/>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9" name="直線コネクタ 358"/>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0" name="テキスト ボックス 359"/>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1" name="直線コネクタ 360"/>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2" name="テキスト ボックス 361"/>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3" name="直線コネクタ 362"/>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4"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14605</xdr:rowOff>
    </xdr:from>
    <xdr:to>
      <xdr:col>24</xdr:col>
      <xdr:colOff>25400</xdr:colOff>
      <xdr:row>80</xdr:row>
      <xdr:rowOff>56514</xdr:rowOff>
    </xdr:to>
    <xdr:cxnSp macro="">
      <xdr:nvCxnSpPr>
        <xdr:cNvPr id="365" name="直線コネクタ 364"/>
        <xdr:cNvCxnSpPr/>
      </xdr:nvCxnSpPr>
      <xdr:spPr>
        <a:xfrm flipV="1">
          <a:off x="4826000" y="12701905"/>
          <a:ext cx="0" cy="10706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28591</xdr:rowOff>
    </xdr:from>
    <xdr:ext cx="762000" cy="259045"/>
    <xdr:sp macro="" textlink="">
      <xdr:nvSpPr>
        <xdr:cNvPr id="366" name="公債費最小値テキスト"/>
        <xdr:cNvSpPr txBox="1"/>
      </xdr:nvSpPr>
      <xdr:spPr>
        <a:xfrm>
          <a:off x="4914900" y="137445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56514</xdr:rowOff>
    </xdr:from>
    <xdr:to>
      <xdr:col>24</xdr:col>
      <xdr:colOff>114300</xdr:colOff>
      <xdr:row>80</xdr:row>
      <xdr:rowOff>56514</xdr:rowOff>
    </xdr:to>
    <xdr:cxnSp macro="">
      <xdr:nvCxnSpPr>
        <xdr:cNvPr id="367" name="直線コネクタ 366"/>
        <xdr:cNvCxnSpPr/>
      </xdr:nvCxnSpPr>
      <xdr:spPr>
        <a:xfrm>
          <a:off x="4737100" y="137725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100982</xdr:rowOff>
    </xdr:from>
    <xdr:ext cx="762000" cy="259045"/>
    <xdr:sp macro="" textlink="">
      <xdr:nvSpPr>
        <xdr:cNvPr id="368" name="公債費最大値テキスト"/>
        <xdr:cNvSpPr txBox="1"/>
      </xdr:nvSpPr>
      <xdr:spPr>
        <a:xfrm>
          <a:off x="4914900" y="124453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14605</xdr:rowOff>
    </xdr:from>
    <xdr:to>
      <xdr:col>24</xdr:col>
      <xdr:colOff>114300</xdr:colOff>
      <xdr:row>74</xdr:row>
      <xdr:rowOff>14605</xdr:rowOff>
    </xdr:to>
    <xdr:cxnSp macro="">
      <xdr:nvCxnSpPr>
        <xdr:cNvPr id="369" name="直線コネクタ 368"/>
        <xdr:cNvCxnSpPr/>
      </xdr:nvCxnSpPr>
      <xdr:spPr>
        <a:xfrm>
          <a:off x="4737100" y="12701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8890</xdr:rowOff>
    </xdr:from>
    <xdr:to>
      <xdr:col>24</xdr:col>
      <xdr:colOff>25400</xdr:colOff>
      <xdr:row>75</xdr:row>
      <xdr:rowOff>8890</xdr:rowOff>
    </xdr:to>
    <xdr:cxnSp macro="">
      <xdr:nvCxnSpPr>
        <xdr:cNvPr id="370" name="直線コネクタ 369"/>
        <xdr:cNvCxnSpPr/>
      </xdr:nvCxnSpPr>
      <xdr:spPr>
        <a:xfrm>
          <a:off x="3987800" y="1286764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113047</xdr:rowOff>
    </xdr:from>
    <xdr:ext cx="762000" cy="259045"/>
    <xdr:sp macro="" textlink="">
      <xdr:nvSpPr>
        <xdr:cNvPr id="371" name="公債費平均値テキスト"/>
        <xdr:cNvSpPr txBox="1"/>
      </xdr:nvSpPr>
      <xdr:spPr>
        <a:xfrm>
          <a:off x="4914900" y="128003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140970</xdr:rowOff>
    </xdr:from>
    <xdr:to>
      <xdr:col>24</xdr:col>
      <xdr:colOff>76200</xdr:colOff>
      <xdr:row>75</xdr:row>
      <xdr:rowOff>71120</xdr:rowOff>
    </xdr:to>
    <xdr:sp macro="" textlink="">
      <xdr:nvSpPr>
        <xdr:cNvPr id="372" name="フローチャート: 判断 371"/>
        <xdr:cNvSpPr/>
      </xdr:nvSpPr>
      <xdr:spPr>
        <a:xfrm>
          <a:off x="4775200" y="1282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8890</xdr:rowOff>
    </xdr:from>
    <xdr:to>
      <xdr:col>19</xdr:col>
      <xdr:colOff>187325</xdr:colOff>
      <xdr:row>75</xdr:row>
      <xdr:rowOff>35560</xdr:rowOff>
    </xdr:to>
    <xdr:cxnSp macro="">
      <xdr:nvCxnSpPr>
        <xdr:cNvPr id="373" name="直線コネクタ 372"/>
        <xdr:cNvCxnSpPr/>
      </xdr:nvCxnSpPr>
      <xdr:spPr>
        <a:xfrm flipV="1">
          <a:off x="3098800" y="1286764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142875</xdr:rowOff>
    </xdr:from>
    <xdr:to>
      <xdr:col>20</xdr:col>
      <xdr:colOff>38100</xdr:colOff>
      <xdr:row>75</xdr:row>
      <xdr:rowOff>73025</xdr:rowOff>
    </xdr:to>
    <xdr:sp macro="" textlink="">
      <xdr:nvSpPr>
        <xdr:cNvPr id="374" name="フローチャート: 判断 373"/>
        <xdr:cNvSpPr/>
      </xdr:nvSpPr>
      <xdr:spPr>
        <a:xfrm>
          <a:off x="3937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57802</xdr:rowOff>
    </xdr:from>
    <xdr:ext cx="736600" cy="259045"/>
    <xdr:sp macro="" textlink="">
      <xdr:nvSpPr>
        <xdr:cNvPr id="375" name="テキスト ボックス 374"/>
        <xdr:cNvSpPr txBox="1"/>
      </xdr:nvSpPr>
      <xdr:spPr>
        <a:xfrm>
          <a:off x="3606800" y="129165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35560</xdr:rowOff>
    </xdr:from>
    <xdr:to>
      <xdr:col>15</xdr:col>
      <xdr:colOff>98425</xdr:colOff>
      <xdr:row>75</xdr:row>
      <xdr:rowOff>111760</xdr:rowOff>
    </xdr:to>
    <xdr:cxnSp macro="">
      <xdr:nvCxnSpPr>
        <xdr:cNvPr id="376" name="直線コネクタ 375"/>
        <xdr:cNvCxnSpPr/>
      </xdr:nvCxnSpPr>
      <xdr:spPr>
        <a:xfrm flipV="1">
          <a:off x="2209800" y="1289431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142875</xdr:rowOff>
    </xdr:from>
    <xdr:to>
      <xdr:col>15</xdr:col>
      <xdr:colOff>149225</xdr:colOff>
      <xdr:row>75</xdr:row>
      <xdr:rowOff>73025</xdr:rowOff>
    </xdr:to>
    <xdr:sp macro="" textlink="">
      <xdr:nvSpPr>
        <xdr:cNvPr id="377" name="フローチャート: 判断 376"/>
        <xdr:cNvSpPr/>
      </xdr:nvSpPr>
      <xdr:spPr>
        <a:xfrm>
          <a:off x="3048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83202</xdr:rowOff>
    </xdr:from>
    <xdr:ext cx="762000" cy="259045"/>
    <xdr:sp macro="" textlink="">
      <xdr:nvSpPr>
        <xdr:cNvPr id="378" name="テキスト ボックス 377"/>
        <xdr:cNvSpPr txBox="1"/>
      </xdr:nvSpPr>
      <xdr:spPr>
        <a:xfrm>
          <a:off x="2717800" y="125990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111760</xdr:rowOff>
    </xdr:from>
    <xdr:to>
      <xdr:col>11</xdr:col>
      <xdr:colOff>9525</xdr:colOff>
      <xdr:row>75</xdr:row>
      <xdr:rowOff>140335</xdr:rowOff>
    </xdr:to>
    <xdr:cxnSp macro="">
      <xdr:nvCxnSpPr>
        <xdr:cNvPr id="379" name="直線コネクタ 378"/>
        <xdr:cNvCxnSpPr/>
      </xdr:nvCxnSpPr>
      <xdr:spPr>
        <a:xfrm flipV="1">
          <a:off x="1320800" y="1297051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146685</xdr:rowOff>
    </xdr:from>
    <xdr:to>
      <xdr:col>11</xdr:col>
      <xdr:colOff>60325</xdr:colOff>
      <xdr:row>75</xdr:row>
      <xdr:rowOff>76835</xdr:rowOff>
    </xdr:to>
    <xdr:sp macro="" textlink="">
      <xdr:nvSpPr>
        <xdr:cNvPr id="380" name="フローチャート: 判断 379"/>
        <xdr:cNvSpPr/>
      </xdr:nvSpPr>
      <xdr:spPr>
        <a:xfrm>
          <a:off x="2159000" y="1283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87012</xdr:rowOff>
    </xdr:from>
    <xdr:ext cx="762000" cy="259045"/>
    <xdr:sp macro="" textlink="">
      <xdr:nvSpPr>
        <xdr:cNvPr id="381" name="テキスト ボックス 380"/>
        <xdr:cNvSpPr txBox="1"/>
      </xdr:nvSpPr>
      <xdr:spPr>
        <a:xfrm>
          <a:off x="1828800" y="12602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148590</xdr:rowOff>
    </xdr:from>
    <xdr:to>
      <xdr:col>6</xdr:col>
      <xdr:colOff>171450</xdr:colOff>
      <xdr:row>75</xdr:row>
      <xdr:rowOff>78740</xdr:rowOff>
    </xdr:to>
    <xdr:sp macro="" textlink="">
      <xdr:nvSpPr>
        <xdr:cNvPr id="382" name="フローチャート: 判断 381"/>
        <xdr:cNvSpPr/>
      </xdr:nvSpPr>
      <xdr:spPr>
        <a:xfrm>
          <a:off x="1270000" y="12835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88917</xdr:rowOff>
    </xdr:from>
    <xdr:ext cx="762000" cy="259045"/>
    <xdr:sp macro="" textlink="">
      <xdr:nvSpPr>
        <xdr:cNvPr id="383" name="テキスト ボックス 382"/>
        <xdr:cNvSpPr txBox="1"/>
      </xdr:nvSpPr>
      <xdr:spPr>
        <a:xfrm>
          <a:off x="939800" y="12604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4" name="テキスト ボックス 383"/>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5" name="テキスト ボックス 384"/>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6" name="テキスト ボックス 385"/>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7" name="テキスト ボックス 386"/>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8" name="テキスト ボックス 387"/>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129540</xdr:rowOff>
    </xdr:from>
    <xdr:to>
      <xdr:col>24</xdr:col>
      <xdr:colOff>76200</xdr:colOff>
      <xdr:row>75</xdr:row>
      <xdr:rowOff>59690</xdr:rowOff>
    </xdr:to>
    <xdr:sp macro="" textlink="">
      <xdr:nvSpPr>
        <xdr:cNvPr id="389" name="楕円 388"/>
        <xdr:cNvSpPr/>
      </xdr:nvSpPr>
      <xdr:spPr>
        <a:xfrm>
          <a:off x="47752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146067</xdr:rowOff>
    </xdr:from>
    <xdr:ext cx="762000" cy="259045"/>
    <xdr:sp macro="" textlink="">
      <xdr:nvSpPr>
        <xdr:cNvPr id="390" name="公債費該当値テキスト"/>
        <xdr:cNvSpPr txBox="1"/>
      </xdr:nvSpPr>
      <xdr:spPr>
        <a:xfrm>
          <a:off x="4914900" y="12661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129540</xdr:rowOff>
    </xdr:from>
    <xdr:to>
      <xdr:col>20</xdr:col>
      <xdr:colOff>38100</xdr:colOff>
      <xdr:row>75</xdr:row>
      <xdr:rowOff>59690</xdr:rowOff>
    </xdr:to>
    <xdr:sp macro="" textlink="">
      <xdr:nvSpPr>
        <xdr:cNvPr id="391" name="楕円 390"/>
        <xdr:cNvSpPr/>
      </xdr:nvSpPr>
      <xdr:spPr>
        <a:xfrm>
          <a:off x="39370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69867</xdr:rowOff>
    </xdr:from>
    <xdr:ext cx="736600" cy="259045"/>
    <xdr:sp macro="" textlink="">
      <xdr:nvSpPr>
        <xdr:cNvPr id="392" name="テキスト ボックス 391"/>
        <xdr:cNvSpPr txBox="1"/>
      </xdr:nvSpPr>
      <xdr:spPr>
        <a:xfrm>
          <a:off x="3606800" y="12585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156210</xdr:rowOff>
    </xdr:from>
    <xdr:to>
      <xdr:col>15</xdr:col>
      <xdr:colOff>149225</xdr:colOff>
      <xdr:row>75</xdr:row>
      <xdr:rowOff>86360</xdr:rowOff>
    </xdr:to>
    <xdr:sp macro="" textlink="">
      <xdr:nvSpPr>
        <xdr:cNvPr id="393" name="楕円 392"/>
        <xdr:cNvSpPr/>
      </xdr:nvSpPr>
      <xdr:spPr>
        <a:xfrm>
          <a:off x="3048000" y="12843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71137</xdr:rowOff>
    </xdr:from>
    <xdr:ext cx="762000" cy="259045"/>
    <xdr:sp macro="" textlink="">
      <xdr:nvSpPr>
        <xdr:cNvPr id="394" name="テキスト ボックス 393"/>
        <xdr:cNvSpPr txBox="1"/>
      </xdr:nvSpPr>
      <xdr:spPr>
        <a:xfrm>
          <a:off x="2717800" y="12929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60960</xdr:rowOff>
    </xdr:from>
    <xdr:to>
      <xdr:col>11</xdr:col>
      <xdr:colOff>60325</xdr:colOff>
      <xdr:row>75</xdr:row>
      <xdr:rowOff>162561</xdr:rowOff>
    </xdr:to>
    <xdr:sp macro="" textlink="">
      <xdr:nvSpPr>
        <xdr:cNvPr id="395" name="楕円 394"/>
        <xdr:cNvSpPr/>
      </xdr:nvSpPr>
      <xdr:spPr>
        <a:xfrm>
          <a:off x="2159000" y="129197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147338</xdr:rowOff>
    </xdr:from>
    <xdr:ext cx="762000" cy="259045"/>
    <xdr:sp macro="" textlink="">
      <xdr:nvSpPr>
        <xdr:cNvPr id="396" name="テキスト ボックス 395"/>
        <xdr:cNvSpPr txBox="1"/>
      </xdr:nvSpPr>
      <xdr:spPr>
        <a:xfrm>
          <a:off x="1828800" y="13006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89535</xdr:rowOff>
    </xdr:from>
    <xdr:to>
      <xdr:col>6</xdr:col>
      <xdr:colOff>171450</xdr:colOff>
      <xdr:row>76</xdr:row>
      <xdr:rowOff>19686</xdr:rowOff>
    </xdr:to>
    <xdr:sp macro="" textlink="">
      <xdr:nvSpPr>
        <xdr:cNvPr id="397" name="楕円 396"/>
        <xdr:cNvSpPr/>
      </xdr:nvSpPr>
      <xdr:spPr>
        <a:xfrm>
          <a:off x="1270000" y="1294828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4463</xdr:rowOff>
    </xdr:from>
    <xdr:ext cx="762000" cy="259045"/>
    <xdr:sp macro="" textlink="">
      <xdr:nvSpPr>
        <xdr:cNvPr id="398" name="テキスト ボックス 397"/>
        <xdr:cNvSpPr txBox="1"/>
      </xdr:nvSpPr>
      <xdr:spPr>
        <a:xfrm>
          <a:off x="939800" y="13034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9" name="正方形/長方形 398"/>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0" name="正方形/長方形 399"/>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1" name="正方形/長方形 400"/>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2" name="正方形/長方形 401"/>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3" name="正方形/長方形 402"/>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4" name="正方形/長方形 403"/>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5" name="正方形/長方形 404"/>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6" name="正方形/長方形 405"/>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7" name="正方形/長方形 406"/>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8" name="正方形/長方形 407"/>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9" name="テキスト ボックス 408"/>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人件費、物件費、繰出金に対する経常一般財源が増大し、経常収支比率を上昇させている。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全国平均・類似団体平均を下回っているものの、同比率は年々上昇しており、今後も緊縮財政を堅持して経常経費の抑制に努める。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10" name="テキスト ボックス 409"/>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1" name="直線コネクタ 410"/>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2" name="テキスト ボックス 411"/>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3" name="直線コネクタ 412"/>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14" name="テキスト ボックス 413"/>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5" name="直線コネクタ 414"/>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6" name="テキスト ボックス 415"/>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7" name="直線コネクタ 416"/>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8" name="テキスト ボックス 417"/>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9" name="直線コネクタ 418"/>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20" name="テキスト ボックス 419"/>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21" name="直線コネクタ 420"/>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2" name="テキスト ボックス 421"/>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3" name="直線コネクタ 422"/>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4" name="テキスト ボックス 423"/>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5"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31750</xdr:rowOff>
    </xdr:from>
    <xdr:to>
      <xdr:col>82</xdr:col>
      <xdr:colOff>107950</xdr:colOff>
      <xdr:row>80</xdr:row>
      <xdr:rowOff>123189</xdr:rowOff>
    </xdr:to>
    <xdr:cxnSp macro="">
      <xdr:nvCxnSpPr>
        <xdr:cNvPr id="426" name="直線コネクタ 425"/>
        <xdr:cNvCxnSpPr/>
      </xdr:nvCxnSpPr>
      <xdr:spPr>
        <a:xfrm flipV="1">
          <a:off x="16510000" y="12719050"/>
          <a:ext cx="0" cy="11201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95266</xdr:rowOff>
    </xdr:from>
    <xdr:ext cx="762000" cy="259045"/>
    <xdr:sp macro="" textlink="">
      <xdr:nvSpPr>
        <xdr:cNvPr id="427" name="公債費以外最小値テキスト"/>
        <xdr:cNvSpPr txBox="1"/>
      </xdr:nvSpPr>
      <xdr:spPr>
        <a:xfrm>
          <a:off x="16598900" y="13811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123189</xdr:rowOff>
    </xdr:from>
    <xdr:to>
      <xdr:col>82</xdr:col>
      <xdr:colOff>196850</xdr:colOff>
      <xdr:row>80</xdr:row>
      <xdr:rowOff>123189</xdr:rowOff>
    </xdr:to>
    <xdr:cxnSp macro="">
      <xdr:nvCxnSpPr>
        <xdr:cNvPr id="428" name="直線コネクタ 427"/>
        <xdr:cNvCxnSpPr/>
      </xdr:nvCxnSpPr>
      <xdr:spPr>
        <a:xfrm>
          <a:off x="16421100" y="138391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118127</xdr:rowOff>
    </xdr:from>
    <xdr:ext cx="762000" cy="259045"/>
    <xdr:sp macro="" textlink="">
      <xdr:nvSpPr>
        <xdr:cNvPr id="429" name="公債費以外最大値テキスト"/>
        <xdr:cNvSpPr txBox="1"/>
      </xdr:nvSpPr>
      <xdr:spPr>
        <a:xfrm>
          <a:off x="16598900" y="1246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31750</xdr:rowOff>
    </xdr:from>
    <xdr:to>
      <xdr:col>82</xdr:col>
      <xdr:colOff>196850</xdr:colOff>
      <xdr:row>74</xdr:row>
      <xdr:rowOff>31750</xdr:rowOff>
    </xdr:to>
    <xdr:cxnSp macro="">
      <xdr:nvCxnSpPr>
        <xdr:cNvPr id="430" name="直線コネクタ 429"/>
        <xdr:cNvCxnSpPr/>
      </xdr:nvCxnSpPr>
      <xdr:spPr>
        <a:xfrm>
          <a:off x="16421100" y="12719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50800</xdr:rowOff>
    </xdr:from>
    <xdr:to>
      <xdr:col>82</xdr:col>
      <xdr:colOff>107950</xdr:colOff>
      <xdr:row>77</xdr:row>
      <xdr:rowOff>39370</xdr:rowOff>
    </xdr:to>
    <xdr:cxnSp macro="">
      <xdr:nvCxnSpPr>
        <xdr:cNvPr id="431" name="直線コネクタ 430"/>
        <xdr:cNvCxnSpPr/>
      </xdr:nvCxnSpPr>
      <xdr:spPr>
        <a:xfrm>
          <a:off x="15671800" y="13081000"/>
          <a:ext cx="8382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97807</xdr:rowOff>
    </xdr:from>
    <xdr:ext cx="762000" cy="259045"/>
    <xdr:sp macro="" textlink="">
      <xdr:nvSpPr>
        <xdr:cNvPr id="432" name="公債費以外平均値テキスト"/>
        <xdr:cNvSpPr txBox="1"/>
      </xdr:nvSpPr>
      <xdr:spPr>
        <a:xfrm>
          <a:off x="16598900" y="132994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125730</xdr:rowOff>
    </xdr:from>
    <xdr:to>
      <xdr:col>82</xdr:col>
      <xdr:colOff>158750</xdr:colOff>
      <xdr:row>78</xdr:row>
      <xdr:rowOff>55880</xdr:rowOff>
    </xdr:to>
    <xdr:sp macro="" textlink="">
      <xdr:nvSpPr>
        <xdr:cNvPr id="433" name="フローチャート: 判断 432"/>
        <xdr:cNvSpPr/>
      </xdr:nvSpPr>
      <xdr:spPr>
        <a:xfrm>
          <a:off x="16459200" y="13327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62230</xdr:rowOff>
    </xdr:from>
    <xdr:to>
      <xdr:col>78</xdr:col>
      <xdr:colOff>69850</xdr:colOff>
      <xdr:row>76</xdr:row>
      <xdr:rowOff>50800</xdr:rowOff>
    </xdr:to>
    <xdr:cxnSp macro="">
      <xdr:nvCxnSpPr>
        <xdr:cNvPr id="434" name="直線コネクタ 433"/>
        <xdr:cNvCxnSpPr/>
      </xdr:nvCxnSpPr>
      <xdr:spPr>
        <a:xfrm>
          <a:off x="14782800" y="1292098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76200</xdr:rowOff>
    </xdr:from>
    <xdr:to>
      <xdr:col>78</xdr:col>
      <xdr:colOff>120650</xdr:colOff>
      <xdr:row>78</xdr:row>
      <xdr:rowOff>6350</xdr:rowOff>
    </xdr:to>
    <xdr:sp macro="" textlink="">
      <xdr:nvSpPr>
        <xdr:cNvPr id="435" name="フローチャート: 判断 434"/>
        <xdr:cNvSpPr/>
      </xdr:nvSpPr>
      <xdr:spPr>
        <a:xfrm>
          <a:off x="15621000" y="1327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162577</xdr:rowOff>
    </xdr:from>
    <xdr:ext cx="736600" cy="259045"/>
    <xdr:sp macro="" textlink="">
      <xdr:nvSpPr>
        <xdr:cNvPr id="436" name="テキスト ボックス 435"/>
        <xdr:cNvSpPr txBox="1"/>
      </xdr:nvSpPr>
      <xdr:spPr>
        <a:xfrm>
          <a:off x="15290800" y="133642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16510</xdr:rowOff>
    </xdr:from>
    <xdr:to>
      <xdr:col>73</xdr:col>
      <xdr:colOff>180975</xdr:colOff>
      <xdr:row>75</xdr:row>
      <xdr:rowOff>62230</xdr:rowOff>
    </xdr:to>
    <xdr:cxnSp macro="">
      <xdr:nvCxnSpPr>
        <xdr:cNvPr id="437" name="直線コネクタ 436"/>
        <xdr:cNvCxnSpPr/>
      </xdr:nvCxnSpPr>
      <xdr:spPr>
        <a:xfrm>
          <a:off x="13893800" y="128752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167639</xdr:rowOff>
    </xdr:from>
    <xdr:to>
      <xdr:col>74</xdr:col>
      <xdr:colOff>31750</xdr:colOff>
      <xdr:row>77</xdr:row>
      <xdr:rowOff>97789</xdr:rowOff>
    </xdr:to>
    <xdr:sp macro="" textlink="">
      <xdr:nvSpPr>
        <xdr:cNvPr id="438" name="フローチャート: 判断 437"/>
        <xdr:cNvSpPr/>
      </xdr:nvSpPr>
      <xdr:spPr>
        <a:xfrm>
          <a:off x="14732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82566</xdr:rowOff>
    </xdr:from>
    <xdr:ext cx="762000" cy="259045"/>
    <xdr:sp macro="" textlink="">
      <xdr:nvSpPr>
        <xdr:cNvPr id="439" name="テキスト ボックス 438"/>
        <xdr:cNvSpPr txBox="1"/>
      </xdr:nvSpPr>
      <xdr:spPr>
        <a:xfrm>
          <a:off x="14401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96520</xdr:rowOff>
    </xdr:from>
    <xdr:to>
      <xdr:col>69</xdr:col>
      <xdr:colOff>92075</xdr:colOff>
      <xdr:row>75</xdr:row>
      <xdr:rowOff>16510</xdr:rowOff>
    </xdr:to>
    <xdr:cxnSp macro="">
      <xdr:nvCxnSpPr>
        <xdr:cNvPr id="440" name="直線コネクタ 439"/>
        <xdr:cNvCxnSpPr/>
      </xdr:nvCxnSpPr>
      <xdr:spPr>
        <a:xfrm>
          <a:off x="13004800" y="1278382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34289</xdr:rowOff>
    </xdr:from>
    <xdr:to>
      <xdr:col>69</xdr:col>
      <xdr:colOff>142875</xdr:colOff>
      <xdr:row>77</xdr:row>
      <xdr:rowOff>135889</xdr:rowOff>
    </xdr:to>
    <xdr:sp macro="" textlink="">
      <xdr:nvSpPr>
        <xdr:cNvPr id="441" name="フローチャート: 判断 440"/>
        <xdr:cNvSpPr/>
      </xdr:nvSpPr>
      <xdr:spPr>
        <a:xfrm>
          <a:off x="138430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120666</xdr:rowOff>
    </xdr:from>
    <xdr:ext cx="762000" cy="259045"/>
    <xdr:sp macro="" textlink="">
      <xdr:nvSpPr>
        <xdr:cNvPr id="442" name="テキスト ボックス 441"/>
        <xdr:cNvSpPr txBox="1"/>
      </xdr:nvSpPr>
      <xdr:spPr>
        <a:xfrm>
          <a:off x="13512800" y="13322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148589</xdr:rowOff>
    </xdr:from>
    <xdr:to>
      <xdr:col>65</xdr:col>
      <xdr:colOff>53975</xdr:colOff>
      <xdr:row>77</xdr:row>
      <xdr:rowOff>78739</xdr:rowOff>
    </xdr:to>
    <xdr:sp macro="" textlink="">
      <xdr:nvSpPr>
        <xdr:cNvPr id="443" name="フローチャート: 判断 442"/>
        <xdr:cNvSpPr/>
      </xdr:nvSpPr>
      <xdr:spPr>
        <a:xfrm>
          <a:off x="12954000" y="13178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63516</xdr:rowOff>
    </xdr:from>
    <xdr:ext cx="762000" cy="259045"/>
    <xdr:sp macro="" textlink="">
      <xdr:nvSpPr>
        <xdr:cNvPr id="444" name="テキスト ボックス 443"/>
        <xdr:cNvSpPr txBox="1"/>
      </xdr:nvSpPr>
      <xdr:spPr>
        <a:xfrm>
          <a:off x="12623800" y="132651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5" name="テキスト ボックス 444"/>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6" name="テキスト ボックス 445"/>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7" name="テキスト ボックス 446"/>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8" name="テキスト ボックス 447"/>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9" name="テキスト ボックス 448"/>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160020</xdr:rowOff>
    </xdr:from>
    <xdr:to>
      <xdr:col>82</xdr:col>
      <xdr:colOff>158750</xdr:colOff>
      <xdr:row>77</xdr:row>
      <xdr:rowOff>90170</xdr:rowOff>
    </xdr:to>
    <xdr:sp macro="" textlink="">
      <xdr:nvSpPr>
        <xdr:cNvPr id="450" name="楕円 449"/>
        <xdr:cNvSpPr/>
      </xdr:nvSpPr>
      <xdr:spPr>
        <a:xfrm>
          <a:off x="16459200" y="13190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5097</xdr:rowOff>
    </xdr:from>
    <xdr:ext cx="762000" cy="259045"/>
    <xdr:sp macro="" textlink="">
      <xdr:nvSpPr>
        <xdr:cNvPr id="451" name="公債費以外該当値テキスト"/>
        <xdr:cNvSpPr txBox="1"/>
      </xdr:nvSpPr>
      <xdr:spPr>
        <a:xfrm>
          <a:off x="16598900" y="13035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0</xdr:rowOff>
    </xdr:from>
    <xdr:to>
      <xdr:col>78</xdr:col>
      <xdr:colOff>120650</xdr:colOff>
      <xdr:row>76</xdr:row>
      <xdr:rowOff>101600</xdr:rowOff>
    </xdr:to>
    <xdr:sp macro="" textlink="">
      <xdr:nvSpPr>
        <xdr:cNvPr id="452" name="楕円 451"/>
        <xdr:cNvSpPr/>
      </xdr:nvSpPr>
      <xdr:spPr>
        <a:xfrm>
          <a:off x="156210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111777</xdr:rowOff>
    </xdr:from>
    <xdr:ext cx="736600" cy="259045"/>
    <xdr:sp macro="" textlink="">
      <xdr:nvSpPr>
        <xdr:cNvPr id="453" name="テキスト ボックス 452"/>
        <xdr:cNvSpPr txBox="1"/>
      </xdr:nvSpPr>
      <xdr:spPr>
        <a:xfrm>
          <a:off x="15290800" y="12799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11430</xdr:rowOff>
    </xdr:from>
    <xdr:to>
      <xdr:col>74</xdr:col>
      <xdr:colOff>31750</xdr:colOff>
      <xdr:row>75</xdr:row>
      <xdr:rowOff>113030</xdr:rowOff>
    </xdr:to>
    <xdr:sp macro="" textlink="">
      <xdr:nvSpPr>
        <xdr:cNvPr id="454" name="楕円 453"/>
        <xdr:cNvSpPr/>
      </xdr:nvSpPr>
      <xdr:spPr>
        <a:xfrm>
          <a:off x="14732000" y="12870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123207</xdr:rowOff>
    </xdr:from>
    <xdr:ext cx="762000" cy="259045"/>
    <xdr:sp macro="" textlink="">
      <xdr:nvSpPr>
        <xdr:cNvPr id="455" name="テキスト ボックス 454"/>
        <xdr:cNvSpPr txBox="1"/>
      </xdr:nvSpPr>
      <xdr:spPr>
        <a:xfrm>
          <a:off x="14401800" y="1263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137160</xdr:rowOff>
    </xdr:from>
    <xdr:to>
      <xdr:col>69</xdr:col>
      <xdr:colOff>142875</xdr:colOff>
      <xdr:row>75</xdr:row>
      <xdr:rowOff>67310</xdr:rowOff>
    </xdr:to>
    <xdr:sp macro="" textlink="">
      <xdr:nvSpPr>
        <xdr:cNvPr id="456" name="楕円 455"/>
        <xdr:cNvSpPr/>
      </xdr:nvSpPr>
      <xdr:spPr>
        <a:xfrm>
          <a:off x="13843000" y="12824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77487</xdr:rowOff>
    </xdr:from>
    <xdr:ext cx="762000" cy="259045"/>
    <xdr:sp macro="" textlink="">
      <xdr:nvSpPr>
        <xdr:cNvPr id="457" name="テキスト ボックス 456"/>
        <xdr:cNvSpPr txBox="1"/>
      </xdr:nvSpPr>
      <xdr:spPr>
        <a:xfrm>
          <a:off x="13512800" y="1259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45720</xdr:rowOff>
    </xdr:from>
    <xdr:to>
      <xdr:col>65</xdr:col>
      <xdr:colOff>53975</xdr:colOff>
      <xdr:row>74</xdr:row>
      <xdr:rowOff>147320</xdr:rowOff>
    </xdr:to>
    <xdr:sp macro="" textlink="">
      <xdr:nvSpPr>
        <xdr:cNvPr id="458" name="楕円 457"/>
        <xdr:cNvSpPr/>
      </xdr:nvSpPr>
      <xdr:spPr>
        <a:xfrm>
          <a:off x="12954000" y="12733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72</xdr:row>
      <xdr:rowOff>157497</xdr:rowOff>
    </xdr:from>
    <xdr:ext cx="762000" cy="259045"/>
    <xdr:sp macro="" textlink="">
      <xdr:nvSpPr>
        <xdr:cNvPr id="459" name="テキスト ボックス 458"/>
        <xdr:cNvSpPr txBox="1"/>
      </xdr:nvSpPr>
      <xdr:spPr>
        <a:xfrm>
          <a:off x="12623800" y="12501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xmlns=""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29</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101105</xdr:rowOff>
    </xdr:from>
    <xdr:to>
      <xdr:col>29</xdr:col>
      <xdr:colOff>127000</xdr:colOff>
      <xdr:row>20</xdr:row>
      <xdr:rowOff>103987</xdr:rowOff>
    </xdr:to>
    <xdr:cxnSp macro="">
      <xdr:nvCxnSpPr>
        <xdr:cNvPr id="45" name="直線コネクタ 44"/>
        <xdr:cNvCxnSpPr/>
      </xdr:nvCxnSpPr>
      <xdr:spPr bwMode="auto">
        <a:xfrm flipV="1">
          <a:off x="5651500" y="2206130"/>
          <a:ext cx="0" cy="137448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76064</xdr:rowOff>
    </xdr:from>
    <xdr:ext cx="762000" cy="259045"/>
    <xdr:sp macro="" textlink="">
      <xdr:nvSpPr>
        <xdr:cNvPr id="46" name="人口1人当たり決算額の推移最小値テキスト130"/>
        <xdr:cNvSpPr txBox="1"/>
      </xdr:nvSpPr>
      <xdr:spPr>
        <a:xfrm>
          <a:off x="5740400" y="3552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103987</xdr:rowOff>
    </xdr:from>
    <xdr:to>
      <xdr:col>30</xdr:col>
      <xdr:colOff>25400</xdr:colOff>
      <xdr:row>20</xdr:row>
      <xdr:rowOff>103987</xdr:rowOff>
    </xdr:to>
    <xdr:cxnSp macro="">
      <xdr:nvCxnSpPr>
        <xdr:cNvPr id="47" name="直線コネクタ 46"/>
        <xdr:cNvCxnSpPr/>
      </xdr:nvCxnSpPr>
      <xdr:spPr bwMode="auto">
        <a:xfrm>
          <a:off x="5562600" y="358061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16032</xdr:rowOff>
    </xdr:from>
    <xdr:ext cx="762000" cy="259045"/>
    <xdr:sp macro="" textlink="">
      <xdr:nvSpPr>
        <xdr:cNvPr id="48" name="人口1人当たり決算額の推移最大値テキスト130"/>
        <xdr:cNvSpPr txBox="1"/>
      </xdr:nvSpPr>
      <xdr:spPr>
        <a:xfrm>
          <a:off x="5740400" y="1949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166,289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101105</xdr:rowOff>
    </xdr:from>
    <xdr:to>
      <xdr:col>30</xdr:col>
      <xdr:colOff>25400</xdr:colOff>
      <xdr:row>12</xdr:row>
      <xdr:rowOff>101105</xdr:rowOff>
    </xdr:to>
    <xdr:cxnSp macro="">
      <xdr:nvCxnSpPr>
        <xdr:cNvPr id="49" name="直線コネクタ 48"/>
        <xdr:cNvCxnSpPr/>
      </xdr:nvCxnSpPr>
      <xdr:spPr bwMode="auto">
        <a:xfrm>
          <a:off x="5562600" y="220613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37363</xdr:rowOff>
    </xdr:from>
    <xdr:to>
      <xdr:col>29</xdr:col>
      <xdr:colOff>127000</xdr:colOff>
      <xdr:row>16</xdr:row>
      <xdr:rowOff>92469</xdr:rowOff>
    </xdr:to>
    <xdr:cxnSp macro="">
      <xdr:nvCxnSpPr>
        <xdr:cNvPr id="50" name="直線コネクタ 49"/>
        <xdr:cNvCxnSpPr/>
      </xdr:nvCxnSpPr>
      <xdr:spPr bwMode="auto">
        <a:xfrm flipV="1">
          <a:off x="5003800" y="2828188"/>
          <a:ext cx="647700" cy="5510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119956</xdr:rowOff>
    </xdr:from>
    <xdr:ext cx="762000" cy="259045"/>
    <xdr:sp macro="" textlink="">
      <xdr:nvSpPr>
        <xdr:cNvPr id="51" name="人口1人当たり決算額の推移平均値テキスト130"/>
        <xdr:cNvSpPr txBox="1"/>
      </xdr:nvSpPr>
      <xdr:spPr>
        <a:xfrm>
          <a:off x="5740400" y="29107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147879</xdr:rowOff>
    </xdr:from>
    <xdr:to>
      <xdr:col>29</xdr:col>
      <xdr:colOff>177800</xdr:colOff>
      <xdr:row>17</xdr:row>
      <xdr:rowOff>78029</xdr:rowOff>
    </xdr:to>
    <xdr:sp macro="" textlink="">
      <xdr:nvSpPr>
        <xdr:cNvPr id="52" name="フローチャート: 判断 51"/>
        <xdr:cNvSpPr/>
      </xdr:nvSpPr>
      <xdr:spPr bwMode="auto">
        <a:xfrm>
          <a:off x="5600700" y="2938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92469</xdr:rowOff>
    </xdr:from>
    <xdr:to>
      <xdr:col>26</xdr:col>
      <xdr:colOff>50800</xdr:colOff>
      <xdr:row>16</xdr:row>
      <xdr:rowOff>111849</xdr:rowOff>
    </xdr:to>
    <xdr:cxnSp macro="">
      <xdr:nvCxnSpPr>
        <xdr:cNvPr id="53" name="直線コネクタ 52"/>
        <xdr:cNvCxnSpPr/>
      </xdr:nvCxnSpPr>
      <xdr:spPr bwMode="auto">
        <a:xfrm flipV="1">
          <a:off x="4305300" y="2883294"/>
          <a:ext cx="698500" cy="1938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2540</xdr:rowOff>
    </xdr:from>
    <xdr:to>
      <xdr:col>26</xdr:col>
      <xdr:colOff>101600</xdr:colOff>
      <xdr:row>17</xdr:row>
      <xdr:rowOff>104140</xdr:rowOff>
    </xdr:to>
    <xdr:sp macro="" textlink="">
      <xdr:nvSpPr>
        <xdr:cNvPr id="54" name="フローチャート: 判断 53"/>
        <xdr:cNvSpPr/>
      </xdr:nvSpPr>
      <xdr:spPr bwMode="auto">
        <a:xfrm>
          <a:off x="4953000" y="29648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88917</xdr:rowOff>
    </xdr:from>
    <xdr:ext cx="736600" cy="259045"/>
    <xdr:sp macro="" textlink="">
      <xdr:nvSpPr>
        <xdr:cNvPr id="55" name="テキスト ボックス 54"/>
        <xdr:cNvSpPr txBox="1"/>
      </xdr:nvSpPr>
      <xdr:spPr>
        <a:xfrm>
          <a:off x="4622800" y="30511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111849</xdr:rowOff>
    </xdr:from>
    <xdr:to>
      <xdr:col>22</xdr:col>
      <xdr:colOff>114300</xdr:colOff>
      <xdr:row>16</xdr:row>
      <xdr:rowOff>143192</xdr:rowOff>
    </xdr:to>
    <xdr:cxnSp macro="">
      <xdr:nvCxnSpPr>
        <xdr:cNvPr id="56" name="直線コネクタ 55"/>
        <xdr:cNvCxnSpPr/>
      </xdr:nvCxnSpPr>
      <xdr:spPr bwMode="auto">
        <a:xfrm flipV="1">
          <a:off x="3606800" y="2902674"/>
          <a:ext cx="698500" cy="3134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11011</xdr:rowOff>
    </xdr:from>
    <xdr:to>
      <xdr:col>22</xdr:col>
      <xdr:colOff>165100</xdr:colOff>
      <xdr:row>17</xdr:row>
      <xdr:rowOff>112611</xdr:rowOff>
    </xdr:to>
    <xdr:sp macro="" textlink="">
      <xdr:nvSpPr>
        <xdr:cNvPr id="57" name="フローチャート: 判断 56"/>
        <xdr:cNvSpPr/>
      </xdr:nvSpPr>
      <xdr:spPr bwMode="auto">
        <a:xfrm>
          <a:off x="4254500" y="29732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97388</xdr:rowOff>
    </xdr:from>
    <xdr:ext cx="762000" cy="259045"/>
    <xdr:sp macro="" textlink="">
      <xdr:nvSpPr>
        <xdr:cNvPr id="58" name="テキスト ボックス 57"/>
        <xdr:cNvSpPr txBox="1"/>
      </xdr:nvSpPr>
      <xdr:spPr>
        <a:xfrm>
          <a:off x="3924300" y="3059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143192</xdr:rowOff>
    </xdr:from>
    <xdr:to>
      <xdr:col>18</xdr:col>
      <xdr:colOff>177800</xdr:colOff>
      <xdr:row>17</xdr:row>
      <xdr:rowOff>55321</xdr:rowOff>
    </xdr:to>
    <xdr:cxnSp macro="">
      <xdr:nvCxnSpPr>
        <xdr:cNvPr id="59" name="直線コネクタ 58"/>
        <xdr:cNvCxnSpPr/>
      </xdr:nvCxnSpPr>
      <xdr:spPr bwMode="auto">
        <a:xfrm flipV="1">
          <a:off x="2908300" y="2934017"/>
          <a:ext cx="698500" cy="8357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60287</xdr:rowOff>
    </xdr:from>
    <xdr:to>
      <xdr:col>19</xdr:col>
      <xdr:colOff>38100</xdr:colOff>
      <xdr:row>17</xdr:row>
      <xdr:rowOff>161887</xdr:rowOff>
    </xdr:to>
    <xdr:sp macro="" textlink="">
      <xdr:nvSpPr>
        <xdr:cNvPr id="60" name="フローチャート: 判断 59"/>
        <xdr:cNvSpPr/>
      </xdr:nvSpPr>
      <xdr:spPr bwMode="auto">
        <a:xfrm>
          <a:off x="3556000" y="30225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146664</xdr:rowOff>
    </xdr:from>
    <xdr:ext cx="762000" cy="259045"/>
    <xdr:sp macro="" textlink="">
      <xdr:nvSpPr>
        <xdr:cNvPr id="61" name="テキスト ボックス 60"/>
        <xdr:cNvSpPr txBox="1"/>
      </xdr:nvSpPr>
      <xdr:spPr>
        <a:xfrm>
          <a:off x="3225800" y="3108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98069</xdr:rowOff>
    </xdr:from>
    <xdr:to>
      <xdr:col>15</xdr:col>
      <xdr:colOff>101600</xdr:colOff>
      <xdr:row>18</xdr:row>
      <xdr:rowOff>28219</xdr:rowOff>
    </xdr:to>
    <xdr:sp macro="" textlink="">
      <xdr:nvSpPr>
        <xdr:cNvPr id="62" name="フローチャート: 判断 61"/>
        <xdr:cNvSpPr/>
      </xdr:nvSpPr>
      <xdr:spPr bwMode="auto">
        <a:xfrm>
          <a:off x="2857500" y="30603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12996</xdr:rowOff>
    </xdr:from>
    <xdr:ext cx="762000" cy="259045"/>
    <xdr:sp macro="" textlink="">
      <xdr:nvSpPr>
        <xdr:cNvPr id="63" name="テキスト ボックス 62"/>
        <xdr:cNvSpPr txBox="1"/>
      </xdr:nvSpPr>
      <xdr:spPr>
        <a:xfrm>
          <a:off x="2527300" y="31467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158013</xdr:rowOff>
    </xdr:from>
    <xdr:to>
      <xdr:col>29</xdr:col>
      <xdr:colOff>177800</xdr:colOff>
      <xdr:row>16</xdr:row>
      <xdr:rowOff>88163</xdr:rowOff>
    </xdr:to>
    <xdr:sp macro="" textlink="">
      <xdr:nvSpPr>
        <xdr:cNvPr id="69" name="楕円 68"/>
        <xdr:cNvSpPr/>
      </xdr:nvSpPr>
      <xdr:spPr bwMode="auto">
        <a:xfrm>
          <a:off x="5600700" y="27773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3090</xdr:rowOff>
    </xdr:from>
    <xdr:ext cx="762000" cy="259045"/>
    <xdr:sp macro="" textlink="">
      <xdr:nvSpPr>
        <xdr:cNvPr id="70" name="人口1人当たり決算額の推移該当値テキスト130"/>
        <xdr:cNvSpPr txBox="1"/>
      </xdr:nvSpPr>
      <xdr:spPr>
        <a:xfrm>
          <a:off x="5740400" y="2622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41669</xdr:rowOff>
    </xdr:from>
    <xdr:to>
      <xdr:col>26</xdr:col>
      <xdr:colOff>101600</xdr:colOff>
      <xdr:row>16</xdr:row>
      <xdr:rowOff>143269</xdr:rowOff>
    </xdr:to>
    <xdr:sp macro="" textlink="">
      <xdr:nvSpPr>
        <xdr:cNvPr id="71" name="楕円 70"/>
        <xdr:cNvSpPr/>
      </xdr:nvSpPr>
      <xdr:spPr bwMode="auto">
        <a:xfrm>
          <a:off x="4953000" y="28324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153446</xdr:rowOff>
    </xdr:from>
    <xdr:ext cx="736600" cy="259045"/>
    <xdr:sp macro="" textlink="">
      <xdr:nvSpPr>
        <xdr:cNvPr id="72" name="テキスト ボックス 71"/>
        <xdr:cNvSpPr txBox="1"/>
      </xdr:nvSpPr>
      <xdr:spPr>
        <a:xfrm>
          <a:off x="4622800" y="26013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61049</xdr:rowOff>
    </xdr:from>
    <xdr:to>
      <xdr:col>22</xdr:col>
      <xdr:colOff>165100</xdr:colOff>
      <xdr:row>16</xdr:row>
      <xdr:rowOff>162649</xdr:rowOff>
    </xdr:to>
    <xdr:sp macro="" textlink="">
      <xdr:nvSpPr>
        <xdr:cNvPr id="73" name="楕円 72"/>
        <xdr:cNvSpPr/>
      </xdr:nvSpPr>
      <xdr:spPr bwMode="auto">
        <a:xfrm>
          <a:off x="4254500" y="28518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1376</xdr:rowOff>
    </xdr:from>
    <xdr:ext cx="762000" cy="259045"/>
    <xdr:sp macro="" textlink="">
      <xdr:nvSpPr>
        <xdr:cNvPr id="74" name="テキスト ボックス 73"/>
        <xdr:cNvSpPr txBox="1"/>
      </xdr:nvSpPr>
      <xdr:spPr>
        <a:xfrm>
          <a:off x="3924300" y="26207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92392</xdr:rowOff>
    </xdr:from>
    <xdr:to>
      <xdr:col>19</xdr:col>
      <xdr:colOff>38100</xdr:colOff>
      <xdr:row>17</xdr:row>
      <xdr:rowOff>22542</xdr:rowOff>
    </xdr:to>
    <xdr:sp macro="" textlink="">
      <xdr:nvSpPr>
        <xdr:cNvPr id="75" name="楕円 74"/>
        <xdr:cNvSpPr/>
      </xdr:nvSpPr>
      <xdr:spPr bwMode="auto">
        <a:xfrm>
          <a:off x="3556000" y="288321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32719</xdr:rowOff>
    </xdr:from>
    <xdr:ext cx="762000" cy="259045"/>
    <xdr:sp macro="" textlink="">
      <xdr:nvSpPr>
        <xdr:cNvPr id="76" name="テキスト ボックス 75"/>
        <xdr:cNvSpPr txBox="1"/>
      </xdr:nvSpPr>
      <xdr:spPr>
        <a:xfrm>
          <a:off x="3225800" y="2652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4521</xdr:rowOff>
    </xdr:from>
    <xdr:to>
      <xdr:col>15</xdr:col>
      <xdr:colOff>101600</xdr:colOff>
      <xdr:row>17</xdr:row>
      <xdr:rowOff>106121</xdr:rowOff>
    </xdr:to>
    <xdr:sp macro="" textlink="">
      <xdr:nvSpPr>
        <xdr:cNvPr id="77" name="楕円 76"/>
        <xdr:cNvSpPr/>
      </xdr:nvSpPr>
      <xdr:spPr bwMode="auto">
        <a:xfrm>
          <a:off x="2857500" y="29667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116298</xdr:rowOff>
    </xdr:from>
    <xdr:ext cx="762000" cy="259045"/>
    <xdr:sp macro="" textlink="">
      <xdr:nvSpPr>
        <xdr:cNvPr id="78" name="テキスト ボックス 77"/>
        <xdr:cNvSpPr txBox="1"/>
      </xdr:nvSpPr>
      <xdr:spPr>
        <a:xfrm>
          <a:off x="2527300" y="2735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213377</xdr:rowOff>
    </xdr:from>
    <xdr:ext cx="762000" cy="259045"/>
    <xdr:sp macro="" textlink="">
      <xdr:nvSpPr>
        <xdr:cNvPr id="95" name="テキスト ボックス 94"/>
        <xdr:cNvSpPr txBox="1"/>
      </xdr:nvSpPr>
      <xdr:spPr>
        <a:xfrm>
          <a:off x="1384300" y="733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69850</xdr:rowOff>
    </xdr:from>
    <xdr:to>
      <xdr:col>33</xdr:col>
      <xdr:colOff>114300</xdr:colOff>
      <xdr:row>36</xdr:row>
      <xdr:rowOff>69850</xdr:rowOff>
    </xdr:to>
    <xdr:cxnSp macro="">
      <xdr:nvCxnSpPr>
        <xdr:cNvPr id="96" name="直線コネクタ 95"/>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7" name="テキスト ボックス 96"/>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8" name="直線コネクタ 97"/>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9" name="テキスト ボックス 98"/>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100" name="直線コネクタ 99"/>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1" name="テキスト ボックス 100"/>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2" name="直線コネクタ 101"/>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3" name="テキスト ボックス 102"/>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4"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61895</xdr:rowOff>
    </xdr:from>
    <xdr:to>
      <xdr:col>29</xdr:col>
      <xdr:colOff>127000</xdr:colOff>
      <xdr:row>38</xdr:row>
      <xdr:rowOff>5988</xdr:rowOff>
    </xdr:to>
    <xdr:cxnSp macro="">
      <xdr:nvCxnSpPr>
        <xdr:cNvPr id="105" name="直線コネクタ 104"/>
        <xdr:cNvCxnSpPr/>
      </xdr:nvCxnSpPr>
      <xdr:spPr bwMode="auto">
        <a:xfrm flipV="1">
          <a:off x="5651500" y="5986445"/>
          <a:ext cx="0" cy="148714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320965</xdr:rowOff>
    </xdr:from>
    <xdr:ext cx="762000" cy="259045"/>
    <xdr:sp macro="" textlink="">
      <xdr:nvSpPr>
        <xdr:cNvPr id="106" name="人口1人当たり決算額の推移最小値テキスト445"/>
        <xdr:cNvSpPr txBox="1"/>
      </xdr:nvSpPr>
      <xdr:spPr>
        <a:xfrm>
          <a:off x="5740400" y="7445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5988</xdr:rowOff>
    </xdr:from>
    <xdr:to>
      <xdr:col>30</xdr:col>
      <xdr:colOff>25400</xdr:colOff>
      <xdr:row>38</xdr:row>
      <xdr:rowOff>5988</xdr:rowOff>
    </xdr:to>
    <xdr:cxnSp macro="">
      <xdr:nvCxnSpPr>
        <xdr:cNvPr id="107" name="直線コネクタ 106"/>
        <xdr:cNvCxnSpPr/>
      </xdr:nvCxnSpPr>
      <xdr:spPr bwMode="auto">
        <a:xfrm>
          <a:off x="5562600" y="747358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319722</xdr:rowOff>
    </xdr:from>
    <xdr:ext cx="762000" cy="259045"/>
    <xdr:sp macro="" textlink="">
      <xdr:nvSpPr>
        <xdr:cNvPr id="108" name="人口1人当たり決算額の推移最大値テキスト445"/>
        <xdr:cNvSpPr txBox="1"/>
      </xdr:nvSpPr>
      <xdr:spPr>
        <a:xfrm>
          <a:off x="5740400" y="57299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61895</xdr:rowOff>
    </xdr:from>
    <xdr:to>
      <xdr:col>30</xdr:col>
      <xdr:colOff>25400</xdr:colOff>
      <xdr:row>33</xdr:row>
      <xdr:rowOff>61895</xdr:rowOff>
    </xdr:to>
    <xdr:cxnSp macro="">
      <xdr:nvCxnSpPr>
        <xdr:cNvPr id="109" name="直線コネクタ 108"/>
        <xdr:cNvCxnSpPr/>
      </xdr:nvCxnSpPr>
      <xdr:spPr bwMode="auto">
        <a:xfrm>
          <a:off x="5562600" y="598644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244697</xdr:rowOff>
    </xdr:from>
    <xdr:to>
      <xdr:col>29</xdr:col>
      <xdr:colOff>127000</xdr:colOff>
      <xdr:row>37</xdr:row>
      <xdr:rowOff>263502</xdr:rowOff>
    </xdr:to>
    <xdr:cxnSp macro="">
      <xdr:nvCxnSpPr>
        <xdr:cNvPr id="110" name="直線コネクタ 109"/>
        <xdr:cNvCxnSpPr/>
      </xdr:nvCxnSpPr>
      <xdr:spPr bwMode="auto">
        <a:xfrm flipV="1">
          <a:off x="5003800" y="7369397"/>
          <a:ext cx="647700" cy="1880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27658</xdr:rowOff>
    </xdr:from>
    <xdr:ext cx="762000" cy="259045"/>
    <xdr:sp macro="" textlink="">
      <xdr:nvSpPr>
        <xdr:cNvPr id="111" name="人口1人当たり決算額の推移平均値テキスト445"/>
        <xdr:cNvSpPr txBox="1"/>
      </xdr:nvSpPr>
      <xdr:spPr>
        <a:xfrm>
          <a:off x="5740400" y="715235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182581</xdr:rowOff>
    </xdr:from>
    <xdr:to>
      <xdr:col>29</xdr:col>
      <xdr:colOff>177800</xdr:colOff>
      <xdr:row>37</xdr:row>
      <xdr:rowOff>284181</xdr:rowOff>
    </xdr:to>
    <xdr:sp macro="" textlink="">
      <xdr:nvSpPr>
        <xdr:cNvPr id="112" name="フローチャート: 判断 111"/>
        <xdr:cNvSpPr/>
      </xdr:nvSpPr>
      <xdr:spPr bwMode="auto">
        <a:xfrm>
          <a:off x="5600700" y="730728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254600</xdr:rowOff>
    </xdr:from>
    <xdr:to>
      <xdr:col>26</xdr:col>
      <xdr:colOff>50800</xdr:colOff>
      <xdr:row>37</xdr:row>
      <xdr:rowOff>263502</xdr:rowOff>
    </xdr:to>
    <xdr:cxnSp macro="">
      <xdr:nvCxnSpPr>
        <xdr:cNvPr id="113" name="直線コネクタ 112"/>
        <xdr:cNvCxnSpPr/>
      </xdr:nvCxnSpPr>
      <xdr:spPr bwMode="auto">
        <a:xfrm>
          <a:off x="4305300" y="7379300"/>
          <a:ext cx="698500" cy="890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182330</xdr:rowOff>
    </xdr:from>
    <xdr:to>
      <xdr:col>26</xdr:col>
      <xdr:colOff>101600</xdr:colOff>
      <xdr:row>37</xdr:row>
      <xdr:rowOff>283930</xdr:rowOff>
    </xdr:to>
    <xdr:sp macro="" textlink="">
      <xdr:nvSpPr>
        <xdr:cNvPr id="114" name="フローチャート: 判断 113"/>
        <xdr:cNvSpPr/>
      </xdr:nvSpPr>
      <xdr:spPr bwMode="auto">
        <a:xfrm>
          <a:off x="4953000" y="73070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122657</xdr:rowOff>
    </xdr:from>
    <xdr:ext cx="736600" cy="259045"/>
    <xdr:sp macro="" textlink="">
      <xdr:nvSpPr>
        <xdr:cNvPr id="115" name="テキスト ボックス 114"/>
        <xdr:cNvSpPr txBox="1"/>
      </xdr:nvSpPr>
      <xdr:spPr>
        <a:xfrm>
          <a:off x="4622800" y="70759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221952</xdr:rowOff>
    </xdr:from>
    <xdr:to>
      <xdr:col>22</xdr:col>
      <xdr:colOff>114300</xdr:colOff>
      <xdr:row>37</xdr:row>
      <xdr:rowOff>254600</xdr:rowOff>
    </xdr:to>
    <xdr:cxnSp macro="">
      <xdr:nvCxnSpPr>
        <xdr:cNvPr id="116" name="直線コネクタ 115"/>
        <xdr:cNvCxnSpPr/>
      </xdr:nvCxnSpPr>
      <xdr:spPr bwMode="auto">
        <a:xfrm>
          <a:off x="3606800" y="7346652"/>
          <a:ext cx="698500" cy="326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180656</xdr:rowOff>
    </xdr:from>
    <xdr:to>
      <xdr:col>22</xdr:col>
      <xdr:colOff>165100</xdr:colOff>
      <xdr:row>37</xdr:row>
      <xdr:rowOff>282256</xdr:rowOff>
    </xdr:to>
    <xdr:sp macro="" textlink="">
      <xdr:nvSpPr>
        <xdr:cNvPr id="117" name="フローチャート: 判断 116"/>
        <xdr:cNvSpPr/>
      </xdr:nvSpPr>
      <xdr:spPr bwMode="auto">
        <a:xfrm>
          <a:off x="4254500" y="730535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120983</xdr:rowOff>
    </xdr:from>
    <xdr:ext cx="762000" cy="259045"/>
    <xdr:sp macro="" textlink="">
      <xdr:nvSpPr>
        <xdr:cNvPr id="118" name="テキスト ボックス 117"/>
        <xdr:cNvSpPr txBox="1"/>
      </xdr:nvSpPr>
      <xdr:spPr>
        <a:xfrm>
          <a:off x="3924300" y="7074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190309</xdr:rowOff>
    </xdr:from>
    <xdr:to>
      <xdr:col>18</xdr:col>
      <xdr:colOff>177800</xdr:colOff>
      <xdr:row>37</xdr:row>
      <xdr:rowOff>221952</xdr:rowOff>
    </xdr:to>
    <xdr:cxnSp macro="">
      <xdr:nvCxnSpPr>
        <xdr:cNvPr id="119" name="直線コネクタ 118"/>
        <xdr:cNvCxnSpPr/>
      </xdr:nvCxnSpPr>
      <xdr:spPr bwMode="auto">
        <a:xfrm>
          <a:off x="2908300" y="7315009"/>
          <a:ext cx="698500" cy="3164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184159</xdr:rowOff>
    </xdr:from>
    <xdr:to>
      <xdr:col>19</xdr:col>
      <xdr:colOff>38100</xdr:colOff>
      <xdr:row>37</xdr:row>
      <xdr:rowOff>285759</xdr:rowOff>
    </xdr:to>
    <xdr:sp macro="" textlink="">
      <xdr:nvSpPr>
        <xdr:cNvPr id="120" name="フローチャート: 判断 119"/>
        <xdr:cNvSpPr/>
      </xdr:nvSpPr>
      <xdr:spPr bwMode="auto">
        <a:xfrm>
          <a:off x="3556000" y="730885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270536</xdr:rowOff>
    </xdr:from>
    <xdr:ext cx="762000" cy="259045"/>
    <xdr:sp macro="" textlink="">
      <xdr:nvSpPr>
        <xdr:cNvPr id="121" name="テキスト ボックス 120"/>
        <xdr:cNvSpPr txBox="1"/>
      </xdr:nvSpPr>
      <xdr:spPr>
        <a:xfrm>
          <a:off x="3225800" y="73952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172848</xdr:rowOff>
    </xdr:from>
    <xdr:to>
      <xdr:col>15</xdr:col>
      <xdr:colOff>101600</xdr:colOff>
      <xdr:row>37</xdr:row>
      <xdr:rowOff>274448</xdr:rowOff>
    </xdr:to>
    <xdr:sp macro="" textlink="">
      <xdr:nvSpPr>
        <xdr:cNvPr id="122" name="フローチャート: 判断 121"/>
        <xdr:cNvSpPr/>
      </xdr:nvSpPr>
      <xdr:spPr bwMode="auto">
        <a:xfrm>
          <a:off x="2857500" y="72975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259225</xdr:rowOff>
    </xdr:from>
    <xdr:ext cx="762000" cy="259045"/>
    <xdr:sp macro="" textlink="">
      <xdr:nvSpPr>
        <xdr:cNvPr id="123" name="テキスト ボックス 122"/>
        <xdr:cNvSpPr txBox="1"/>
      </xdr:nvSpPr>
      <xdr:spPr>
        <a:xfrm>
          <a:off x="2527300" y="7383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4" name="テキスト ボックス 123"/>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5" name="テキスト ボックス 124"/>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6" name="テキスト ボックス 125"/>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7" name="テキスト ボックス 126"/>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8" name="テキスト ボックス 127"/>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193897</xdr:rowOff>
    </xdr:from>
    <xdr:to>
      <xdr:col>29</xdr:col>
      <xdr:colOff>177800</xdr:colOff>
      <xdr:row>37</xdr:row>
      <xdr:rowOff>295497</xdr:rowOff>
    </xdr:to>
    <xdr:sp macro="" textlink="">
      <xdr:nvSpPr>
        <xdr:cNvPr id="129" name="楕円 128"/>
        <xdr:cNvSpPr/>
      </xdr:nvSpPr>
      <xdr:spPr bwMode="auto">
        <a:xfrm>
          <a:off x="5600700" y="73185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141958</xdr:rowOff>
    </xdr:from>
    <xdr:ext cx="762000" cy="259045"/>
    <xdr:sp macro="" textlink="">
      <xdr:nvSpPr>
        <xdr:cNvPr id="130" name="人口1人当たり決算額の推移該当値テキスト445"/>
        <xdr:cNvSpPr txBox="1"/>
      </xdr:nvSpPr>
      <xdr:spPr>
        <a:xfrm>
          <a:off x="5740400" y="7266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212702</xdr:rowOff>
    </xdr:from>
    <xdr:to>
      <xdr:col>26</xdr:col>
      <xdr:colOff>101600</xdr:colOff>
      <xdr:row>37</xdr:row>
      <xdr:rowOff>314302</xdr:rowOff>
    </xdr:to>
    <xdr:sp macro="" textlink="">
      <xdr:nvSpPr>
        <xdr:cNvPr id="131" name="楕円 130"/>
        <xdr:cNvSpPr/>
      </xdr:nvSpPr>
      <xdr:spPr bwMode="auto">
        <a:xfrm>
          <a:off x="4953000" y="733740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299079</xdr:rowOff>
    </xdr:from>
    <xdr:ext cx="736600" cy="259045"/>
    <xdr:sp macro="" textlink="">
      <xdr:nvSpPr>
        <xdr:cNvPr id="132" name="テキスト ボックス 131"/>
        <xdr:cNvSpPr txBox="1"/>
      </xdr:nvSpPr>
      <xdr:spPr>
        <a:xfrm>
          <a:off x="4622800" y="74237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203800</xdr:rowOff>
    </xdr:from>
    <xdr:to>
      <xdr:col>22</xdr:col>
      <xdr:colOff>165100</xdr:colOff>
      <xdr:row>37</xdr:row>
      <xdr:rowOff>305400</xdr:rowOff>
    </xdr:to>
    <xdr:sp macro="" textlink="">
      <xdr:nvSpPr>
        <xdr:cNvPr id="133" name="楕円 132"/>
        <xdr:cNvSpPr/>
      </xdr:nvSpPr>
      <xdr:spPr bwMode="auto">
        <a:xfrm>
          <a:off x="4254500" y="7328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290177</xdr:rowOff>
    </xdr:from>
    <xdr:ext cx="762000" cy="259045"/>
    <xdr:sp macro="" textlink="">
      <xdr:nvSpPr>
        <xdr:cNvPr id="134" name="テキスト ボックス 133"/>
        <xdr:cNvSpPr txBox="1"/>
      </xdr:nvSpPr>
      <xdr:spPr>
        <a:xfrm>
          <a:off x="3924300" y="7414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171152</xdr:rowOff>
    </xdr:from>
    <xdr:to>
      <xdr:col>19</xdr:col>
      <xdr:colOff>38100</xdr:colOff>
      <xdr:row>37</xdr:row>
      <xdr:rowOff>272752</xdr:rowOff>
    </xdr:to>
    <xdr:sp macro="" textlink="">
      <xdr:nvSpPr>
        <xdr:cNvPr id="135" name="楕円 134"/>
        <xdr:cNvSpPr/>
      </xdr:nvSpPr>
      <xdr:spPr bwMode="auto">
        <a:xfrm>
          <a:off x="3556000" y="729585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111479</xdr:rowOff>
    </xdr:from>
    <xdr:ext cx="762000" cy="259045"/>
    <xdr:sp macro="" textlink="">
      <xdr:nvSpPr>
        <xdr:cNvPr id="136" name="テキスト ボックス 135"/>
        <xdr:cNvSpPr txBox="1"/>
      </xdr:nvSpPr>
      <xdr:spPr>
        <a:xfrm>
          <a:off x="3225800" y="7064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139509</xdr:rowOff>
    </xdr:from>
    <xdr:to>
      <xdr:col>15</xdr:col>
      <xdr:colOff>101600</xdr:colOff>
      <xdr:row>37</xdr:row>
      <xdr:rowOff>241109</xdr:rowOff>
    </xdr:to>
    <xdr:sp macro="" textlink="">
      <xdr:nvSpPr>
        <xdr:cNvPr id="137" name="楕円 136"/>
        <xdr:cNvSpPr/>
      </xdr:nvSpPr>
      <xdr:spPr bwMode="auto">
        <a:xfrm>
          <a:off x="2857500" y="72642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79836</xdr:rowOff>
    </xdr:from>
    <xdr:ext cx="762000" cy="259045"/>
    <xdr:sp macro="" textlink="">
      <xdr:nvSpPr>
        <xdr:cNvPr id="138" name="テキスト ボックス 137"/>
        <xdr:cNvSpPr txBox="1"/>
      </xdr:nvSpPr>
      <xdr:spPr>
        <a:xfrm>
          <a:off x="2527300" y="70330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17,736
17,696
317.21
13,086,012
12,785,911
192,974
6,360,461
12,768,030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7.6
19.7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12814</xdr:rowOff>
    </xdr:from>
    <xdr:to>
      <xdr:col>24</xdr:col>
      <xdr:colOff>62865</xdr:colOff>
      <xdr:row>38</xdr:row>
      <xdr:rowOff>70053</xdr:rowOff>
    </xdr:to>
    <xdr:cxnSp macro="">
      <xdr:nvCxnSpPr>
        <xdr:cNvPr id="56" name="直線コネクタ 55"/>
        <xdr:cNvCxnSpPr/>
      </xdr:nvCxnSpPr>
      <xdr:spPr>
        <a:xfrm flipV="1">
          <a:off x="4633595" y="5156314"/>
          <a:ext cx="1270" cy="1428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73880</xdr:rowOff>
    </xdr:from>
    <xdr:ext cx="534377" cy="259045"/>
    <xdr:sp macro="" textlink="">
      <xdr:nvSpPr>
        <xdr:cNvPr id="57" name="人件費最小値テキスト"/>
        <xdr:cNvSpPr txBox="1"/>
      </xdr:nvSpPr>
      <xdr:spPr>
        <a:xfrm>
          <a:off x="4686300" y="6588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41,484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70053</xdr:rowOff>
    </xdr:from>
    <xdr:to>
      <xdr:col>24</xdr:col>
      <xdr:colOff>152400</xdr:colOff>
      <xdr:row>38</xdr:row>
      <xdr:rowOff>70053</xdr:rowOff>
    </xdr:to>
    <xdr:cxnSp macro="">
      <xdr:nvCxnSpPr>
        <xdr:cNvPr id="58" name="直線コネクタ 57"/>
        <xdr:cNvCxnSpPr/>
      </xdr:nvCxnSpPr>
      <xdr:spPr>
        <a:xfrm>
          <a:off x="4546600" y="65851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130941</xdr:rowOff>
    </xdr:from>
    <xdr:ext cx="599010" cy="259045"/>
    <xdr:sp macro="" textlink="">
      <xdr:nvSpPr>
        <xdr:cNvPr id="59" name="人件費最大値テキスト"/>
        <xdr:cNvSpPr txBox="1"/>
      </xdr:nvSpPr>
      <xdr:spPr>
        <a:xfrm>
          <a:off x="4686300" y="49315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12814</xdr:rowOff>
    </xdr:from>
    <xdr:to>
      <xdr:col>24</xdr:col>
      <xdr:colOff>152400</xdr:colOff>
      <xdr:row>30</xdr:row>
      <xdr:rowOff>12814</xdr:rowOff>
    </xdr:to>
    <xdr:cxnSp macro="">
      <xdr:nvCxnSpPr>
        <xdr:cNvPr id="60" name="直線コネクタ 59"/>
        <xdr:cNvCxnSpPr/>
      </xdr:nvCxnSpPr>
      <xdr:spPr>
        <a:xfrm>
          <a:off x="4546600" y="5156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32</xdr:row>
      <xdr:rowOff>119697</xdr:rowOff>
    </xdr:from>
    <xdr:to>
      <xdr:col>24</xdr:col>
      <xdr:colOff>63500</xdr:colOff>
      <xdr:row>33</xdr:row>
      <xdr:rowOff>99035</xdr:rowOff>
    </xdr:to>
    <xdr:cxnSp macro="">
      <xdr:nvCxnSpPr>
        <xdr:cNvPr id="61" name="直線コネクタ 60"/>
        <xdr:cNvCxnSpPr/>
      </xdr:nvCxnSpPr>
      <xdr:spPr>
        <a:xfrm flipV="1">
          <a:off x="3797300" y="5606097"/>
          <a:ext cx="838200" cy="150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73093</xdr:rowOff>
    </xdr:from>
    <xdr:ext cx="534377" cy="259045"/>
    <xdr:sp macro="" textlink="">
      <xdr:nvSpPr>
        <xdr:cNvPr id="62" name="人件費平均値テキスト"/>
        <xdr:cNvSpPr txBox="1"/>
      </xdr:nvSpPr>
      <xdr:spPr>
        <a:xfrm>
          <a:off x="4686300" y="590239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94666</xdr:rowOff>
    </xdr:from>
    <xdr:to>
      <xdr:col>24</xdr:col>
      <xdr:colOff>114300</xdr:colOff>
      <xdr:row>35</xdr:row>
      <xdr:rowOff>24816</xdr:rowOff>
    </xdr:to>
    <xdr:sp macro="" textlink="">
      <xdr:nvSpPr>
        <xdr:cNvPr id="63" name="フローチャート: 判断 62"/>
        <xdr:cNvSpPr/>
      </xdr:nvSpPr>
      <xdr:spPr>
        <a:xfrm>
          <a:off x="4584700" y="5923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99035</xdr:rowOff>
    </xdr:from>
    <xdr:to>
      <xdr:col>19</xdr:col>
      <xdr:colOff>177800</xdr:colOff>
      <xdr:row>33</xdr:row>
      <xdr:rowOff>144335</xdr:rowOff>
    </xdr:to>
    <xdr:cxnSp macro="">
      <xdr:nvCxnSpPr>
        <xdr:cNvPr id="64" name="直線コネクタ 63"/>
        <xdr:cNvCxnSpPr/>
      </xdr:nvCxnSpPr>
      <xdr:spPr>
        <a:xfrm flipV="1">
          <a:off x="2908300" y="5756885"/>
          <a:ext cx="889000" cy="45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103962</xdr:rowOff>
    </xdr:from>
    <xdr:to>
      <xdr:col>20</xdr:col>
      <xdr:colOff>38100</xdr:colOff>
      <xdr:row>35</xdr:row>
      <xdr:rowOff>34112</xdr:rowOff>
    </xdr:to>
    <xdr:sp macro="" textlink="">
      <xdr:nvSpPr>
        <xdr:cNvPr id="65" name="フローチャート: 判断 64"/>
        <xdr:cNvSpPr/>
      </xdr:nvSpPr>
      <xdr:spPr>
        <a:xfrm>
          <a:off x="3746500" y="593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25239</xdr:rowOff>
    </xdr:from>
    <xdr:ext cx="534377" cy="259045"/>
    <xdr:sp macro="" textlink="">
      <xdr:nvSpPr>
        <xdr:cNvPr id="66" name="テキスト ボックス 65"/>
        <xdr:cNvSpPr txBox="1"/>
      </xdr:nvSpPr>
      <xdr:spPr>
        <a:xfrm>
          <a:off x="3530111" y="6025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144335</xdr:rowOff>
    </xdr:from>
    <xdr:to>
      <xdr:col>15</xdr:col>
      <xdr:colOff>50800</xdr:colOff>
      <xdr:row>33</xdr:row>
      <xdr:rowOff>170891</xdr:rowOff>
    </xdr:to>
    <xdr:cxnSp macro="">
      <xdr:nvCxnSpPr>
        <xdr:cNvPr id="67" name="直線コネクタ 66"/>
        <xdr:cNvCxnSpPr/>
      </xdr:nvCxnSpPr>
      <xdr:spPr>
        <a:xfrm flipV="1">
          <a:off x="2019300" y="5802185"/>
          <a:ext cx="889000" cy="26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106959</xdr:rowOff>
    </xdr:from>
    <xdr:to>
      <xdr:col>15</xdr:col>
      <xdr:colOff>101600</xdr:colOff>
      <xdr:row>35</xdr:row>
      <xdr:rowOff>37109</xdr:rowOff>
    </xdr:to>
    <xdr:sp macro="" textlink="">
      <xdr:nvSpPr>
        <xdr:cNvPr id="68" name="フローチャート: 判断 67"/>
        <xdr:cNvSpPr/>
      </xdr:nvSpPr>
      <xdr:spPr>
        <a:xfrm>
          <a:off x="2857500" y="5936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28236</xdr:rowOff>
    </xdr:from>
    <xdr:ext cx="534377" cy="259045"/>
    <xdr:sp macro="" textlink="">
      <xdr:nvSpPr>
        <xdr:cNvPr id="69" name="テキスト ボックス 68"/>
        <xdr:cNvSpPr txBox="1"/>
      </xdr:nvSpPr>
      <xdr:spPr>
        <a:xfrm>
          <a:off x="2641111" y="6028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94221</xdr:rowOff>
    </xdr:from>
    <xdr:to>
      <xdr:col>10</xdr:col>
      <xdr:colOff>114300</xdr:colOff>
      <xdr:row>33</xdr:row>
      <xdr:rowOff>170891</xdr:rowOff>
    </xdr:to>
    <xdr:cxnSp macro="">
      <xdr:nvCxnSpPr>
        <xdr:cNvPr id="70" name="直線コネクタ 69"/>
        <xdr:cNvCxnSpPr/>
      </xdr:nvCxnSpPr>
      <xdr:spPr>
        <a:xfrm>
          <a:off x="1130300" y="5752071"/>
          <a:ext cx="889000" cy="7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161951</xdr:rowOff>
    </xdr:from>
    <xdr:to>
      <xdr:col>10</xdr:col>
      <xdr:colOff>165100</xdr:colOff>
      <xdr:row>35</xdr:row>
      <xdr:rowOff>92101</xdr:rowOff>
    </xdr:to>
    <xdr:sp macro="" textlink="">
      <xdr:nvSpPr>
        <xdr:cNvPr id="71" name="フローチャート: 判断 70"/>
        <xdr:cNvSpPr/>
      </xdr:nvSpPr>
      <xdr:spPr>
        <a:xfrm>
          <a:off x="1968500" y="5991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83228</xdr:rowOff>
    </xdr:from>
    <xdr:ext cx="534377" cy="259045"/>
    <xdr:sp macro="" textlink="">
      <xdr:nvSpPr>
        <xdr:cNvPr id="72" name="テキスト ボックス 71"/>
        <xdr:cNvSpPr txBox="1"/>
      </xdr:nvSpPr>
      <xdr:spPr>
        <a:xfrm>
          <a:off x="1752111" y="6083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4191</xdr:rowOff>
    </xdr:from>
    <xdr:to>
      <xdr:col>6</xdr:col>
      <xdr:colOff>38100</xdr:colOff>
      <xdr:row>35</xdr:row>
      <xdr:rowOff>105791</xdr:rowOff>
    </xdr:to>
    <xdr:sp macro="" textlink="">
      <xdr:nvSpPr>
        <xdr:cNvPr id="73" name="フローチャート: 判断 72"/>
        <xdr:cNvSpPr/>
      </xdr:nvSpPr>
      <xdr:spPr>
        <a:xfrm>
          <a:off x="1079500" y="6004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96918</xdr:rowOff>
    </xdr:from>
    <xdr:ext cx="534377" cy="259045"/>
    <xdr:sp macro="" textlink="">
      <xdr:nvSpPr>
        <xdr:cNvPr id="74" name="テキスト ボックス 73"/>
        <xdr:cNvSpPr txBox="1"/>
      </xdr:nvSpPr>
      <xdr:spPr>
        <a:xfrm>
          <a:off x="863111" y="60976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68897</xdr:rowOff>
    </xdr:from>
    <xdr:to>
      <xdr:col>24</xdr:col>
      <xdr:colOff>114300</xdr:colOff>
      <xdr:row>32</xdr:row>
      <xdr:rowOff>170497</xdr:rowOff>
    </xdr:to>
    <xdr:sp macro="" textlink="">
      <xdr:nvSpPr>
        <xdr:cNvPr id="80" name="楕円 79"/>
        <xdr:cNvSpPr/>
      </xdr:nvSpPr>
      <xdr:spPr>
        <a:xfrm>
          <a:off x="4584700" y="5555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91774</xdr:rowOff>
    </xdr:from>
    <xdr:ext cx="599010" cy="259045"/>
    <xdr:sp macro="" textlink="">
      <xdr:nvSpPr>
        <xdr:cNvPr id="81" name="人件費該当値テキスト"/>
        <xdr:cNvSpPr txBox="1"/>
      </xdr:nvSpPr>
      <xdr:spPr>
        <a:xfrm>
          <a:off x="4686300" y="54067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48235</xdr:rowOff>
    </xdr:from>
    <xdr:to>
      <xdr:col>20</xdr:col>
      <xdr:colOff>38100</xdr:colOff>
      <xdr:row>33</xdr:row>
      <xdr:rowOff>149835</xdr:rowOff>
    </xdr:to>
    <xdr:sp macro="" textlink="">
      <xdr:nvSpPr>
        <xdr:cNvPr id="82" name="楕円 81"/>
        <xdr:cNvSpPr/>
      </xdr:nvSpPr>
      <xdr:spPr>
        <a:xfrm>
          <a:off x="3746500" y="5706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31</xdr:row>
      <xdr:rowOff>166362</xdr:rowOff>
    </xdr:from>
    <xdr:ext cx="599010" cy="259045"/>
    <xdr:sp macro="" textlink="">
      <xdr:nvSpPr>
        <xdr:cNvPr id="83" name="テキスト ボックス 82"/>
        <xdr:cNvSpPr txBox="1"/>
      </xdr:nvSpPr>
      <xdr:spPr>
        <a:xfrm>
          <a:off x="3497795" y="5481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93535</xdr:rowOff>
    </xdr:from>
    <xdr:to>
      <xdr:col>15</xdr:col>
      <xdr:colOff>101600</xdr:colOff>
      <xdr:row>34</xdr:row>
      <xdr:rowOff>23685</xdr:rowOff>
    </xdr:to>
    <xdr:sp macro="" textlink="">
      <xdr:nvSpPr>
        <xdr:cNvPr id="84" name="楕円 83"/>
        <xdr:cNvSpPr/>
      </xdr:nvSpPr>
      <xdr:spPr>
        <a:xfrm>
          <a:off x="2857500" y="5751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32</xdr:row>
      <xdr:rowOff>40212</xdr:rowOff>
    </xdr:from>
    <xdr:ext cx="599010" cy="259045"/>
    <xdr:sp macro="" textlink="">
      <xdr:nvSpPr>
        <xdr:cNvPr id="85" name="テキスト ボックス 84"/>
        <xdr:cNvSpPr txBox="1"/>
      </xdr:nvSpPr>
      <xdr:spPr>
        <a:xfrm>
          <a:off x="2608795" y="55266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120091</xdr:rowOff>
    </xdr:from>
    <xdr:to>
      <xdr:col>10</xdr:col>
      <xdr:colOff>165100</xdr:colOff>
      <xdr:row>34</xdr:row>
      <xdr:rowOff>50241</xdr:rowOff>
    </xdr:to>
    <xdr:sp macro="" textlink="">
      <xdr:nvSpPr>
        <xdr:cNvPr id="86" name="楕円 85"/>
        <xdr:cNvSpPr/>
      </xdr:nvSpPr>
      <xdr:spPr>
        <a:xfrm>
          <a:off x="1968500" y="5777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32</xdr:row>
      <xdr:rowOff>66768</xdr:rowOff>
    </xdr:from>
    <xdr:ext cx="599010" cy="259045"/>
    <xdr:sp macro="" textlink="">
      <xdr:nvSpPr>
        <xdr:cNvPr id="87" name="テキスト ボックス 86"/>
        <xdr:cNvSpPr txBox="1"/>
      </xdr:nvSpPr>
      <xdr:spPr>
        <a:xfrm>
          <a:off x="1719795" y="5553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43421</xdr:rowOff>
    </xdr:from>
    <xdr:to>
      <xdr:col>6</xdr:col>
      <xdr:colOff>38100</xdr:colOff>
      <xdr:row>33</xdr:row>
      <xdr:rowOff>145021</xdr:rowOff>
    </xdr:to>
    <xdr:sp macro="" textlink="">
      <xdr:nvSpPr>
        <xdr:cNvPr id="88" name="楕円 87"/>
        <xdr:cNvSpPr/>
      </xdr:nvSpPr>
      <xdr:spPr>
        <a:xfrm>
          <a:off x="1079500" y="5701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31</xdr:row>
      <xdr:rowOff>161548</xdr:rowOff>
    </xdr:from>
    <xdr:ext cx="599010" cy="259045"/>
    <xdr:sp macro="" textlink="">
      <xdr:nvSpPr>
        <xdr:cNvPr id="89" name="テキスト ボックス 88"/>
        <xdr:cNvSpPr txBox="1"/>
      </xdr:nvSpPr>
      <xdr:spPr>
        <a:xfrm>
          <a:off x="830795" y="54764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0" name="テキスト ボックス 99"/>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101" name="直線コネクタ 100"/>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73677</xdr:rowOff>
    </xdr:from>
    <xdr:ext cx="531299" cy="259045"/>
    <xdr:sp macro="" textlink="">
      <xdr:nvSpPr>
        <xdr:cNvPr id="102" name="テキスト ボックス 101"/>
        <xdr:cNvSpPr txBox="1"/>
      </xdr:nvSpPr>
      <xdr:spPr>
        <a:xfrm>
          <a:off x="230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3" name="直線コネクタ 102"/>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35577</xdr:rowOff>
    </xdr:from>
    <xdr:ext cx="531299" cy="259045"/>
    <xdr:sp macro="" textlink="">
      <xdr:nvSpPr>
        <xdr:cNvPr id="104" name="テキスト ボックス 103"/>
        <xdr:cNvSpPr txBox="1"/>
      </xdr:nvSpPr>
      <xdr:spPr>
        <a:xfrm>
          <a:off x="230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5" name="直線コネクタ 104"/>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53</xdr:row>
      <xdr:rowOff>168927</xdr:rowOff>
    </xdr:from>
    <xdr:ext cx="531299" cy="259045"/>
    <xdr:sp macro="" textlink="">
      <xdr:nvSpPr>
        <xdr:cNvPr id="106" name="テキスト ボックス 105"/>
        <xdr:cNvSpPr txBox="1"/>
      </xdr:nvSpPr>
      <xdr:spPr>
        <a:xfrm>
          <a:off x="230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7" name="直線コネクタ 106"/>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8" name="テキスト ボックス 107"/>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9" name="直線コネクタ 108"/>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10" name="テキスト ボックス 109"/>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158623</xdr:rowOff>
    </xdr:from>
    <xdr:to>
      <xdr:col>24</xdr:col>
      <xdr:colOff>62865</xdr:colOff>
      <xdr:row>59</xdr:row>
      <xdr:rowOff>5435</xdr:rowOff>
    </xdr:to>
    <xdr:cxnSp macro="">
      <xdr:nvCxnSpPr>
        <xdr:cNvPr id="114" name="直線コネクタ 113"/>
        <xdr:cNvCxnSpPr/>
      </xdr:nvCxnSpPr>
      <xdr:spPr>
        <a:xfrm flipV="1">
          <a:off x="4633595" y="8731123"/>
          <a:ext cx="1270" cy="1389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9262</xdr:rowOff>
    </xdr:from>
    <xdr:ext cx="534377" cy="259045"/>
    <xdr:sp macro="" textlink="">
      <xdr:nvSpPr>
        <xdr:cNvPr id="115" name="物件費最小値テキスト"/>
        <xdr:cNvSpPr txBox="1"/>
      </xdr:nvSpPr>
      <xdr:spPr>
        <a:xfrm>
          <a:off x="4686300" y="10124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5435</xdr:rowOff>
    </xdr:from>
    <xdr:to>
      <xdr:col>24</xdr:col>
      <xdr:colOff>152400</xdr:colOff>
      <xdr:row>59</xdr:row>
      <xdr:rowOff>5435</xdr:rowOff>
    </xdr:to>
    <xdr:cxnSp macro="">
      <xdr:nvCxnSpPr>
        <xdr:cNvPr id="116" name="直線コネクタ 115"/>
        <xdr:cNvCxnSpPr/>
      </xdr:nvCxnSpPr>
      <xdr:spPr>
        <a:xfrm>
          <a:off x="4546600" y="10120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105300</xdr:rowOff>
    </xdr:from>
    <xdr:ext cx="599010" cy="259045"/>
    <xdr:sp macro="" textlink="">
      <xdr:nvSpPr>
        <xdr:cNvPr id="117" name="物件費最大値テキスト"/>
        <xdr:cNvSpPr txBox="1"/>
      </xdr:nvSpPr>
      <xdr:spPr>
        <a:xfrm>
          <a:off x="4686300" y="8506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142,510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158623</xdr:rowOff>
    </xdr:from>
    <xdr:to>
      <xdr:col>24</xdr:col>
      <xdr:colOff>152400</xdr:colOff>
      <xdr:row>50</xdr:row>
      <xdr:rowOff>158623</xdr:rowOff>
    </xdr:to>
    <xdr:cxnSp macro="">
      <xdr:nvCxnSpPr>
        <xdr:cNvPr id="118" name="直線コネクタ 117"/>
        <xdr:cNvCxnSpPr/>
      </xdr:nvCxnSpPr>
      <xdr:spPr>
        <a:xfrm>
          <a:off x="4546600" y="8731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94069</xdr:rowOff>
    </xdr:from>
    <xdr:to>
      <xdr:col>24</xdr:col>
      <xdr:colOff>63500</xdr:colOff>
      <xdr:row>56</xdr:row>
      <xdr:rowOff>10960</xdr:rowOff>
    </xdr:to>
    <xdr:cxnSp macro="">
      <xdr:nvCxnSpPr>
        <xdr:cNvPr id="119" name="直線コネクタ 118"/>
        <xdr:cNvCxnSpPr/>
      </xdr:nvCxnSpPr>
      <xdr:spPr>
        <a:xfrm flipV="1">
          <a:off x="3797300" y="9523819"/>
          <a:ext cx="838200" cy="88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57535</xdr:rowOff>
    </xdr:from>
    <xdr:ext cx="534377" cy="259045"/>
    <xdr:sp macro="" textlink="">
      <xdr:nvSpPr>
        <xdr:cNvPr id="120" name="物件費平均値テキスト"/>
        <xdr:cNvSpPr txBox="1"/>
      </xdr:nvSpPr>
      <xdr:spPr>
        <a:xfrm>
          <a:off x="4686300" y="94872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79108</xdr:rowOff>
    </xdr:from>
    <xdr:to>
      <xdr:col>24</xdr:col>
      <xdr:colOff>114300</xdr:colOff>
      <xdr:row>56</xdr:row>
      <xdr:rowOff>9258</xdr:rowOff>
    </xdr:to>
    <xdr:sp macro="" textlink="">
      <xdr:nvSpPr>
        <xdr:cNvPr id="121" name="フローチャート: 判断 120"/>
        <xdr:cNvSpPr/>
      </xdr:nvSpPr>
      <xdr:spPr>
        <a:xfrm>
          <a:off x="4584700" y="9508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10960</xdr:rowOff>
    </xdr:from>
    <xdr:to>
      <xdr:col>19</xdr:col>
      <xdr:colOff>177800</xdr:colOff>
      <xdr:row>56</xdr:row>
      <xdr:rowOff>87211</xdr:rowOff>
    </xdr:to>
    <xdr:cxnSp macro="">
      <xdr:nvCxnSpPr>
        <xdr:cNvPr id="122" name="直線コネクタ 121"/>
        <xdr:cNvCxnSpPr/>
      </xdr:nvCxnSpPr>
      <xdr:spPr>
        <a:xfrm flipV="1">
          <a:off x="2908300" y="9612160"/>
          <a:ext cx="889000" cy="76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55</xdr:row>
      <xdr:rowOff>100559</xdr:rowOff>
    </xdr:from>
    <xdr:to>
      <xdr:col>20</xdr:col>
      <xdr:colOff>38100</xdr:colOff>
      <xdr:row>56</xdr:row>
      <xdr:rowOff>30709</xdr:rowOff>
    </xdr:to>
    <xdr:sp macro="" textlink="">
      <xdr:nvSpPr>
        <xdr:cNvPr id="123" name="フローチャート: 判断 122"/>
        <xdr:cNvSpPr/>
      </xdr:nvSpPr>
      <xdr:spPr>
        <a:xfrm>
          <a:off x="3746500" y="9530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54</xdr:row>
      <xdr:rowOff>47236</xdr:rowOff>
    </xdr:from>
    <xdr:ext cx="534377" cy="259045"/>
    <xdr:sp macro="" textlink="">
      <xdr:nvSpPr>
        <xdr:cNvPr id="124" name="テキスト ボックス 123"/>
        <xdr:cNvSpPr txBox="1"/>
      </xdr:nvSpPr>
      <xdr:spPr>
        <a:xfrm>
          <a:off x="3530111" y="9305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87211</xdr:rowOff>
    </xdr:from>
    <xdr:to>
      <xdr:col>15</xdr:col>
      <xdr:colOff>50800</xdr:colOff>
      <xdr:row>56</xdr:row>
      <xdr:rowOff>138735</xdr:rowOff>
    </xdr:to>
    <xdr:cxnSp macro="">
      <xdr:nvCxnSpPr>
        <xdr:cNvPr id="125" name="直線コネクタ 124"/>
        <xdr:cNvCxnSpPr/>
      </xdr:nvCxnSpPr>
      <xdr:spPr>
        <a:xfrm flipV="1">
          <a:off x="2019300" y="9688411"/>
          <a:ext cx="889000" cy="5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635</xdr:rowOff>
    </xdr:from>
    <xdr:to>
      <xdr:col>15</xdr:col>
      <xdr:colOff>101600</xdr:colOff>
      <xdr:row>56</xdr:row>
      <xdr:rowOff>102235</xdr:rowOff>
    </xdr:to>
    <xdr:sp macro="" textlink="">
      <xdr:nvSpPr>
        <xdr:cNvPr id="126" name="フローチャート: 判断 125"/>
        <xdr:cNvSpPr/>
      </xdr:nvSpPr>
      <xdr:spPr>
        <a:xfrm>
          <a:off x="2857500" y="9601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54</xdr:row>
      <xdr:rowOff>118762</xdr:rowOff>
    </xdr:from>
    <xdr:ext cx="534377" cy="259045"/>
    <xdr:sp macro="" textlink="">
      <xdr:nvSpPr>
        <xdr:cNvPr id="127" name="テキスト ボックス 126"/>
        <xdr:cNvSpPr txBox="1"/>
      </xdr:nvSpPr>
      <xdr:spPr>
        <a:xfrm>
          <a:off x="2641111" y="9377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138735</xdr:rowOff>
    </xdr:from>
    <xdr:to>
      <xdr:col>10</xdr:col>
      <xdr:colOff>114300</xdr:colOff>
      <xdr:row>57</xdr:row>
      <xdr:rowOff>52908</xdr:rowOff>
    </xdr:to>
    <xdr:cxnSp macro="">
      <xdr:nvCxnSpPr>
        <xdr:cNvPr id="128" name="直線コネクタ 127"/>
        <xdr:cNvCxnSpPr/>
      </xdr:nvCxnSpPr>
      <xdr:spPr>
        <a:xfrm flipV="1">
          <a:off x="1130300" y="9739935"/>
          <a:ext cx="889000" cy="85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22581</xdr:rowOff>
    </xdr:from>
    <xdr:to>
      <xdr:col>10</xdr:col>
      <xdr:colOff>165100</xdr:colOff>
      <xdr:row>56</xdr:row>
      <xdr:rowOff>124181</xdr:rowOff>
    </xdr:to>
    <xdr:sp macro="" textlink="">
      <xdr:nvSpPr>
        <xdr:cNvPr id="129" name="フローチャート: 判断 128"/>
        <xdr:cNvSpPr/>
      </xdr:nvSpPr>
      <xdr:spPr>
        <a:xfrm>
          <a:off x="1968500" y="9623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54</xdr:row>
      <xdr:rowOff>140708</xdr:rowOff>
    </xdr:from>
    <xdr:ext cx="534377" cy="259045"/>
    <xdr:sp macro="" textlink="">
      <xdr:nvSpPr>
        <xdr:cNvPr id="130" name="テキスト ボックス 129"/>
        <xdr:cNvSpPr txBox="1"/>
      </xdr:nvSpPr>
      <xdr:spPr>
        <a:xfrm>
          <a:off x="1752111" y="9399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43256</xdr:rowOff>
    </xdr:from>
    <xdr:to>
      <xdr:col>6</xdr:col>
      <xdr:colOff>38100</xdr:colOff>
      <xdr:row>56</xdr:row>
      <xdr:rowOff>144856</xdr:rowOff>
    </xdr:to>
    <xdr:sp macro="" textlink="">
      <xdr:nvSpPr>
        <xdr:cNvPr id="131" name="フローチャート: 判断 130"/>
        <xdr:cNvSpPr/>
      </xdr:nvSpPr>
      <xdr:spPr>
        <a:xfrm>
          <a:off x="1079500" y="9644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54</xdr:row>
      <xdr:rowOff>161383</xdr:rowOff>
    </xdr:from>
    <xdr:ext cx="534377" cy="259045"/>
    <xdr:sp macro="" textlink="">
      <xdr:nvSpPr>
        <xdr:cNvPr id="132" name="テキスト ボックス 131"/>
        <xdr:cNvSpPr txBox="1"/>
      </xdr:nvSpPr>
      <xdr:spPr>
        <a:xfrm>
          <a:off x="863111" y="9419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43269</xdr:rowOff>
    </xdr:from>
    <xdr:to>
      <xdr:col>24</xdr:col>
      <xdr:colOff>114300</xdr:colOff>
      <xdr:row>55</xdr:row>
      <xdr:rowOff>144869</xdr:rowOff>
    </xdr:to>
    <xdr:sp macro="" textlink="">
      <xdr:nvSpPr>
        <xdr:cNvPr id="138" name="楕円 137"/>
        <xdr:cNvSpPr/>
      </xdr:nvSpPr>
      <xdr:spPr>
        <a:xfrm>
          <a:off x="4584700" y="9473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66146</xdr:rowOff>
    </xdr:from>
    <xdr:ext cx="534377" cy="259045"/>
    <xdr:sp macro="" textlink="">
      <xdr:nvSpPr>
        <xdr:cNvPr id="139" name="物件費該当値テキスト"/>
        <xdr:cNvSpPr txBox="1"/>
      </xdr:nvSpPr>
      <xdr:spPr>
        <a:xfrm>
          <a:off x="4686300" y="9324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131610</xdr:rowOff>
    </xdr:from>
    <xdr:to>
      <xdr:col>20</xdr:col>
      <xdr:colOff>38100</xdr:colOff>
      <xdr:row>56</xdr:row>
      <xdr:rowOff>61760</xdr:rowOff>
    </xdr:to>
    <xdr:sp macro="" textlink="">
      <xdr:nvSpPr>
        <xdr:cNvPr id="140" name="楕円 139"/>
        <xdr:cNvSpPr/>
      </xdr:nvSpPr>
      <xdr:spPr>
        <a:xfrm>
          <a:off x="3746500" y="9561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52887</xdr:rowOff>
    </xdr:from>
    <xdr:ext cx="534377" cy="259045"/>
    <xdr:sp macro="" textlink="">
      <xdr:nvSpPr>
        <xdr:cNvPr id="141" name="テキスト ボックス 140"/>
        <xdr:cNvSpPr txBox="1"/>
      </xdr:nvSpPr>
      <xdr:spPr>
        <a:xfrm>
          <a:off x="3530111" y="9654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36411</xdr:rowOff>
    </xdr:from>
    <xdr:to>
      <xdr:col>15</xdr:col>
      <xdr:colOff>101600</xdr:colOff>
      <xdr:row>56</xdr:row>
      <xdr:rowOff>138011</xdr:rowOff>
    </xdr:to>
    <xdr:sp macro="" textlink="">
      <xdr:nvSpPr>
        <xdr:cNvPr id="142" name="楕円 141"/>
        <xdr:cNvSpPr/>
      </xdr:nvSpPr>
      <xdr:spPr>
        <a:xfrm>
          <a:off x="2857500" y="9637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129138</xdr:rowOff>
    </xdr:from>
    <xdr:ext cx="534377" cy="259045"/>
    <xdr:sp macro="" textlink="">
      <xdr:nvSpPr>
        <xdr:cNvPr id="143" name="テキスト ボックス 142"/>
        <xdr:cNvSpPr txBox="1"/>
      </xdr:nvSpPr>
      <xdr:spPr>
        <a:xfrm>
          <a:off x="2641111" y="9730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87935</xdr:rowOff>
    </xdr:from>
    <xdr:to>
      <xdr:col>10</xdr:col>
      <xdr:colOff>165100</xdr:colOff>
      <xdr:row>57</xdr:row>
      <xdr:rowOff>18085</xdr:rowOff>
    </xdr:to>
    <xdr:sp macro="" textlink="">
      <xdr:nvSpPr>
        <xdr:cNvPr id="144" name="楕円 143"/>
        <xdr:cNvSpPr/>
      </xdr:nvSpPr>
      <xdr:spPr>
        <a:xfrm>
          <a:off x="1968500" y="9689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9212</xdr:rowOff>
    </xdr:from>
    <xdr:ext cx="534377" cy="259045"/>
    <xdr:sp macro="" textlink="">
      <xdr:nvSpPr>
        <xdr:cNvPr id="145" name="テキスト ボックス 144"/>
        <xdr:cNvSpPr txBox="1"/>
      </xdr:nvSpPr>
      <xdr:spPr>
        <a:xfrm>
          <a:off x="1752111" y="9781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2108</xdr:rowOff>
    </xdr:from>
    <xdr:to>
      <xdr:col>6</xdr:col>
      <xdr:colOff>38100</xdr:colOff>
      <xdr:row>57</xdr:row>
      <xdr:rowOff>103708</xdr:rowOff>
    </xdr:to>
    <xdr:sp macro="" textlink="">
      <xdr:nvSpPr>
        <xdr:cNvPr id="146" name="楕円 145"/>
        <xdr:cNvSpPr/>
      </xdr:nvSpPr>
      <xdr:spPr>
        <a:xfrm>
          <a:off x="1079500" y="9774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94835</xdr:rowOff>
    </xdr:from>
    <xdr:ext cx="534377" cy="259045"/>
    <xdr:sp macro="" textlink="">
      <xdr:nvSpPr>
        <xdr:cNvPr id="147" name="テキスト ボックス 146"/>
        <xdr:cNvSpPr txBox="1"/>
      </xdr:nvSpPr>
      <xdr:spPr>
        <a:xfrm>
          <a:off x="863111" y="9867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8" name="直線コネクタ 157"/>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9" name="テキスト ボックス 158"/>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1" name="テキスト ボックス 160"/>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3" name="テキスト ボックス 162"/>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5" name="テキスト ボックス 164"/>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67" name="テキスト ボックス 166"/>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68510</xdr:rowOff>
    </xdr:from>
    <xdr:to>
      <xdr:col>24</xdr:col>
      <xdr:colOff>62865</xdr:colOff>
      <xdr:row>79</xdr:row>
      <xdr:rowOff>43783</xdr:rowOff>
    </xdr:to>
    <xdr:cxnSp macro="">
      <xdr:nvCxnSpPr>
        <xdr:cNvPr id="171" name="直線コネクタ 170"/>
        <xdr:cNvCxnSpPr/>
      </xdr:nvCxnSpPr>
      <xdr:spPr>
        <a:xfrm flipV="1">
          <a:off x="4633595" y="12241460"/>
          <a:ext cx="1270" cy="13468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47610</xdr:rowOff>
    </xdr:from>
    <xdr:ext cx="313932" cy="259045"/>
    <xdr:sp macro="" textlink="">
      <xdr:nvSpPr>
        <xdr:cNvPr id="172" name="維持補修費最小値テキスト"/>
        <xdr:cNvSpPr txBox="1"/>
      </xdr:nvSpPr>
      <xdr:spPr>
        <a:xfrm>
          <a:off x="4686300" y="1359216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43783</xdr:rowOff>
    </xdr:from>
    <xdr:to>
      <xdr:col>24</xdr:col>
      <xdr:colOff>152400</xdr:colOff>
      <xdr:row>79</xdr:row>
      <xdr:rowOff>43783</xdr:rowOff>
    </xdr:to>
    <xdr:cxnSp macro="">
      <xdr:nvCxnSpPr>
        <xdr:cNvPr id="173" name="直線コネクタ 172"/>
        <xdr:cNvCxnSpPr/>
      </xdr:nvCxnSpPr>
      <xdr:spPr>
        <a:xfrm>
          <a:off x="4546600" y="13588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15187</xdr:rowOff>
    </xdr:from>
    <xdr:ext cx="534377" cy="259045"/>
    <xdr:sp macro="" textlink="">
      <xdr:nvSpPr>
        <xdr:cNvPr id="174" name="維持補修費最大値テキスト"/>
        <xdr:cNvSpPr txBox="1"/>
      </xdr:nvSpPr>
      <xdr:spPr>
        <a:xfrm>
          <a:off x="4686300" y="12016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70,737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68510</xdr:rowOff>
    </xdr:from>
    <xdr:to>
      <xdr:col>24</xdr:col>
      <xdr:colOff>152400</xdr:colOff>
      <xdr:row>71</xdr:row>
      <xdr:rowOff>68510</xdr:rowOff>
    </xdr:to>
    <xdr:cxnSp macro="">
      <xdr:nvCxnSpPr>
        <xdr:cNvPr id="175" name="直線コネクタ 174"/>
        <xdr:cNvCxnSpPr/>
      </xdr:nvCxnSpPr>
      <xdr:spPr>
        <a:xfrm>
          <a:off x="4546600" y="12241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79</xdr:row>
      <xdr:rowOff>20865</xdr:rowOff>
    </xdr:from>
    <xdr:to>
      <xdr:col>24</xdr:col>
      <xdr:colOff>63500</xdr:colOff>
      <xdr:row>79</xdr:row>
      <xdr:rowOff>29211</xdr:rowOff>
    </xdr:to>
    <xdr:cxnSp macro="">
      <xdr:nvCxnSpPr>
        <xdr:cNvPr id="176" name="直線コネクタ 175"/>
        <xdr:cNvCxnSpPr/>
      </xdr:nvCxnSpPr>
      <xdr:spPr>
        <a:xfrm>
          <a:off x="3797300" y="13565415"/>
          <a:ext cx="838200" cy="8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35405</xdr:rowOff>
    </xdr:from>
    <xdr:ext cx="469744" cy="259045"/>
    <xdr:sp macro="" textlink="">
      <xdr:nvSpPr>
        <xdr:cNvPr id="177" name="維持補修費平均値テキスト"/>
        <xdr:cNvSpPr txBox="1"/>
      </xdr:nvSpPr>
      <xdr:spPr>
        <a:xfrm>
          <a:off x="4686300" y="1323705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12528</xdr:rowOff>
    </xdr:from>
    <xdr:to>
      <xdr:col>24</xdr:col>
      <xdr:colOff>114300</xdr:colOff>
      <xdr:row>78</xdr:row>
      <xdr:rowOff>114128</xdr:rowOff>
    </xdr:to>
    <xdr:sp macro="" textlink="">
      <xdr:nvSpPr>
        <xdr:cNvPr id="178" name="フローチャート: 判断 177"/>
        <xdr:cNvSpPr/>
      </xdr:nvSpPr>
      <xdr:spPr>
        <a:xfrm>
          <a:off x="4584700" y="13385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19762</xdr:rowOff>
    </xdr:from>
    <xdr:to>
      <xdr:col>19</xdr:col>
      <xdr:colOff>177800</xdr:colOff>
      <xdr:row>79</xdr:row>
      <xdr:rowOff>20865</xdr:rowOff>
    </xdr:to>
    <xdr:cxnSp macro="">
      <xdr:nvCxnSpPr>
        <xdr:cNvPr id="179" name="直線コネクタ 178"/>
        <xdr:cNvCxnSpPr/>
      </xdr:nvCxnSpPr>
      <xdr:spPr>
        <a:xfrm>
          <a:off x="2908300" y="13564312"/>
          <a:ext cx="889000" cy="11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27787</xdr:rowOff>
    </xdr:from>
    <xdr:to>
      <xdr:col>20</xdr:col>
      <xdr:colOff>38100</xdr:colOff>
      <xdr:row>78</xdr:row>
      <xdr:rowOff>129387</xdr:rowOff>
    </xdr:to>
    <xdr:sp macro="" textlink="">
      <xdr:nvSpPr>
        <xdr:cNvPr id="180" name="フローチャート: 判断 179"/>
        <xdr:cNvSpPr/>
      </xdr:nvSpPr>
      <xdr:spPr>
        <a:xfrm>
          <a:off x="3746500" y="13400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145914</xdr:rowOff>
    </xdr:from>
    <xdr:ext cx="469744" cy="259045"/>
    <xdr:sp macro="" textlink="">
      <xdr:nvSpPr>
        <xdr:cNvPr id="181" name="テキスト ボックス 180"/>
        <xdr:cNvSpPr txBox="1"/>
      </xdr:nvSpPr>
      <xdr:spPr>
        <a:xfrm>
          <a:off x="3562428" y="13176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79</xdr:row>
      <xdr:rowOff>19380</xdr:rowOff>
    </xdr:from>
    <xdr:to>
      <xdr:col>15</xdr:col>
      <xdr:colOff>50800</xdr:colOff>
      <xdr:row>79</xdr:row>
      <xdr:rowOff>19762</xdr:rowOff>
    </xdr:to>
    <xdr:cxnSp macro="">
      <xdr:nvCxnSpPr>
        <xdr:cNvPr id="182" name="直線コネクタ 181"/>
        <xdr:cNvCxnSpPr/>
      </xdr:nvCxnSpPr>
      <xdr:spPr>
        <a:xfrm>
          <a:off x="2019300" y="13563930"/>
          <a:ext cx="889000" cy="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49715</xdr:rowOff>
    </xdr:from>
    <xdr:to>
      <xdr:col>15</xdr:col>
      <xdr:colOff>101600</xdr:colOff>
      <xdr:row>78</xdr:row>
      <xdr:rowOff>151315</xdr:rowOff>
    </xdr:to>
    <xdr:sp macro="" textlink="">
      <xdr:nvSpPr>
        <xdr:cNvPr id="183" name="フローチャート: 判断 182"/>
        <xdr:cNvSpPr/>
      </xdr:nvSpPr>
      <xdr:spPr>
        <a:xfrm>
          <a:off x="2857500" y="13422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167842</xdr:rowOff>
    </xdr:from>
    <xdr:ext cx="469744" cy="259045"/>
    <xdr:sp macro="" textlink="">
      <xdr:nvSpPr>
        <xdr:cNvPr id="184" name="テキスト ボックス 183"/>
        <xdr:cNvSpPr txBox="1"/>
      </xdr:nvSpPr>
      <xdr:spPr>
        <a:xfrm>
          <a:off x="2673428" y="131980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19380</xdr:rowOff>
    </xdr:from>
    <xdr:to>
      <xdr:col>10</xdr:col>
      <xdr:colOff>114300</xdr:colOff>
      <xdr:row>79</xdr:row>
      <xdr:rowOff>23209</xdr:rowOff>
    </xdr:to>
    <xdr:cxnSp macro="">
      <xdr:nvCxnSpPr>
        <xdr:cNvPr id="185" name="直線コネクタ 184"/>
        <xdr:cNvCxnSpPr/>
      </xdr:nvCxnSpPr>
      <xdr:spPr>
        <a:xfrm flipV="1">
          <a:off x="1130300" y="13563930"/>
          <a:ext cx="889000" cy="3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35503</xdr:rowOff>
    </xdr:from>
    <xdr:to>
      <xdr:col>10</xdr:col>
      <xdr:colOff>165100</xdr:colOff>
      <xdr:row>78</xdr:row>
      <xdr:rowOff>137103</xdr:rowOff>
    </xdr:to>
    <xdr:sp macro="" textlink="">
      <xdr:nvSpPr>
        <xdr:cNvPr id="186" name="フローチャート: 判断 185"/>
        <xdr:cNvSpPr/>
      </xdr:nvSpPr>
      <xdr:spPr>
        <a:xfrm>
          <a:off x="1968500" y="13408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153630</xdr:rowOff>
    </xdr:from>
    <xdr:ext cx="469744" cy="259045"/>
    <xdr:sp macro="" textlink="">
      <xdr:nvSpPr>
        <xdr:cNvPr id="187" name="テキスト ボックス 186"/>
        <xdr:cNvSpPr txBox="1"/>
      </xdr:nvSpPr>
      <xdr:spPr>
        <a:xfrm>
          <a:off x="1784428" y="131838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50191</xdr:rowOff>
    </xdr:from>
    <xdr:to>
      <xdr:col>6</xdr:col>
      <xdr:colOff>38100</xdr:colOff>
      <xdr:row>78</xdr:row>
      <xdr:rowOff>151791</xdr:rowOff>
    </xdr:to>
    <xdr:sp macro="" textlink="">
      <xdr:nvSpPr>
        <xdr:cNvPr id="188" name="フローチャート: 判断 187"/>
        <xdr:cNvSpPr/>
      </xdr:nvSpPr>
      <xdr:spPr>
        <a:xfrm>
          <a:off x="1079500" y="13423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168318</xdr:rowOff>
    </xdr:from>
    <xdr:ext cx="469744" cy="259045"/>
    <xdr:sp macro="" textlink="">
      <xdr:nvSpPr>
        <xdr:cNvPr id="189" name="テキスト ボックス 188"/>
        <xdr:cNvSpPr txBox="1"/>
      </xdr:nvSpPr>
      <xdr:spPr>
        <a:xfrm>
          <a:off x="895428" y="13198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149861</xdr:rowOff>
    </xdr:from>
    <xdr:to>
      <xdr:col>24</xdr:col>
      <xdr:colOff>114300</xdr:colOff>
      <xdr:row>79</xdr:row>
      <xdr:rowOff>80011</xdr:rowOff>
    </xdr:to>
    <xdr:sp macro="" textlink="">
      <xdr:nvSpPr>
        <xdr:cNvPr id="195" name="楕円 194"/>
        <xdr:cNvSpPr/>
      </xdr:nvSpPr>
      <xdr:spPr>
        <a:xfrm>
          <a:off x="4584700" y="13522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64788</xdr:rowOff>
    </xdr:from>
    <xdr:ext cx="378565" cy="259045"/>
    <xdr:sp macro="" textlink="">
      <xdr:nvSpPr>
        <xdr:cNvPr id="196" name="維持補修費該当値テキスト"/>
        <xdr:cNvSpPr txBox="1"/>
      </xdr:nvSpPr>
      <xdr:spPr>
        <a:xfrm>
          <a:off x="4686300" y="1343788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141515</xdr:rowOff>
    </xdr:from>
    <xdr:to>
      <xdr:col>20</xdr:col>
      <xdr:colOff>38100</xdr:colOff>
      <xdr:row>79</xdr:row>
      <xdr:rowOff>71665</xdr:rowOff>
    </xdr:to>
    <xdr:sp macro="" textlink="">
      <xdr:nvSpPr>
        <xdr:cNvPr id="197" name="楕円 196"/>
        <xdr:cNvSpPr/>
      </xdr:nvSpPr>
      <xdr:spPr>
        <a:xfrm>
          <a:off x="3746500" y="13514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62792</xdr:rowOff>
    </xdr:from>
    <xdr:ext cx="469744" cy="259045"/>
    <xdr:sp macro="" textlink="">
      <xdr:nvSpPr>
        <xdr:cNvPr id="198" name="テキスト ボックス 197"/>
        <xdr:cNvSpPr txBox="1"/>
      </xdr:nvSpPr>
      <xdr:spPr>
        <a:xfrm>
          <a:off x="3562428" y="13607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140412</xdr:rowOff>
    </xdr:from>
    <xdr:to>
      <xdr:col>15</xdr:col>
      <xdr:colOff>101600</xdr:colOff>
      <xdr:row>79</xdr:row>
      <xdr:rowOff>70562</xdr:rowOff>
    </xdr:to>
    <xdr:sp macro="" textlink="">
      <xdr:nvSpPr>
        <xdr:cNvPr id="199" name="楕円 198"/>
        <xdr:cNvSpPr/>
      </xdr:nvSpPr>
      <xdr:spPr>
        <a:xfrm>
          <a:off x="2857500" y="13513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61689</xdr:rowOff>
    </xdr:from>
    <xdr:ext cx="469744" cy="259045"/>
    <xdr:sp macro="" textlink="">
      <xdr:nvSpPr>
        <xdr:cNvPr id="200" name="テキスト ボックス 199"/>
        <xdr:cNvSpPr txBox="1"/>
      </xdr:nvSpPr>
      <xdr:spPr>
        <a:xfrm>
          <a:off x="2673428" y="13606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140030</xdr:rowOff>
    </xdr:from>
    <xdr:to>
      <xdr:col>10</xdr:col>
      <xdr:colOff>165100</xdr:colOff>
      <xdr:row>79</xdr:row>
      <xdr:rowOff>70180</xdr:rowOff>
    </xdr:to>
    <xdr:sp macro="" textlink="">
      <xdr:nvSpPr>
        <xdr:cNvPr id="201" name="楕円 200"/>
        <xdr:cNvSpPr/>
      </xdr:nvSpPr>
      <xdr:spPr>
        <a:xfrm>
          <a:off x="1968500" y="13513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61307</xdr:rowOff>
    </xdr:from>
    <xdr:ext cx="469744" cy="259045"/>
    <xdr:sp macro="" textlink="">
      <xdr:nvSpPr>
        <xdr:cNvPr id="202" name="テキスト ボックス 201"/>
        <xdr:cNvSpPr txBox="1"/>
      </xdr:nvSpPr>
      <xdr:spPr>
        <a:xfrm>
          <a:off x="1784428" y="13605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143859</xdr:rowOff>
    </xdr:from>
    <xdr:to>
      <xdr:col>6</xdr:col>
      <xdr:colOff>38100</xdr:colOff>
      <xdr:row>79</xdr:row>
      <xdr:rowOff>74009</xdr:rowOff>
    </xdr:to>
    <xdr:sp macro="" textlink="">
      <xdr:nvSpPr>
        <xdr:cNvPr id="203" name="楕円 202"/>
        <xdr:cNvSpPr/>
      </xdr:nvSpPr>
      <xdr:spPr>
        <a:xfrm>
          <a:off x="1079500" y="13516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65136</xdr:rowOff>
    </xdr:from>
    <xdr:ext cx="469744" cy="259045"/>
    <xdr:sp macro="" textlink="">
      <xdr:nvSpPr>
        <xdr:cNvPr id="204" name="テキスト ボックス 203"/>
        <xdr:cNvSpPr txBox="1"/>
      </xdr:nvSpPr>
      <xdr:spPr>
        <a:xfrm>
          <a:off x="895428" y="136096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5" name="テキスト ボックス 214"/>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6" name="直線コネクタ 215"/>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7" name="テキスト ボックス 216"/>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9" name="テキスト ボックス 218"/>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1" name="テキスト ボックス 220"/>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162255</xdr:rowOff>
    </xdr:from>
    <xdr:to>
      <xdr:col>24</xdr:col>
      <xdr:colOff>62865</xdr:colOff>
      <xdr:row>99</xdr:row>
      <xdr:rowOff>113412</xdr:rowOff>
    </xdr:to>
    <xdr:cxnSp macro="">
      <xdr:nvCxnSpPr>
        <xdr:cNvPr id="229" name="直線コネクタ 228"/>
        <xdr:cNvCxnSpPr/>
      </xdr:nvCxnSpPr>
      <xdr:spPr>
        <a:xfrm flipV="1">
          <a:off x="4633595" y="15592755"/>
          <a:ext cx="1270" cy="14942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117239</xdr:rowOff>
    </xdr:from>
    <xdr:ext cx="534377" cy="259045"/>
    <xdr:sp macro="" textlink="">
      <xdr:nvSpPr>
        <xdr:cNvPr id="230" name="扶助費最小値テキスト"/>
        <xdr:cNvSpPr txBox="1"/>
      </xdr:nvSpPr>
      <xdr:spPr>
        <a:xfrm>
          <a:off x="4686300" y="170907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54,570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113412</xdr:rowOff>
    </xdr:from>
    <xdr:to>
      <xdr:col>24</xdr:col>
      <xdr:colOff>152400</xdr:colOff>
      <xdr:row>99</xdr:row>
      <xdr:rowOff>113412</xdr:rowOff>
    </xdr:to>
    <xdr:cxnSp macro="">
      <xdr:nvCxnSpPr>
        <xdr:cNvPr id="231" name="直線コネクタ 230"/>
        <xdr:cNvCxnSpPr/>
      </xdr:nvCxnSpPr>
      <xdr:spPr>
        <a:xfrm>
          <a:off x="4546600" y="170869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108932</xdr:rowOff>
    </xdr:from>
    <xdr:ext cx="599010" cy="259045"/>
    <xdr:sp macro="" textlink="">
      <xdr:nvSpPr>
        <xdr:cNvPr id="232" name="扶助費最大値テキスト"/>
        <xdr:cNvSpPr txBox="1"/>
      </xdr:nvSpPr>
      <xdr:spPr>
        <a:xfrm>
          <a:off x="4686300" y="153679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162255</xdr:rowOff>
    </xdr:from>
    <xdr:to>
      <xdr:col>24</xdr:col>
      <xdr:colOff>152400</xdr:colOff>
      <xdr:row>90</xdr:row>
      <xdr:rowOff>162255</xdr:rowOff>
    </xdr:to>
    <xdr:cxnSp macro="">
      <xdr:nvCxnSpPr>
        <xdr:cNvPr id="233" name="直線コネクタ 232"/>
        <xdr:cNvCxnSpPr/>
      </xdr:nvCxnSpPr>
      <xdr:spPr>
        <a:xfrm>
          <a:off x="4546600" y="15592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81127</xdr:rowOff>
    </xdr:from>
    <xdr:to>
      <xdr:col>24</xdr:col>
      <xdr:colOff>63500</xdr:colOff>
      <xdr:row>95</xdr:row>
      <xdr:rowOff>101003</xdr:rowOff>
    </xdr:to>
    <xdr:cxnSp macro="">
      <xdr:nvCxnSpPr>
        <xdr:cNvPr id="234" name="直線コネクタ 233"/>
        <xdr:cNvCxnSpPr/>
      </xdr:nvCxnSpPr>
      <xdr:spPr>
        <a:xfrm flipV="1">
          <a:off x="3797300" y="16368877"/>
          <a:ext cx="838200" cy="19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9644</xdr:rowOff>
    </xdr:from>
    <xdr:ext cx="534377" cy="259045"/>
    <xdr:sp macro="" textlink="">
      <xdr:nvSpPr>
        <xdr:cNvPr id="235" name="扶助費平均値テキスト"/>
        <xdr:cNvSpPr txBox="1"/>
      </xdr:nvSpPr>
      <xdr:spPr>
        <a:xfrm>
          <a:off x="4686300" y="164688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31217</xdr:rowOff>
    </xdr:from>
    <xdr:to>
      <xdr:col>24</xdr:col>
      <xdr:colOff>114300</xdr:colOff>
      <xdr:row>96</xdr:row>
      <xdr:rowOff>132817</xdr:rowOff>
    </xdr:to>
    <xdr:sp macro="" textlink="">
      <xdr:nvSpPr>
        <xdr:cNvPr id="236" name="フローチャート: 判断 235"/>
        <xdr:cNvSpPr/>
      </xdr:nvSpPr>
      <xdr:spPr>
        <a:xfrm>
          <a:off x="4584700" y="16490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101003</xdr:rowOff>
    </xdr:from>
    <xdr:to>
      <xdr:col>19</xdr:col>
      <xdr:colOff>177800</xdr:colOff>
      <xdr:row>96</xdr:row>
      <xdr:rowOff>16853</xdr:rowOff>
    </xdr:to>
    <xdr:cxnSp macro="">
      <xdr:nvCxnSpPr>
        <xdr:cNvPr id="237" name="直線コネクタ 236"/>
        <xdr:cNvCxnSpPr/>
      </xdr:nvCxnSpPr>
      <xdr:spPr>
        <a:xfrm flipV="1">
          <a:off x="2908300" y="16388753"/>
          <a:ext cx="889000" cy="87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31877</xdr:rowOff>
    </xdr:from>
    <xdr:to>
      <xdr:col>20</xdr:col>
      <xdr:colOff>38100</xdr:colOff>
      <xdr:row>96</xdr:row>
      <xdr:rowOff>133477</xdr:rowOff>
    </xdr:to>
    <xdr:sp macro="" textlink="">
      <xdr:nvSpPr>
        <xdr:cNvPr id="238" name="フローチャート: 判断 237"/>
        <xdr:cNvSpPr/>
      </xdr:nvSpPr>
      <xdr:spPr>
        <a:xfrm>
          <a:off x="3746500" y="1649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124604</xdr:rowOff>
    </xdr:from>
    <xdr:ext cx="534377" cy="259045"/>
    <xdr:sp macro="" textlink="">
      <xdr:nvSpPr>
        <xdr:cNvPr id="239" name="テキスト ボックス 238"/>
        <xdr:cNvSpPr txBox="1"/>
      </xdr:nvSpPr>
      <xdr:spPr>
        <a:xfrm>
          <a:off x="3530111" y="16583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16853</xdr:rowOff>
    </xdr:from>
    <xdr:to>
      <xdr:col>15</xdr:col>
      <xdr:colOff>50800</xdr:colOff>
      <xdr:row>96</xdr:row>
      <xdr:rowOff>34367</xdr:rowOff>
    </xdr:to>
    <xdr:cxnSp macro="">
      <xdr:nvCxnSpPr>
        <xdr:cNvPr id="240" name="直線コネクタ 239"/>
        <xdr:cNvCxnSpPr/>
      </xdr:nvCxnSpPr>
      <xdr:spPr>
        <a:xfrm flipV="1">
          <a:off x="2019300" y="16476053"/>
          <a:ext cx="889000" cy="17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111888</xdr:rowOff>
    </xdr:from>
    <xdr:to>
      <xdr:col>15</xdr:col>
      <xdr:colOff>101600</xdr:colOff>
      <xdr:row>97</xdr:row>
      <xdr:rowOff>42038</xdr:rowOff>
    </xdr:to>
    <xdr:sp macro="" textlink="">
      <xdr:nvSpPr>
        <xdr:cNvPr id="241" name="フローチャート: 判断 240"/>
        <xdr:cNvSpPr/>
      </xdr:nvSpPr>
      <xdr:spPr>
        <a:xfrm>
          <a:off x="2857500" y="1657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33165</xdr:rowOff>
    </xdr:from>
    <xdr:ext cx="534377" cy="259045"/>
    <xdr:sp macro="" textlink="">
      <xdr:nvSpPr>
        <xdr:cNvPr id="242" name="テキスト ボックス 241"/>
        <xdr:cNvSpPr txBox="1"/>
      </xdr:nvSpPr>
      <xdr:spPr>
        <a:xfrm>
          <a:off x="2641111" y="16663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34367</xdr:rowOff>
    </xdr:from>
    <xdr:to>
      <xdr:col>10</xdr:col>
      <xdr:colOff>114300</xdr:colOff>
      <xdr:row>96</xdr:row>
      <xdr:rowOff>110274</xdr:rowOff>
    </xdr:to>
    <xdr:cxnSp macro="">
      <xdr:nvCxnSpPr>
        <xdr:cNvPr id="243" name="直線コネクタ 242"/>
        <xdr:cNvCxnSpPr/>
      </xdr:nvCxnSpPr>
      <xdr:spPr>
        <a:xfrm flipV="1">
          <a:off x="1130300" y="16493567"/>
          <a:ext cx="889000" cy="75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8319</xdr:rowOff>
    </xdr:from>
    <xdr:to>
      <xdr:col>10</xdr:col>
      <xdr:colOff>165100</xdr:colOff>
      <xdr:row>97</xdr:row>
      <xdr:rowOff>109919</xdr:rowOff>
    </xdr:to>
    <xdr:sp macro="" textlink="">
      <xdr:nvSpPr>
        <xdr:cNvPr id="244" name="フローチャート: 判断 243"/>
        <xdr:cNvSpPr/>
      </xdr:nvSpPr>
      <xdr:spPr>
        <a:xfrm>
          <a:off x="1968500" y="16638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101046</xdr:rowOff>
    </xdr:from>
    <xdr:ext cx="534377" cy="259045"/>
    <xdr:sp macro="" textlink="">
      <xdr:nvSpPr>
        <xdr:cNvPr id="245" name="テキスト ボックス 244"/>
        <xdr:cNvSpPr txBox="1"/>
      </xdr:nvSpPr>
      <xdr:spPr>
        <a:xfrm>
          <a:off x="1752111" y="16731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85204</xdr:rowOff>
    </xdr:from>
    <xdr:to>
      <xdr:col>6</xdr:col>
      <xdr:colOff>38100</xdr:colOff>
      <xdr:row>98</xdr:row>
      <xdr:rowOff>15354</xdr:rowOff>
    </xdr:to>
    <xdr:sp macro="" textlink="">
      <xdr:nvSpPr>
        <xdr:cNvPr id="246" name="フローチャート: 判断 245"/>
        <xdr:cNvSpPr/>
      </xdr:nvSpPr>
      <xdr:spPr>
        <a:xfrm>
          <a:off x="1079500" y="1671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6481</xdr:rowOff>
    </xdr:from>
    <xdr:ext cx="534377" cy="259045"/>
    <xdr:sp macro="" textlink="">
      <xdr:nvSpPr>
        <xdr:cNvPr id="247" name="テキスト ボックス 246"/>
        <xdr:cNvSpPr txBox="1"/>
      </xdr:nvSpPr>
      <xdr:spPr>
        <a:xfrm>
          <a:off x="863111" y="16808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30327</xdr:rowOff>
    </xdr:from>
    <xdr:to>
      <xdr:col>24</xdr:col>
      <xdr:colOff>114300</xdr:colOff>
      <xdr:row>95</xdr:row>
      <xdr:rowOff>131927</xdr:rowOff>
    </xdr:to>
    <xdr:sp macro="" textlink="">
      <xdr:nvSpPr>
        <xdr:cNvPr id="253" name="楕円 252"/>
        <xdr:cNvSpPr/>
      </xdr:nvSpPr>
      <xdr:spPr>
        <a:xfrm>
          <a:off x="4584700" y="16318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53204</xdr:rowOff>
    </xdr:from>
    <xdr:ext cx="599010" cy="259045"/>
    <xdr:sp macro="" textlink="">
      <xdr:nvSpPr>
        <xdr:cNvPr id="254" name="扶助費該当値テキスト"/>
        <xdr:cNvSpPr txBox="1"/>
      </xdr:nvSpPr>
      <xdr:spPr>
        <a:xfrm>
          <a:off x="4686300" y="161695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50203</xdr:rowOff>
    </xdr:from>
    <xdr:to>
      <xdr:col>20</xdr:col>
      <xdr:colOff>38100</xdr:colOff>
      <xdr:row>95</xdr:row>
      <xdr:rowOff>151803</xdr:rowOff>
    </xdr:to>
    <xdr:sp macro="" textlink="">
      <xdr:nvSpPr>
        <xdr:cNvPr id="255" name="楕円 254"/>
        <xdr:cNvSpPr/>
      </xdr:nvSpPr>
      <xdr:spPr>
        <a:xfrm>
          <a:off x="3746500" y="16337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168330</xdr:rowOff>
    </xdr:from>
    <xdr:ext cx="599010" cy="259045"/>
    <xdr:sp macro="" textlink="">
      <xdr:nvSpPr>
        <xdr:cNvPr id="256" name="テキスト ボックス 255"/>
        <xdr:cNvSpPr txBox="1"/>
      </xdr:nvSpPr>
      <xdr:spPr>
        <a:xfrm>
          <a:off x="3497795" y="16113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137503</xdr:rowOff>
    </xdr:from>
    <xdr:to>
      <xdr:col>15</xdr:col>
      <xdr:colOff>101600</xdr:colOff>
      <xdr:row>96</xdr:row>
      <xdr:rowOff>67653</xdr:rowOff>
    </xdr:to>
    <xdr:sp macro="" textlink="">
      <xdr:nvSpPr>
        <xdr:cNvPr id="257" name="楕円 256"/>
        <xdr:cNvSpPr/>
      </xdr:nvSpPr>
      <xdr:spPr>
        <a:xfrm>
          <a:off x="2857500" y="16425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84180</xdr:rowOff>
    </xdr:from>
    <xdr:ext cx="599010" cy="259045"/>
    <xdr:sp macro="" textlink="">
      <xdr:nvSpPr>
        <xdr:cNvPr id="258" name="テキスト ボックス 257"/>
        <xdr:cNvSpPr txBox="1"/>
      </xdr:nvSpPr>
      <xdr:spPr>
        <a:xfrm>
          <a:off x="2608795" y="162004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155017</xdr:rowOff>
    </xdr:from>
    <xdr:to>
      <xdr:col>10</xdr:col>
      <xdr:colOff>165100</xdr:colOff>
      <xdr:row>96</xdr:row>
      <xdr:rowOff>85167</xdr:rowOff>
    </xdr:to>
    <xdr:sp macro="" textlink="">
      <xdr:nvSpPr>
        <xdr:cNvPr id="259" name="楕円 258"/>
        <xdr:cNvSpPr/>
      </xdr:nvSpPr>
      <xdr:spPr>
        <a:xfrm>
          <a:off x="1968500" y="16442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101694</xdr:rowOff>
    </xdr:from>
    <xdr:ext cx="599010" cy="259045"/>
    <xdr:sp macro="" textlink="">
      <xdr:nvSpPr>
        <xdr:cNvPr id="260" name="テキスト ボックス 259"/>
        <xdr:cNvSpPr txBox="1"/>
      </xdr:nvSpPr>
      <xdr:spPr>
        <a:xfrm>
          <a:off x="1719795" y="16217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59474</xdr:rowOff>
    </xdr:from>
    <xdr:to>
      <xdr:col>6</xdr:col>
      <xdr:colOff>38100</xdr:colOff>
      <xdr:row>96</xdr:row>
      <xdr:rowOff>161074</xdr:rowOff>
    </xdr:to>
    <xdr:sp macro="" textlink="">
      <xdr:nvSpPr>
        <xdr:cNvPr id="261" name="楕円 260"/>
        <xdr:cNvSpPr/>
      </xdr:nvSpPr>
      <xdr:spPr>
        <a:xfrm>
          <a:off x="1079500" y="16518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6151</xdr:rowOff>
    </xdr:from>
    <xdr:ext cx="534377" cy="259045"/>
    <xdr:sp macro="" textlink="">
      <xdr:nvSpPr>
        <xdr:cNvPr id="262" name="テキスト ボックス 261"/>
        <xdr:cNvSpPr txBox="1"/>
      </xdr:nvSpPr>
      <xdr:spPr>
        <a:xfrm>
          <a:off x="863111" y="162939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3" name="直線コネクタ 272"/>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4" name="テキスト ボックス 273"/>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5" name="直線コネクタ 274"/>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6" name="テキスト ボックス 275"/>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7" name="直線コネクタ 276"/>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8" name="テキスト ボックス 277"/>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9" name="直線コネクタ 278"/>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0" name="テキスト ボックス 279"/>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1" name="直線コネクタ 280"/>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2" name="テキスト ボックス 281"/>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4" name="テキスト ボックス 283"/>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69443</xdr:rowOff>
    </xdr:from>
    <xdr:to>
      <xdr:col>54</xdr:col>
      <xdr:colOff>189865</xdr:colOff>
      <xdr:row>38</xdr:row>
      <xdr:rowOff>63271</xdr:rowOff>
    </xdr:to>
    <xdr:cxnSp macro="">
      <xdr:nvCxnSpPr>
        <xdr:cNvPr id="286" name="直線コネクタ 285"/>
        <xdr:cNvCxnSpPr/>
      </xdr:nvCxnSpPr>
      <xdr:spPr>
        <a:xfrm flipV="1">
          <a:off x="10475595" y="5212943"/>
          <a:ext cx="1270" cy="13654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67098</xdr:rowOff>
    </xdr:from>
    <xdr:ext cx="534377" cy="259045"/>
    <xdr:sp macro="" textlink="">
      <xdr:nvSpPr>
        <xdr:cNvPr id="287" name="補助費等最小値テキスト"/>
        <xdr:cNvSpPr txBox="1"/>
      </xdr:nvSpPr>
      <xdr:spPr>
        <a:xfrm>
          <a:off x="10528300" y="6582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20,030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63271</xdr:rowOff>
    </xdr:from>
    <xdr:to>
      <xdr:col>55</xdr:col>
      <xdr:colOff>88900</xdr:colOff>
      <xdr:row>38</xdr:row>
      <xdr:rowOff>63271</xdr:rowOff>
    </xdr:to>
    <xdr:cxnSp macro="">
      <xdr:nvCxnSpPr>
        <xdr:cNvPr id="288" name="直線コネクタ 287"/>
        <xdr:cNvCxnSpPr/>
      </xdr:nvCxnSpPr>
      <xdr:spPr>
        <a:xfrm>
          <a:off x="10388600" y="65783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16120</xdr:rowOff>
    </xdr:from>
    <xdr:ext cx="599010" cy="259045"/>
    <xdr:sp macro="" textlink="">
      <xdr:nvSpPr>
        <xdr:cNvPr id="289" name="補助費等最大値テキスト"/>
        <xdr:cNvSpPr txBox="1"/>
      </xdr:nvSpPr>
      <xdr:spPr>
        <a:xfrm>
          <a:off x="10528300" y="49881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199,220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69443</xdr:rowOff>
    </xdr:from>
    <xdr:to>
      <xdr:col>55</xdr:col>
      <xdr:colOff>88900</xdr:colOff>
      <xdr:row>30</xdr:row>
      <xdr:rowOff>69443</xdr:rowOff>
    </xdr:to>
    <xdr:cxnSp macro="">
      <xdr:nvCxnSpPr>
        <xdr:cNvPr id="290" name="直線コネクタ 289"/>
        <xdr:cNvCxnSpPr/>
      </xdr:nvCxnSpPr>
      <xdr:spPr>
        <a:xfrm>
          <a:off x="10388600" y="52129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17003</xdr:rowOff>
    </xdr:from>
    <xdr:to>
      <xdr:col>55</xdr:col>
      <xdr:colOff>0</xdr:colOff>
      <xdr:row>37</xdr:row>
      <xdr:rowOff>33401</xdr:rowOff>
    </xdr:to>
    <xdr:cxnSp macro="">
      <xdr:nvCxnSpPr>
        <xdr:cNvPr id="291" name="直線コネクタ 290"/>
        <xdr:cNvCxnSpPr/>
      </xdr:nvCxnSpPr>
      <xdr:spPr>
        <a:xfrm flipV="1">
          <a:off x="9639300" y="6360653"/>
          <a:ext cx="838200" cy="16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7276</xdr:rowOff>
    </xdr:from>
    <xdr:ext cx="534377" cy="259045"/>
    <xdr:sp macro="" textlink="">
      <xdr:nvSpPr>
        <xdr:cNvPr id="292" name="補助費等平均値テキスト"/>
        <xdr:cNvSpPr txBox="1"/>
      </xdr:nvSpPr>
      <xdr:spPr>
        <a:xfrm>
          <a:off x="10528300" y="600802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155849</xdr:rowOff>
    </xdr:from>
    <xdr:to>
      <xdr:col>55</xdr:col>
      <xdr:colOff>50800</xdr:colOff>
      <xdr:row>36</xdr:row>
      <xdr:rowOff>85999</xdr:rowOff>
    </xdr:to>
    <xdr:sp macro="" textlink="">
      <xdr:nvSpPr>
        <xdr:cNvPr id="293" name="フローチャート: 判断 292"/>
        <xdr:cNvSpPr/>
      </xdr:nvSpPr>
      <xdr:spPr>
        <a:xfrm>
          <a:off x="10426700" y="6156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5580</xdr:rowOff>
    </xdr:from>
    <xdr:to>
      <xdr:col>50</xdr:col>
      <xdr:colOff>114300</xdr:colOff>
      <xdr:row>37</xdr:row>
      <xdr:rowOff>33401</xdr:rowOff>
    </xdr:to>
    <xdr:cxnSp macro="">
      <xdr:nvCxnSpPr>
        <xdr:cNvPr id="294" name="直線コネクタ 293"/>
        <xdr:cNvCxnSpPr/>
      </xdr:nvCxnSpPr>
      <xdr:spPr>
        <a:xfrm>
          <a:off x="8750300" y="6349230"/>
          <a:ext cx="889000" cy="27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16236</xdr:rowOff>
    </xdr:from>
    <xdr:to>
      <xdr:col>50</xdr:col>
      <xdr:colOff>165100</xdr:colOff>
      <xdr:row>36</xdr:row>
      <xdr:rowOff>117836</xdr:rowOff>
    </xdr:to>
    <xdr:sp macro="" textlink="">
      <xdr:nvSpPr>
        <xdr:cNvPr id="295" name="フローチャート: 判断 294"/>
        <xdr:cNvSpPr/>
      </xdr:nvSpPr>
      <xdr:spPr>
        <a:xfrm>
          <a:off x="9588500" y="6188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34</xdr:row>
      <xdr:rowOff>134363</xdr:rowOff>
    </xdr:from>
    <xdr:ext cx="534377" cy="259045"/>
    <xdr:sp macro="" textlink="">
      <xdr:nvSpPr>
        <xdr:cNvPr id="296" name="テキスト ボックス 295"/>
        <xdr:cNvSpPr txBox="1"/>
      </xdr:nvSpPr>
      <xdr:spPr>
        <a:xfrm>
          <a:off x="9372111" y="5963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5580</xdr:rowOff>
    </xdr:from>
    <xdr:to>
      <xdr:col>45</xdr:col>
      <xdr:colOff>177800</xdr:colOff>
      <xdr:row>37</xdr:row>
      <xdr:rowOff>70929</xdr:rowOff>
    </xdr:to>
    <xdr:cxnSp macro="">
      <xdr:nvCxnSpPr>
        <xdr:cNvPr id="297" name="直線コネクタ 296"/>
        <xdr:cNvCxnSpPr/>
      </xdr:nvCxnSpPr>
      <xdr:spPr>
        <a:xfrm flipV="1">
          <a:off x="7861300" y="6349230"/>
          <a:ext cx="889000" cy="65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21882</xdr:rowOff>
    </xdr:from>
    <xdr:to>
      <xdr:col>46</xdr:col>
      <xdr:colOff>38100</xdr:colOff>
      <xdr:row>36</xdr:row>
      <xdr:rowOff>123482</xdr:rowOff>
    </xdr:to>
    <xdr:sp macro="" textlink="">
      <xdr:nvSpPr>
        <xdr:cNvPr id="298" name="フローチャート: 判断 297"/>
        <xdr:cNvSpPr/>
      </xdr:nvSpPr>
      <xdr:spPr>
        <a:xfrm>
          <a:off x="8699500" y="6194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34</xdr:row>
      <xdr:rowOff>140009</xdr:rowOff>
    </xdr:from>
    <xdr:ext cx="534377" cy="259045"/>
    <xdr:sp macro="" textlink="">
      <xdr:nvSpPr>
        <xdr:cNvPr id="299" name="テキスト ボックス 298"/>
        <xdr:cNvSpPr txBox="1"/>
      </xdr:nvSpPr>
      <xdr:spPr>
        <a:xfrm>
          <a:off x="8483111" y="5969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70929</xdr:rowOff>
    </xdr:from>
    <xdr:to>
      <xdr:col>41</xdr:col>
      <xdr:colOff>50800</xdr:colOff>
      <xdr:row>37</xdr:row>
      <xdr:rowOff>106340</xdr:rowOff>
    </xdr:to>
    <xdr:cxnSp macro="">
      <xdr:nvCxnSpPr>
        <xdr:cNvPr id="300" name="直線コネクタ 299"/>
        <xdr:cNvCxnSpPr/>
      </xdr:nvCxnSpPr>
      <xdr:spPr>
        <a:xfrm flipV="1">
          <a:off x="6972300" y="6414579"/>
          <a:ext cx="889000" cy="35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52438</xdr:rowOff>
    </xdr:from>
    <xdr:to>
      <xdr:col>41</xdr:col>
      <xdr:colOff>101600</xdr:colOff>
      <xdr:row>36</xdr:row>
      <xdr:rowOff>154038</xdr:rowOff>
    </xdr:to>
    <xdr:sp macro="" textlink="">
      <xdr:nvSpPr>
        <xdr:cNvPr id="301" name="フローチャート: 判断 300"/>
        <xdr:cNvSpPr/>
      </xdr:nvSpPr>
      <xdr:spPr>
        <a:xfrm>
          <a:off x="7810500" y="6224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34</xdr:row>
      <xdr:rowOff>170565</xdr:rowOff>
    </xdr:from>
    <xdr:ext cx="534377" cy="259045"/>
    <xdr:sp macro="" textlink="">
      <xdr:nvSpPr>
        <xdr:cNvPr id="302" name="テキスト ボックス 301"/>
        <xdr:cNvSpPr txBox="1"/>
      </xdr:nvSpPr>
      <xdr:spPr>
        <a:xfrm>
          <a:off x="7594111" y="5999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71503</xdr:rowOff>
    </xdr:from>
    <xdr:to>
      <xdr:col>36</xdr:col>
      <xdr:colOff>165100</xdr:colOff>
      <xdr:row>37</xdr:row>
      <xdr:rowOff>1653</xdr:rowOff>
    </xdr:to>
    <xdr:sp macro="" textlink="">
      <xdr:nvSpPr>
        <xdr:cNvPr id="303" name="フローチャート: 判断 302"/>
        <xdr:cNvSpPr/>
      </xdr:nvSpPr>
      <xdr:spPr>
        <a:xfrm>
          <a:off x="6921500" y="62437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35</xdr:row>
      <xdr:rowOff>18180</xdr:rowOff>
    </xdr:from>
    <xdr:ext cx="534377" cy="259045"/>
    <xdr:sp macro="" textlink="">
      <xdr:nvSpPr>
        <xdr:cNvPr id="304" name="テキスト ボックス 303"/>
        <xdr:cNvSpPr txBox="1"/>
      </xdr:nvSpPr>
      <xdr:spPr>
        <a:xfrm>
          <a:off x="6705111" y="6018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137653</xdr:rowOff>
    </xdr:from>
    <xdr:to>
      <xdr:col>55</xdr:col>
      <xdr:colOff>50800</xdr:colOff>
      <xdr:row>37</xdr:row>
      <xdr:rowOff>67803</xdr:rowOff>
    </xdr:to>
    <xdr:sp macro="" textlink="">
      <xdr:nvSpPr>
        <xdr:cNvPr id="310" name="楕円 309"/>
        <xdr:cNvSpPr/>
      </xdr:nvSpPr>
      <xdr:spPr>
        <a:xfrm>
          <a:off x="10426700" y="6309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116080</xdr:rowOff>
    </xdr:from>
    <xdr:ext cx="534377" cy="259045"/>
    <xdr:sp macro="" textlink="">
      <xdr:nvSpPr>
        <xdr:cNvPr id="311" name="補助費等該当値テキスト"/>
        <xdr:cNvSpPr txBox="1"/>
      </xdr:nvSpPr>
      <xdr:spPr>
        <a:xfrm>
          <a:off x="10528300" y="6288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154051</xdr:rowOff>
    </xdr:from>
    <xdr:to>
      <xdr:col>50</xdr:col>
      <xdr:colOff>165100</xdr:colOff>
      <xdr:row>37</xdr:row>
      <xdr:rowOff>84201</xdr:rowOff>
    </xdr:to>
    <xdr:sp macro="" textlink="">
      <xdr:nvSpPr>
        <xdr:cNvPr id="312" name="楕円 311"/>
        <xdr:cNvSpPr/>
      </xdr:nvSpPr>
      <xdr:spPr>
        <a:xfrm>
          <a:off x="9588500" y="6326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75328</xdr:rowOff>
    </xdr:from>
    <xdr:ext cx="534377" cy="259045"/>
    <xdr:sp macro="" textlink="">
      <xdr:nvSpPr>
        <xdr:cNvPr id="313" name="テキスト ボックス 312"/>
        <xdr:cNvSpPr txBox="1"/>
      </xdr:nvSpPr>
      <xdr:spPr>
        <a:xfrm>
          <a:off x="9372111" y="6418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126230</xdr:rowOff>
    </xdr:from>
    <xdr:to>
      <xdr:col>46</xdr:col>
      <xdr:colOff>38100</xdr:colOff>
      <xdr:row>37</xdr:row>
      <xdr:rowOff>56380</xdr:rowOff>
    </xdr:to>
    <xdr:sp macro="" textlink="">
      <xdr:nvSpPr>
        <xdr:cNvPr id="314" name="楕円 313"/>
        <xdr:cNvSpPr/>
      </xdr:nvSpPr>
      <xdr:spPr>
        <a:xfrm>
          <a:off x="8699500" y="6298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47507</xdr:rowOff>
    </xdr:from>
    <xdr:ext cx="534377" cy="259045"/>
    <xdr:sp macro="" textlink="">
      <xdr:nvSpPr>
        <xdr:cNvPr id="315" name="テキスト ボックス 314"/>
        <xdr:cNvSpPr txBox="1"/>
      </xdr:nvSpPr>
      <xdr:spPr>
        <a:xfrm>
          <a:off x="8483111" y="6391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20129</xdr:rowOff>
    </xdr:from>
    <xdr:to>
      <xdr:col>41</xdr:col>
      <xdr:colOff>101600</xdr:colOff>
      <xdr:row>37</xdr:row>
      <xdr:rowOff>121729</xdr:rowOff>
    </xdr:to>
    <xdr:sp macro="" textlink="">
      <xdr:nvSpPr>
        <xdr:cNvPr id="316" name="楕円 315"/>
        <xdr:cNvSpPr/>
      </xdr:nvSpPr>
      <xdr:spPr>
        <a:xfrm>
          <a:off x="7810500" y="6363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112856</xdr:rowOff>
    </xdr:from>
    <xdr:ext cx="534377" cy="259045"/>
    <xdr:sp macro="" textlink="">
      <xdr:nvSpPr>
        <xdr:cNvPr id="317" name="テキスト ボックス 316"/>
        <xdr:cNvSpPr txBox="1"/>
      </xdr:nvSpPr>
      <xdr:spPr>
        <a:xfrm>
          <a:off x="7594111" y="6456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55540</xdr:rowOff>
    </xdr:from>
    <xdr:to>
      <xdr:col>36</xdr:col>
      <xdr:colOff>165100</xdr:colOff>
      <xdr:row>37</xdr:row>
      <xdr:rowOff>157140</xdr:rowOff>
    </xdr:to>
    <xdr:sp macro="" textlink="">
      <xdr:nvSpPr>
        <xdr:cNvPr id="318" name="楕円 317"/>
        <xdr:cNvSpPr/>
      </xdr:nvSpPr>
      <xdr:spPr>
        <a:xfrm>
          <a:off x="6921500" y="6399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37</xdr:row>
      <xdr:rowOff>148267</xdr:rowOff>
    </xdr:from>
    <xdr:ext cx="534377" cy="259045"/>
    <xdr:sp macro="" textlink="">
      <xdr:nvSpPr>
        <xdr:cNvPr id="319" name="テキスト ボックス 318"/>
        <xdr:cNvSpPr txBox="1"/>
      </xdr:nvSpPr>
      <xdr:spPr>
        <a:xfrm>
          <a:off x="6705111" y="6491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122,332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0" name="直線コネクタ 329"/>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1" name="テキスト ボックス 330"/>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2" name="直線コネクタ 331"/>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3" name="テキスト ボックス 332"/>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4" name="直線コネクタ 333"/>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5" name="テキスト ボックス 334"/>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6" name="直線コネクタ 335"/>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7" name="テキスト ボックス 336"/>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9" name="テキスト ボックス 338"/>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52</xdr:row>
      <xdr:rowOff>116209</xdr:rowOff>
    </xdr:from>
    <xdr:to>
      <xdr:col>54</xdr:col>
      <xdr:colOff>189865</xdr:colOff>
      <xdr:row>58</xdr:row>
      <xdr:rowOff>46207</xdr:rowOff>
    </xdr:to>
    <xdr:cxnSp macro="">
      <xdr:nvCxnSpPr>
        <xdr:cNvPr id="341" name="直線コネクタ 340"/>
        <xdr:cNvCxnSpPr/>
      </xdr:nvCxnSpPr>
      <xdr:spPr>
        <a:xfrm flipV="1">
          <a:off x="10475595" y="9031609"/>
          <a:ext cx="1270" cy="9586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50034</xdr:rowOff>
    </xdr:from>
    <xdr:ext cx="534377" cy="259045"/>
    <xdr:sp macro="" textlink="">
      <xdr:nvSpPr>
        <xdr:cNvPr id="342" name="普通建設事業費最小値テキスト"/>
        <xdr:cNvSpPr txBox="1"/>
      </xdr:nvSpPr>
      <xdr:spPr>
        <a:xfrm>
          <a:off x="10528300" y="9994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46207</xdr:rowOff>
    </xdr:from>
    <xdr:to>
      <xdr:col>55</xdr:col>
      <xdr:colOff>88900</xdr:colOff>
      <xdr:row>58</xdr:row>
      <xdr:rowOff>46207</xdr:rowOff>
    </xdr:to>
    <xdr:cxnSp macro="">
      <xdr:nvCxnSpPr>
        <xdr:cNvPr id="343" name="直線コネクタ 342"/>
        <xdr:cNvCxnSpPr/>
      </xdr:nvCxnSpPr>
      <xdr:spPr>
        <a:xfrm>
          <a:off x="10388600" y="9990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51</xdr:row>
      <xdr:rowOff>62886</xdr:rowOff>
    </xdr:from>
    <xdr:ext cx="599010" cy="259045"/>
    <xdr:sp macro="" textlink="">
      <xdr:nvSpPr>
        <xdr:cNvPr id="344" name="普通建設事業費最大値テキスト"/>
        <xdr:cNvSpPr txBox="1"/>
      </xdr:nvSpPr>
      <xdr:spPr>
        <a:xfrm>
          <a:off x="10528300" y="8806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52</xdr:row>
      <xdr:rowOff>116209</xdr:rowOff>
    </xdr:from>
    <xdr:to>
      <xdr:col>55</xdr:col>
      <xdr:colOff>88900</xdr:colOff>
      <xdr:row>52</xdr:row>
      <xdr:rowOff>116209</xdr:rowOff>
    </xdr:to>
    <xdr:cxnSp macro="">
      <xdr:nvCxnSpPr>
        <xdr:cNvPr id="345" name="直線コネクタ 344"/>
        <xdr:cNvCxnSpPr/>
      </xdr:nvCxnSpPr>
      <xdr:spPr>
        <a:xfrm>
          <a:off x="10388600" y="90316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142877</xdr:rowOff>
    </xdr:from>
    <xdr:to>
      <xdr:col>55</xdr:col>
      <xdr:colOff>0</xdr:colOff>
      <xdr:row>55</xdr:row>
      <xdr:rowOff>81032</xdr:rowOff>
    </xdr:to>
    <xdr:cxnSp macro="">
      <xdr:nvCxnSpPr>
        <xdr:cNvPr id="346" name="直線コネクタ 345"/>
        <xdr:cNvCxnSpPr/>
      </xdr:nvCxnSpPr>
      <xdr:spPr>
        <a:xfrm>
          <a:off x="9639300" y="9401177"/>
          <a:ext cx="838200" cy="109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3465</xdr:rowOff>
    </xdr:from>
    <xdr:ext cx="534377" cy="259045"/>
    <xdr:sp macro="" textlink="">
      <xdr:nvSpPr>
        <xdr:cNvPr id="347" name="普通建設事業費平均値テキスト"/>
        <xdr:cNvSpPr txBox="1"/>
      </xdr:nvSpPr>
      <xdr:spPr>
        <a:xfrm>
          <a:off x="10528300" y="96046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25038</xdr:rowOff>
    </xdr:from>
    <xdr:to>
      <xdr:col>55</xdr:col>
      <xdr:colOff>50800</xdr:colOff>
      <xdr:row>56</xdr:row>
      <xdr:rowOff>126638</xdr:rowOff>
    </xdr:to>
    <xdr:sp macro="" textlink="">
      <xdr:nvSpPr>
        <xdr:cNvPr id="348" name="フローチャート: 判断 347"/>
        <xdr:cNvSpPr/>
      </xdr:nvSpPr>
      <xdr:spPr>
        <a:xfrm>
          <a:off x="10426700" y="962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54</xdr:row>
      <xdr:rowOff>142877</xdr:rowOff>
    </xdr:from>
    <xdr:to>
      <xdr:col>50</xdr:col>
      <xdr:colOff>114300</xdr:colOff>
      <xdr:row>55</xdr:row>
      <xdr:rowOff>44776</xdr:rowOff>
    </xdr:to>
    <xdr:cxnSp macro="">
      <xdr:nvCxnSpPr>
        <xdr:cNvPr id="349" name="直線コネクタ 348"/>
        <xdr:cNvCxnSpPr/>
      </xdr:nvCxnSpPr>
      <xdr:spPr>
        <a:xfrm flipV="1">
          <a:off x="8750300" y="9401177"/>
          <a:ext cx="889000" cy="73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51044</xdr:rowOff>
    </xdr:from>
    <xdr:to>
      <xdr:col>50</xdr:col>
      <xdr:colOff>165100</xdr:colOff>
      <xdr:row>56</xdr:row>
      <xdr:rowOff>152644</xdr:rowOff>
    </xdr:to>
    <xdr:sp macro="" textlink="">
      <xdr:nvSpPr>
        <xdr:cNvPr id="350" name="フローチャート: 判断 349"/>
        <xdr:cNvSpPr/>
      </xdr:nvSpPr>
      <xdr:spPr>
        <a:xfrm>
          <a:off x="9588500" y="96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143771</xdr:rowOff>
    </xdr:from>
    <xdr:ext cx="534377" cy="259045"/>
    <xdr:sp macro="" textlink="">
      <xdr:nvSpPr>
        <xdr:cNvPr id="351" name="テキスト ボックス 350"/>
        <xdr:cNvSpPr txBox="1"/>
      </xdr:nvSpPr>
      <xdr:spPr>
        <a:xfrm>
          <a:off x="9372111" y="9744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55</xdr:row>
      <xdr:rowOff>44776</xdr:rowOff>
    </xdr:from>
    <xdr:to>
      <xdr:col>45</xdr:col>
      <xdr:colOff>177800</xdr:colOff>
      <xdr:row>55</xdr:row>
      <xdr:rowOff>72149</xdr:rowOff>
    </xdr:to>
    <xdr:cxnSp macro="">
      <xdr:nvCxnSpPr>
        <xdr:cNvPr id="352" name="直線コネクタ 351"/>
        <xdr:cNvCxnSpPr/>
      </xdr:nvCxnSpPr>
      <xdr:spPr>
        <a:xfrm flipV="1">
          <a:off x="7861300" y="9474526"/>
          <a:ext cx="889000" cy="27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41081</xdr:rowOff>
    </xdr:from>
    <xdr:to>
      <xdr:col>46</xdr:col>
      <xdr:colOff>38100</xdr:colOff>
      <xdr:row>56</xdr:row>
      <xdr:rowOff>142681</xdr:rowOff>
    </xdr:to>
    <xdr:sp macro="" textlink="">
      <xdr:nvSpPr>
        <xdr:cNvPr id="353" name="フローチャート: 判断 352"/>
        <xdr:cNvSpPr/>
      </xdr:nvSpPr>
      <xdr:spPr>
        <a:xfrm>
          <a:off x="8699500" y="9642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133808</xdr:rowOff>
    </xdr:from>
    <xdr:ext cx="534377" cy="259045"/>
    <xdr:sp macro="" textlink="">
      <xdr:nvSpPr>
        <xdr:cNvPr id="354" name="テキスト ボックス 353"/>
        <xdr:cNvSpPr txBox="1"/>
      </xdr:nvSpPr>
      <xdr:spPr>
        <a:xfrm>
          <a:off x="8483111" y="9735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72149</xdr:rowOff>
    </xdr:from>
    <xdr:to>
      <xdr:col>41</xdr:col>
      <xdr:colOff>50800</xdr:colOff>
      <xdr:row>55</xdr:row>
      <xdr:rowOff>132814</xdr:rowOff>
    </xdr:to>
    <xdr:cxnSp macro="">
      <xdr:nvCxnSpPr>
        <xdr:cNvPr id="355" name="直線コネクタ 354"/>
        <xdr:cNvCxnSpPr/>
      </xdr:nvCxnSpPr>
      <xdr:spPr>
        <a:xfrm flipV="1">
          <a:off x="6972300" y="9501899"/>
          <a:ext cx="889000" cy="60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115811</xdr:rowOff>
    </xdr:from>
    <xdr:to>
      <xdr:col>41</xdr:col>
      <xdr:colOff>101600</xdr:colOff>
      <xdr:row>56</xdr:row>
      <xdr:rowOff>45961</xdr:rowOff>
    </xdr:to>
    <xdr:sp macro="" textlink="">
      <xdr:nvSpPr>
        <xdr:cNvPr id="356" name="フローチャート: 判断 355"/>
        <xdr:cNvSpPr/>
      </xdr:nvSpPr>
      <xdr:spPr>
        <a:xfrm>
          <a:off x="7810500" y="9545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37088</xdr:rowOff>
    </xdr:from>
    <xdr:ext cx="599010" cy="259045"/>
    <xdr:sp macro="" textlink="">
      <xdr:nvSpPr>
        <xdr:cNvPr id="357" name="テキスト ボックス 356"/>
        <xdr:cNvSpPr txBox="1"/>
      </xdr:nvSpPr>
      <xdr:spPr>
        <a:xfrm>
          <a:off x="7561795" y="9638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15926</xdr:rowOff>
    </xdr:from>
    <xdr:to>
      <xdr:col>36</xdr:col>
      <xdr:colOff>165100</xdr:colOff>
      <xdr:row>56</xdr:row>
      <xdr:rowOff>117526</xdr:rowOff>
    </xdr:to>
    <xdr:sp macro="" textlink="">
      <xdr:nvSpPr>
        <xdr:cNvPr id="358" name="フローチャート: 判断 357"/>
        <xdr:cNvSpPr/>
      </xdr:nvSpPr>
      <xdr:spPr>
        <a:xfrm>
          <a:off x="6921500" y="9617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108653</xdr:rowOff>
    </xdr:from>
    <xdr:ext cx="534377" cy="259045"/>
    <xdr:sp macro="" textlink="">
      <xdr:nvSpPr>
        <xdr:cNvPr id="359" name="テキスト ボックス 358"/>
        <xdr:cNvSpPr txBox="1"/>
      </xdr:nvSpPr>
      <xdr:spPr>
        <a:xfrm>
          <a:off x="6705111" y="9709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30232</xdr:rowOff>
    </xdr:from>
    <xdr:to>
      <xdr:col>55</xdr:col>
      <xdr:colOff>50800</xdr:colOff>
      <xdr:row>55</xdr:row>
      <xdr:rowOff>131832</xdr:rowOff>
    </xdr:to>
    <xdr:sp macro="" textlink="">
      <xdr:nvSpPr>
        <xdr:cNvPr id="365" name="楕円 364"/>
        <xdr:cNvSpPr/>
      </xdr:nvSpPr>
      <xdr:spPr>
        <a:xfrm>
          <a:off x="10426700" y="9459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53109</xdr:rowOff>
    </xdr:from>
    <xdr:ext cx="599010" cy="259045"/>
    <xdr:sp macro="" textlink="">
      <xdr:nvSpPr>
        <xdr:cNvPr id="366" name="普通建設事業費該当値テキスト"/>
        <xdr:cNvSpPr txBox="1"/>
      </xdr:nvSpPr>
      <xdr:spPr>
        <a:xfrm>
          <a:off x="10528300" y="9311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92077</xdr:rowOff>
    </xdr:from>
    <xdr:to>
      <xdr:col>50</xdr:col>
      <xdr:colOff>165100</xdr:colOff>
      <xdr:row>55</xdr:row>
      <xdr:rowOff>22227</xdr:rowOff>
    </xdr:to>
    <xdr:sp macro="" textlink="">
      <xdr:nvSpPr>
        <xdr:cNvPr id="367" name="楕円 366"/>
        <xdr:cNvSpPr/>
      </xdr:nvSpPr>
      <xdr:spPr>
        <a:xfrm>
          <a:off x="9588500" y="9350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53</xdr:row>
      <xdr:rowOff>38754</xdr:rowOff>
    </xdr:from>
    <xdr:ext cx="599010" cy="259045"/>
    <xdr:sp macro="" textlink="">
      <xdr:nvSpPr>
        <xdr:cNvPr id="368" name="テキスト ボックス 367"/>
        <xdr:cNvSpPr txBox="1"/>
      </xdr:nvSpPr>
      <xdr:spPr>
        <a:xfrm>
          <a:off x="9339795" y="9125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54</xdr:row>
      <xdr:rowOff>165426</xdr:rowOff>
    </xdr:from>
    <xdr:to>
      <xdr:col>46</xdr:col>
      <xdr:colOff>38100</xdr:colOff>
      <xdr:row>55</xdr:row>
      <xdr:rowOff>95576</xdr:rowOff>
    </xdr:to>
    <xdr:sp macro="" textlink="">
      <xdr:nvSpPr>
        <xdr:cNvPr id="369" name="楕円 368"/>
        <xdr:cNvSpPr/>
      </xdr:nvSpPr>
      <xdr:spPr>
        <a:xfrm>
          <a:off x="8699500" y="9423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53</xdr:row>
      <xdr:rowOff>112103</xdr:rowOff>
    </xdr:from>
    <xdr:ext cx="599010" cy="259045"/>
    <xdr:sp macro="" textlink="">
      <xdr:nvSpPr>
        <xdr:cNvPr id="370" name="テキスト ボックス 369"/>
        <xdr:cNvSpPr txBox="1"/>
      </xdr:nvSpPr>
      <xdr:spPr>
        <a:xfrm>
          <a:off x="8450795" y="9198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21349</xdr:rowOff>
    </xdr:from>
    <xdr:to>
      <xdr:col>41</xdr:col>
      <xdr:colOff>101600</xdr:colOff>
      <xdr:row>55</xdr:row>
      <xdr:rowOff>122949</xdr:rowOff>
    </xdr:to>
    <xdr:sp macro="" textlink="">
      <xdr:nvSpPr>
        <xdr:cNvPr id="371" name="楕円 370"/>
        <xdr:cNvSpPr/>
      </xdr:nvSpPr>
      <xdr:spPr>
        <a:xfrm>
          <a:off x="7810500" y="945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53</xdr:row>
      <xdr:rowOff>139476</xdr:rowOff>
    </xdr:from>
    <xdr:ext cx="599010" cy="259045"/>
    <xdr:sp macro="" textlink="">
      <xdr:nvSpPr>
        <xdr:cNvPr id="372" name="テキスト ボックス 371"/>
        <xdr:cNvSpPr txBox="1"/>
      </xdr:nvSpPr>
      <xdr:spPr>
        <a:xfrm>
          <a:off x="7561795" y="92263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82014</xdr:rowOff>
    </xdr:from>
    <xdr:to>
      <xdr:col>36</xdr:col>
      <xdr:colOff>165100</xdr:colOff>
      <xdr:row>56</xdr:row>
      <xdr:rowOff>12164</xdr:rowOff>
    </xdr:to>
    <xdr:sp macro="" textlink="">
      <xdr:nvSpPr>
        <xdr:cNvPr id="373" name="楕円 372"/>
        <xdr:cNvSpPr/>
      </xdr:nvSpPr>
      <xdr:spPr>
        <a:xfrm>
          <a:off x="6921500" y="9511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28691</xdr:rowOff>
    </xdr:from>
    <xdr:ext cx="599010" cy="259045"/>
    <xdr:sp macro="" textlink="">
      <xdr:nvSpPr>
        <xdr:cNvPr id="374" name="テキスト ボックス 373"/>
        <xdr:cNvSpPr txBox="1"/>
      </xdr:nvSpPr>
      <xdr:spPr>
        <a:xfrm>
          <a:off x="6672795" y="9286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17,554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5" name="直線コネクタ 384"/>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6" name="テキスト ボックス 385"/>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7" name="直線コネクタ 386"/>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144434</xdr:rowOff>
    </xdr:from>
    <xdr:ext cx="531299" cy="259045"/>
    <xdr:sp macro="" textlink="">
      <xdr:nvSpPr>
        <xdr:cNvPr id="388" name="テキスト ボックス 387"/>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9" name="直線コネクタ 388"/>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160762</xdr:rowOff>
    </xdr:from>
    <xdr:ext cx="531299" cy="259045"/>
    <xdr:sp macro="" textlink="">
      <xdr:nvSpPr>
        <xdr:cNvPr id="390" name="テキスト ボックス 389"/>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1" name="直線コネクタ 390"/>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5642</xdr:rowOff>
    </xdr:from>
    <xdr:ext cx="531299" cy="259045"/>
    <xdr:sp macro="" textlink="">
      <xdr:nvSpPr>
        <xdr:cNvPr id="392" name="テキスト ボックス 391"/>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3" name="直線コネクタ 392"/>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94" name="テキスト ボックス 393"/>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5" name="直線コネクタ 394"/>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96" name="テキスト ボックス 395"/>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12185</xdr:rowOff>
    </xdr:from>
    <xdr:to>
      <xdr:col>54</xdr:col>
      <xdr:colOff>189865</xdr:colOff>
      <xdr:row>79</xdr:row>
      <xdr:rowOff>98879</xdr:rowOff>
    </xdr:to>
    <xdr:cxnSp macro="">
      <xdr:nvCxnSpPr>
        <xdr:cNvPr id="400" name="直線コネクタ 399"/>
        <xdr:cNvCxnSpPr/>
      </xdr:nvCxnSpPr>
      <xdr:spPr>
        <a:xfrm flipV="1">
          <a:off x="10475595" y="12185135"/>
          <a:ext cx="1270" cy="14582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1" name="普通建設事業費 （ うち新規整備　）最小値テキスト"/>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2" name="直線コネクタ 401"/>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130312</xdr:rowOff>
    </xdr:from>
    <xdr:ext cx="599010" cy="259045"/>
    <xdr:sp macro="" textlink="">
      <xdr:nvSpPr>
        <xdr:cNvPr id="403" name="普通建設事業費 （ うち新規整備　）最大値テキスト"/>
        <xdr:cNvSpPr txBox="1"/>
      </xdr:nvSpPr>
      <xdr:spPr>
        <a:xfrm>
          <a:off x="10528300" y="119603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133,964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12185</xdr:rowOff>
    </xdr:from>
    <xdr:to>
      <xdr:col>55</xdr:col>
      <xdr:colOff>88900</xdr:colOff>
      <xdr:row>71</xdr:row>
      <xdr:rowOff>12185</xdr:rowOff>
    </xdr:to>
    <xdr:cxnSp macro="">
      <xdr:nvCxnSpPr>
        <xdr:cNvPr id="404" name="直線コネクタ 403"/>
        <xdr:cNvCxnSpPr/>
      </xdr:nvCxnSpPr>
      <xdr:spPr>
        <a:xfrm>
          <a:off x="10388600" y="121851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158826</xdr:rowOff>
    </xdr:from>
    <xdr:to>
      <xdr:col>55</xdr:col>
      <xdr:colOff>0</xdr:colOff>
      <xdr:row>78</xdr:row>
      <xdr:rowOff>55902</xdr:rowOff>
    </xdr:to>
    <xdr:cxnSp macro="">
      <xdr:nvCxnSpPr>
        <xdr:cNvPr id="405" name="直線コネクタ 404"/>
        <xdr:cNvCxnSpPr/>
      </xdr:nvCxnSpPr>
      <xdr:spPr>
        <a:xfrm>
          <a:off x="9639300" y="13360476"/>
          <a:ext cx="838200" cy="68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119811</xdr:rowOff>
    </xdr:from>
    <xdr:ext cx="534377" cy="259045"/>
    <xdr:sp macro="" textlink="">
      <xdr:nvSpPr>
        <xdr:cNvPr id="406" name="普通建設事業費 （ うち新規整備　）平均値テキスト"/>
        <xdr:cNvSpPr txBox="1"/>
      </xdr:nvSpPr>
      <xdr:spPr>
        <a:xfrm>
          <a:off x="10528300" y="131500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96934</xdr:rowOff>
    </xdr:from>
    <xdr:to>
      <xdr:col>55</xdr:col>
      <xdr:colOff>50800</xdr:colOff>
      <xdr:row>78</xdr:row>
      <xdr:rowOff>27084</xdr:rowOff>
    </xdr:to>
    <xdr:sp macro="" textlink="">
      <xdr:nvSpPr>
        <xdr:cNvPr id="407" name="フローチャート: 判断 406"/>
        <xdr:cNvSpPr/>
      </xdr:nvSpPr>
      <xdr:spPr>
        <a:xfrm>
          <a:off x="10426700" y="13298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111658</xdr:rowOff>
    </xdr:from>
    <xdr:to>
      <xdr:col>50</xdr:col>
      <xdr:colOff>114300</xdr:colOff>
      <xdr:row>77</xdr:row>
      <xdr:rowOff>158826</xdr:rowOff>
    </xdr:to>
    <xdr:cxnSp macro="">
      <xdr:nvCxnSpPr>
        <xdr:cNvPr id="408" name="直線コネクタ 407"/>
        <xdr:cNvCxnSpPr/>
      </xdr:nvCxnSpPr>
      <xdr:spPr>
        <a:xfrm>
          <a:off x="8750300" y="12798958"/>
          <a:ext cx="889000" cy="561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67390</xdr:rowOff>
    </xdr:from>
    <xdr:to>
      <xdr:col>50</xdr:col>
      <xdr:colOff>165100</xdr:colOff>
      <xdr:row>77</xdr:row>
      <xdr:rowOff>168990</xdr:rowOff>
    </xdr:to>
    <xdr:sp macro="" textlink="">
      <xdr:nvSpPr>
        <xdr:cNvPr id="409" name="フローチャート: 判断 408"/>
        <xdr:cNvSpPr/>
      </xdr:nvSpPr>
      <xdr:spPr>
        <a:xfrm>
          <a:off x="9588500" y="1326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14067</xdr:rowOff>
    </xdr:from>
    <xdr:ext cx="534377" cy="259045"/>
    <xdr:sp macro="" textlink="">
      <xdr:nvSpPr>
        <xdr:cNvPr id="410" name="テキスト ボックス 409"/>
        <xdr:cNvSpPr txBox="1"/>
      </xdr:nvSpPr>
      <xdr:spPr>
        <a:xfrm>
          <a:off x="9372111" y="13044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74</xdr:row>
      <xdr:rowOff>111658</xdr:rowOff>
    </xdr:from>
    <xdr:to>
      <xdr:col>45</xdr:col>
      <xdr:colOff>177800</xdr:colOff>
      <xdr:row>74</xdr:row>
      <xdr:rowOff>145948</xdr:rowOff>
    </xdr:to>
    <xdr:cxnSp macro="">
      <xdr:nvCxnSpPr>
        <xdr:cNvPr id="411" name="直線コネクタ 410"/>
        <xdr:cNvCxnSpPr/>
      </xdr:nvCxnSpPr>
      <xdr:spPr>
        <a:xfrm flipV="1">
          <a:off x="7861300" y="12798958"/>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122406</xdr:rowOff>
    </xdr:from>
    <xdr:to>
      <xdr:col>46</xdr:col>
      <xdr:colOff>38100</xdr:colOff>
      <xdr:row>77</xdr:row>
      <xdr:rowOff>52556</xdr:rowOff>
    </xdr:to>
    <xdr:sp macro="" textlink="">
      <xdr:nvSpPr>
        <xdr:cNvPr id="412" name="フローチャート: 判断 411"/>
        <xdr:cNvSpPr/>
      </xdr:nvSpPr>
      <xdr:spPr>
        <a:xfrm>
          <a:off x="8699500" y="13152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43683</xdr:rowOff>
    </xdr:from>
    <xdr:ext cx="534377" cy="259045"/>
    <xdr:sp macro="" textlink="">
      <xdr:nvSpPr>
        <xdr:cNvPr id="413" name="テキスト ボックス 412"/>
        <xdr:cNvSpPr txBox="1"/>
      </xdr:nvSpPr>
      <xdr:spPr>
        <a:xfrm>
          <a:off x="8483111" y="13245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166188</xdr:rowOff>
    </xdr:from>
    <xdr:to>
      <xdr:col>41</xdr:col>
      <xdr:colOff>101600</xdr:colOff>
      <xdr:row>76</xdr:row>
      <xdr:rowOff>96338</xdr:rowOff>
    </xdr:to>
    <xdr:sp macro="" textlink="">
      <xdr:nvSpPr>
        <xdr:cNvPr id="414" name="フローチャート: 判断 413"/>
        <xdr:cNvSpPr/>
      </xdr:nvSpPr>
      <xdr:spPr>
        <a:xfrm>
          <a:off x="7810500" y="13024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87465</xdr:rowOff>
    </xdr:from>
    <xdr:ext cx="534377" cy="259045"/>
    <xdr:sp macro="" textlink="">
      <xdr:nvSpPr>
        <xdr:cNvPr id="415" name="テキスト ボックス 414"/>
        <xdr:cNvSpPr txBox="1"/>
      </xdr:nvSpPr>
      <xdr:spPr>
        <a:xfrm>
          <a:off x="7594111" y="131176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5102</xdr:rowOff>
    </xdr:from>
    <xdr:to>
      <xdr:col>55</xdr:col>
      <xdr:colOff>50800</xdr:colOff>
      <xdr:row>78</xdr:row>
      <xdr:rowOff>106702</xdr:rowOff>
    </xdr:to>
    <xdr:sp macro="" textlink="">
      <xdr:nvSpPr>
        <xdr:cNvPr id="421" name="楕円 420"/>
        <xdr:cNvSpPr/>
      </xdr:nvSpPr>
      <xdr:spPr>
        <a:xfrm>
          <a:off x="10426700" y="13378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154979</xdr:rowOff>
    </xdr:from>
    <xdr:ext cx="534377" cy="259045"/>
    <xdr:sp macro="" textlink="">
      <xdr:nvSpPr>
        <xdr:cNvPr id="422" name="普通建設事業費 （ うち新規整備　）該当値テキスト"/>
        <xdr:cNvSpPr txBox="1"/>
      </xdr:nvSpPr>
      <xdr:spPr>
        <a:xfrm>
          <a:off x="10528300" y="13356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108026</xdr:rowOff>
    </xdr:from>
    <xdr:to>
      <xdr:col>50</xdr:col>
      <xdr:colOff>165100</xdr:colOff>
      <xdr:row>78</xdr:row>
      <xdr:rowOff>38176</xdr:rowOff>
    </xdr:to>
    <xdr:sp macro="" textlink="">
      <xdr:nvSpPr>
        <xdr:cNvPr id="423" name="楕円 422"/>
        <xdr:cNvSpPr/>
      </xdr:nvSpPr>
      <xdr:spPr>
        <a:xfrm>
          <a:off x="9588500" y="13309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29303</xdr:rowOff>
    </xdr:from>
    <xdr:ext cx="534377" cy="259045"/>
    <xdr:sp macro="" textlink="">
      <xdr:nvSpPr>
        <xdr:cNvPr id="424" name="テキスト ボックス 423"/>
        <xdr:cNvSpPr txBox="1"/>
      </xdr:nvSpPr>
      <xdr:spPr>
        <a:xfrm>
          <a:off x="9372111" y="13402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74</xdr:row>
      <xdr:rowOff>60858</xdr:rowOff>
    </xdr:from>
    <xdr:to>
      <xdr:col>46</xdr:col>
      <xdr:colOff>38100</xdr:colOff>
      <xdr:row>74</xdr:row>
      <xdr:rowOff>162458</xdr:rowOff>
    </xdr:to>
    <xdr:sp macro="" textlink="">
      <xdr:nvSpPr>
        <xdr:cNvPr id="425" name="楕円 424"/>
        <xdr:cNvSpPr/>
      </xdr:nvSpPr>
      <xdr:spPr>
        <a:xfrm>
          <a:off x="8699500" y="12748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73</xdr:row>
      <xdr:rowOff>7535</xdr:rowOff>
    </xdr:from>
    <xdr:ext cx="534377" cy="259045"/>
    <xdr:sp macro="" textlink="">
      <xdr:nvSpPr>
        <xdr:cNvPr id="426" name="テキスト ボックス 425"/>
        <xdr:cNvSpPr txBox="1"/>
      </xdr:nvSpPr>
      <xdr:spPr>
        <a:xfrm>
          <a:off x="8483111" y="12523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74</xdr:row>
      <xdr:rowOff>95148</xdr:rowOff>
    </xdr:from>
    <xdr:to>
      <xdr:col>41</xdr:col>
      <xdr:colOff>101600</xdr:colOff>
      <xdr:row>75</xdr:row>
      <xdr:rowOff>25298</xdr:rowOff>
    </xdr:to>
    <xdr:sp macro="" textlink="">
      <xdr:nvSpPr>
        <xdr:cNvPr id="427" name="楕円 426"/>
        <xdr:cNvSpPr/>
      </xdr:nvSpPr>
      <xdr:spPr>
        <a:xfrm>
          <a:off x="7810500" y="12782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73</xdr:row>
      <xdr:rowOff>41825</xdr:rowOff>
    </xdr:from>
    <xdr:ext cx="534377" cy="259045"/>
    <xdr:sp macro="" textlink="">
      <xdr:nvSpPr>
        <xdr:cNvPr id="428" name="テキスト ボックス 427"/>
        <xdr:cNvSpPr txBox="1"/>
      </xdr:nvSpPr>
      <xdr:spPr>
        <a:xfrm>
          <a:off x="7594111" y="12557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9" name="正方形/長方形 42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0" name="正方形/長方形 429"/>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1" name="正方形/長方形 430"/>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2" name="正方形/長方形 431"/>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3" name="正方形/長方形 432"/>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4" name="正方形/長方形 433"/>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5" name="正方形/長方形 434"/>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6" name="正方形/長方形 435"/>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7" name="テキスト ボックス 436"/>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8" name="直線コネクタ 437"/>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9" name="直線コネクタ 438"/>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0" name="テキスト ボックス 439"/>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1" name="直線コネクタ 440"/>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2" name="テキスト ボックス 441"/>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4" name="テキスト ボックス 443"/>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5" name="直線コネクタ 444"/>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6" name="テキスト ボックス 445"/>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7" name="直線コネクタ 446"/>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8" name="テキスト ボックス 447"/>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0" name="テキスト ボックス 449"/>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64399</xdr:rowOff>
    </xdr:from>
    <xdr:to>
      <xdr:col>54</xdr:col>
      <xdr:colOff>189865</xdr:colOff>
      <xdr:row>99</xdr:row>
      <xdr:rowOff>42171</xdr:rowOff>
    </xdr:to>
    <xdr:cxnSp macro="">
      <xdr:nvCxnSpPr>
        <xdr:cNvPr id="452" name="直線コネクタ 451"/>
        <xdr:cNvCxnSpPr/>
      </xdr:nvCxnSpPr>
      <xdr:spPr>
        <a:xfrm flipV="1">
          <a:off x="10475595" y="15494899"/>
          <a:ext cx="1270" cy="1520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45998</xdr:rowOff>
    </xdr:from>
    <xdr:ext cx="378565" cy="259045"/>
    <xdr:sp macro="" textlink="">
      <xdr:nvSpPr>
        <xdr:cNvPr id="453" name="普通建設事業費 （ うち更新整備　）最小値テキスト"/>
        <xdr:cNvSpPr txBox="1"/>
      </xdr:nvSpPr>
      <xdr:spPr>
        <a:xfrm>
          <a:off x="10528300" y="170195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42171</xdr:rowOff>
    </xdr:from>
    <xdr:to>
      <xdr:col>55</xdr:col>
      <xdr:colOff>88900</xdr:colOff>
      <xdr:row>99</xdr:row>
      <xdr:rowOff>42171</xdr:rowOff>
    </xdr:to>
    <xdr:cxnSp macro="">
      <xdr:nvCxnSpPr>
        <xdr:cNvPr id="454" name="直線コネクタ 453"/>
        <xdr:cNvCxnSpPr/>
      </xdr:nvCxnSpPr>
      <xdr:spPr>
        <a:xfrm>
          <a:off x="10388600" y="17015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11076</xdr:rowOff>
    </xdr:from>
    <xdr:ext cx="599010" cy="259045"/>
    <xdr:sp macro="" textlink="">
      <xdr:nvSpPr>
        <xdr:cNvPr id="455" name="普通建設事業費 （ うち更新整備　）最大値テキスト"/>
        <xdr:cNvSpPr txBox="1"/>
      </xdr:nvSpPr>
      <xdr:spPr>
        <a:xfrm>
          <a:off x="10528300" y="152701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199,882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64399</xdr:rowOff>
    </xdr:from>
    <xdr:to>
      <xdr:col>55</xdr:col>
      <xdr:colOff>88900</xdr:colOff>
      <xdr:row>90</xdr:row>
      <xdr:rowOff>64399</xdr:rowOff>
    </xdr:to>
    <xdr:cxnSp macro="">
      <xdr:nvCxnSpPr>
        <xdr:cNvPr id="456" name="直線コネクタ 455"/>
        <xdr:cNvCxnSpPr/>
      </xdr:nvCxnSpPr>
      <xdr:spPr>
        <a:xfrm>
          <a:off x="10388600" y="154948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26521</xdr:rowOff>
    </xdr:from>
    <xdr:to>
      <xdr:col>55</xdr:col>
      <xdr:colOff>0</xdr:colOff>
      <xdr:row>95</xdr:row>
      <xdr:rowOff>102873</xdr:rowOff>
    </xdr:to>
    <xdr:cxnSp macro="">
      <xdr:nvCxnSpPr>
        <xdr:cNvPr id="457" name="直線コネクタ 456"/>
        <xdr:cNvCxnSpPr/>
      </xdr:nvCxnSpPr>
      <xdr:spPr>
        <a:xfrm>
          <a:off x="9639300" y="16314271"/>
          <a:ext cx="838200" cy="76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139519</xdr:rowOff>
    </xdr:from>
    <xdr:ext cx="534377" cy="259045"/>
    <xdr:sp macro="" textlink="">
      <xdr:nvSpPr>
        <xdr:cNvPr id="458" name="普通建設事業費 （ うち更新整備　）平均値テキスト"/>
        <xdr:cNvSpPr txBox="1"/>
      </xdr:nvSpPr>
      <xdr:spPr>
        <a:xfrm>
          <a:off x="10528300" y="1659871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161092</xdr:rowOff>
    </xdr:from>
    <xdr:to>
      <xdr:col>55</xdr:col>
      <xdr:colOff>50800</xdr:colOff>
      <xdr:row>97</xdr:row>
      <xdr:rowOff>91242</xdr:rowOff>
    </xdr:to>
    <xdr:sp macro="" textlink="">
      <xdr:nvSpPr>
        <xdr:cNvPr id="459" name="フローチャート: 判断 458"/>
        <xdr:cNvSpPr/>
      </xdr:nvSpPr>
      <xdr:spPr>
        <a:xfrm>
          <a:off x="10426700" y="16620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26521</xdr:rowOff>
    </xdr:from>
    <xdr:to>
      <xdr:col>50</xdr:col>
      <xdr:colOff>114300</xdr:colOff>
      <xdr:row>97</xdr:row>
      <xdr:rowOff>170363</xdr:rowOff>
    </xdr:to>
    <xdr:cxnSp macro="">
      <xdr:nvCxnSpPr>
        <xdr:cNvPr id="460" name="直線コネクタ 459"/>
        <xdr:cNvCxnSpPr/>
      </xdr:nvCxnSpPr>
      <xdr:spPr>
        <a:xfrm flipV="1">
          <a:off x="8750300" y="16314271"/>
          <a:ext cx="889000" cy="486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38737</xdr:rowOff>
    </xdr:from>
    <xdr:to>
      <xdr:col>50</xdr:col>
      <xdr:colOff>165100</xdr:colOff>
      <xdr:row>97</xdr:row>
      <xdr:rowOff>140337</xdr:rowOff>
    </xdr:to>
    <xdr:sp macro="" textlink="">
      <xdr:nvSpPr>
        <xdr:cNvPr id="461" name="フローチャート: 判断 460"/>
        <xdr:cNvSpPr/>
      </xdr:nvSpPr>
      <xdr:spPr>
        <a:xfrm>
          <a:off x="9588500" y="16669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131464</xdr:rowOff>
    </xdr:from>
    <xdr:ext cx="534377" cy="259045"/>
    <xdr:sp macro="" textlink="">
      <xdr:nvSpPr>
        <xdr:cNvPr id="462" name="テキスト ボックス 461"/>
        <xdr:cNvSpPr txBox="1"/>
      </xdr:nvSpPr>
      <xdr:spPr>
        <a:xfrm>
          <a:off x="9372111" y="16762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170363</xdr:rowOff>
    </xdr:from>
    <xdr:to>
      <xdr:col>45</xdr:col>
      <xdr:colOff>177800</xdr:colOff>
      <xdr:row>98</xdr:row>
      <xdr:rowOff>13384</xdr:rowOff>
    </xdr:to>
    <xdr:cxnSp macro="">
      <xdr:nvCxnSpPr>
        <xdr:cNvPr id="463" name="直線コネクタ 462"/>
        <xdr:cNvCxnSpPr/>
      </xdr:nvCxnSpPr>
      <xdr:spPr>
        <a:xfrm flipV="1">
          <a:off x="7861300" y="16801013"/>
          <a:ext cx="889000" cy="1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95934</xdr:rowOff>
    </xdr:from>
    <xdr:to>
      <xdr:col>46</xdr:col>
      <xdr:colOff>38100</xdr:colOff>
      <xdr:row>98</xdr:row>
      <xdr:rowOff>26084</xdr:rowOff>
    </xdr:to>
    <xdr:sp macro="" textlink="">
      <xdr:nvSpPr>
        <xdr:cNvPr id="464" name="フローチャート: 判断 463"/>
        <xdr:cNvSpPr/>
      </xdr:nvSpPr>
      <xdr:spPr>
        <a:xfrm>
          <a:off x="8699500" y="16726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42611</xdr:rowOff>
    </xdr:from>
    <xdr:ext cx="534377" cy="259045"/>
    <xdr:sp macro="" textlink="">
      <xdr:nvSpPr>
        <xdr:cNvPr id="465" name="テキスト ボックス 464"/>
        <xdr:cNvSpPr txBox="1"/>
      </xdr:nvSpPr>
      <xdr:spPr>
        <a:xfrm>
          <a:off x="8483111" y="16501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60775</xdr:rowOff>
    </xdr:from>
    <xdr:to>
      <xdr:col>41</xdr:col>
      <xdr:colOff>101600</xdr:colOff>
      <xdr:row>97</xdr:row>
      <xdr:rowOff>162375</xdr:rowOff>
    </xdr:to>
    <xdr:sp macro="" textlink="">
      <xdr:nvSpPr>
        <xdr:cNvPr id="466" name="フローチャート: 判断 465"/>
        <xdr:cNvSpPr/>
      </xdr:nvSpPr>
      <xdr:spPr>
        <a:xfrm>
          <a:off x="7810500" y="1669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7452</xdr:rowOff>
    </xdr:from>
    <xdr:ext cx="534377" cy="259045"/>
    <xdr:sp macro="" textlink="">
      <xdr:nvSpPr>
        <xdr:cNvPr id="467" name="テキスト ボックス 466"/>
        <xdr:cNvSpPr txBox="1"/>
      </xdr:nvSpPr>
      <xdr:spPr>
        <a:xfrm>
          <a:off x="7594111" y="16466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8" name="テキスト ボックス 467"/>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9" name="テキスト ボックス 468"/>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0" name="テキスト ボックス 469"/>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1" name="テキスト ボックス 470"/>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2" name="テキスト ボックス 471"/>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52073</xdr:rowOff>
    </xdr:from>
    <xdr:to>
      <xdr:col>55</xdr:col>
      <xdr:colOff>50800</xdr:colOff>
      <xdr:row>95</xdr:row>
      <xdr:rowOff>153673</xdr:rowOff>
    </xdr:to>
    <xdr:sp macro="" textlink="">
      <xdr:nvSpPr>
        <xdr:cNvPr id="473" name="楕円 472"/>
        <xdr:cNvSpPr/>
      </xdr:nvSpPr>
      <xdr:spPr>
        <a:xfrm>
          <a:off x="10426700" y="16339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74950</xdr:rowOff>
    </xdr:from>
    <xdr:ext cx="534377" cy="259045"/>
    <xdr:sp macro="" textlink="">
      <xdr:nvSpPr>
        <xdr:cNvPr id="474" name="普通建設事業費 （ うち更新整備　）該当値テキスト"/>
        <xdr:cNvSpPr txBox="1"/>
      </xdr:nvSpPr>
      <xdr:spPr>
        <a:xfrm>
          <a:off x="10528300" y="16191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147171</xdr:rowOff>
    </xdr:from>
    <xdr:to>
      <xdr:col>50</xdr:col>
      <xdr:colOff>165100</xdr:colOff>
      <xdr:row>95</xdr:row>
      <xdr:rowOff>77321</xdr:rowOff>
    </xdr:to>
    <xdr:sp macro="" textlink="">
      <xdr:nvSpPr>
        <xdr:cNvPr id="475" name="楕円 474"/>
        <xdr:cNvSpPr/>
      </xdr:nvSpPr>
      <xdr:spPr>
        <a:xfrm>
          <a:off x="9588500" y="16263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93</xdr:row>
      <xdr:rowOff>93848</xdr:rowOff>
    </xdr:from>
    <xdr:ext cx="534377" cy="259045"/>
    <xdr:sp macro="" textlink="">
      <xdr:nvSpPr>
        <xdr:cNvPr id="476" name="テキスト ボックス 475"/>
        <xdr:cNvSpPr txBox="1"/>
      </xdr:nvSpPr>
      <xdr:spPr>
        <a:xfrm>
          <a:off x="9372111" y="16038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119563</xdr:rowOff>
    </xdr:from>
    <xdr:to>
      <xdr:col>46</xdr:col>
      <xdr:colOff>38100</xdr:colOff>
      <xdr:row>98</xdr:row>
      <xdr:rowOff>49713</xdr:rowOff>
    </xdr:to>
    <xdr:sp macro="" textlink="">
      <xdr:nvSpPr>
        <xdr:cNvPr id="477" name="楕円 476"/>
        <xdr:cNvSpPr/>
      </xdr:nvSpPr>
      <xdr:spPr>
        <a:xfrm>
          <a:off x="8699500" y="16750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40840</xdr:rowOff>
    </xdr:from>
    <xdr:ext cx="534377" cy="259045"/>
    <xdr:sp macro="" textlink="">
      <xdr:nvSpPr>
        <xdr:cNvPr id="478" name="テキスト ボックス 477"/>
        <xdr:cNvSpPr txBox="1"/>
      </xdr:nvSpPr>
      <xdr:spPr>
        <a:xfrm>
          <a:off x="8483111" y="16842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134034</xdr:rowOff>
    </xdr:from>
    <xdr:to>
      <xdr:col>41</xdr:col>
      <xdr:colOff>101600</xdr:colOff>
      <xdr:row>98</xdr:row>
      <xdr:rowOff>64184</xdr:rowOff>
    </xdr:to>
    <xdr:sp macro="" textlink="">
      <xdr:nvSpPr>
        <xdr:cNvPr id="479" name="楕円 478"/>
        <xdr:cNvSpPr/>
      </xdr:nvSpPr>
      <xdr:spPr>
        <a:xfrm>
          <a:off x="7810500" y="16764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55311</xdr:rowOff>
    </xdr:from>
    <xdr:ext cx="534377" cy="259045"/>
    <xdr:sp macro="" textlink="">
      <xdr:nvSpPr>
        <xdr:cNvPr id="480" name="テキスト ボックス 479"/>
        <xdr:cNvSpPr txBox="1"/>
      </xdr:nvSpPr>
      <xdr:spPr>
        <a:xfrm>
          <a:off x="7594111" y="16857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1" name="正方形/長方形 480"/>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2" name="正方形/長方形 481"/>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3" name="正方形/長方形 482"/>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4" name="正方形/長方形 483"/>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5" name="正方形/長方形 484"/>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6" name="正方形/長方形 485"/>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7" name="正方形/長方形 486"/>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8" name="正方形/長方形 487"/>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9" name="テキスト ボックス 488"/>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0" name="直線コネクタ 489"/>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1" name="直線コネクタ 490"/>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2" name="テキスト ボックス 491"/>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3" name="直線コネクタ 492"/>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494" name="テキスト ボックス 493"/>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5" name="直線コネクタ 494"/>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496" name="テキスト ボックス 495"/>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7" name="直線コネクタ 496"/>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498" name="テキスト ボックス 497"/>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9" name="直線コネクタ 498"/>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0" name="テキスト ボックス 499"/>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1" name="直線コネクタ 500"/>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2" name="テキスト ボックス 501"/>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3"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32423</xdr:rowOff>
    </xdr:from>
    <xdr:to>
      <xdr:col>85</xdr:col>
      <xdr:colOff>126364</xdr:colOff>
      <xdr:row>39</xdr:row>
      <xdr:rowOff>44450</xdr:rowOff>
    </xdr:to>
    <xdr:cxnSp macro="">
      <xdr:nvCxnSpPr>
        <xdr:cNvPr id="504" name="直線コネクタ 503"/>
        <xdr:cNvCxnSpPr/>
      </xdr:nvCxnSpPr>
      <xdr:spPr>
        <a:xfrm flipV="1">
          <a:off x="16317595" y="5347373"/>
          <a:ext cx="1269" cy="13836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05" name="災害復旧事業費最小値テキスト"/>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6" name="直線コネクタ 505"/>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150550</xdr:rowOff>
    </xdr:from>
    <xdr:ext cx="599010" cy="259045"/>
    <xdr:sp macro="" textlink="">
      <xdr:nvSpPr>
        <xdr:cNvPr id="507" name="災害復旧事業費最大値テキスト"/>
        <xdr:cNvSpPr txBox="1"/>
      </xdr:nvSpPr>
      <xdr:spPr>
        <a:xfrm>
          <a:off x="16370300" y="5122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32423</xdr:rowOff>
    </xdr:from>
    <xdr:to>
      <xdr:col>86</xdr:col>
      <xdr:colOff>25400</xdr:colOff>
      <xdr:row>31</xdr:row>
      <xdr:rowOff>32423</xdr:rowOff>
    </xdr:to>
    <xdr:cxnSp macro="">
      <xdr:nvCxnSpPr>
        <xdr:cNvPr id="508" name="直線コネクタ 507"/>
        <xdr:cNvCxnSpPr/>
      </xdr:nvCxnSpPr>
      <xdr:spPr>
        <a:xfrm>
          <a:off x="16230600" y="53473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46889</xdr:rowOff>
    </xdr:from>
    <xdr:to>
      <xdr:col>85</xdr:col>
      <xdr:colOff>127000</xdr:colOff>
      <xdr:row>38</xdr:row>
      <xdr:rowOff>145415</xdr:rowOff>
    </xdr:to>
    <xdr:cxnSp macro="">
      <xdr:nvCxnSpPr>
        <xdr:cNvPr id="509" name="直線コネクタ 508"/>
        <xdr:cNvCxnSpPr/>
      </xdr:nvCxnSpPr>
      <xdr:spPr>
        <a:xfrm>
          <a:off x="15481300" y="6561989"/>
          <a:ext cx="838200" cy="98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75772</xdr:rowOff>
    </xdr:from>
    <xdr:ext cx="469744" cy="259045"/>
    <xdr:sp macro="" textlink="">
      <xdr:nvSpPr>
        <xdr:cNvPr id="510" name="災害復旧事業費平均値テキスト"/>
        <xdr:cNvSpPr txBox="1"/>
      </xdr:nvSpPr>
      <xdr:spPr>
        <a:xfrm>
          <a:off x="16370300" y="65908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97345</xdr:rowOff>
    </xdr:from>
    <xdr:to>
      <xdr:col>85</xdr:col>
      <xdr:colOff>177800</xdr:colOff>
      <xdr:row>39</xdr:row>
      <xdr:rowOff>27495</xdr:rowOff>
    </xdr:to>
    <xdr:sp macro="" textlink="">
      <xdr:nvSpPr>
        <xdr:cNvPr id="511" name="フローチャート: 判断 510"/>
        <xdr:cNvSpPr/>
      </xdr:nvSpPr>
      <xdr:spPr>
        <a:xfrm>
          <a:off x="16268700" y="661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84595</xdr:rowOff>
    </xdr:from>
    <xdr:to>
      <xdr:col>81</xdr:col>
      <xdr:colOff>50800</xdr:colOff>
      <xdr:row>38</xdr:row>
      <xdr:rowOff>46889</xdr:rowOff>
    </xdr:to>
    <xdr:cxnSp macro="">
      <xdr:nvCxnSpPr>
        <xdr:cNvPr id="512" name="直線コネクタ 511"/>
        <xdr:cNvCxnSpPr/>
      </xdr:nvCxnSpPr>
      <xdr:spPr>
        <a:xfrm>
          <a:off x="14592300" y="5913895"/>
          <a:ext cx="889000" cy="648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111785</xdr:rowOff>
    </xdr:from>
    <xdr:to>
      <xdr:col>81</xdr:col>
      <xdr:colOff>101600</xdr:colOff>
      <xdr:row>39</xdr:row>
      <xdr:rowOff>41935</xdr:rowOff>
    </xdr:to>
    <xdr:sp macro="" textlink="">
      <xdr:nvSpPr>
        <xdr:cNvPr id="513" name="フローチャート: 判断 512"/>
        <xdr:cNvSpPr/>
      </xdr:nvSpPr>
      <xdr:spPr>
        <a:xfrm>
          <a:off x="15430500" y="6626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33062</xdr:rowOff>
    </xdr:from>
    <xdr:ext cx="469744" cy="259045"/>
    <xdr:sp macro="" textlink="">
      <xdr:nvSpPr>
        <xdr:cNvPr id="514" name="テキスト ボックス 513"/>
        <xdr:cNvSpPr txBox="1"/>
      </xdr:nvSpPr>
      <xdr:spPr>
        <a:xfrm>
          <a:off x="15246428" y="6719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34</xdr:row>
      <xdr:rowOff>84595</xdr:rowOff>
    </xdr:from>
    <xdr:to>
      <xdr:col>76</xdr:col>
      <xdr:colOff>114300</xdr:colOff>
      <xdr:row>37</xdr:row>
      <xdr:rowOff>62344</xdr:rowOff>
    </xdr:to>
    <xdr:cxnSp macro="">
      <xdr:nvCxnSpPr>
        <xdr:cNvPr id="515" name="直線コネクタ 514"/>
        <xdr:cNvCxnSpPr/>
      </xdr:nvCxnSpPr>
      <xdr:spPr>
        <a:xfrm flipV="1">
          <a:off x="13703300" y="5913895"/>
          <a:ext cx="889000" cy="492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102019</xdr:rowOff>
    </xdr:from>
    <xdr:to>
      <xdr:col>76</xdr:col>
      <xdr:colOff>165100</xdr:colOff>
      <xdr:row>39</xdr:row>
      <xdr:rowOff>32169</xdr:rowOff>
    </xdr:to>
    <xdr:sp macro="" textlink="">
      <xdr:nvSpPr>
        <xdr:cNvPr id="516" name="フローチャート: 判断 515"/>
        <xdr:cNvSpPr/>
      </xdr:nvSpPr>
      <xdr:spPr>
        <a:xfrm>
          <a:off x="14541500" y="6617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23296</xdr:rowOff>
    </xdr:from>
    <xdr:ext cx="469744" cy="259045"/>
    <xdr:sp macro="" textlink="">
      <xdr:nvSpPr>
        <xdr:cNvPr id="517" name="テキスト ボックス 516"/>
        <xdr:cNvSpPr txBox="1"/>
      </xdr:nvSpPr>
      <xdr:spPr>
        <a:xfrm>
          <a:off x="14357428" y="6709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62344</xdr:rowOff>
    </xdr:from>
    <xdr:to>
      <xdr:col>71</xdr:col>
      <xdr:colOff>177800</xdr:colOff>
      <xdr:row>38</xdr:row>
      <xdr:rowOff>103150</xdr:rowOff>
    </xdr:to>
    <xdr:cxnSp macro="">
      <xdr:nvCxnSpPr>
        <xdr:cNvPr id="518" name="直線コネクタ 517"/>
        <xdr:cNvCxnSpPr/>
      </xdr:nvCxnSpPr>
      <xdr:spPr>
        <a:xfrm flipV="1">
          <a:off x="12814300" y="6405994"/>
          <a:ext cx="889000" cy="212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62090</xdr:rowOff>
    </xdr:from>
    <xdr:to>
      <xdr:col>72</xdr:col>
      <xdr:colOff>38100</xdr:colOff>
      <xdr:row>38</xdr:row>
      <xdr:rowOff>163690</xdr:rowOff>
    </xdr:to>
    <xdr:sp macro="" textlink="">
      <xdr:nvSpPr>
        <xdr:cNvPr id="519" name="フローチャート: 判断 518"/>
        <xdr:cNvSpPr/>
      </xdr:nvSpPr>
      <xdr:spPr>
        <a:xfrm>
          <a:off x="13652500" y="6577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38</xdr:row>
      <xdr:rowOff>154817</xdr:rowOff>
    </xdr:from>
    <xdr:ext cx="469744" cy="259045"/>
    <xdr:sp macro="" textlink="">
      <xdr:nvSpPr>
        <xdr:cNvPr id="520" name="テキスト ボックス 519"/>
        <xdr:cNvSpPr txBox="1"/>
      </xdr:nvSpPr>
      <xdr:spPr>
        <a:xfrm>
          <a:off x="13468428" y="6669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64656</xdr:rowOff>
    </xdr:from>
    <xdr:to>
      <xdr:col>67</xdr:col>
      <xdr:colOff>101600</xdr:colOff>
      <xdr:row>38</xdr:row>
      <xdr:rowOff>166256</xdr:rowOff>
    </xdr:to>
    <xdr:sp macro="" textlink="">
      <xdr:nvSpPr>
        <xdr:cNvPr id="521" name="フローチャート: 判断 520"/>
        <xdr:cNvSpPr/>
      </xdr:nvSpPr>
      <xdr:spPr>
        <a:xfrm>
          <a:off x="12763500" y="6579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38</xdr:row>
      <xdr:rowOff>157383</xdr:rowOff>
    </xdr:from>
    <xdr:ext cx="469744" cy="259045"/>
    <xdr:sp macro="" textlink="">
      <xdr:nvSpPr>
        <xdr:cNvPr id="522" name="テキスト ボックス 521"/>
        <xdr:cNvSpPr txBox="1"/>
      </xdr:nvSpPr>
      <xdr:spPr>
        <a:xfrm>
          <a:off x="12579428" y="6672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3" name="テキスト ボックス 522"/>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4" name="テキスト ボックス 523"/>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5" name="テキスト ボックス 524"/>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6" name="テキスト ボックス 525"/>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7" name="テキスト ボックス 526"/>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94615</xdr:rowOff>
    </xdr:from>
    <xdr:to>
      <xdr:col>85</xdr:col>
      <xdr:colOff>177800</xdr:colOff>
      <xdr:row>39</xdr:row>
      <xdr:rowOff>24765</xdr:rowOff>
    </xdr:to>
    <xdr:sp macro="" textlink="">
      <xdr:nvSpPr>
        <xdr:cNvPr id="528" name="楕円 527"/>
        <xdr:cNvSpPr/>
      </xdr:nvSpPr>
      <xdr:spPr>
        <a:xfrm>
          <a:off x="16268700" y="6609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53992</xdr:rowOff>
    </xdr:from>
    <xdr:ext cx="469744" cy="259045"/>
    <xdr:sp macro="" textlink="">
      <xdr:nvSpPr>
        <xdr:cNvPr id="529" name="災害復旧事業費該当値テキスト"/>
        <xdr:cNvSpPr txBox="1"/>
      </xdr:nvSpPr>
      <xdr:spPr>
        <a:xfrm>
          <a:off x="16370300" y="6397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167539</xdr:rowOff>
    </xdr:from>
    <xdr:to>
      <xdr:col>81</xdr:col>
      <xdr:colOff>101600</xdr:colOff>
      <xdr:row>38</xdr:row>
      <xdr:rowOff>97689</xdr:rowOff>
    </xdr:to>
    <xdr:sp macro="" textlink="">
      <xdr:nvSpPr>
        <xdr:cNvPr id="530" name="楕円 529"/>
        <xdr:cNvSpPr/>
      </xdr:nvSpPr>
      <xdr:spPr>
        <a:xfrm>
          <a:off x="15430500" y="6511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114215</xdr:rowOff>
    </xdr:from>
    <xdr:ext cx="534377" cy="259045"/>
    <xdr:sp macro="" textlink="">
      <xdr:nvSpPr>
        <xdr:cNvPr id="531" name="テキスト ボックス 530"/>
        <xdr:cNvSpPr txBox="1"/>
      </xdr:nvSpPr>
      <xdr:spPr>
        <a:xfrm>
          <a:off x="15214111" y="62864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34</xdr:row>
      <xdr:rowOff>33795</xdr:rowOff>
    </xdr:from>
    <xdr:to>
      <xdr:col>76</xdr:col>
      <xdr:colOff>165100</xdr:colOff>
      <xdr:row>34</xdr:row>
      <xdr:rowOff>135395</xdr:rowOff>
    </xdr:to>
    <xdr:sp macro="" textlink="">
      <xdr:nvSpPr>
        <xdr:cNvPr id="532" name="楕円 531"/>
        <xdr:cNvSpPr/>
      </xdr:nvSpPr>
      <xdr:spPr>
        <a:xfrm>
          <a:off x="14541500" y="5863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32</xdr:row>
      <xdr:rowOff>151922</xdr:rowOff>
    </xdr:from>
    <xdr:ext cx="534377" cy="259045"/>
    <xdr:sp macro="" textlink="">
      <xdr:nvSpPr>
        <xdr:cNvPr id="533" name="テキスト ボックス 532"/>
        <xdr:cNvSpPr txBox="1"/>
      </xdr:nvSpPr>
      <xdr:spPr>
        <a:xfrm>
          <a:off x="14325111" y="5638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11544</xdr:rowOff>
    </xdr:from>
    <xdr:to>
      <xdr:col>72</xdr:col>
      <xdr:colOff>38100</xdr:colOff>
      <xdr:row>37</xdr:row>
      <xdr:rowOff>113144</xdr:rowOff>
    </xdr:to>
    <xdr:sp macro="" textlink="">
      <xdr:nvSpPr>
        <xdr:cNvPr id="534" name="楕円 533"/>
        <xdr:cNvSpPr/>
      </xdr:nvSpPr>
      <xdr:spPr>
        <a:xfrm>
          <a:off x="13652500" y="6355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129671</xdr:rowOff>
    </xdr:from>
    <xdr:ext cx="534377" cy="259045"/>
    <xdr:sp macro="" textlink="">
      <xdr:nvSpPr>
        <xdr:cNvPr id="535" name="テキスト ボックス 534"/>
        <xdr:cNvSpPr txBox="1"/>
      </xdr:nvSpPr>
      <xdr:spPr>
        <a:xfrm>
          <a:off x="13436111" y="6130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52350</xdr:rowOff>
    </xdr:from>
    <xdr:to>
      <xdr:col>67</xdr:col>
      <xdr:colOff>101600</xdr:colOff>
      <xdr:row>38</xdr:row>
      <xdr:rowOff>153950</xdr:rowOff>
    </xdr:to>
    <xdr:sp macro="" textlink="">
      <xdr:nvSpPr>
        <xdr:cNvPr id="536" name="楕円 535"/>
        <xdr:cNvSpPr/>
      </xdr:nvSpPr>
      <xdr:spPr>
        <a:xfrm>
          <a:off x="12763500" y="656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170477</xdr:rowOff>
    </xdr:from>
    <xdr:ext cx="469744" cy="259045"/>
    <xdr:sp macro="" textlink="">
      <xdr:nvSpPr>
        <xdr:cNvPr id="537" name="テキスト ボックス 536"/>
        <xdr:cNvSpPr txBox="1"/>
      </xdr:nvSpPr>
      <xdr:spPr>
        <a:xfrm>
          <a:off x="12579428" y="6342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8" name="正方形/長方形 537"/>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9" name="正方形/長方形 538"/>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0" name="正方形/長方形 539"/>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1" name="正方形/長方形 540"/>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2" name="正方形/長方形 541"/>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3" name="正方形/長方形 542"/>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4" name="正方形/長方形 543"/>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5" name="正方形/長方形 544"/>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6" name="テキスト ボックス 545"/>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7" name="直線コネクタ 546"/>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8" name="直線コネクタ 547"/>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49" name="テキスト ボックス 548"/>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0" name="直線コネクタ 549"/>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56</xdr:row>
      <xdr:rowOff>35577</xdr:rowOff>
    </xdr:from>
    <xdr:ext cx="312906" cy="259045"/>
    <xdr:sp macro="" textlink="">
      <xdr:nvSpPr>
        <xdr:cNvPr id="551" name="テキスト ボックス 550"/>
        <xdr:cNvSpPr txBox="1"/>
      </xdr:nvSpPr>
      <xdr:spPr>
        <a:xfrm>
          <a:off x="12133094" y="9636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2" name="直線コネクタ 551"/>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53</xdr:row>
      <xdr:rowOff>168927</xdr:rowOff>
    </xdr:from>
    <xdr:ext cx="312906" cy="259045"/>
    <xdr:sp macro="" textlink="">
      <xdr:nvSpPr>
        <xdr:cNvPr id="553" name="テキスト ボックス 552"/>
        <xdr:cNvSpPr txBox="1"/>
      </xdr:nvSpPr>
      <xdr:spPr>
        <a:xfrm>
          <a:off x="12133094" y="9255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4" name="直線コネクタ 553"/>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51</xdr:row>
      <xdr:rowOff>130827</xdr:rowOff>
    </xdr:from>
    <xdr:ext cx="312906" cy="259045"/>
    <xdr:sp macro="" textlink="">
      <xdr:nvSpPr>
        <xdr:cNvPr id="555" name="テキスト ボックス 554"/>
        <xdr:cNvSpPr txBox="1"/>
      </xdr:nvSpPr>
      <xdr:spPr>
        <a:xfrm>
          <a:off x="12133094" y="8874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6" name="直線コネクタ 555"/>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49</xdr:row>
      <xdr:rowOff>92727</xdr:rowOff>
    </xdr:from>
    <xdr:ext cx="377026" cy="259045"/>
    <xdr:sp macro="" textlink="">
      <xdr:nvSpPr>
        <xdr:cNvPr id="557" name="テキスト ボックス 556"/>
        <xdr:cNvSpPr txBox="1"/>
      </xdr:nvSpPr>
      <xdr:spPr>
        <a:xfrm>
          <a:off x="12068974" y="8493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8" name="直線コネクタ 557"/>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47</xdr:row>
      <xdr:rowOff>54627</xdr:rowOff>
    </xdr:from>
    <xdr:ext cx="377026" cy="259045"/>
    <xdr:sp macro="" textlink="">
      <xdr:nvSpPr>
        <xdr:cNvPr id="559" name="テキスト ボックス 558"/>
        <xdr:cNvSpPr txBox="1"/>
      </xdr:nvSpPr>
      <xdr:spPr>
        <a:xfrm>
          <a:off x="12068974" y="8112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0"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120650</xdr:rowOff>
    </xdr:from>
    <xdr:to>
      <xdr:col>85</xdr:col>
      <xdr:colOff>126364</xdr:colOff>
      <xdr:row>59</xdr:row>
      <xdr:rowOff>44450</xdr:rowOff>
    </xdr:to>
    <xdr:cxnSp macro="">
      <xdr:nvCxnSpPr>
        <xdr:cNvPr id="561" name="直線コネクタ 560"/>
        <xdr:cNvCxnSpPr/>
      </xdr:nvCxnSpPr>
      <xdr:spPr>
        <a:xfrm flipV="1">
          <a:off x="16317595" y="8521700"/>
          <a:ext cx="1269" cy="1638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86377</xdr:rowOff>
    </xdr:from>
    <xdr:ext cx="249299" cy="259045"/>
    <xdr:sp macro="" textlink="">
      <xdr:nvSpPr>
        <xdr:cNvPr id="562" name="失業対策事業費最小値テキスト"/>
        <xdr:cNvSpPr txBox="1"/>
      </xdr:nvSpPr>
      <xdr:spPr>
        <a:xfrm>
          <a:off x="1637030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63" name="直線コネクタ 562"/>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67327</xdr:rowOff>
    </xdr:from>
    <xdr:ext cx="378565" cy="259045"/>
    <xdr:sp macro="" textlink="">
      <xdr:nvSpPr>
        <xdr:cNvPr id="564" name="失業対策事業費最大値テキスト"/>
        <xdr:cNvSpPr txBox="1"/>
      </xdr:nvSpPr>
      <xdr:spPr>
        <a:xfrm>
          <a:off x="16370300" y="829692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49</xdr:row>
      <xdr:rowOff>120650</xdr:rowOff>
    </xdr:from>
    <xdr:to>
      <xdr:col>86</xdr:col>
      <xdr:colOff>25400</xdr:colOff>
      <xdr:row>49</xdr:row>
      <xdr:rowOff>120650</xdr:rowOff>
    </xdr:to>
    <xdr:cxnSp macro="">
      <xdr:nvCxnSpPr>
        <xdr:cNvPr id="565" name="直線コネクタ 564"/>
        <xdr:cNvCxnSpPr/>
      </xdr:nvCxnSpPr>
      <xdr:spPr>
        <a:xfrm>
          <a:off x="16230600" y="8521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66" name="直線コネクタ 565"/>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3827</xdr:rowOff>
    </xdr:from>
    <xdr:ext cx="249299" cy="259045"/>
    <xdr:sp macro="" textlink="">
      <xdr:nvSpPr>
        <xdr:cNvPr id="567" name="失業対策事業費平均値テキスト"/>
        <xdr:cNvSpPr txBox="1"/>
      </xdr:nvSpPr>
      <xdr:spPr>
        <a:xfrm>
          <a:off x="16370300" y="99479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152400</xdr:rowOff>
    </xdr:from>
    <xdr:to>
      <xdr:col>85</xdr:col>
      <xdr:colOff>177800</xdr:colOff>
      <xdr:row>59</xdr:row>
      <xdr:rowOff>82550</xdr:rowOff>
    </xdr:to>
    <xdr:sp macro="" textlink="">
      <xdr:nvSpPr>
        <xdr:cNvPr id="568" name="フローチャート: 判断 567"/>
        <xdr:cNvSpPr/>
      </xdr:nvSpPr>
      <xdr:spPr>
        <a:xfrm>
          <a:off x="16268700" y="1009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69" name="直線コネクタ 568"/>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152400</xdr:rowOff>
    </xdr:from>
    <xdr:to>
      <xdr:col>81</xdr:col>
      <xdr:colOff>101600</xdr:colOff>
      <xdr:row>59</xdr:row>
      <xdr:rowOff>82550</xdr:rowOff>
    </xdr:to>
    <xdr:sp macro="" textlink="">
      <xdr:nvSpPr>
        <xdr:cNvPr id="570" name="フローチャート: 判断 569"/>
        <xdr:cNvSpPr/>
      </xdr:nvSpPr>
      <xdr:spPr>
        <a:xfrm>
          <a:off x="15430500" y="1009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99077</xdr:rowOff>
    </xdr:from>
    <xdr:ext cx="249299" cy="259045"/>
    <xdr:sp macro="" textlink="">
      <xdr:nvSpPr>
        <xdr:cNvPr id="571" name="テキスト ボックス 570"/>
        <xdr:cNvSpPr txBox="1"/>
      </xdr:nvSpPr>
      <xdr:spPr>
        <a:xfrm>
          <a:off x="15356650" y="9871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72" name="直線コネクタ 571"/>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165100</xdr:rowOff>
    </xdr:from>
    <xdr:to>
      <xdr:col>76</xdr:col>
      <xdr:colOff>165100</xdr:colOff>
      <xdr:row>59</xdr:row>
      <xdr:rowOff>95250</xdr:rowOff>
    </xdr:to>
    <xdr:sp macro="" textlink="">
      <xdr:nvSpPr>
        <xdr:cNvPr id="573" name="フローチャート: 判断 572"/>
        <xdr:cNvSpPr/>
      </xdr:nvSpPr>
      <xdr:spPr>
        <a:xfrm>
          <a:off x="14541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74" name="テキスト ボックス 573"/>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75" name="直線コネクタ 574"/>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127000</xdr:rowOff>
    </xdr:from>
    <xdr:to>
      <xdr:col>72</xdr:col>
      <xdr:colOff>38100</xdr:colOff>
      <xdr:row>59</xdr:row>
      <xdr:rowOff>57150</xdr:rowOff>
    </xdr:to>
    <xdr:sp macro="" textlink="">
      <xdr:nvSpPr>
        <xdr:cNvPr id="576" name="フローチャート: 判断 575"/>
        <xdr:cNvSpPr/>
      </xdr:nvSpPr>
      <xdr:spPr>
        <a:xfrm>
          <a:off x="13652500" y="10071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73677</xdr:rowOff>
    </xdr:from>
    <xdr:ext cx="249299" cy="259045"/>
    <xdr:sp macro="" textlink="">
      <xdr:nvSpPr>
        <xdr:cNvPr id="577" name="テキスト ボックス 576"/>
        <xdr:cNvSpPr txBox="1"/>
      </xdr:nvSpPr>
      <xdr:spPr>
        <a:xfrm>
          <a:off x="13578650" y="9846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78" name="フローチャート: 判断 577"/>
        <xdr:cNvSpPr/>
      </xdr:nvSpPr>
      <xdr:spPr>
        <a:xfrm>
          <a:off x="1276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35577</xdr:rowOff>
    </xdr:from>
    <xdr:ext cx="249299" cy="259045"/>
    <xdr:sp macro="" textlink="">
      <xdr:nvSpPr>
        <xdr:cNvPr id="579" name="テキスト ボックス 578"/>
        <xdr:cNvSpPr txBox="1"/>
      </xdr:nvSpPr>
      <xdr:spPr>
        <a:xfrm>
          <a:off x="1268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0" name="テキスト ボックス 579"/>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1" name="テキスト ボックス 580"/>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2" name="テキスト ボックス 581"/>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3" name="テキスト ボックス 582"/>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4" name="テキスト ボックス 583"/>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85" name="楕円 584"/>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130827</xdr:rowOff>
    </xdr:from>
    <xdr:ext cx="249299" cy="259045"/>
    <xdr:sp macro="" textlink="">
      <xdr:nvSpPr>
        <xdr:cNvPr id="586" name="失業対策事業費該当値テキスト"/>
        <xdr:cNvSpPr txBox="1"/>
      </xdr:nvSpPr>
      <xdr:spPr>
        <a:xfrm>
          <a:off x="16370300" y="10074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87" name="楕円 586"/>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88" name="テキスト ボックス 587"/>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89" name="楕円 588"/>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111777</xdr:rowOff>
    </xdr:from>
    <xdr:ext cx="249299" cy="259045"/>
    <xdr:sp macro="" textlink="">
      <xdr:nvSpPr>
        <xdr:cNvPr id="590" name="テキスト ボックス 589"/>
        <xdr:cNvSpPr txBox="1"/>
      </xdr:nvSpPr>
      <xdr:spPr>
        <a:xfrm>
          <a:off x="14467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591" name="楕円 590"/>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92" name="テキスト ボックス 591"/>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93" name="楕円 592"/>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594" name="テキスト ボックス 593"/>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5" name="正方形/長方形 594"/>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6" name="正方形/長方形 595"/>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7" name="正方形/長方形 596"/>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8" name="正方形/長方形 597"/>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9" name="正方形/長方形 598"/>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0" name="正方形/長方形 599"/>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1" name="正方形/長方形 600"/>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2" name="正方形/長方形 601"/>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3" name="テキスト ボックス 602"/>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4" name="直線コネクタ 603"/>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5" name="直線コネクタ 604"/>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6" name="テキスト ボックス 605"/>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7" name="直線コネクタ 606"/>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8" name="テキスト ボックス 607"/>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9" name="直線コネクタ 608"/>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0" name="テキスト ボックス 609"/>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1" name="直線コネクタ 610"/>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2" name="テキスト ボックス 611"/>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3" name="直線コネクタ 612"/>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4" name="テキスト ボックス 613"/>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5" name="直線コネクタ 614"/>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6" name="テキスト ボックス 615"/>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7"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81826</xdr:rowOff>
    </xdr:from>
    <xdr:to>
      <xdr:col>85</xdr:col>
      <xdr:colOff>126364</xdr:colOff>
      <xdr:row>78</xdr:row>
      <xdr:rowOff>125938</xdr:rowOff>
    </xdr:to>
    <xdr:cxnSp macro="">
      <xdr:nvCxnSpPr>
        <xdr:cNvPr id="618" name="直線コネクタ 617"/>
        <xdr:cNvCxnSpPr/>
      </xdr:nvCxnSpPr>
      <xdr:spPr>
        <a:xfrm flipV="1">
          <a:off x="16317595" y="12083326"/>
          <a:ext cx="1269" cy="1415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129765</xdr:rowOff>
    </xdr:from>
    <xdr:ext cx="534377" cy="259045"/>
    <xdr:sp macro="" textlink="">
      <xdr:nvSpPr>
        <xdr:cNvPr id="619" name="公債費最小値テキスト"/>
        <xdr:cNvSpPr txBox="1"/>
      </xdr:nvSpPr>
      <xdr:spPr>
        <a:xfrm>
          <a:off x="16370300" y="13502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23,612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125938</xdr:rowOff>
    </xdr:from>
    <xdr:to>
      <xdr:col>86</xdr:col>
      <xdr:colOff>25400</xdr:colOff>
      <xdr:row>78</xdr:row>
      <xdr:rowOff>125938</xdr:rowOff>
    </xdr:to>
    <xdr:cxnSp macro="">
      <xdr:nvCxnSpPr>
        <xdr:cNvPr id="620" name="直線コネクタ 619"/>
        <xdr:cNvCxnSpPr/>
      </xdr:nvCxnSpPr>
      <xdr:spPr>
        <a:xfrm>
          <a:off x="16230600" y="134990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28503</xdr:rowOff>
    </xdr:from>
    <xdr:ext cx="599010" cy="259045"/>
    <xdr:sp macro="" textlink="">
      <xdr:nvSpPr>
        <xdr:cNvPr id="621" name="公債費最大値テキスト"/>
        <xdr:cNvSpPr txBox="1"/>
      </xdr:nvSpPr>
      <xdr:spPr>
        <a:xfrm>
          <a:off x="16370300" y="11858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395,190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81826</xdr:rowOff>
    </xdr:from>
    <xdr:to>
      <xdr:col>86</xdr:col>
      <xdr:colOff>25400</xdr:colOff>
      <xdr:row>70</xdr:row>
      <xdr:rowOff>81826</xdr:rowOff>
    </xdr:to>
    <xdr:cxnSp macro="">
      <xdr:nvCxnSpPr>
        <xdr:cNvPr id="622" name="直線コネクタ 621"/>
        <xdr:cNvCxnSpPr/>
      </xdr:nvCxnSpPr>
      <xdr:spPr>
        <a:xfrm>
          <a:off x="16230600" y="12083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26257</xdr:rowOff>
    </xdr:from>
    <xdr:to>
      <xdr:col>85</xdr:col>
      <xdr:colOff>127000</xdr:colOff>
      <xdr:row>77</xdr:row>
      <xdr:rowOff>45540</xdr:rowOff>
    </xdr:to>
    <xdr:cxnSp macro="">
      <xdr:nvCxnSpPr>
        <xdr:cNvPr id="623" name="直線コネクタ 622"/>
        <xdr:cNvCxnSpPr/>
      </xdr:nvCxnSpPr>
      <xdr:spPr>
        <a:xfrm flipV="1">
          <a:off x="15481300" y="13227907"/>
          <a:ext cx="838200" cy="19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48052</xdr:rowOff>
    </xdr:from>
    <xdr:ext cx="534377" cy="259045"/>
    <xdr:sp macro="" textlink="">
      <xdr:nvSpPr>
        <xdr:cNvPr id="624" name="公債費平均値テキスト"/>
        <xdr:cNvSpPr txBox="1"/>
      </xdr:nvSpPr>
      <xdr:spPr>
        <a:xfrm>
          <a:off x="16370300" y="132497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69625</xdr:rowOff>
    </xdr:from>
    <xdr:to>
      <xdr:col>85</xdr:col>
      <xdr:colOff>177800</xdr:colOff>
      <xdr:row>77</xdr:row>
      <xdr:rowOff>171225</xdr:rowOff>
    </xdr:to>
    <xdr:sp macro="" textlink="">
      <xdr:nvSpPr>
        <xdr:cNvPr id="625" name="フローチャート: 判断 624"/>
        <xdr:cNvSpPr/>
      </xdr:nvSpPr>
      <xdr:spPr>
        <a:xfrm>
          <a:off x="16268700" y="13271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151781</xdr:rowOff>
    </xdr:from>
    <xdr:to>
      <xdr:col>81</xdr:col>
      <xdr:colOff>50800</xdr:colOff>
      <xdr:row>77</xdr:row>
      <xdr:rowOff>45540</xdr:rowOff>
    </xdr:to>
    <xdr:cxnSp macro="">
      <xdr:nvCxnSpPr>
        <xdr:cNvPr id="626" name="直線コネクタ 625"/>
        <xdr:cNvCxnSpPr/>
      </xdr:nvCxnSpPr>
      <xdr:spPr>
        <a:xfrm>
          <a:off x="14592300" y="13181981"/>
          <a:ext cx="889000" cy="65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66566</xdr:rowOff>
    </xdr:from>
    <xdr:to>
      <xdr:col>81</xdr:col>
      <xdr:colOff>101600</xdr:colOff>
      <xdr:row>77</xdr:row>
      <xdr:rowOff>168166</xdr:rowOff>
    </xdr:to>
    <xdr:sp macro="" textlink="">
      <xdr:nvSpPr>
        <xdr:cNvPr id="627" name="フローチャート: 判断 626"/>
        <xdr:cNvSpPr/>
      </xdr:nvSpPr>
      <xdr:spPr>
        <a:xfrm>
          <a:off x="15430500" y="13268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159293</xdr:rowOff>
    </xdr:from>
    <xdr:ext cx="534377" cy="259045"/>
    <xdr:sp macro="" textlink="">
      <xdr:nvSpPr>
        <xdr:cNvPr id="628" name="テキスト ボックス 627"/>
        <xdr:cNvSpPr txBox="1"/>
      </xdr:nvSpPr>
      <xdr:spPr>
        <a:xfrm>
          <a:off x="15214111" y="13360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122300</xdr:rowOff>
    </xdr:from>
    <xdr:to>
      <xdr:col>76</xdr:col>
      <xdr:colOff>114300</xdr:colOff>
      <xdr:row>76</xdr:row>
      <xdr:rowOff>151781</xdr:rowOff>
    </xdr:to>
    <xdr:cxnSp macro="">
      <xdr:nvCxnSpPr>
        <xdr:cNvPr id="629" name="直線コネクタ 628"/>
        <xdr:cNvCxnSpPr/>
      </xdr:nvCxnSpPr>
      <xdr:spPr>
        <a:xfrm>
          <a:off x="13703300" y="13152500"/>
          <a:ext cx="889000" cy="29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67419</xdr:rowOff>
    </xdr:from>
    <xdr:to>
      <xdr:col>76</xdr:col>
      <xdr:colOff>165100</xdr:colOff>
      <xdr:row>77</xdr:row>
      <xdr:rowOff>169019</xdr:rowOff>
    </xdr:to>
    <xdr:sp macro="" textlink="">
      <xdr:nvSpPr>
        <xdr:cNvPr id="630" name="フローチャート: 判断 629"/>
        <xdr:cNvSpPr/>
      </xdr:nvSpPr>
      <xdr:spPr>
        <a:xfrm>
          <a:off x="14541500" y="13269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160146</xdr:rowOff>
    </xdr:from>
    <xdr:ext cx="534377" cy="259045"/>
    <xdr:sp macro="" textlink="">
      <xdr:nvSpPr>
        <xdr:cNvPr id="631" name="テキスト ボックス 630"/>
        <xdr:cNvSpPr txBox="1"/>
      </xdr:nvSpPr>
      <xdr:spPr>
        <a:xfrm>
          <a:off x="14325111" y="13361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122300</xdr:rowOff>
    </xdr:from>
    <xdr:to>
      <xdr:col>71</xdr:col>
      <xdr:colOff>177800</xdr:colOff>
      <xdr:row>76</xdr:row>
      <xdr:rowOff>137792</xdr:rowOff>
    </xdr:to>
    <xdr:cxnSp macro="">
      <xdr:nvCxnSpPr>
        <xdr:cNvPr id="632" name="直線コネクタ 631"/>
        <xdr:cNvCxnSpPr/>
      </xdr:nvCxnSpPr>
      <xdr:spPr>
        <a:xfrm flipV="1">
          <a:off x="12814300" y="13152500"/>
          <a:ext cx="889000" cy="15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78301</xdr:rowOff>
    </xdr:from>
    <xdr:to>
      <xdr:col>72</xdr:col>
      <xdr:colOff>38100</xdr:colOff>
      <xdr:row>78</xdr:row>
      <xdr:rowOff>8451</xdr:rowOff>
    </xdr:to>
    <xdr:sp macro="" textlink="">
      <xdr:nvSpPr>
        <xdr:cNvPr id="633" name="フローチャート: 判断 632"/>
        <xdr:cNvSpPr/>
      </xdr:nvSpPr>
      <xdr:spPr>
        <a:xfrm>
          <a:off x="13652500" y="1327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171028</xdr:rowOff>
    </xdr:from>
    <xdr:ext cx="534377" cy="259045"/>
    <xdr:sp macro="" textlink="">
      <xdr:nvSpPr>
        <xdr:cNvPr id="634" name="テキスト ボックス 633"/>
        <xdr:cNvSpPr txBox="1"/>
      </xdr:nvSpPr>
      <xdr:spPr>
        <a:xfrm>
          <a:off x="13436111" y="13372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76251</xdr:rowOff>
    </xdr:from>
    <xdr:to>
      <xdr:col>67</xdr:col>
      <xdr:colOff>101600</xdr:colOff>
      <xdr:row>78</xdr:row>
      <xdr:rowOff>6401</xdr:rowOff>
    </xdr:to>
    <xdr:sp macro="" textlink="">
      <xdr:nvSpPr>
        <xdr:cNvPr id="635" name="フローチャート: 判断 634"/>
        <xdr:cNvSpPr/>
      </xdr:nvSpPr>
      <xdr:spPr>
        <a:xfrm>
          <a:off x="12763500" y="13277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168978</xdr:rowOff>
    </xdr:from>
    <xdr:ext cx="534377" cy="259045"/>
    <xdr:sp macro="" textlink="">
      <xdr:nvSpPr>
        <xdr:cNvPr id="636" name="テキスト ボックス 635"/>
        <xdr:cNvSpPr txBox="1"/>
      </xdr:nvSpPr>
      <xdr:spPr>
        <a:xfrm>
          <a:off x="12547111" y="13370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7" name="テキスト ボックス 636"/>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8" name="テキスト ボックス 637"/>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9" name="テキスト ボックス 638"/>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0" name="テキスト ボックス 639"/>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1" name="テキスト ボックス 640"/>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146907</xdr:rowOff>
    </xdr:from>
    <xdr:to>
      <xdr:col>85</xdr:col>
      <xdr:colOff>177800</xdr:colOff>
      <xdr:row>77</xdr:row>
      <xdr:rowOff>77057</xdr:rowOff>
    </xdr:to>
    <xdr:sp macro="" textlink="">
      <xdr:nvSpPr>
        <xdr:cNvPr id="642" name="楕円 641"/>
        <xdr:cNvSpPr/>
      </xdr:nvSpPr>
      <xdr:spPr>
        <a:xfrm>
          <a:off x="16268700" y="13177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169784</xdr:rowOff>
    </xdr:from>
    <xdr:ext cx="534377" cy="259045"/>
    <xdr:sp macro="" textlink="">
      <xdr:nvSpPr>
        <xdr:cNvPr id="643" name="公債費該当値テキスト"/>
        <xdr:cNvSpPr txBox="1"/>
      </xdr:nvSpPr>
      <xdr:spPr>
        <a:xfrm>
          <a:off x="16370300" y="13028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166190</xdr:rowOff>
    </xdr:from>
    <xdr:to>
      <xdr:col>81</xdr:col>
      <xdr:colOff>101600</xdr:colOff>
      <xdr:row>77</xdr:row>
      <xdr:rowOff>96340</xdr:rowOff>
    </xdr:to>
    <xdr:sp macro="" textlink="">
      <xdr:nvSpPr>
        <xdr:cNvPr id="644" name="楕円 643"/>
        <xdr:cNvSpPr/>
      </xdr:nvSpPr>
      <xdr:spPr>
        <a:xfrm>
          <a:off x="15430500" y="13196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112867</xdr:rowOff>
    </xdr:from>
    <xdr:ext cx="534377" cy="259045"/>
    <xdr:sp macro="" textlink="">
      <xdr:nvSpPr>
        <xdr:cNvPr id="645" name="テキスト ボックス 644"/>
        <xdr:cNvSpPr txBox="1"/>
      </xdr:nvSpPr>
      <xdr:spPr>
        <a:xfrm>
          <a:off x="15214111" y="12971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100981</xdr:rowOff>
    </xdr:from>
    <xdr:to>
      <xdr:col>76</xdr:col>
      <xdr:colOff>165100</xdr:colOff>
      <xdr:row>77</xdr:row>
      <xdr:rowOff>31131</xdr:rowOff>
    </xdr:to>
    <xdr:sp macro="" textlink="">
      <xdr:nvSpPr>
        <xdr:cNvPr id="646" name="楕円 645"/>
        <xdr:cNvSpPr/>
      </xdr:nvSpPr>
      <xdr:spPr>
        <a:xfrm>
          <a:off x="14541500" y="13131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47658</xdr:rowOff>
    </xdr:from>
    <xdr:ext cx="599010" cy="259045"/>
    <xdr:sp macro="" textlink="">
      <xdr:nvSpPr>
        <xdr:cNvPr id="647" name="テキスト ボックス 646"/>
        <xdr:cNvSpPr txBox="1"/>
      </xdr:nvSpPr>
      <xdr:spPr>
        <a:xfrm>
          <a:off x="14292795" y="129064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71500</xdr:rowOff>
    </xdr:from>
    <xdr:to>
      <xdr:col>72</xdr:col>
      <xdr:colOff>38100</xdr:colOff>
      <xdr:row>77</xdr:row>
      <xdr:rowOff>1650</xdr:rowOff>
    </xdr:to>
    <xdr:sp macro="" textlink="">
      <xdr:nvSpPr>
        <xdr:cNvPr id="648" name="楕円 647"/>
        <xdr:cNvSpPr/>
      </xdr:nvSpPr>
      <xdr:spPr>
        <a:xfrm>
          <a:off x="13652500" y="1310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18177</xdr:rowOff>
    </xdr:from>
    <xdr:ext cx="599010" cy="259045"/>
    <xdr:sp macro="" textlink="">
      <xdr:nvSpPr>
        <xdr:cNvPr id="649" name="テキスト ボックス 648"/>
        <xdr:cNvSpPr txBox="1"/>
      </xdr:nvSpPr>
      <xdr:spPr>
        <a:xfrm>
          <a:off x="13403795" y="12876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86992</xdr:rowOff>
    </xdr:from>
    <xdr:to>
      <xdr:col>67</xdr:col>
      <xdr:colOff>101600</xdr:colOff>
      <xdr:row>77</xdr:row>
      <xdr:rowOff>17142</xdr:rowOff>
    </xdr:to>
    <xdr:sp macro="" textlink="">
      <xdr:nvSpPr>
        <xdr:cNvPr id="650" name="楕円 649"/>
        <xdr:cNvSpPr/>
      </xdr:nvSpPr>
      <xdr:spPr>
        <a:xfrm>
          <a:off x="12763500" y="13117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33668</xdr:rowOff>
    </xdr:from>
    <xdr:ext cx="599010" cy="259045"/>
    <xdr:sp macro="" textlink="">
      <xdr:nvSpPr>
        <xdr:cNvPr id="651" name="テキスト ボックス 650"/>
        <xdr:cNvSpPr txBox="1"/>
      </xdr:nvSpPr>
      <xdr:spPr>
        <a:xfrm>
          <a:off x="12514795" y="128924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2" name="正方形/長方形 651"/>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3" name="正方形/長方形 652"/>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4" name="正方形/長方形 653"/>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5" name="正方形/長方形 654"/>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6" name="正方形/長方形 655"/>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7" name="正方形/長方形 656"/>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8" name="正方形/長方形 657"/>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9" name="正方形/長方形 658"/>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0" name="テキスト ボックス 659"/>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1" name="直線コネクタ 660"/>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2" name="直線コネクタ 661"/>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3" name="テキスト ボックス 662"/>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4" name="直線コネクタ 663"/>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65" name="テキスト ボックス 664"/>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6" name="直線コネクタ 665"/>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7" name="テキスト ボックス 666"/>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8" name="直線コネクタ 667"/>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9" name="テキスト ボックス 668"/>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0" name="直線コネクタ 669"/>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1" name="テキスト ボックス 670"/>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2" name="直線コネクタ 671"/>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3" name="テキスト ボックス 672"/>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4"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65991</xdr:rowOff>
    </xdr:from>
    <xdr:to>
      <xdr:col>85</xdr:col>
      <xdr:colOff>126364</xdr:colOff>
      <xdr:row>99</xdr:row>
      <xdr:rowOff>44390</xdr:rowOff>
    </xdr:to>
    <xdr:cxnSp macro="">
      <xdr:nvCxnSpPr>
        <xdr:cNvPr id="675" name="直線コネクタ 674"/>
        <xdr:cNvCxnSpPr/>
      </xdr:nvCxnSpPr>
      <xdr:spPr>
        <a:xfrm flipV="1">
          <a:off x="16317595" y="15667941"/>
          <a:ext cx="1269" cy="13499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48217</xdr:rowOff>
    </xdr:from>
    <xdr:ext cx="249299" cy="259045"/>
    <xdr:sp macro="" textlink="">
      <xdr:nvSpPr>
        <xdr:cNvPr id="676" name="積立金最小値テキスト"/>
        <xdr:cNvSpPr txBox="1"/>
      </xdr:nvSpPr>
      <xdr:spPr>
        <a:xfrm>
          <a:off x="16370300" y="17021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44390</xdr:rowOff>
    </xdr:from>
    <xdr:to>
      <xdr:col>86</xdr:col>
      <xdr:colOff>25400</xdr:colOff>
      <xdr:row>99</xdr:row>
      <xdr:rowOff>44390</xdr:rowOff>
    </xdr:to>
    <xdr:cxnSp macro="">
      <xdr:nvCxnSpPr>
        <xdr:cNvPr id="677" name="直線コネクタ 676"/>
        <xdr:cNvCxnSpPr/>
      </xdr:nvCxnSpPr>
      <xdr:spPr>
        <a:xfrm>
          <a:off x="16230600" y="170179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12668</xdr:rowOff>
    </xdr:from>
    <xdr:ext cx="599010" cy="259045"/>
    <xdr:sp macro="" textlink="">
      <xdr:nvSpPr>
        <xdr:cNvPr id="678" name="積立金最大値テキスト"/>
        <xdr:cNvSpPr txBox="1"/>
      </xdr:nvSpPr>
      <xdr:spPr>
        <a:xfrm>
          <a:off x="16370300" y="15443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65991</xdr:rowOff>
    </xdr:from>
    <xdr:to>
      <xdr:col>86</xdr:col>
      <xdr:colOff>25400</xdr:colOff>
      <xdr:row>91</xdr:row>
      <xdr:rowOff>65991</xdr:rowOff>
    </xdr:to>
    <xdr:cxnSp macro="">
      <xdr:nvCxnSpPr>
        <xdr:cNvPr id="679" name="直線コネクタ 678"/>
        <xdr:cNvCxnSpPr/>
      </xdr:nvCxnSpPr>
      <xdr:spPr>
        <a:xfrm>
          <a:off x="16230600" y="156679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114683</xdr:rowOff>
    </xdr:from>
    <xdr:to>
      <xdr:col>85</xdr:col>
      <xdr:colOff>127000</xdr:colOff>
      <xdr:row>97</xdr:row>
      <xdr:rowOff>91419</xdr:rowOff>
    </xdr:to>
    <xdr:cxnSp macro="">
      <xdr:nvCxnSpPr>
        <xdr:cNvPr id="680" name="直線コネクタ 679"/>
        <xdr:cNvCxnSpPr/>
      </xdr:nvCxnSpPr>
      <xdr:spPr>
        <a:xfrm>
          <a:off x="15481300" y="16573883"/>
          <a:ext cx="838200" cy="148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160931</xdr:rowOff>
    </xdr:from>
    <xdr:ext cx="534377" cy="259045"/>
    <xdr:sp macro="" textlink="">
      <xdr:nvSpPr>
        <xdr:cNvPr id="681" name="積立金平均値テキスト"/>
        <xdr:cNvSpPr txBox="1"/>
      </xdr:nvSpPr>
      <xdr:spPr>
        <a:xfrm>
          <a:off x="16370300" y="167915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11054</xdr:rowOff>
    </xdr:from>
    <xdr:to>
      <xdr:col>85</xdr:col>
      <xdr:colOff>177800</xdr:colOff>
      <xdr:row>98</xdr:row>
      <xdr:rowOff>112654</xdr:rowOff>
    </xdr:to>
    <xdr:sp macro="" textlink="">
      <xdr:nvSpPr>
        <xdr:cNvPr id="682" name="フローチャート: 判断 681"/>
        <xdr:cNvSpPr/>
      </xdr:nvSpPr>
      <xdr:spPr>
        <a:xfrm>
          <a:off x="16268700" y="16813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63691</xdr:rowOff>
    </xdr:from>
    <xdr:to>
      <xdr:col>81</xdr:col>
      <xdr:colOff>50800</xdr:colOff>
      <xdr:row>96</xdr:row>
      <xdr:rowOff>114683</xdr:rowOff>
    </xdr:to>
    <xdr:cxnSp macro="">
      <xdr:nvCxnSpPr>
        <xdr:cNvPr id="683" name="直線コネクタ 682"/>
        <xdr:cNvCxnSpPr/>
      </xdr:nvCxnSpPr>
      <xdr:spPr>
        <a:xfrm>
          <a:off x="14592300" y="16522891"/>
          <a:ext cx="889000" cy="50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4242</xdr:rowOff>
    </xdr:from>
    <xdr:to>
      <xdr:col>81</xdr:col>
      <xdr:colOff>101600</xdr:colOff>
      <xdr:row>98</xdr:row>
      <xdr:rowOff>105842</xdr:rowOff>
    </xdr:to>
    <xdr:sp macro="" textlink="">
      <xdr:nvSpPr>
        <xdr:cNvPr id="684" name="フローチャート: 判断 683"/>
        <xdr:cNvSpPr/>
      </xdr:nvSpPr>
      <xdr:spPr>
        <a:xfrm>
          <a:off x="15430500" y="16806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96969</xdr:rowOff>
    </xdr:from>
    <xdr:ext cx="534377" cy="259045"/>
    <xdr:sp macro="" textlink="">
      <xdr:nvSpPr>
        <xdr:cNvPr id="685" name="テキスト ボックス 684"/>
        <xdr:cNvSpPr txBox="1"/>
      </xdr:nvSpPr>
      <xdr:spPr>
        <a:xfrm>
          <a:off x="15214111" y="168990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63691</xdr:rowOff>
    </xdr:from>
    <xdr:to>
      <xdr:col>76</xdr:col>
      <xdr:colOff>114300</xdr:colOff>
      <xdr:row>97</xdr:row>
      <xdr:rowOff>32868</xdr:rowOff>
    </xdr:to>
    <xdr:cxnSp macro="">
      <xdr:nvCxnSpPr>
        <xdr:cNvPr id="686" name="直線コネクタ 685"/>
        <xdr:cNvCxnSpPr/>
      </xdr:nvCxnSpPr>
      <xdr:spPr>
        <a:xfrm flipV="1">
          <a:off x="13703300" y="16522891"/>
          <a:ext cx="889000" cy="140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11419</xdr:rowOff>
    </xdr:from>
    <xdr:to>
      <xdr:col>76</xdr:col>
      <xdr:colOff>165100</xdr:colOff>
      <xdr:row>98</xdr:row>
      <xdr:rowOff>113019</xdr:rowOff>
    </xdr:to>
    <xdr:sp macro="" textlink="">
      <xdr:nvSpPr>
        <xdr:cNvPr id="687" name="フローチャート: 判断 686"/>
        <xdr:cNvSpPr/>
      </xdr:nvSpPr>
      <xdr:spPr>
        <a:xfrm>
          <a:off x="14541500" y="16813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104146</xdr:rowOff>
    </xdr:from>
    <xdr:ext cx="534377" cy="259045"/>
    <xdr:sp macro="" textlink="">
      <xdr:nvSpPr>
        <xdr:cNvPr id="688" name="テキスト ボックス 687"/>
        <xdr:cNvSpPr txBox="1"/>
      </xdr:nvSpPr>
      <xdr:spPr>
        <a:xfrm>
          <a:off x="14325111" y="169062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97272</xdr:rowOff>
    </xdr:from>
    <xdr:to>
      <xdr:col>71</xdr:col>
      <xdr:colOff>177800</xdr:colOff>
      <xdr:row>97</xdr:row>
      <xdr:rowOff>32868</xdr:rowOff>
    </xdr:to>
    <xdr:cxnSp macro="">
      <xdr:nvCxnSpPr>
        <xdr:cNvPr id="689" name="直線コネクタ 688"/>
        <xdr:cNvCxnSpPr/>
      </xdr:nvCxnSpPr>
      <xdr:spPr>
        <a:xfrm>
          <a:off x="12814300" y="16556472"/>
          <a:ext cx="889000" cy="107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102060</xdr:rowOff>
    </xdr:from>
    <xdr:to>
      <xdr:col>72</xdr:col>
      <xdr:colOff>38100</xdr:colOff>
      <xdr:row>98</xdr:row>
      <xdr:rowOff>32210</xdr:rowOff>
    </xdr:to>
    <xdr:sp macro="" textlink="">
      <xdr:nvSpPr>
        <xdr:cNvPr id="690" name="フローチャート: 判断 689"/>
        <xdr:cNvSpPr/>
      </xdr:nvSpPr>
      <xdr:spPr>
        <a:xfrm>
          <a:off x="13652500" y="16732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23337</xdr:rowOff>
    </xdr:from>
    <xdr:ext cx="534377" cy="259045"/>
    <xdr:sp macro="" textlink="">
      <xdr:nvSpPr>
        <xdr:cNvPr id="691" name="テキスト ボックス 690"/>
        <xdr:cNvSpPr txBox="1"/>
      </xdr:nvSpPr>
      <xdr:spPr>
        <a:xfrm>
          <a:off x="13436111" y="16825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119906</xdr:rowOff>
    </xdr:from>
    <xdr:to>
      <xdr:col>67</xdr:col>
      <xdr:colOff>101600</xdr:colOff>
      <xdr:row>98</xdr:row>
      <xdr:rowOff>50056</xdr:rowOff>
    </xdr:to>
    <xdr:sp macro="" textlink="">
      <xdr:nvSpPr>
        <xdr:cNvPr id="692" name="フローチャート: 判断 691"/>
        <xdr:cNvSpPr/>
      </xdr:nvSpPr>
      <xdr:spPr>
        <a:xfrm>
          <a:off x="12763500" y="1675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41183</xdr:rowOff>
    </xdr:from>
    <xdr:ext cx="534377" cy="259045"/>
    <xdr:sp macro="" textlink="">
      <xdr:nvSpPr>
        <xdr:cNvPr id="693" name="テキスト ボックス 692"/>
        <xdr:cNvSpPr txBox="1"/>
      </xdr:nvSpPr>
      <xdr:spPr>
        <a:xfrm>
          <a:off x="12547111" y="16843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4" name="テキスト ボックス 693"/>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5" name="テキスト ボックス 694"/>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6" name="テキスト ボックス 695"/>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7" name="テキスト ボックス 696"/>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8" name="テキスト ボックス 697"/>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40619</xdr:rowOff>
    </xdr:from>
    <xdr:to>
      <xdr:col>85</xdr:col>
      <xdr:colOff>177800</xdr:colOff>
      <xdr:row>97</xdr:row>
      <xdr:rowOff>142219</xdr:rowOff>
    </xdr:to>
    <xdr:sp macro="" textlink="">
      <xdr:nvSpPr>
        <xdr:cNvPr id="699" name="楕円 698"/>
        <xdr:cNvSpPr/>
      </xdr:nvSpPr>
      <xdr:spPr>
        <a:xfrm>
          <a:off x="16268700" y="16671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63496</xdr:rowOff>
    </xdr:from>
    <xdr:ext cx="534377" cy="259045"/>
    <xdr:sp macro="" textlink="">
      <xdr:nvSpPr>
        <xdr:cNvPr id="700" name="積立金該当値テキスト"/>
        <xdr:cNvSpPr txBox="1"/>
      </xdr:nvSpPr>
      <xdr:spPr>
        <a:xfrm>
          <a:off x="16370300" y="16522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63883</xdr:rowOff>
    </xdr:from>
    <xdr:to>
      <xdr:col>81</xdr:col>
      <xdr:colOff>101600</xdr:colOff>
      <xdr:row>96</xdr:row>
      <xdr:rowOff>165483</xdr:rowOff>
    </xdr:to>
    <xdr:sp macro="" textlink="">
      <xdr:nvSpPr>
        <xdr:cNvPr id="701" name="楕円 700"/>
        <xdr:cNvSpPr/>
      </xdr:nvSpPr>
      <xdr:spPr>
        <a:xfrm>
          <a:off x="15430500" y="16523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10560</xdr:rowOff>
    </xdr:from>
    <xdr:ext cx="534377" cy="259045"/>
    <xdr:sp macro="" textlink="">
      <xdr:nvSpPr>
        <xdr:cNvPr id="702" name="テキスト ボックス 701"/>
        <xdr:cNvSpPr txBox="1"/>
      </xdr:nvSpPr>
      <xdr:spPr>
        <a:xfrm>
          <a:off x="15214111" y="16298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12891</xdr:rowOff>
    </xdr:from>
    <xdr:to>
      <xdr:col>76</xdr:col>
      <xdr:colOff>165100</xdr:colOff>
      <xdr:row>96</xdr:row>
      <xdr:rowOff>114491</xdr:rowOff>
    </xdr:to>
    <xdr:sp macro="" textlink="">
      <xdr:nvSpPr>
        <xdr:cNvPr id="703" name="楕円 702"/>
        <xdr:cNvSpPr/>
      </xdr:nvSpPr>
      <xdr:spPr>
        <a:xfrm>
          <a:off x="14541500" y="16472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131018</xdr:rowOff>
    </xdr:from>
    <xdr:ext cx="534377" cy="259045"/>
    <xdr:sp macro="" textlink="">
      <xdr:nvSpPr>
        <xdr:cNvPr id="704" name="テキスト ボックス 703"/>
        <xdr:cNvSpPr txBox="1"/>
      </xdr:nvSpPr>
      <xdr:spPr>
        <a:xfrm>
          <a:off x="14325111" y="16247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153518</xdr:rowOff>
    </xdr:from>
    <xdr:to>
      <xdr:col>72</xdr:col>
      <xdr:colOff>38100</xdr:colOff>
      <xdr:row>97</xdr:row>
      <xdr:rowOff>83668</xdr:rowOff>
    </xdr:to>
    <xdr:sp macro="" textlink="">
      <xdr:nvSpPr>
        <xdr:cNvPr id="705" name="楕円 704"/>
        <xdr:cNvSpPr/>
      </xdr:nvSpPr>
      <xdr:spPr>
        <a:xfrm>
          <a:off x="13652500" y="16612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100195</xdr:rowOff>
    </xdr:from>
    <xdr:ext cx="534377" cy="259045"/>
    <xdr:sp macro="" textlink="">
      <xdr:nvSpPr>
        <xdr:cNvPr id="706" name="テキスト ボックス 705"/>
        <xdr:cNvSpPr txBox="1"/>
      </xdr:nvSpPr>
      <xdr:spPr>
        <a:xfrm>
          <a:off x="13436111" y="163879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46472</xdr:rowOff>
    </xdr:from>
    <xdr:to>
      <xdr:col>67</xdr:col>
      <xdr:colOff>101600</xdr:colOff>
      <xdr:row>96</xdr:row>
      <xdr:rowOff>148072</xdr:rowOff>
    </xdr:to>
    <xdr:sp macro="" textlink="">
      <xdr:nvSpPr>
        <xdr:cNvPr id="707" name="楕円 706"/>
        <xdr:cNvSpPr/>
      </xdr:nvSpPr>
      <xdr:spPr>
        <a:xfrm>
          <a:off x="12763500" y="16505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164599</xdr:rowOff>
    </xdr:from>
    <xdr:ext cx="534377" cy="259045"/>
    <xdr:sp macro="" textlink="">
      <xdr:nvSpPr>
        <xdr:cNvPr id="708" name="テキスト ボックス 707"/>
        <xdr:cNvSpPr txBox="1"/>
      </xdr:nvSpPr>
      <xdr:spPr>
        <a:xfrm>
          <a:off x="12547111" y="162808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9" name="正方形/長方形 70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0" name="正方形/長方形 709"/>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1" name="正方形/長方形 710"/>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2" name="正方形/長方形 711"/>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3" name="正方形/長方形 712"/>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4" name="正方形/長方形 713"/>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5" name="正方形/長方形 714"/>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6" name="正方形/長方形 715"/>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7" name="テキスト ボックス 716"/>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8" name="直線コネクタ 717"/>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9" name="直線コネクタ 718"/>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0" name="テキスト ボックス 719"/>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1" name="直線コネクタ 720"/>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2" name="テキスト ボックス 721"/>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3" name="直線コネクタ 722"/>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4" name="テキスト ボックス 723"/>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5" name="直線コネクタ 724"/>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6" name="テキスト ボックス 725"/>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7" name="直線コネクタ 726"/>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8" name="テキスト ボックス 727"/>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9" name="直線コネクタ 728"/>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0" name="テキスト ボックス 729"/>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1"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26581</xdr:rowOff>
    </xdr:from>
    <xdr:to>
      <xdr:col>116</xdr:col>
      <xdr:colOff>62864</xdr:colOff>
      <xdr:row>39</xdr:row>
      <xdr:rowOff>44450</xdr:rowOff>
    </xdr:to>
    <xdr:cxnSp macro="">
      <xdr:nvCxnSpPr>
        <xdr:cNvPr id="732" name="直線コネクタ 731"/>
        <xdr:cNvCxnSpPr/>
      </xdr:nvCxnSpPr>
      <xdr:spPr>
        <a:xfrm flipV="1">
          <a:off x="22159595" y="5341531"/>
          <a:ext cx="1269" cy="13894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3"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4" name="直線コネクタ 733"/>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144708</xdr:rowOff>
    </xdr:from>
    <xdr:ext cx="534377" cy="259045"/>
    <xdr:sp macro="" textlink="">
      <xdr:nvSpPr>
        <xdr:cNvPr id="735" name="投資及び出資金最大値テキスト"/>
        <xdr:cNvSpPr txBox="1"/>
      </xdr:nvSpPr>
      <xdr:spPr>
        <a:xfrm>
          <a:off x="22212300" y="5116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36,469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26581</xdr:rowOff>
    </xdr:from>
    <xdr:to>
      <xdr:col>116</xdr:col>
      <xdr:colOff>152400</xdr:colOff>
      <xdr:row>31</xdr:row>
      <xdr:rowOff>26581</xdr:rowOff>
    </xdr:to>
    <xdr:cxnSp macro="">
      <xdr:nvCxnSpPr>
        <xdr:cNvPr id="736" name="直線コネクタ 735"/>
        <xdr:cNvCxnSpPr/>
      </xdr:nvCxnSpPr>
      <xdr:spPr>
        <a:xfrm>
          <a:off x="22072600" y="53415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26733</xdr:rowOff>
    </xdr:from>
    <xdr:to>
      <xdr:col>116</xdr:col>
      <xdr:colOff>63500</xdr:colOff>
      <xdr:row>39</xdr:row>
      <xdr:rowOff>27495</xdr:rowOff>
    </xdr:to>
    <xdr:cxnSp macro="">
      <xdr:nvCxnSpPr>
        <xdr:cNvPr id="737" name="直線コネクタ 736"/>
        <xdr:cNvCxnSpPr/>
      </xdr:nvCxnSpPr>
      <xdr:spPr>
        <a:xfrm>
          <a:off x="21323300" y="6713283"/>
          <a:ext cx="8382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105338</xdr:rowOff>
    </xdr:from>
    <xdr:ext cx="469744" cy="259045"/>
    <xdr:sp macro="" textlink="">
      <xdr:nvSpPr>
        <xdr:cNvPr id="738" name="投資及び出資金平均値テキスト"/>
        <xdr:cNvSpPr txBox="1"/>
      </xdr:nvSpPr>
      <xdr:spPr>
        <a:xfrm>
          <a:off x="22212300" y="64489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82461</xdr:rowOff>
    </xdr:from>
    <xdr:to>
      <xdr:col>116</xdr:col>
      <xdr:colOff>114300</xdr:colOff>
      <xdr:row>39</xdr:row>
      <xdr:rowOff>12611</xdr:rowOff>
    </xdr:to>
    <xdr:sp macro="" textlink="">
      <xdr:nvSpPr>
        <xdr:cNvPr id="739" name="フローチャート: 判断 738"/>
        <xdr:cNvSpPr/>
      </xdr:nvSpPr>
      <xdr:spPr>
        <a:xfrm>
          <a:off x="22110700" y="6597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26733</xdr:rowOff>
    </xdr:from>
    <xdr:to>
      <xdr:col>111</xdr:col>
      <xdr:colOff>177800</xdr:colOff>
      <xdr:row>39</xdr:row>
      <xdr:rowOff>27343</xdr:rowOff>
    </xdr:to>
    <xdr:cxnSp macro="">
      <xdr:nvCxnSpPr>
        <xdr:cNvPr id="740" name="直線コネクタ 739"/>
        <xdr:cNvCxnSpPr/>
      </xdr:nvCxnSpPr>
      <xdr:spPr>
        <a:xfrm flipV="1">
          <a:off x="20434300" y="6713283"/>
          <a:ext cx="889000" cy="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90881</xdr:rowOff>
    </xdr:from>
    <xdr:to>
      <xdr:col>112</xdr:col>
      <xdr:colOff>38100</xdr:colOff>
      <xdr:row>39</xdr:row>
      <xdr:rowOff>21031</xdr:rowOff>
    </xdr:to>
    <xdr:sp macro="" textlink="">
      <xdr:nvSpPr>
        <xdr:cNvPr id="741" name="フローチャート: 判断 740"/>
        <xdr:cNvSpPr/>
      </xdr:nvSpPr>
      <xdr:spPr>
        <a:xfrm>
          <a:off x="21272500" y="6605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37558</xdr:rowOff>
    </xdr:from>
    <xdr:ext cx="469744" cy="259045"/>
    <xdr:sp macro="" textlink="">
      <xdr:nvSpPr>
        <xdr:cNvPr id="742" name="テキスト ボックス 741"/>
        <xdr:cNvSpPr txBox="1"/>
      </xdr:nvSpPr>
      <xdr:spPr>
        <a:xfrm>
          <a:off x="21088428" y="6381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17399</xdr:rowOff>
    </xdr:from>
    <xdr:to>
      <xdr:col>107</xdr:col>
      <xdr:colOff>50800</xdr:colOff>
      <xdr:row>39</xdr:row>
      <xdr:rowOff>27343</xdr:rowOff>
    </xdr:to>
    <xdr:cxnSp macro="">
      <xdr:nvCxnSpPr>
        <xdr:cNvPr id="743" name="直線コネクタ 742"/>
        <xdr:cNvCxnSpPr/>
      </xdr:nvCxnSpPr>
      <xdr:spPr>
        <a:xfrm>
          <a:off x="19545300" y="6703949"/>
          <a:ext cx="889000" cy="99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100178</xdr:rowOff>
    </xdr:from>
    <xdr:to>
      <xdr:col>107</xdr:col>
      <xdr:colOff>101600</xdr:colOff>
      <xdr:row>39</xdr:row>
      <xdr:rowOff>30328</xdr:rowOff>
    </xdr:to>
    <xdr:sp macro="" textlink="">
      <xdr:nvSpPr>
        <xdr:cNvPr id="744" name="フローチャート: 判断 743"/>
        <xdr:cNvSpPr/>
      </xdr:nvSpPr>
      <xdr:spPr>
        <a:xfrm>
          <a:off x="20383500" y="6615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46855</xdr:rowOff>
    </xdr:from>
    <xdr:ext cx="469744" cy="259045"/>
    <xdr:sp macro="" textlink="">
      <xdr:nvSpPr>
        <xdr:cNvPr id="745" name="テキスト ボックス 744"/>
        <xdr:cNvSpPr txBox="1"/>
      </xdr:nvSpPr>
      <xdr:spPr>
        <a:xfrm>
          <a:off x="20199428" y="6390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87503</xdr:rowOff>
    </xdr:from>
    <xdr:to>
      <xdr:col>102</xdr:col>
      <xdr:colOff>114300</xdr:colOff>
      <xdr:row>39</xdr:row>
      <xdr:rowOff>17399</xdr:rowOff>
    </xdr:to>
    <xdr:cxnSp macro="">
      <xdr:nvCxnSpPr>
        <xdr:cNvPr id="746" name="直線コネクタ 745"/>
        <xdr:cNvCxnSpPr/>
      </xdr:nvCxnSpPr>
      <xdr:spPr>
        <a:xfrm>
          <a:off x="18656300" y="6602603"/>
          <a:ext cx="889000" cy="101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98196</xdr:rowOff>
    </xdr:from>
    <xdr:to>
      <xdr:col>102</xdr:col>
      <xdr:colOff>165100</xdr:colOff>
      <xdr:row>39</xdr:row>
      <xdr:rowOff>28346</xdr:rowOff>
    </xdr:to>
    <xdr:sp macro="" textlink="">
      <xdr:nvSpPr>
        <xdr:cNvPr id="747" name="フローチャート: 判断 746"/>
        <xdr:cNvSpPr/>
      </xdr:nvSpPr>
      <xdr:spPr>
        <a:xfrm>
          <a:off x="19494500" y="6613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44873</xdr:rowOff>
    </xdr:from>
    <xdr:ext cx="469744" cy="259045"/>
    <xdr:sp macro="" textlink="">
      <xdr:nvSpPr>
        <xdr:cNvPr id="748" name="テキスト ボックス 747"/>
        <xdr:cNvSpPr txBox="1"/>
      </xdr:nvSpPr>
      <xdr:spPr>
        <a:xfrm>
          <a:off x="19310428" y="6388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105473</xdr:rowOff>
    </xdr:from>
    <xdr:to>
      <xdr:col>98</xdr:col>
      <xdr:colOff>38100</xdr:colOff>
      <xdr:row>39</xdr:row>
      <xdr:rowOff>35623</xdr:rowOff>
    </xdr:to>
    <xdr:sp macro="" textlink="">
      <xdr:nvSpPr>
        <xdr:cNvPr id="749" name="フローチャート: 判断 748"/>
        <xdr:cNvSpPr/>
      </xdr:nvSpPr>
      <xdr:spPr>
        <a:xfrm>
          <a:off x="18605500" y="6620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39</xdr:row>
      <xdr:rowOff>26750</xdr:rowOff>
    </xdr:from>
    <xdr:ext cx="469744" cy="259045"/>
    <xdr:sp macro="" textlink="">
      <xdr:nvSpPr>
        <xdr:cNvPr id="750" name="テキスト ボックス 749"/>
        <xdr:cNvSpPr txBox="1"/>
      </xdr:nvSpPr>
      <xdr:spPr>
        <a:xfrm>
          <a:off x="18421428" y="67133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1" name="テキスト ボックス 750"/>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2" name="テキスト ボックス 751"/>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3" name="テキスト ボックス 752"/>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4" name="テキスト ボックス 753"/>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5" name="テキスト ボックス 754"/>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148145</xdr:rowOff>
    </xdr:from>
    <xdr:to>
      <xdr:col>116</xdr:col>
      <xdr:colOff>114300</xdr:colOff>
      <xdr:row>39</xdr:row>
      <xdr:rowOff>78295</xdr:rowOff>
    </xdr:to>
    <xdr:sp macro="" textlink="">
      <xdr:nvSpPr>
        <xdr:cNvPr id="756" name="楕円 755"/>
        <xdr:cNvSpPr/>
      </xdr:nvSpPr>
      <xdr:spPr>
        <a:xfrm>
          <a:off x="22110700" y="6663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63072</xdr:rowOff>
    </xdr:from>
    <xdr:ext cx="378565" cy="259045"/>
    <xdr:sp macro="" textlink="">
      <xdr:nvSpPr>
        <xdr:cNvPr id="757" name="投資及び出資金該当値テキスト"/>
        <xdr:cNvSpPr txBox="1"/>
      </xdr:nvSpPr>
      <xdr:spPr>
        <a:xfrm>
          <a:off x="22212300" y="65781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147383</xdr:rowOff>
    </xdr:from>
    <xdr:to>
      <xdr:col>112</xdr:col>
      <xdr:colOff>38100</xdr:colOff>
      <xdr:row>39</xdr:row>
      <xdr:rowOff>77533</xdr:rowOff>
    </xdr:to>
    <xdr:sp macro="" textlink="">
      <xdr:nvSpPr>
        <xdr:cNvPr id="758" name="楕円 757"/>
        <xdr:cNvSpPr/>
      </xdr:nvSpPr>
      <xdr:spPr>
        <a:xfrm>
          <a:off x="21272500" y="6662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68660</xdr:rowOff>
    </xdr:from>
    <xdr:ext cx="378565" cy="259045"/>
    <xdr:sp macro="" textlink="">
      <xdr:nvSpPr>
        <xdr:cNvPr id="759" name="テキスト ボックス 758"/>
        <xdr:cNvSpPr txBox="1"/>
      </xdr:nvSpPr>
      <xdr:spPr>
        <a:xfrm>
          <a:off x="21134017" y="67552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147993</xdr:rowOff>
    </xdr:from>
    <xdr:to>
      <xdr:col>107</xdr:col>
      <xdr:colOff>101600</xdr:colOff>
      <xdr:row>39</xdr:row>
      <xdr:rowOff>78143</xdr:rowOff>
    </xdr:to>
    <xdr:sp macro="" textlink="">
      <xdr:nvSpPr>
        <xdr:cNvPr id="760" name="楕円 759"/>
        <xdr:cNvSpPr/>
      </xdr:nvSpPr>
      <xdr:spPr>
        <a:xfrm>
          <a:off x="20383500" y="6663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39</xdr:row>
      <xdr:rowOff>69270</xdr:rowOff>
    </xdr:from>
    <xdr:ext cx="378565" cy="259045"/>
    <xdr:sp macro="" textlink="">
      <xdr:nvSpPr>
        <xdr:cNvPr id="761" name="テキスト ボックス 760"/>
        <xdr:cNvSpPr txBox="1"/>
      </xdr:nvSpPr>
      <xdr:spPr>
        <a:xfrm>
          <a:off x="20245017" y="67558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138049</xdr:rowOff>
    </xdr:from>
    <xdr:to>
      <xdr:col>102</xdr:col>
      <xdr:colOff>165100</xdr:colOff>
      <xdr:row>39</xdr:row>
      <xdr:rowOff>68199</xdr:rowOff>
    </xdr:to>
    <xdr:sp macro="" textlink="">
      <xdr:nvSpPr>
        <xdr:cNvPr id="762" name="楕円 761"/>
        <xdr:cNvSpPr/>
      </xdr:nvSpPr>
      <xdr:spPr>
        <a:xfrm>
          <a:off x="19494500" y="6653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39</xdr:row>
      <xdr:rowOff>59326</xdr:rowOff>
    </xdr:from>
    <xdr:ext cx="378565" cy="259045"/>
    <xdr:sp macro="" textlink="">
      <xdr:nvSpPr>
        <xdr:cNvPr id="763" name="テキスト ボックス 762"/>
        <xdr:cNvSpPr txBox="1"/>
      </xdr:nvSpPr>
      <xdr:spPr>
        <a:xfrm>
          <a:off x="19356017" y="67458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36703</xdr:rowOff>
    </xdr:from>
    <xdr:to>
      <xdr:col>98</xdr:col>
      <xdr:colOff>38100</xdr:colOff>
      <xdr:row>38</xdr:row>
      <xdr:rowOff>138303</xdr:rowOff>
    </xdr:to>
    <xdr:sp macro="" textlink="">
      <xdr:nvSpPr>
        <xdr:cNvPr id="764" name="楕円 763"/>
        <xdr:cNvSpPr/>
      </xdr:nvSpPr>
      <xdr:spPr>
        <a:xfrm>
          <a:off x="18605500" y="6551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154830</xdr:rowOff>
    </xdr:from>
    <xdr:ext cx="469744" cy="259045"/>
    <xdr:sp macro="" textlink="">
      <xdr:nvSpPr>
        <xdr:cNvPr id="765" name="テキスト ボックス 764"/>
        <xdr:cNvSpPr txBox="1"/>
      </xdr:nvSpPr>
      <xdr:spPr>
        <a:xfrm>
          <a:off x="18421428" y="63270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6" name="正方形/長方形 765"/>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7" name="正方形/長方形 766"/>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8" name="正方形/長方形 767"/>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9" name="正方形/長方形 768"/>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0" name="正方形/長方形 769"/>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1" name="正方形/長方形 770"/>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2" name="正方形/長方形 771"/>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3" name="正方形/長方形 772"/>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4" name="テキスト ボックス 773"/>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5" name="直線コネクタ 774"/>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6" name="直線コネクタ 775"/>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7" name="テキスト ボックス 776"/>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8" name="直線コネクタ 777"/>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79" name="テキスト ボックス 778"/>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0" name="直線コネクタ 779"/>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81" name="テキスト ボックス 780"/>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2" name="直線コネクタ 781"/>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83" name="テキスト ボックス 782"/>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4" name="直線コネクタ 783"/>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5" name="テキスト ボックス 784"/>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6"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120955</xdr:rowOff>
    </xdr:from>
    <xdr:to>
      <xdr:col>116</xdr:col>
      <xdr:colOff>62864</xdr:colOff>
      <xdr:row>58</xdr:row>
      <xdr:rowOff>139700</xdr:rowOff>
    </xdr:to>
    <xdr:cxnSp macro="">
      <xdr:nvCxnSpPr>
        <xdr:cNvPr id="787" name="直線コネクタ 786"/>
        <xdr:cNvCxnSpPr/>
      </xdr:nvCxnSpPr>
      <xdr:spPr>
        <a:xfrm flipV="1">
          <a:off x="22159595" y="8864905"/>
          <a:ext cx="1269" cy="12188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88"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9" name="直線コネクタ 788"/>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67632</xdr:rowOff>
    </xdr:from>
    <xdr:ext cx="534377" cy="259045"/>
    <xdr:sp macro="" textlink="">
      <xdr:nvSpPr>
        <xdr:cNvPr id="790" name="貸付金最大値テキスト"/>
        <xdr:cNvSpPr txBox="1"/>
      </xdr:nvSpPr>
      <xdr:spPr>
        <a:xfrm>
          <a:off x="22212300" y="86401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53,320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120955</xdr:rowOff>
    </xdr:from>
    <xdr:to>
      <xdr:col>116</xdr:col>
      <xdr:colOff>152400</xdr:colOff>
      <xdr:row>51</xdr:row>
      <xdr:rowOff>120955</xdr:rowOff>
    </xdr:to>
    <xdr:cxnSp macro="">
      <xdr:nvCxnSpPr>
        <xdr:cNvPr id="791" name="直線コネクタ 790"/>
        <xdr:cNvCxnSpPr/>
      </xdr:nvCxnSpPr>
      <xdr:spPr>
        <a:xfrm>
          <a:off x="22072600" y="8864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56</xdr:row>
      <xdr:rowOff>121709</xdr:rowOff>
    </xdr:from>
    <xdr:to>
      <xdr:col>116</xdr:col>
      <xdr:colOff>63500</xdr:colOff>
      <xdr:row>57</xdr:row>
      <xdr:rowOff>4620</xdr:rowOff>
    </xdr:to>
    <xdr:cxnSp macro="">
      <xdr:nvCxnSpPr>
        <xdr:cNvPr id="792" name="直線コネクタ 791"/>
        <xdr:cNvCxnSpPr/>
      </xdr:nvCxnSpPr>
      <xdr:spPr>
        <a:xfrm flipV="1">
          <a:off x="21323300" y="9722909"/>
          <a:ext cx="838200" cy="54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115767</xdr:rowOff>
    </xdr:from>
    <xdr:ext cx="469744" cy="259045"/>
    <xdr:sp macro="" textlink="">
      <xdr:nvSpPr>
        <xdr:cNvPr id="793" name="貸付金平均値テキスト"/>
        <xdr:cNvSpPr txBox="1"/>
      </xdr:nvSpPr>
      <xdr:spPr>
        <a:xfrm>
          <a:off x="22212300" y="98884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137340</xdr:rowOff>
    </xdr:from>
    <xdr:to>
      <xdr:col>116</xdr:col>
      <xdr:colOff>114300</xdr:colOff>
      <xdr:row>58</xdr:row>
      <xdr:rowOff>67490</xdr:rowOff>
    </xdr:to>
    <xdr:sp macro="" textlink="">
      <xdr:nvSpPr>
        <xdr:cNvPr id="794" name="フローチャート: 判断 793"/>
        <xdr:cNvSpPr/>
      </xdr:nvSpPr>
      <xdr:spPr>
        <a:xfrm>
          <a:off x="22110700" y="990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56</xdr:row>
      <xdr:rowOff>128727</xdr:rowOff>
    </xdr:from>
    <xdr:to>
      <xdr:col>111</xdr:col>
      <xdr:colOff>177800</xdr:colOff>
      <xdr:row>57</xdr:row>
      <xdr:rowOff>4620</xdr:rowOff>
    </xdr:to>
    <xdr:cxnSp macro="">
      <xdr:nvCxnSpPr>
        <xdr:cNvPr id="795" name="直線コネクタ 794"/>
        <xdr:cNvCxnSpPr/>
      </xdr:nvCxnSpPr>
      <xdr:spPr>
        <a:xfrm>
          <a:off x="20434300" y="9729927"/>
          <a:ext cx="889000" cy="473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128082</xdr:rowOff>
    </xdr:from>
    <xdr:to>
      <xdr:col>112</xdr:col>
      <xdr:colOff>38100</xdr:colOff>
      <xdr:row>58</xdr:row>
      <xdr:rowOff>58232</xdr:rowOff>
    </xdr:to>
    <xdr:sp macro="" textlink="">
      <xdr:nvSpPr>
        <xdr:cNvPr id="796" name="フローチャート: 判断 795"/>
        <xdr:cNvSpPr/>
      </xdr:nvSpPr>
      <xdr:spPr>
        <a:xfrm>
          <a:off x="21272500" y="9900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49359</xdr:rowOff>
    </xdr:from>
    <xdr:ext cx="469744" cy="259045"/>
    <xdr:sp macro="" textlink="">
      <xdr:nvSpPr>
        <xdr:cNvPr id="797" name="テキスト ボックス 796"/>
        <xdr:cNvSpPr txBox="1"/>
      </xdr:nvSpPr>
      <xdr:spPr>
        <a:xfrm>
          <a:off x="21088428" y="9993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56</xdr:row>
      <xdr:rowOff>128727</xdr:rowOff>
    </xdr:from>
    <xdr:to>
      <xdr:col>107</xdr:col>
      <xdr:colOff>50800</xdr:colOff>
      <xdr:row>56</xdr:row>
      <xdr:rowOff>146329</xdr:rowOff>
    </xdr:to>
    <xdr:cxnSp macro="">
      <xdr:nvCxnSpPr>
        <xdr:cNvPr id="798" name="直線コネクタ 797"/>
        <xdr:cNvCxnSpPr/>
      </xdr:nvCxnSpPr>
      <xdr:spPr>
        <a:xfrm flipV="1">
          <a:off x="19545300" y="9729927"/>
          <a:ext cx="889000" cy="176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109589</xdr:rowOff>
    </xdr:from>
    <xdr:to>
      <xdr:col>107</xdr:col>
      <xdr:colOff>101600</xdr:colOff>
      <xdr:row>58</xdr:row>
      <xdr:rowOff>39739</xdr:rowOff>
    </xdr:to>
    <xdr:sp macro="" textlink="">
      <xdr:nvSpPr>
        <xdr:cNvPr id="799" name="フローチャート: 判断 798"/>
        <xdr:cNvSpPr/>
      </xdr:nvSpPr>
      <xdr:spPr>
        <a:xfrm>
          <a:off x="20383500" y="98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30866</xdr:rowOff>
    </xdr:from>
    <xdr:ext cx="469744" cy="259045"/>
    <xdr:sp macro="" textlink="">
      <xdr:nvSpPr>
        <xdr:cNvPr id="800" name="テキスト ボックス 799"/>
        <xdr:cNvSpPr txBox="1"/>
      </xdr:nvSpPr>
      <xdr:spPr>
        <a:xfrm>
          <a:off x="20199428" y="9974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56</xdr:row>
      <xdr:rowOff>146329</xdr:rowOff>
    </xdr:from>
    <xdr:to>
      <xdr:col>102</xdr:col>
      <xdr:colOff>114300</xdr:colOff>
      <xdr:row>58</xdr:row>
      <xdr:rowOff>50112</xdr:rowOff>
    </xdr:to>
    <xdr:cxnSp macro="">
      <xdr:nvCxnSpPr>
        <xdr:cNvPr id="801" name="直線コネクタ 800"/>
        <xdr:cNvCxnSpPr/>
      </xdr:nvCxnSpPr>
      <xdr:spPr>
        <a:xfrm flipV="1">
          <a:off x="18656300" y="9747529"/>
          <a:ext cx="889000" cy="246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102753</xdr:rowOff>
    </xdr:from>
    <xdr:to>
      <xdr:col>102</xdr:col>
      <xdr:colOff>165100</xdr:colOff>
      <xdr:row>58</xdr:row>
      <xdr:rowOff>32903</xdr:rowOff>
    </xdr:to>
    <xdr:sp macro="" textlink="">
      <xdr:nvSpPr>
        <xdr:cNvPr id="802" name="フローチャート: 判断 801"/>
        <xdr:cNvSpPr/>
      </xdr:nvSpPr>
      <xdr:spPr>
        <a:xfrm>
          <a:off x="19494500" y="98754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24030</xdr:rowOff>
    </xdr:from>
    <xdr:ext cx="469744" cy="259045"/>
    <xdr:sp macro="" textlink="">
      <xdr:nvSpPr>
        <xdr:cNvPr id="803" name="テキスト ボックス 802"/>
        <xdr:cNvSpPr txBox="1"/>
      </xdr:nvSpPr>
      <xdr:spPr>
        <a:xfrm>
          <a:off x="19310428" y="99681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95369</xdr:rowOff>
    </xdr:from>
    <xdr:to>
      <xdr:col>98</xdr:col>
      <xdr:colOff>38100</xdr:colOff>
      <xdr:row>58</xdr:row>
      <xdr:rowOff>25519</xdr:rowOff>
    </xdr:to>
    <xdr:sp macro="" textlink="">
      <xdr:nvSpPr>
        <xdr:cNvPr id="804" name="フローチャート: 判断 803"/>
        <xdr:cNvSpPr/>
      </xdr:nvSpPr>
      <xdr:spPr>
        <a:xfrm>
          <a:off x="18605500" y="98680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42046</xdr:rowOff>
    </xdr:from>
    <xdr:ext cx="469744" cy="259045"/>
    <xdr:sp macro="" textlink="">
      <xdr:nvSpPr>
        <xdr:cNvPr id="805" name="テキスト ボックス 804"/>
        <xdr:cNvSpPr txBox="1"/>
      </xdr:nvSpPr>
      <xdr:spPr>
        <a:xfrm>
          <a:off x="18421428" y="96432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6" name="テキスト ボックス 805"/>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7" name="テキスト ボックス 806"/>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8" name="テキスト ボックス 807"/>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9" name="テキスト ボックス 808"/>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0" name="テキスト ボックス 809"/>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56</xdr:row>
      <xdr:rowOff>70909</xdr:rowOff>
    </xdr:from>
    <xdr:to>
      <xdr:col>116</xdr:col>
      <xdr:colOff>114300</xdr:colOff>
      <xdr:row>57</xdr:row>
      <xdr:rowOff>1059</xdr:rowOff>
    </xdr:to>
    <xdr:sp macro="" textlink="">
      <xdr:nvSpPr>
        <xdr:cNvPr id="811" name="楕円 810"/>
        <xdr:cNvSpPr/>
      </xdr:nvSpPr>
      <xdr:spPr>
        <a:xfrm>
          <a:off x="22110700" y="9672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55</xdr:row>
      <xdr:rowOff>93786</xdr:rowOff>
    </xdr:from>
    <xdr:ext cx="534377" cy="259045"/>
    <xdr:sp macro="" textlink="">
      <xdr:nvSpPr>
        <xdr:cNvPr id="812" name="貸付金該当値テキスト"/>
        <xdr:cNvSpPr txBox="1"/>
      </xdr:nvSpPr>
      <xdr:spPr>
        <a:xfrm>
          <a:off x="22212300" y="9523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56</xdr:row>
      <xdr:rowOff>125270</xdr:rowOff>
    </xdr:from>
    <xdr:to>
      <xdr:col>112</xdr:col>
      <xdr:colOff>38100</xdr:colOff>
      <xdr:row>57</xdr:row>
      <xdr:rowOff>55420</xdr:rowOff>
    </xdr:to>
    <xdr:sp macro="" textlink="">
      <xdr:nvSpPr>
        <xdr:cNvPr id="813" name="楕円 812"/>
        <xdr:cNvSpPr/>
      </xdr:nvSpPr>
      <xdr:spPr>
        <a:xfrm>
          <a:off x="21272500" y="9726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55</xdr:row>
      <xdr:rowOff>71947</xdr:rowOff>
    </xdr:from>
    <xdr:ext cx="534377" cy="259045"/>
    <xdr:sp macro="" textlink="">
      <xdr:nvSpPr>
        <xdr:cNvPr id="814" name="テキスト ボックス 813"/>
        <xdr:cNvSpPr txBox="1"/>
      </xdr:nvSpPr>
      <xdr:spPr>
        <a:xfrm>
          <a:off x="21056111" y="9501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56</xdr:row>
      <xdr:rowOff>77927</xdr:rowOff>
    </xdr:from>
    <xdr:to>
      <xdr:col>107</xdr:col>
      <xdr:colOff>101600</xdr:colOff>
      <xdr:row>57</xdr:row>
      <xdr:rowOff>8077</xdr:rowOff>
    </xdr:to>
    <xdr:sp macro="" textlink="">
      <xdr:nvSpPr>
        <xdr:cNvPr id="815" name="楕円 814"/>
        <xdr:cNvSpPr/>
      </xdr:nvSpPr>
      <xdr:spPr>
        <a:xfrm>
          <a:off x="20383500" y="9679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55</xdr:row>
      <xdr:rowOff>24604</xdr:rowOff>
    </xdr:from>
    <xdr:ext cx="534377" cy="259045"/>
    <xdr:sp macro="" textlink="">
      <xdr:nvSpPr>
        <xdr:cNvPr id="816" name="テキスト ボックス 815"/>
        <xdr:cNvSpPr txBox="1"/>
      </xdr:nvSpPr>
      <xdr:spPr>
        <a:xfrm>
          <a:off x="20167111" y="9454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56</xdr:row>
      <xdr:rowOff>95529</xdr:rowOff>
    </xdr:from>
    <xdr:to>
      <xdr:col>102</xdr:col>
      <xdr:colOff>165100</xdr:colOff>
      <xdr:row>57</xdr:row>
      <xdr:rowOff>25679</xdr:rowOff>
    </xdr:to>
    <xdr:sp macro="" textlink="">
      <xdr:nvSpPr>
        <xdr:cNvPr id="817" name="楕円 816"/>
        <xdr:cNvSpPr/>
      </xdr:nvSpPr>
      <xdr:spPr>
        <a:xfrm>
          <a:off x="19494500" y="9696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55</xdr:row>
      <xdr:rowOff>42206</xdr:rowOff>
    </xdr:from>
    <xdr:ext cx="534377" cy="259045"/>
    <xdr:sp macro="" textlink="">
      <xdr:nvSpPr>
        <xdr:cNvPr id="818" name="テキスト ボックス 817"/>
        <xdr:cNvSpPr txBox="1"/>
      </xdr:nvSpPr>
      <xdr:spPr>
        <a:xfrm>
          <a:off x="19278111" y="9471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170762</xdr:rowOff>
    </xdr:from>
    <xdr:to>
      <xdr:col>98</xdr:col>
      <xdr:colOff>38100</xdr:colOff>
      <xdr:row>58</xdr:row>
      <xdr:rowOff>100912</xdr:rowOff>
    </xdr:to>
    <xdr:sp macro="" textlink="">
      <xdr:nvSpPr>
        <xdr:cNvPr id="819" name="楕円 818"/>
        <xdr:cNvSpPr/>
      </xdr:nvSpPr>
      <xdr:spPr>
        <a:xfrm>
          <a:off x="18605500" y="9943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92039</xdr:rowOff>
    </xdr:from>
    <xdr:ext cx="469744" cy="259045"/>
    <xdr:sp macro="" textlink="">
      <xdr:nvSpPr>
        <xdr:cNvPr id="820" name="テキスト ボックス 819"/>
        <xdr:cNvSpPr txBox="1"/>
      </xdr:nvSpPr>
      <xdr:spPr>
        <a:xfrm>
          <a:off x="18421428" y="100361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1" name="正方形/長方形 820"/>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2" name="正方形/長方形 821"/>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3" name="正方形/長方形 822"/>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4" name="正方形/長方形 823"/>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5" name="正方形/長方形 824"/>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6" name="正方形/長方形 825"/>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7" name="正方形/長方形 826"/>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8" name="正方形/長方形 827"/>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9" name="テキスト ボックス 828"/>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0" name="直線コネクタ 829"/>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1" name="テキスト ボックス 830"/>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32" name="直線コネクタ 831"/>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33" name="テキスト ボックス 832"/>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34" name="直線コネクタ 833"/>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35" name="テキスト ボックス 834"/>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36" name="直線コネクタ 835"/>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37" name="テキスト ボックス 836"/>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8" name="直線コネクタ 837"/>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39" name="テキスト ボックス 838"/>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40" name="直線コネクタ 839"/>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41" name="テキスト ボックス 840"/>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42" name="直線コネクタ 841"/>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43" name="テキスト ボックス 842"/>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4" name="直線コネクタ 843"/>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5" name="テキスト ボックス 844"/>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6"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47656</xdr:rowOff>
    </xdr:from>
    <xdr:to>
      <xdr:col>116</xdr:col>
      <xdr:colOff>62864</xdr:colOff>
      <xdr:row>78</xdr:row>
      <xdr:rowOff>83545</xdr:rowOff>
    </xdr:to>
    <xdr:cxnSp macro="">
      <xdr:nvCxnSpPr>
        <xdr:cNvPr id="847" name="直線コネクタ 846"/>
        <xdr:cNvCxnSpPr/>
      </xdr:nvCxnSpPr>
      <xdr:spPr>
        <a:xfrm flipV="1">
          <a:off x="22159595" y="12049156"/>
          <a:ext cx="1269" cy="14074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87372</xdr:rowOff>
    </xdr:from>
    <xdr:ext cx="534377" cy="259045"/>
    <xdr:sp macro="" textlink="">
      <xdr:nvSpPr>
        <xdr:cNvPr id="848" name="繰出金最小値テキスト"/>
        <xdr:cNvSpPr txBox="1"/>
      </xdr:nvSpPr>
      <xdr:spPr>
        <a:xfrm>
          <a:off x="22212300" y="13460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83545</xdr:rowOff>
    </xdr:from>
    <xdr:to>
      <xdr:col>116</xdr:col>
      <xdr:colOff>152400</xdr:colOff>
      <xdr:row>78</xdr:row>
      <xdr:rowOff>83545</xdr:rowOff>
    </xdr:to>
    <xdr:cxnSp macro="">
      <xdr:nvCxnSpPr>
        <xdr:cNvPr id="849" name="直線コネクタ 848"/>
        <xdr:cNvCxnSpPr/>
      </xdr:nvCxnSpPr>
      <xdr:spPr>
        <a:xfrm>
          <a:off x="22072600" y="134566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165783</xdr:rowOff>
    </xdr:from>
    <xdr:ext cx="599010" cy="259045"/>
    <xdr:sp macro="" textlink="">
      <xdr:nvSpPr>
        <xdr:cNvPr id="850" name="繰出金最大値テキスト"/>
        <xdr:cNvSpPr txBox="1"/>
      </xdr:nvSpPr>
      <xdr:spPr>
        <a:xfrm>
          <a:off x="22212300" y="118243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117,637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47656</xdr:rowOff>
    </xdr:from>
    <xdr:to>
      <xdr:col>116</xdr:col>
      <xdr:colOff>152400</xdr:colOff>
      <xdr:row>70</xdr:row>
      <xdr:rowOff>47656</xdr:rowOff>
    </xdr:to>
    <xdr:cxnSp macro="">
      <xdr:nvCxnSpPr>
        <xdr:cNvPr id="851" name="直線コネクタ 850"/>
        <xdr:cNvCxnSpPr/>
      </xdr:nvCxnSpPr>
      <xdr:spPr>
        <a:xfrm>
          <a:off x="22072600" y="12049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131634</xdr:rowOff>
    </xdr:from>
    <xdr:to>
      <xdr:col>116</xdr:col>
      <xdr:colOff>63500</xdr:colOff>
      <xdr:row>74</xdr:row>
      <xdr:rowOff>81586</xdr:rowOff>
    </xdr:to>
    <xdr:cxnSp macro="">
      <xdr:nvCxnSpPr>
        <xdr:cNvPr id="852" name="直線コネクタ 851"/>
        <xdr:cNvCxnSpPr/>
      </xdr:nvCxnSpPr>
      <xdr:spPr>
        <a:xfrm flipV="1">
          <a:off x="21323300" y="12647484"/>
          <a:ext cx="838200" cy="121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7907</xdr:rowOff>
    </xdr:from>
    <xdr:ext cx="534377" cy="259045"/>
    <xdr:sp macro="" textlink="">
      <xdr:nvSpPr>
        <xdr:cNvPr id="853" name="繰出金平均値テキスト"/>
        <xdr:cNvSpPr txBox="1"/>
      </xdr:nvSpPr>
      <xdr:spPr>
        <a:xfrm>
          <a:off x="22212300" y="128666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29480</xdr:rowOff>
    </xdr:from>
    <xdr:to>
      <xdr:col>116</xdr:col>
      <xdr:colOff>114300</xdr:colOff>
      <xdr:row>75</xdr:row>
      <xdr:rowOff>131080</xdr:rowOff>
    </xdr:to>
    <xdr:sp macro="" textlink="">
      <xdr:nvSpPr>
        <xdr:cNvPr id="854" name="フローチャート: 判断 853"/>
        <xdr:cNvSpPr/>
      </xdr:nvSpPr>
      <xdr:spPr>
        <a:xfrm>
          <a:off x="22110700" y="1288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81586</xdr:rowOff>
    </xdr:from>
    <xdr:to>
      <xdr:col>111</xdr:col>
      <xdr:colOff>177800</xdr:colOff>
      <xdr:row>74</xdr:row>
      <xdr:rowOff>129952</xdr:rowOff>
    </xdr:to>
    <xdr:cxnSp macro="">
      <xdr:nvCxnSpPr>
        <xdr:cNvPr id="855" name="直線コネクタ 854"/>
        <xdr:cNvCxnSpPr/>
      </xdr:nvCxnSpPr>
      <xdr:spPr>
        <a:xfrm flipV="1">
          <a:off x="20434300" y="12768886"/>
          <a:ext cx="889000" cy="48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14197</xdr:rowOff>
    </xdr:from>
    <xdr:to>
      <xdr:col>112</xdr:col>
      <xdr:colOff>38100</xdr:colOff>
      <xdr:row>75</xdr:row>
      <xdr:rowOff>115797</xdr:rowOff>
    </xdr:to>
    <xdr:sp macro="" textlink="">
      <xdr:nvSpPr>
        <xdr:cNvPr id="856" name="フローチャート: 判断 855"/>
        <xdr:cNvSpPr/>
      </xdr:nvSpPr>
      <xdr:spPr>
        <a:xfrm>
          <a:off x="21272500" y="1287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106924</xdr:rowOff>
    </xdr:from>
    <xdr:ext cx="534377" cy="259045"/>
    <xdr:sp macro="" textlink="">
      <xdr:nvSpPr>
        <xdr:cNvPr id="857" name="テキスト ボックス 856"/>
        <xdr:cNvSpPr txBox="1"/>
      </xdr:nvSpPr>
      <xdr:spPr>
        <a:xfrm>
          <a:off x="21056111" y="129656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129952</xdr:rowOff>
    </xdr:from>
    <xdr:to>
      <xdr:col>107</xdr:col>
      <xdr:colOff>50800</xdr:colOff>
      <xdr:row>75</xdr:row>
      <xdr:rowOff>39312</xdr:rowOff>
    </xdr:to>
    <xdr:cxnSp macro="">
      <xdr:nvCxnSpPr>
        <xdr:cNvPr id="858" name="直線コネクタ 857"/>
        <xdr:cNvCxnSpPr/>
      </xdr:nvCxnSpPr>
      <xdr:spPr>
        <a:xfrm flipV="1">
          <a:off x="19545300" y="12817252"/>
          <a:ext cx="889000" cy="80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35620</xdr:rowOff>
    </xdr:from>
    <xdr:to>
      <xdr:col>107</xdr:col>
      <xdr:colOff>101600</xdr:colOff>
      <xdr:row>75</xdr:row>
      <xdr:rowOff>137220</xdr:rowOff>
    </xdr:to>
    <xdr:sp macro="" textlink="">
      <xdr:nvSpPr>
        <xdr:cNvPr id="859" name="フローチャート: 判断 858"/>
        <xdr:cNvSpPr/>
      </xdr:nvSpPr>
      <xdr:spPr>
        <a:xfrm>
          <a:off x="20383500" y="1289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128347</xdr:rowOff>
    </xdr:from>
    <xdr:ext cx="534377" cy="259045"/>
    <xdr:sp macro="" textlink="">
      <xdr:nvSpPr>
        <xdr:cNvPr id="860" name="テキスト ボックス 859"/>
        <xdr:cNvSpPr txBox="1"/>
      </xdr:nvSpPr>
      <xdr:spPr>
        <a:xfrm>
          <a:off x="20167111" y="12987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39312</xdr:rowOff>
    </xdr:from>
    <xdr:to>
      <xdr:col>102</xdr:col>
      <xdr:colOff>114300</xdr:colOff>
      <xdr:row>75</xdr:row>
      <xdr:rowOff>86354</xdr:rowOff>
    </xdr:to>
    <xdr:cxnSp macro="">
      <xdr:nvCxnSpPr>
        <xdr:cNvPr id="861" name="直線コネクタ 860"/>
        <xdr:cNvCxnSpPr/>
      </xdr:nvCxnSpPr>
      <xdr:spPr>
        <a:xfrm flipV="1">
          <a:off x="18656300" y="12898062"/>
          <a:ext cx="889000" cy="47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101065</xdr:rowOff>
    </xdr:from>
    <xdr:to>
      <xdr:col>102</xdr:col>
      <xdr:colOff>165100</xdr:colOff>
      <xdr:row>76</xdr:row>
      <xdr:rowOff>31215</xdr:rowOff>
    </xdr:to>
    <xdr:sp macro="" textlink="">
      <xdr:nvSpPr>
        <xdr:cNvPr id="862" name="フローチャート: 判断 861"/>
        <xdr:cNvSpPr/>
      </xdr:nvSpPr>
      <xdr:spPr>
        <a:xfrm>
          <a:off x="19494500" y="1295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22342</xdr:rowOff>
    </xdr:from>
    <xdr:ext cx="534377" cy="259045"/>
    <xdr:sp macro="" textlink="">
      <xdr:nvSpPr>
        <xdr:cNvPr id="863" name="テキスト ボックス 862"/>
        <xdr:cNvSpPr txBox="1"/>
      </xdr:nvSpPr>
      <xdr:spPr>
        <a:xfrm>
          <a:off x="19278111" y="13052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113474</xdr:rowOff>
    </xdr:from>
    <xdr:to>
      <xdr:col>98</xdr:col>
      <xdr:colOff>38100</xdr:colOff>
      <xdr:row>76</xdr:row>
      <xdr:rowOff>43625</xdr:rowOff>
    </xdr:to>
    <xdr:sp macro="" textlink="">
      <xdr:nvSpPr>
        <xdr:cNvPr id="864" name="フローチャート: 判断 863"/>
        <xdr:cNvSpPr/>
      </xdr:nvSpPr>
      <xdr:spPr>
        <a:xfrm>
          <a:off x="18605500" y="12972224"/>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34752</xdr:rowOff>
    </xdr:from>
    <xdr:ext cx="534377" cy="259045"/>
    <xdr:sp macro="" textlink="">
      <xdr:nvSpPr>
        <xdr:cNvPr id="865" name="テキスト ボックス 864"/>
        <xdr:cNvSpPr txBox="1"/>
      </xdr:nvSpPr>
      <xdr:spPr>
        <a:xfrm>
          <a:off x="18389111" y="13064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6" name="テキスト ボックス 865"/>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7" name="テキスト ボックス 866"/>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8" name="テキスト ボックス 867"/>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9" name="テキスト ボックス 868"/>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0" name="テキスト ボックス 869"/>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80834</xdr:rowOff>
    </xdr:from>
    <xdr:to>
      <xdr:col>116</xdr:col>
      <xdr:colOff>114300</xdr:colOff>
      <xdr:row>74</xdr:row>
      <xdr:rowOff>10984</xdr:rowOff>
    </xdr:to>
    <xdr:sp macro="" textlink="">
      <xdr:nvSpPr>
        <xdr:cNvPr id="871" name="楕円 870"/>
        <xdr:cNvSpPr/>
      </xdr:nvSpPr>
      <xdr:spPr>
        <a:xfrm>
          <a:off x="22110700" y="12596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103711</xdr:rowOff>
    </xdr:from>
    <xdr:ext cx="534377" cy="259045"/>
    <xdr:sp macro="" textlink="">
      <xdr:nvSpPr>
        <xdr:cNvPr id="872" name="繰出金該当値テキスト"/>
        <xdr:cNvSpPr txBox="1"/>
      </xdr:nvSpPr>
      <xdr:spPr>
        <a:xfrm>
          <a:off x="22212300" y="12448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30786</xdr:rowOff>
    </xdr:from>
    <xdr:to>
      <xdr:col>112</xdr:col>
      <xdr:colOff>38100</xdr:colOff>
      <xdr:row>74</xdr:row>
      <xdr:rowOff>132386</xdr:rowOff>
    </xdr:to>
    <xdr:sp macro="" textlink="">
      <xdr:nvSpPr>
        <xdr:cNvPr id="873" name="楕円 872"/>
        <xdr:cNvSpPr/>
      </xdr:nvSpPr>
      <xdr:spPr>
        <a:xfrm>
          <a:off x="21272500" y="1271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148913</xdr:rowOff>
    </xdr:from>
    <xdr:ext cx="534377" cy="259045"/>
    <xdr:sp macro="" textlink="">
      <xdr:nvSpPr>
        <xdr:cNvPr id="874" name="テキスト ボックス 873"/>
        <xdr:cNvSpPr txBox="1"/>
      </xdr:nvSpPr>
      <xdr:spPr>
        <a:xfrm>
          <a:off x="21056111" y="12493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79152</xdr:rowOff>
    </xdr:from>
    <xdr:to>
      <xdr:col>107</xdr:col>
      <xdr:colOff>101600</xdr:colOff>
      <xdr:row>75</xdr:row>
      <xdr:rowOff>9302</xdr:rowOff>
    </xdr:to>
    <xdr:sp macro="" textlink="">
      <xdr:nvSpPr>
        <xdr:cNvPr id="875" name="楕円 874"/>
        <xdr:cNvSpPr/>
      </xdr:nvSpPr>
      <xdr:spPr>
        <a:xfrm>
          <a:off x="20383500" y="12766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25829</xdr:rowOff>
    </xdr:from>
    <xdr:ext cx="534377" cy="259045"/>
    <xdr:sp macro="" textlink="">
      <xdr:nvSpPr>
        <xdr:cNvPr id="876" name="テキスト ボックス 875"/>
        <xdr:cNvSpPr txBox="1"/>
      </xdr:nvSpPr>
      <xdr:spPr>
        <a:xfrm>
          <a:off x="20167111" y="12541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159962</xdr:rowOff>
    </xdr:from>
    <xdr:to>
      <xdr:col>102</xdr:col>
      <xdr:colOff>165100</xdr:colOff>
      <xdr:row>75</xdr:row>
      <xdr:rowOff>90112</xdr:rowOff>
    </xdr:to>
    <xdr:sp macro="" textlink="">
      <xdr:nvSpPr>
        <xdr:cNvPr id="877" name="楕円 876"/>
        <xdr:cNvSpPr/>
      </xdr:nvSpPr>
      <xdr:spPr>
        <a:xfrm>
          <a:off x="19494500" y="12847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106639</xdr:rowOff>
    </xdr:from>
    <xdr:ext cx="534377" cy="259045"/>
    <xdr:sp macro="" textlink="">
      <xdr:nvSpPr>
        <xdr:cNvPr id="878" name="テキスト ボックス 877"/>
        <xdr:cNvSpPr txBox="1"/>
      </xdr:nvSpPr>
      <xdr:spPr>
        <a:xfrm>
          <a:off x="19278111" y="12622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35554</xdr:rowOff>
    </xdr:from>
    <xdr:to>
      <xdr:col>98</xdr:col>
      <xdr:colOff>38100</xdr:colOff>
      <xdr:row>75</xdr:row>
      <xdr:rowOff>137154</xdr:rowOff>
    </xdr:to>
    <xdr:sp macro="" textlink="">
      <xdr:nvSpPr>
        <xdr:cNvPr id="879" name="楕円 878"/>
        <xdr:cNvSpPr/>
      </xdr:nvSpPr>
      <xdr:spPr>
        <a:xfrm>
          <a:off x="18605500" y="12894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153681</xdr:rowOff>
    </xdr:from>
    <xdr:ext cx="534377" cy="259045"/>
    <xdr:sp macro="" textlink="">
      <xdr:nvSpPr>
        <xdr:cNvPr id="880" name="テキスト ボックス 879"/>
        <xdr:cNvSpPr txBox="1"/>
      </xdr:nvSpPr>
      <xdr:spPr>
        <a:xfrm>
          <a:off x="18389111" y="12669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1" name="正方形/長方形 880"/>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2" name="正方形/長方形 881"/>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3" name="正方形/長方形 882"/>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4" name="正方形/長方形 883"/>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5" name="正方形/長方形 884"/>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6" name="正方形/長方形 885"/>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7" name="正方形/長方形 886"/>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8" name="正方形/長方形 887"/>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9" name="テキスト ボックス 888"/>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0" name="直線コネクタ 889"/>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91" name="直線コネクタ 890"/>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92" name="テキスト ボックス 891"/>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93" name="直線コネクタ 892"/>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894" name="テキスト ボックス 893"/>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5" name="直線コネクタ 894"/>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896" name="テキスト ボックス 895"/>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897" name="直線コネクタ 896"/>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898" name="テキスト ボックス 897"/>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899" name="直線コネクタ 898"/>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900" name="テキスト ボックス 899"/>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1" name="直線コネクタ 900"/>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2" name="テキスト ボックス 901"/>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3"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90</xdr:row>
      <xdr:rowOff>143638</xdr:rowOff>
    </xdr:from>
    <xdr:to>
      <xdr:col>116</xdr:col>
      <xdr:colOff>62864</xdr:colOff>
      <xdr:row>99</xdr:row>
      <xdr:rowOff>44450</xdr:rowOff>
    </xdr:to>
    <xdr:cxnSp macro="">
      <xdr:nvCxnSpPr>
        <xdr:cNvPr id="904" name="直線コネクタ 903"/>
        <xdr:cNvCxnSpPr/>
      </xdr:nvCxnSpPr>
      <xdr:spPr>
        <a:xfrm flipV="1">
          <a:off x="22159595" y="15574138"/>
          <a:ext cx="1269" cy="1443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91330</xdr:rowOff>
    </xdr:from>
    <xdr:ext cx="249299" cy="259045"/>
    <xdr:sp macro="" textlink="">
      <xdr:nvSpPr>
        <xdr:cNvPr id="905" name="前年度繰上充用金最小値テキスト"/>
        <xdr:cNvSpPr txBox="1"/>
      </xdr:nvSpPr>
      <xdr:spPr>
        <a:xfrm>
          <a:off x="22212300" y="1706488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906" name="直線コネクタ 905"/>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90315</xdr:rowOff>
    </xdr:from>
    <xdr:ext cx="534377" cy="259045"/>
    <xdr:sp macro="" textlink="">
      <xdr:nvSpPr>
        <xdr:cNvPr id="907" name="前年度繰上充用金最大値テキスト"/>
        <xdr:cNvSpPr txBox="1"/>
      </xdr:nvSpPr>
      <xdr:spPr>
        <a:xfrm>
          <a:off x="22212300" y="153493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90</xdr:row>
      <xdr:rowOff>143638</xdr:rowOff>
    </xdr:from>
    <xdr:to>
      <xdr:col>116</xdr:col>
      <xdr:colOff>152400</xdr:colOff>
      <xdr:row>90</xdr:row>
      <xdr:rowOff>143638</xdr:rowOff>
    </xdr:to>
    <xdr:cxnSp macro="">
      <xdr:nvCxnSpPr>
        <xdr:cNvPr id="908" name="直線コネクタ 907"/>
        <xdr:cNvCxnSpPr/>
      </xdr:nvCxnSpPr>
      <xdr:spPr>
        <a:xfrm>
          <a:off x="22072600" y="15574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44450</xdr:rowOff>
    </xdr:from>
    <xdr:to>
      <xdr:col>116</xdr:col>
      <xdr:colOff>63500</xdr:colOff>
      <xdr:row>99</xdr:row>
      <xdr:rowOff>44450</xdr:rowOff>
    </xdr:to>
    <xdr:cxnSp macro="">
      <xdr:nvCxnSpPr>
        <xdr:cNvPr id="909" name="直線コネクタ 908"/>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8780</xdr:rowOff>
    </xdr:from>
    <xdr:ext cx="313932" cy="259045"/>
    <xdr:sp macro="" textlink="">
      <xdr:nvSpPr>
        <xdr:cNvPr id="910" name="前年度繰上充用金平均値テキスト"/>
        <xdr:cNvSpPr txBox="1"/>
      </xdr:nvSpPr>
      <xdr:spPr>
        <a:xfrm>
          <a:off x="22212300" y="1681088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157353</xdr:rowOff>
    </xdr:from>
    <xdr:to>
      <xdr:col>116</xdr:col>
      <xdr:colOff>114300</xdr:colOff>
      <xdr:row>99</xdr:row>
      <xdr:rowOff>87503</xdr:rowOff>
    </xdr:to>
    <xdr:sp macro="" textlink="">
      <xdr:nvSpPr>
        <xdr:cNvPr id="911" name="フローチャート: 判断 910"/>
        <xdr:cNvSpPr/>
      </xdr:nvSpPr>
      <xdr:spPr>
        <a:xfrm>
          <a:off x="22110700" y="16959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44450</xdr:rowOff>
    </xdr:from>
    <xdr:to>
      <xdr:col>111</xdr:col>
      <xdr:colOff>177800</xdr:colOff>
      <xdr:row>99</xdr:row>
      <xdr:rowOff>44450</xdr:rowOff>
    </xdr:to>
    <xdr:cxnSp macro="">
      <xdr:nvCxnSpPr>
        <xdr:cNvPr id="912" name="直線コネクタ 911"/>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158114</xdr:rowOff>
    </xdr:from>
    <xdr:to>
      <xdr:col>112</xdr:col>
      <xdr:colOff>38100</xdr:colOff>
      <xdr:row>99</xdr:row>
      <xdr:rowOff>88264</xdr:rowOff>
    </xdr:to>
    <xdr:sp macro="" textlink="">
      <xdr:nvSpPr>
        <xdr:cNvPr id="913" name="フローチャート: 判断 912"/>
        <xdr:cNvSpPr/>
      </xdr:nvSpPr>
      <xdr:spPr>
        <a:xfrm>
          <a:off x="21272500" y="16960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104791</xdr:rowOff>
    </xdr:from>
    <xdr:ext cx="313932" cy="259045"/>
    <xdr:sp macro="" textlink="">
      <xdr:nvSpPr>
        <xdr:cNvPr id="914" name="テキスト ボックス 913"/>
        <xdr:cNvSpPr txBox="1"/>
      </xdr:nvSpPr>
      <xdr:spPr>
        <a:xfrm>
          <a:off x="21166333" y="167354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44450</xdr:rowOff>
    </xdr:from>
    <xdr:to>
      <xdr:col>107</xdr:col>
      <xdr:colOff>50800</xdr:colOff>
      <xdr:row>99</xdr:row>
      <xdr:rowOff>44450</xdr:rowOff>
    </xdr:to>
    <xdr:cxnSp macro="">
      <xdr:nvCxnSpPr>
        <xdr:cNvPr id="915" name="直線コネクタ 914"/>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157862</xdr:rowOff>
    </xdr:from>
    <xdr:to>
      <xdr:col>107</xdr:col>
      <xdr:colOff>101600</xdr:colOff>
      <xdr:row>99</xdr:row>
      <xdr:rowOff>88012</xdr:rowOff>
    </xdr:to>
    <xdr:sp macro="" textlink="">
      <xdr:nvSpPr>
        <xdr:cNvPr id="916" name="フローチャート: 判断 915"/>
        <xdr:cNvSpPr/>
      </xdr:nvSpPr>
      <xdr:spPr>
        <a:xfrm>
          <a:off x="20383500" y="16959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104539</xdr:rowOff>
    </xdr:from>
    <xdr:ext cx="313932" cy="259045"/>
    <xdr:sp macro="" textlink="">
      <xdr:nvSpPr>
        <xdr:cNvPr id="917" name="テキスト ボックス 916"/>
        <xdr:cNvSpPr txBox="1"/>
      </xdr:nvSpPr>
      <xdr:spPr>
        <a:xfrm>
          <a:off x="20277333" y="1673518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44450</xdr:rowOff>
    </xdr:from>
    <xdr:to>
      <xdr:col>102</xdr:col>
      <xdr:colOff>114300</xdr:colOff>
      <xdr:row>99</xdr:row>
      <xdr:rowOff>44450</xdr:rowOff>
    </xdr:to>
    <xdr:cxnSp macro="">
      <xdr:nvCxnSpPr>
        <xdr:cNvPr id="918" name="直線コネクタ 917"/>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160910</xdr:rowOff>
    </xdr:from>
    <xdr:to>
      <xdr:col>102</xdr:col>
      <xdr:colOff>165100</xdr:colOff>
      <xdr:row>99</xdr:row>
      <xdr:rowOff>91060</xdr:rowOff>
    </xdr:to>
    <xdr:sp macro="" textlink="">
      <xdr:nvSpPr>
        <xdr:cNvPr id="919" name="フローチャート: 判断 918"/>
        <xdr:cNvSpPr/>
      </xdr:nvSpPr>
      <xdr:spPr>
        <a:xfrm>
          <a:off x="19494500" y="1696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107587</xdr:rowOff>
    </xdr:from>
    <xdr:ext cx="313932" cy="259045"/>
    <xdr:sp macro="" textlink="">
      <xdr:nvSpPr>
        <xdr:cNvPr id="920" name="テキスト ボックス 919"/>
        <xdr:cNvSpPr txBox="1"/>
      </xdr:nvSpPr>
      <xdr:spPr>
        <a:xfrm>
          <a:off x="19388333" y="1673823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161798</xdr:rowOff>
    </xdr:from>
    <xdr:to>
      <xdr:col>98</xdr:col>
      <xdr:colOff>38100</xdr:colOff>
      <xdr:row>99</xdr:row>
      <xdr:rowOff>91948</xdr:rowOff>
    </xdr:to>
    <xdr:sp macro="" textlink="">
      <xdr:nvSpPr>
        <xdr:cNvPr id="921" name="フローチャート: 判断 920"/>
        <xdr:cNvSpPr/>
      </xdr:nvSpPr>
      <xdr:spPr>
        <a:xfrm>
          <a:off x="18605500" y="16963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108475</xdr:rowOff>
    </xdr:from>
    <xdr:ext cx="313932" cy="259045"/>
    <xdr:sp macro="" textlink="">
      <xdr:nvSpPr>
        <xdr:cNvPr id="922" name="テキスト ボックス 921"/>
        <xdr:cNvSpPr txBox="1"/>
      </xdr:nvSpPr>
      <xdr:spPr>
        <a:xfrm>
          <a:off x="18499333" y="167391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3" name="テキスト ボックス 922"/>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4" name="テキスト ボックス 923"/>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5" name="テキスト ボックス 924"/>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6" name="テキスト ボックス 925"/>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7" name="テキスト ボックス 926"/>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928" name="楕円 927"/>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98</xdr:row>
      <xdr:rowOff>135780</xdr:rowOff>
    </xdr:from>
    <xdr:ext cx="249299" cy="259045"/>
    <xdr:sp macro="" textlink="">
      <xdr:nvSpPr>
        <xdr:cNvPr id="929" name="前年度繰上充用金該当値テキスト"/>
        <xdr:cNvSpPr txBox="1"/>
      </xdr:nvSpPr>
      <xdr:spPr>
        <a:xfrm>
          <a:off x="22212300" y="1693788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165100</xdr:rowOff>
    </xdr:from>
    <xdr:to>
      <xdr:col>112</xdr:col>
      <xdr:colOff>38100</xdr:colOff>
      <xdr:row>99</xdr:row>
      <xdr:rowOff>95250</xdr:rowOff>
    </xdr:to>
    <xdr:sp macro="" textlink="">
      <xdr:nvSpPr>
        <xdr:cNvPr id="930" name="楕円 929"/>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86377</xdr:rowOff>
    </xdr:from>
    <xdr:ext cx="249299" cy="259045"/>
    <xdr:sp macro="" textlink="">
      <xdr:nvSpPr>
        <xdr:cNvPr id="931" name="テキスト ボックス 930"/>
        <xdr:cNvSpPr txBox="1"/>
      </xdr:nvSpPr>
      <xdr:spPr>
        <a:xfrm>
          <a:off x="21198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165100</xdr:rowOff>
    </xdr:from>
    <xdr:to>
      <xdr:col>107</xdr:col>
      <xdr:colOff>101600</xdr:colOff>
      <xdr:row>99</xdr:row>
      <xdr:rowOff>95250</xdr:rowOff>
    </xdr:to>
    <xdr:sp macro="" textlink="">
      <xdr:nvSpPr>
        <xdr:cNvPr id="932" name="楕円 931"/>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86377</xdr:rowOff>
    </xdr:from>
    <xdr:ext cx="249299" cy="259045"/>
    <xdr:sp macro="" textlink="">
      <xdr:nvSpPr>
        <xdr:cNvPr id="933" name="テキスト ボックス 932"/>
        <xdr:cNvSpPr txBox="1"/>
      </xdr:nvSpPr>
      <xdr:spPr>
        <a:xfrm>
          <a:off x="20309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165100</xdr:rowOff>
    </xdr:from>
    <xdr:to>
      <xdr:col>102</xdr:col>
      <xdr:colOff>165100</xdr:colOff>
      <xdr:row>99</xdr:row>
      <xdr:rowOff>95250</xdr:rowOff>
    </xdr:to>
    <xdr:sp macro="" textlink="">
      <xdr:nvSpPr>
        <xdr:cNvPr id="934" name="楕円 933"/>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86377</xdr:rowOff>
    </xdr:from>
    <xdr:ext cx="249299" cy="259045"/>
    <xdr:sp macro="" textlink="">
      <xdr:nvSpPr>
        <xdr:cNvPr id="935" name="テキスト ボックス 934"/>
        <xdr:cNvSpPr txBox="1"/>
      </xdr:nvSpPr>
      <xdr:spPr>
        <a:xfrm>
          <a:off x="19420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36" name="楕円 935"/>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86377</xdr:rowOff>
    </xdr:from>
    <xdr:ext cx="249299" cy="259045"/>
    <xdr:sp macro="" textlink="">
      <xdr:nvSpPr>
        <xdr:cNvPr id="937" name="テキスト ボックス 936"/>
        <xdr:cNvSpPr txBox="1"/>
      </xdr:nvSpPr>
      <xdr:spPr>
        <a:xfrm>
          <a:off x="18531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8" name="正方形/長方形 937"/>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9" name="正方形/長方形 938"/>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0" name="テキスト ボックス 939"/>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歳出決算総額は、住民一人当たり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720,902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円で、対前年度</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14,216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円の減となっている。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主な構成項目である人件費は、住民一人当たり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118,575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円で、対前年度</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11,873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円の増となった。依然として全国平均・類団平均と比較すると高い水準にあるが、これは人口</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1,000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人当たりの職員数が類団平均比較で</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4.12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人多いことが主な要因である。職員数については、定員管理適正化計画に基づき、適正な定員管理に努めていく。繰出金については、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年度から国民健康保険事業特別会計への決算補填に係る法定外繰り出しを拡充したことで、住民一人当たり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80,994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円（対前年度</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7,435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増）となっており、全国平均・類団平均を大きく上回っている。公債費は、バブル経済崩壊後、国の景気対策と連動する形で身の丈に合わない過大な投資を連年実施し、多額の市債を発行したことで公債費が増大した。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年度に策定した安芸市緊急財政健全化計画に基づく市債発行額の抑制や繰上償還の実施により、公債費（通常償還分）決算額は平成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年度から減少しているものの、任意繰上償還を対前年度</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101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百万円増としたことで、公債費全体では対前年度</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71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百万円の増、住民一人当たりでは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94,775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となり、全国平均・類団平均比較では依然として高水準で推移している。公債費については、今後も地方債発行の適正管理に努めるとともに、任意繰上償還を積極的に実施することで、その抑制に努め、中長期的な財政シミュレーションを踏まえて、公債費の適正かつ安定的な管理に取り組んで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17,736
17,696
317.21
13,086,012
12,785,911
192,974
6,360,461
12,768,030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7.6
19.7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9703105" cy="259045"/>
    <xdr:sp macro="" textlink="">
      <xdr:nvSpPr>
        <xdr:cNvPr id="30" name="テキスト ボックス 29"/>
        <xdr:cNvSpPr txBox="1"/>
      </xdr:nvSpPr>
      <xdr:spPr>
        <a:xfrm>
          <a:off x="698500" y="3175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日現在の住民基本台帳に登録されている人口を記載。</a:t>
          </a:r>
        </a:p>
      </xdr:txBody>
    </xdr:sp>
    <xdr:clientData/>
  </xdr:oneCellAnchor>
  <xdr:oneCellAnchor>
    <xdr:from>
      <xdr:col>3</xdr:col>
      <xdr:colOff>127000</xdr:colOff>
      <xdr:row>20</xdr:row>
      <xdr:rowOff>63500</xdr:rowOff>
    </xdr:from>
    <xdr:ext cx="8295925" cy="259045"/>
    <xdr:sp macro="" textlink="">
      <xdr:nvSpPr>
        <xdr:cNvPr id="31" name="テキスト ボックス 30"/>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130175</xdr:rowOff>
    </xdr:from>
    <xdr:to>
      <xdr:col>24</xdr:col>
      <xdr:colOff>62865</xdr:colOff>
      <xdr:row>37</xdr:row>
      <xdr:rowOff>163131</xdr:rowOff>
    </xdr:to>
    <xdr:cxnSp macro="">
      <xdr:nvCxnSpPr>
        <xdr:cNvPr id="56" name="直線コネクタ 55"/>
        <xdr:cNvCxnSpPr/>
      </xdr:nvCxnSpPr>
      <xdr:spPr>
        <a:xfrm flipV="1">
          <a:off x="4633595" y="5273675"/>
          <a:ext cx="1270" cy="12331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166958</xdr:rowOff>
    </xdr:from>
    <xdr:ext cx="469744" cy="259045"/>
    <xdr:sp macro="" textlink="">
      <xdr:nvSpPr>
        <xdr:cNvPr id="57" name="議会費最小値テキスト"/>
        <xdr:cNvSpPr txBox="1"/>
      </xdr:nvSpPr>
      <xdr:spPr>
        <a:xfrm>
          <a:off x="4686300" y="65106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163131</xdr:rowOff>
    </xdr:from>
    <xdr:to>
      <xdr:col>24</xdr:col>
      <xdr:colOff>152400</xdr:colOff>
      <xdr:row>37</xdr:row>
      <xdr:rowOff>163131</xdr:rowOff>
    </xdr:to>
    <xdr:cxnSp macro="">
      <xdr:nvCxnSpPr>
        <xdr:cNvPr id="58" name="直線コネクタ 57"/>
        <xdr:cNvCxnSpPr/>
      </xdr:nvCxnSpPr>
      <xdr:spPr>
        <a:xfrm>
          <a:off x="4546600" y="65067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76852</xdr:rowOff>
    </xdr:from>
    <xdr:ext cx="469744" cy="259045"/>
    <xdr:sp macro="" textlink="">
      <xdr:nvSpPr>
        <xdr:cNvPr id="59" name="議会費最大値テキスト"/>
        <xdr:cNvSpPr txBox="1"/>
      </xdr:nvSpPr>
      <xdr:spPr>
        <a:xfrm>
          <a:off x="4686300" y="5048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9,650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130175</xdr:rowOff>
    </xdr:from>
    <xdr:to>
      <xdr:col>24</xdr:col>
      <xdr:colOff>152400</xdr:colOff>
      <xdr:row>30</xdr:row>
      <xdr:rowOff>130175</xdr:rowOff>
    </xdr:to>
    <xdr:cxnSp macro="">
      <xdr:nvCxnSpPr>
        <xdr:cNvPr id="60" name="直線コネクタ 59"/>
        <xdr:cNvCxnSpPr/>
      </xdr:nvCxnSpPr>
      <xdr:spPr>
        <a:xfrm>
          <a:off x="4546600" y="5273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66358</xdr:rowOff>
    </xdr:from>
    <xdr:to>
      <xdr:col>24</xdr:col>
      <xdr:colOff>63500</xdr:colOff>
      <xdr:row>33</xdr:row>
      <xdr:rowOff>98171</xdr:rowOff>
    </xdr:to>
    <xdr:cxnSp macro="">
      <xdr:nvCxnSpPr>
        <xdr:cNvPr id="61" name="直線コネクタ 60"/>
        <xdr:cNvCxnSpPr/>
      </xdr:nvCxnSpPr>
      <xdr:spPr>
        <a:xfrm flipV="1">
          <a:off x="3797300" y="5724208"/>
          <a:ext cx="838200" cy="31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65041</xdr:rowOff>
    </xdr:from>
    <xdr:ext cx="469744" cy="259045"/>
    <xdr:sp macro="" textlink="">
      <xdr:nvSpPr>
        <xdr:cNvPr id="62" name="議会費平均値テキスト"/>
        <xdr:cNvSpPr txBox="1"/>
      </xdr:nvSpPr>
      <xdr:spPr>
        <a:xfrm>
          <a:off x="4686300" y="606579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86614</xdr:rowOff>
    </xdr:from>
    <xdr:to>
      <xdr:col>24</xdr:col>
      <xdr:colOff>114300</xdr:colOff>
      <xdr:row>36</xdr:row>
      <xdr:rowOff>16764</xdr:rowOff>
    </xdr:to>
    <xdr:sp macro="" textlink="">
      <xdr:nvSpPr>
        <xdr:cNvPr id="63" name="フローチャート: 判断 62"/>
        <xdr:cNvSpPr/>
      </xdr:nvSpPr>
      <xdr:spPr>
        <a:xfrm>
          <a:off x="4584700" y="608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153416</xdr:rowOff>
    </xdr:from>
    <xdr:to>
      <xdr:col>19</xdr:col>
      <xdr:colOff>177800</xdr:colOff>
      <xdr:row>33</xdr:row>
      <xdr:rowOff>98171</xdr:rowOff>
    </xdr:to>
    <xdr:cxnSp macro="">
      <xdr:nvCxnSpPr>
        <xdr:cNvPr id="64" name="直線コネクタ 63"/>
        <xdr:cNvCxnSpPr/>
      </xdr:nvCxnSpPr>
      <xdr:spPr>
        <a:xfrm>
          <a:off x="2908300" y="5639816"/>
          <a:ext cx="889000" cy="116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92520</xdr:rowOff>
    </xdr:from>
    <xdr:to>
      <xdr:col>20</xdr:col>
      <xdr:colOff>38100</xdr:colOff>
      <xdr:row>36</xdr:row>
      <xdr:rowOff>22670</xdr:rowOff>
    </xdr:to>
    <xdr:sp macro="" textlink="">
      <xdr:nvSpPr>
        <xdr:cNvPr id="65" name="フローチャート: 判断 64"/>
        <xdr:cNvSpPr/>
      </xdr:nvSpPr>
      <xdr:spPr>
        <a:xfrm>
          <a:off x="3746500" y="609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13797</xdr:rowOff>
    </xdr:from>
    <xdr:ext cx="469744" cy="259045"/>
    <xdr:sp macro="" textlink="">
      <xdr:nvSpPr>
        <xdr:cNvPr id="66" name="テキスト ボックス 65"/>
        <xdr:cNvSpPr txBox="1"/>
      </xdr:nvSpPr>
      <xdr:spPr>
        <a:xfrm>
          <a:off x="3562428" y="6185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153416</xdr:rowOff>
    </xdr:from>
    <xdr:to>
      <xdr:col>15</xdr:col>
      <xdr:colOff>50800</xdr:colOff>
      <xdr:row>33</xdr:row>
      <xdr:rowOff>82741</xdr:rowOff>
    </xdr:to>
    <xdr:cxnSp macro="">
      <xdr:nvCxnSpPr>
        <xdr:cNvPr id="67" name="直線コネクタ 66"/>
        <xdr:cNvCxnSpPr/>
      </xdr:nvCxnSpPr>
      <xdr:spPr>
        <a:xfrm flipV="1">
          <a:off x="2019300" y="5639816"/>
          <a:ext cx="889000" cy="100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6985</xdr:rowOff>
    </xdr:from>
    <xdr:to>
      <xdr:col>15</xdr:col>
      <xdr:colOff>101600</xdr:colOff>
      <xdr:row>35</xdr:row>
      <xdr:rowOff>108585</xdr:rowOff>
    </xdr:to>
    <xdr:sp macro="" textlink="">
      <xdr:nvSpPr>
        <xdr:cNvPr id="68" name="フローチャート: 判断 67"/>
        <xdr:cNvSpPr/>
      </xdr:nvSpPr>
      <xdr:spPr>
        <a:xfrm>
          <a:off x="2857500" y="600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99712</xdr:rowOff>
    </xdr:from>
    <xdr:ext cx="469744" cy="259045"/>
    <xdr:sp macro="" textlink="">
      <xdr:nvSpPr>
        <xdr:cNvPr id="69" name="テキスト ボックス 68"/>
        <xdr:cNvSpPr txBox="1"/>
      </xdr:nvSpPr>
      <xdr:spPr>
        <a:xfrm>
          <a:off x="2673428" y="6100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82741</xdr:rowOff>
    </xdr:from>
    <xdr:to>
      <xdr:col>10</xdr:col>
      <xdr:colOff>114300</xdr:colOff>
      <xdr:row>33</xdr:row>
      <xdr:rowOff>120650</xdr:rowOff>
    </xdr:to>
    <xdr:cxnSp macro="">
      <xdr:nvCxnSpPr>
        <xdr:cNvPr id="70" name="直線コネクタ 69"/>
        <xdr:cNvCxnSpPr/>
      </xdr:nvCxnSpPr>
      <xdr:spPr>
        <a:xfrm flipV="1">
          <a:off x="1130300" y="5740591"/>
          <a:ext cx="889000" cy="37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51943</xdr:rowOff>
    </xdr:from>
    <xdr:to>
      <xdr:col>10</xdr:col>
      <xdr:colOff>165100</xdr:colOff>
      <xdr:row>35</xdr:row>
      <xdr:rowOff>153543</xdr:rowOff>
    </xdr:to>
    <xdr:sp macro="" textlink="">
      <xdr:nvSpPr>
        <xdr:cNvPr id="71" name="フローチャート: 判断 70"/>
        <xdr:cNvSpPr/>
      </xdr:nvSpPr>
      <xdr:spPr>
        <a:xfrm>
          <a:off x="1968500" y="605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144670</xdr:rowOff>
    </xdr:from>
    <xdr:ext cx="469744" cy="259045"/>
    <xdr:sp macro="" textlink="">
      <xdr:nvSpPr>
        <xdr:cNvPr id="72" name="テキスト ボックス 71"/>
        <xdr:cNvSpPr txBox="1"/>
      </xdr:nvSpPr>
      <xdr:spPr>
        <a:xfrm>
          <a:off x="1784428" y="61454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65659</xdr:rowOff>
    </xdr:from>
    <xdr:to>
      <xdr:col>6</xdr:col>
      <xdr:colOff>38100</xdr:colOff>
      <xdr:row>35</xdr:row>
      <xdr:rowOff>167259</xdr:rowOff>
    </xdr:to>
    <xdr:sp macro="" textlink="">
      <xdr:nvSpPr>
        <xdr:cNvPr id="73" name="フローチャート: 判断 72"/>
        <xdr:cNvSpPr/>
      </xdr:nvSpPr>
      <xdr:spPr>
        <a:xfrm>
          <a:off x="1079500" y="6066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158386</xdr:rowOff>
    </xdr:from>
    <xdr:ext cx="469744" cy="259045"/>
    <xdr:sp macro="" textlink="">
      <xdr:nvSpPr>
        <xdr:cNvPr id="74" name="テキスト ボックス 73"/>
        <xdr:cNvSpPr txBox="1"/>
      </xdr:nvSpPr>
      <xdr:spPr>
        <a:xfrm>
          <a:off x="895428" y="61591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33</xdr:row>
      <xdr:rowOff>15558</xdr:rowOff>
    </xdr:from>
    <xdr:to>
      <xdr:col>24</xdr:col>
      <xdr:colOff>114300</xdr:colOff>
      <xdr:row>33</xdr:row>
      <xdr:rowOff>117158</xdr:rowOff>
    </xdr:to>
    <xdr:sp macro="" textlink="">
      <xdr:nvSpPr>
        <xdr:cNvPr id="80" name="楕円 79"/>
        <xdr:cNvSpPr/>
      </xdr:nvSpPr>
      <xdr:spPr>
        <a:xfrm>
          <a:off x="4584700" y="5673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38435</xdr:rowOff>
    </xdr:from>
    <xdr:ext cx="469744" cy="259045"/>
    <xdr:sp macro="" textlink="">
      <xdr:nvSpPr>
        <xdr:cNvPr id="81" name="議会費該当値テキスト"/>
        <xdr:cNvSpPr txBox="1"/>
      </xdr:nvSpPr>
      <xdr:spPr>
        <a:xfrm>
          <a:off x="4686300" y="55248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47371</xdr:rowOff>
    </xdr:from>
    <xdr:to>
      <xdr:col>20</xdr:col>
      <xdr:colOff>38100</xdr:colOff>
      <xdr:row>33</xdr:row>
      <xdr:rowOff>148971</xdr:rowOff>
    </xdr:to>
    <xdr:sp macro="" textlink="">
      <xdr:nvSpPr>
        <xdr:cNvPr id="82" name="楕円 81"/>
        <xdr:cNvSpPr/>
      </xdr:nvSpPr>
      <xdr:spPr>
        <a:xfrm>
          <a:off x="3746500" y="5705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31</xdr:row>
      <xdr:rowOff>165498</xdr:rowOff>
    </xdr:from>
    <xdr:ext cx="469744" cy="259045"/>
    <xdr:sp macro="" textlink="">
      <xdr:nvSpPr>
        <xdr:cNvPr id="83" name="テキスト ボックス 82"/>
        <xdr:cNvSpPr txBox="1"/>
      </xdr:nvSpPr>
      <xdr:spPr>
        <a:xfrm>
          <a:off x="3562428" y="54804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102616</xdr:rowOff>
    </xdr:from>
    <xdr:to>
      <xdr:col>15</xdr:col>
      <xdr:colOff>101600</xdr:colOff>
      <xdr:row>33</xdr:row>
      <xdr:rowOff>32766</xdr:rowOff>
    </xdr:to>
    <xdr:sp macro="" textlink="">
      <xdr:nvSpPr>
        <xdr:cNvPr id="84" name="楕円 83"/>
        <xdr:cNvSpPr/>
      </xdr:nvSpPr>
      <xdr:spPr>
        <a:xfrm>
          <a:off x="2857500" y="558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31</xdr:row>
      <xdr:rowOff>49293</xdr:rowOff>
    </xdr:from>
    <xdr:ext cx="469744" cy="259045"/>
    <xdr:sp macro="" textlink="">
      <xdr:nvSpPr>
        <xdr:cNvPr id="85" name="テキスト ボックス 84"/>
        <xdr:cNvSpPr txBox="1"/>
      </xdr:nvSpPr>
      <xdr:spPr>
        <a:xfrm>
          <a:off x="2673428" y="5364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31941</xdr:rowOff>
    </xdr:from>
    <xdr:to>
      <xdr:col>10</xdr:col>
      <xdr:colOff>165100</xdr:colOff>
      <xdr:row>33</xdr:row>
      <xdr:rowOff>133541</xdr:rowOff>
    </xdr:to>
    <xdr:sp macro="" textlink="">
      <xdr:nvSpPr>
        <xdr:cNvPr id="86" name="楕円 85"/>
        <xdr:cNvSpPr/>
      </xdr:nvSpPr>
      <xdr:spPr>
        <a:xfrm>
          <a:off x="1968500" y="5689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31</xdr:row>
      <xdr:rowOff>150068</xdr:rowOff>
    </xdr:from>
    <xdr:ext cx="469744" cy="259045"/>
    <xdr:sp macro="" textlink="">
      <xdr:nvSpPr>
        <xdr:cNvPr id="87" name="テキスト ボックス 86"/>
        <xdr:cNvSpPr txBox="1"/>
      </xdr:nvSpPr>
      <xdr:spPr>
        <a:xfrm>
          <a:off x="1784428" y="5465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69850</xdr:rowOff>
    </xdr:from>
    <xdr:to>
      <xdr:col>6</xdr:col>
      <xdr:colOff>38100</xdr:colOff>
      <xdr:row>34</xdr:row>
      <xdr:rowOff>0</xdr:rowOff>
    </xdr:to>
    <xdr:sp macro="" textlink="">
      <xdr:nvSpPr>
        <xdr:cNvPr id="88" name="楕円 87"/>
        <xdr:cNvSpPr/>
      </xdr:nvSpPr>
      <xdr:spPr>
        <a:xfrm>
          <a:off x="1079500" y="572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32</xdr:row>
      <xdr:rowOff>16527</xdr:rowOff>
    </xdr:from>
    <xdr:ext cx="469744" cy="259045"/>
    <xdr:sp macro="" textlink="">
      <xdr:nvSpPr>
        <xdr:cNvPr id="89" name="テキスト ボックス 88"/>
        <xdr:cNvSpPr txBox="1"/>
      </xdr:nvSpPr>
      <xdr:spPr>
        <a:xfrm>
          <a:off x="895428" y="5502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3" name="テキスト ボックス 102"/>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5" name="テキスト ボックス 104"/>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7" name="テキスト ボックス 106"/>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42938</xdr:rowOff>
    </xdr:from>
    <xdr:to>
      <xdr:col>24</xdr:col>
      <xdr:colOff>62865</xdr:colOff>
      <xdr:row>58</xdr:row>
      <xdr:rowOff>12471</xdr:rowOff>
    </xdr:to>
    <xdr:cxnSp macro="">
      <xdr:nvCxnSpPr>
        <xdr:cNvPr id="111" name="直線コネクタ 110"/>
        <xdr:cNvCxnSpPr/>
      </xdr:nvCxnSpPr>
      <xdr:spPr>
        <a:xfrm flipV="1">
          <a:off x="4633595" y="8786888"/>
          <a:ext cx="1270" cy="11696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16298</xdr:rowOff>
    </xdr:from>
    <xdr:ext cx="534377" cy="259045"/>
    <xdr:sp macro="" textlink="">
      <xdr:nvSpPr>
        <xdr:cNvPr id="112" name="総務費最小値テキスト"/>
        <xdr:cNvSpPr txBox="1"/>
      </xdr:nvSpPr>
      <xdr:spPr>
        <a:xfrm>
          <a:off x="4686300" y="9960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12471</xdr:rowOff>
    </xdr:from>
    <xdr:to>
      <xdr:col>24</xdr:col>
      <xdr:colOff>152400</xdr:colOff>
      <xdr:row>58</xdr:row>
      <xdr:rowOff>12471</xdr:rowOff>
    </xdr:to>
    <xdr:cxnSp macro="">
      <xdr:nvCxnSpPr>
        <xdr:cNvPr id="113" name="直線コネクタ 112"/>
        <xdr:cNvCxnSpPr/>
      </xdr:nvCxnSpPr>
      <xdr:spPr>
        <a:xfrm>
          <a:off x="4546600" y="9956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161065</xdr:rowOff>
    </xdr:from>
    <xdr:ext cx="599010" cy="259045"/>
    <xdr:sp macro="" textlink="">
      <xdr:nvSpPr>
        <xdr:cNvPr id="114" name="総務費最大値テキスト"/>
        <xdr:cNvSpPr txBox="1"/>
      </xdr:nvSpPr>
      <xdr:spPr>
        <a:xfrm>
          <a:off x="4686300" y="85621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283,664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42938</xdr:rowOff>
    </xdr:from>
    <xdr:to>
      <xdr:col>24</xdr:col>
      <xdr:colOff>152400</xdr:colOff>
      <xdr:row>51</xdr:row>
      <xdr:rowOff>42938</xdr:rowOff>
    </xdr:to>
    <xdr:cxnSp macro="">
      <xdr:nvCxnSpPr>
        <xdr:cNvPr id="115" name="直線コネクタ 114"/>
        <xdr:cNvCxnSpPr/>
      </xdr:nvCxnSpPr>
      <xdr:spPr>
        <a:xfrm>
          <a:off x="4546600" y="87868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54</xdr:row>
      <xdr:rowOff>144953</xdr:rowOff>
    </xdr:from>
    <xdr:to>
      <xdr:col>24</xdr:col>
      <xdr:colOff>63500</xdr:colOff>
      <xdr:row>55</xdr:row>
      <xdr:rowOff>57193</xdr:rowOff>
    </xdr:to>
    <xdr:cxnSp macro="">
      <xdr:nvCxnSpPr>
        <xdr:cNvPr id="116" name="直線コネクタ 115"/>
        <xdr:cNvCxnSpPr/>
      </xdr:nvCxnSpPr>
      <xdr:spPr>
        <a:xfrm>
          <a:off x="3797300" y="9403253"/>
          <a:ext cx="838200" cy="83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4992</xdr:rowOff>
    </xdr:from>
    <xdr:ext cx="534377" cy="259045"/>
    <xdr:sp macro="" textlink="">
      <xdr:nvSpPr>
        <xdr:cNvPr id="117" name="総務費平均値テキスト"/>
        <xdr:cNvSpPr txBox="1"/>
      </xdr:nvSpPr>
      <xdr:spPr>
        <a:xfrm>
          <a:off x="4686300" y="96061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26565</xdr:rowOff>
    </xdr:from>
    <xdr:to>
      <xdr:col>24</xdr:col>
      <xdr:colOff>114300</xdr:colOff>
      <xdr:row>56</xdr:row>
      <xdr:rowOff>128165</xdr:rowOff>
    </xdr:to>
    <xdr:sp macro="" textlink="">
      <xdr:nvSpPr>
        <xdr:cNvPr id="118" name="フローチャート: 判断 117"/>
        <xdr:cNvSpPr/>
      </xdr:nvSpPr>
      <xdr:spPr>
        <a:xfrm>
          <a:off x="4584700" y="9627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95786</xdr:rowOff>
    </xdr:from>
    <xdr:to>
      <xdr:col>19</xdr:col>
      <xdr:colOff>177800</xdr:colOff>
      <xdr:row>54</xdr:row>
      <xdr:rowOff>144953</xdr:rowOff>
    </xdr:to>
    <xdr:cxnSp macro="">
      <xdr:nvCxnSpPr>
        <xdr:cNvPr id="119" name="直線コネクタ 118"/>
        <xdr:cNvCxnSpPr/>
      </xdr:nvCxnSpPr>
      <xdr:spPr>
        <a:xfrm>
          <a:off x="2908300" y="9354086"/>
          <a:ext cx="889000" cy="491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41086</xdr:rowOff>
    </xdr:from>
    <xdr:to>
      <xdr:col>20</xdr:col>
      <xdr:colOff>38100</xdr:colOff>
      <xdr:row>56</xdr:row>
      <xdr:rowOff>142686</xdr:rowOff>
    </xdr:to>
    <xdr:sp macro="" textlink="">
      <xdr:nvSpPr>
        <xdr:cNvPr id="120" name="フローチャート: 判断 119"/>
        <xdr:cNvSpPr/>
      </xdr:nvSpPr>
      <xdr:spPr>
        <a:xfrm>
          <a:off x="3746500" y="9642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133813</xdr:rowOff>
    </xdr:from>
    <xdr:ext cx="534377" cy="259045"/>
    <xdr:sp macro="" textlink="">
      <xdr:nvSpPr>
        <xdr:cNvPr id="121" name="テキスト ボックス 120"/>
        <xdr:cNvSpPr txBox="1"/>
      </xdr:nvSpPr>
      <xdr:spPr>
        <a:xfrm>
          <a:off x="3530111" y="97350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95786</xdr:rowOff>
    </xdr:from>
    <xdr:to>
      <xdr:col>15</xdr:col>
      <xdr:colOff>50800</xdr:colOff>
      <xdr:row>55</xdr:row>
      <xdr:rowOff>7748</xdr:rowOff>
    </xdr:to>
    <xdr:cxnSp macro="">
      <xdr:nvCxnSpPr>
        <xdr:cNvPr id="122" name="直線コネクタ 121"/>
        <xdr:cNvCxnSpPr/>
      </xdr:nvCxnSpPr>
      <xdr:spPr>
        <a:xfrm flipV="1">
          <a:off x="2019300" y="9354086"/>
          <a:ext cx="889000" cy="83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54487</xdr:rowOff>
    </xdr:from>
    <xdr:to>
      <xdr:col>15</xdr:col>
      <xdr:colOff>101600</xdr:colOff>
      <xdr:row>56</xdr:row>
      <xdr:rowOff>156087</xdr:rowOff>
    </xdr:to>
    <xdr:sp macro="" textlink="">
      <xdr:nvSpPr>
        <xdr:cNvPr id="123" name="フローチャート: 判断 122"/>
        <xdr:cNvSpPr/>
      </xdr:nvSpPr>
      <xdr:spPr>
        <a:xfrm>
          <a:off x="2857500" y="9655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147214</xdr:rowOff>
    </xdr:from>
    <xdr:ext cx="534377" cy="259045"/>
    <xdr:sp macro="" textlink="">
      <xdr:nvSpPr>
        <xdr:cNvPr id="124" name="テキスト ボックス 123"/>
        <xdr:cNvSpPr txBox="1"/>
      </xdr:nvSpPr>
      <xdr:spPr>
        <a:xfrm>
          <a:off x="2641111" y="9748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80136</xdr:rowOff>
    </xdr:from>
    <xdr:to>
      <xdr:col>10</xdr:col>
      <xdr:colOff>114300</xdr:colOff>
      <xdr:row>55</xdr:row>
      <xdr:rowOff>7748</xdr:rowOff>
    </xdr:to>
    <xdr:cxnSp macro="">
      <xdr:nvCxnSpPr>
        <xdr:cNvPr id="125" name="直線コネクタ 124"/>
        <xdr:cNvCxnSpPr/>
      </xdr:nvCxnSpPr>
      <xdr:spPr>
        <a:xfrm>
          <a:off x="1130300" y="9338436"/>
          <a:ext cx="889000" cy="99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21646</xdr:rowOff>
    </xdr:from>
    <xdr:to>
      <xdr:col>10</xdr:col>
      <xdr:colOff>165100</xdr:colOff>
      <xdr:row>56</xdr:row>
      <xdr:rowOff>123246</xdr:rowOff>
    </xdr:to>
    <xdr:sp macro="" textlink="">
      <xdr:nvSpPr>
        <xdr:cNvPr id="126" name="フローチャート: 判断 125"/>
        <xdr:cNvSpPr/>
      </xdr:nvSpPr>
      <xdr:spPr>
        <a:xfrm>
          <a:off x="1968500" y="9622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114373</xdr:rowOff>
    </xdr:from>
    <xdr:ext cx="534377" cy="259045"/>
    <xdr:sp macro="" textlink="">
      <xdr:nvSpPr>
        <xdr:cNvPr id="127" name="テキスト ボックス 126"/>
        <xdr:cNvSpPr txBox="1"/>
      </xdr:nvSpPr>
      <xdr:spPr>
        <a:xfrm>
          <a:off x="1752111" y="9715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51579</xdr:rowOff>
    </xdr:from>
    <xdr:to>
      <xdr:col>6</xdr:col>
      <xdr:colOff>38100</xdr:colOff>
      <xdr:row>56</xdr:row>
      <xdr:rowOff>153179</xdr:rowOff>
    </xdr:to>
    <xdr:sp macro="" textlink="">
      <xdr:nvSpPr>
        <xdr:cNvPr id="128" name="フローチャート: 判断 127"/>
        <xdr:cNvSpPr/>
      </xdr:nvSpPr>
      <xdr:spPr>
        <a:xfrm>
          <a:off x="1079500" y="9652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144306</xdr:rowOff>
    </xdr:from>
    <xdr:ext cx="534377" cy="259045"/>
    <xdr:sp macro="" textlink="">
      <xdr:nvSpPr>
        <xdr:cNvPr id="129" name="テキスト ボックス 128"/>
        <xdr:cNvSpPr txBox="1"/>
      </xdr:nvSpPr>
      <xdr:spPr>
        <a:xfrm>
          <a:off x="863111" y="9745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6393</xdr:rowOff>
    </xdr:from>
    <xdr:to>
      <xdr:col>24</xdr:col>
      <xdr:colOff>114300</xdr:colOff>
      <xdr:row>55</xdr:row>
      <xdr:rowOff>107993</xdr:rowOff>
    </xdr:to>
    <xdr:sp macro="" textlink="">
      <xdr:nvSpPr>
        <xdr:cNvPr id="135" name="楕円 134"/>
        <xdr:cNvSpPr/>
      </xdr:nvSpPr>
      <xdr:spPr>
        <a:xfrm>
          <a:off x="4584700" y="9436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29270</xdr:rowOff>
    </xdr:from>
    <xdr:ext cx="599010" cy="259045"/>
    <xdr:sp macro="" textlink="">
      <xdr:nvSpPr>
        <xdr:cNvPr id="136" name="総務費該当値テキスト"/>
        <xdr:cNvSpPr txBox="1"/>
      </xdr:nvSpPr>
      <xdr:spPr>
        <a:xfrm>
          <a:off x="4686300" y="9287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54</xdr:row>
      <xdr:rowOff>94153</xdr:rowOff>
    </xdr:from>
    <xdr:to>
      <xdr:col>20</xdr:col>
      <xdr:colOff>38100</xdr:colOff>
      <xdr:row>55</xdr:row>
      <xdr:rowOff>24303</xdr:rowOff>
    </xdr:to>
    <xdr:sp macro="" textlink="">
      <xdr:nvSpPr>
        <xdr:cNvPr id="137" name="楕円 136"/>
        <xdr:cNvSpPr/>
      </xdr:nvSpPr>
      <xdr:spPr>
        <a:xfrm>
          <a:off x="3746500" y="9352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53</xdr:row>
      <xdr:rowOff>40830</xdr:rowOff>
    </xdr:from>
    <xdr:ext cx="599010" cy="259045"/>
    <xdr:sp macro="" textlink="">
      <xdr:nvSpPr>
        <xdr:cNvPr id="138" name="テキスト ボックス 137"/>
        <xdr:cNvSpPr txBox="1"/>
      </xdr:nvSpPr>
      <xdr:spPr>
        <a:xfrm>
          <a:off x="3497795" y="91276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44986</xdr:rowOff>
    </xdr:from>
    <xdr:to>
      <xdr:col>15</xdr:col>
      <xdr:colOff>101600</xdr:colOff>
      <xdr:row>54</xdr:row>
      <xdr:rowOff>146586</xdr:rowOff>
    </xdr:to>
    <xdr:sp macro="" textlink="">
      <xdr:nvSpPr>
        <xdr:cNvPr id="139" name="楕円 138"/>
        <xdr:cNvSpPr/>
      </xdr:nvSpPr>
      <xdr:spPr>
        <a:xfrm>
          <a:off x="2857500" y="9303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52</xdr:row>
      <xdr:rowOff>163113</xdr:rowOff>
    </xdr:from>
    <xdr:ext cx="599010" cy="259045"/>
    <xdr:sp macro="" textlink="">
      <xdr:nvSpPr>
        <xdr:cNvPr id="140" name="テキスト ボックス 139"/>
        <xdr:cNvSpPr txBox="1"/>
      </xdr:nvSpPr>
      <xdr:spPr>
        <a:xfrm>
          <a:off x="2608795" y="9078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54</xdr:row>
      <xdr:rowOff>128398</xdr:rowOff>
    </xdr:from>
    <xdr:to>
      <xdr:col>10</xdr:col>
      <xdr:colOff>165100</xdr:colOff>
      <xdr:row>55</xdr:row>
      <xdr:rowOff>58548</xdr:rowOff>
    </xdr:to>
    <xdr:sp macro="" textlink="">
      <xdr:nvSpPr>
        <xdr:cNvPr id="141" name="楕円 140"/>
        <xdr:cNvSpPr/>
      </xdr:nvSpPr>
      <xdr:spPr>
        <a:xfrm>
          <a:off x="1968500" y="9386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53</xdr:row>
      <xdr:rowOff>75075</xdr:rowOff>
    </xdr:from>
    <xdr:ext cx="599010" cy="259045"/>
    <xdr:sp macro="" textlink="">
      <xdr:nvSpPr>
        <xdr:cNvPr id="142" name="テキスト ボックス 141"/>
        <xdr:cNvSpPr txBox="1"/>
      </xdr:nvSpPr>
      <xdr:spPr>
        <a:xfrm>
          <a:off x="1719795" y="91619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54</xdr:row>
      <xdr:rowOff>29336</xdr:rowOff>
    </xdr:from>
    <xdr:to>
      <xdr:col>6</xdr:col>
      <xdr:colOff>38100</xdr:colOff>
      <xdr:row>54</xdr:row>
      <xdr:rowOff>130936</xdr:rowOff>
    </xdr:to>
    <xdr:sp macro="" textlink="">
      <xdr:nvSpPr>
        <xdr:cNvPr id="143" name="楕円 142"/>
        <xdr:cNvSpPr/>
      </xdr:nvSpPr>
      <xdr:spPr>
        <a:xfrm>
          <a:off x="1079500" y="9287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52</xdr:row>
      <xdr:rowOff>147463</xdr:rowOff>
    </xdr:from>
    <xdr:ext cx="599010" cy="259045"/>
    <xdr:sp macro="" textlink="">
      <xdr:nvSpPr>
        <xdr:cNvPr id="144" name="テキスト ボックス 143"/>
        <xdr:cNvSpPr txBox="1"/>
      </xdr:nvSpPr>
      <xdr:spPr>
        <a:xfrm>
          <a:off x="830795" y="90628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5" name="テキスト ボックス 154"/>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6" name="直線コネクタ 155"/>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7" name="テキスト ボックス 156"/>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9" name="テキスト ボックス 158"/>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112001</xdr:rowOff>
    </xdr:from>
    <xdr:to>
      <xdr:col>24</xdr:col>
      <xdr:colOff>62865</xdr:colOff>
      <xdr:row>78</xdr:row>
      <xdr:rowOff>114745</xdr:rowOff>
    </xdr:to>
    <xdr:cxnSp macro="">
      <xdr:nvCxnSpPr>
        <xdr:cNvPr id="169" name="直線コネクタ 168"/>
        <xdr:cNvCxnSpPr/>
      </xdr:nvCxnSpPr>
      <xdr:spPr>
        <a:xfrm flipV="1">
          <a:off x="4633595" y="12113501"/>
          <a:ext cx="1270" cy="13743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118572</xdr:rowOff>
    </xdr:from>
    <xdr:ext cx="599010" cy="259045"/>
    <xdr:sp macro="" textlink="">
      <xdr:nvSpPr>
        <xdr:cNvPr id="170" name="民生費最小値テキスト"/>
        <xdr:cNvSpPr txBox="1"/>
      </xdr:nvSpPr>
      <xdr:spPr>
        <a:xfrm>
          <a:off x="4686300" y="134916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113,275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114745</xdr:rowOff>
    </xdr:from>
    <xdr:to>
      <xdr:col>24</xdr:col>
      <xdr:colOff>152400</xdr:colOff>
      <xdr:row>78</xdr:row>
      <xdr:rowOff>114745</xdr:rowOff>
    </xdr:to>
    <xdr:cxnSp macro="">
      <xdr:nvCxnSpPr>
        <xdr:cNvPr id="171" name="直線コネクタ 170"/>
        <xdr:cNvCxnSpPr/>
      </xdr:nvCxnSpPr>
      <xdr:spPr>
        <a:xfrm>
          <a:off x="4546600" y="13487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58678</xdr:rowOff>
    </xdr:from>
    <xdr:ext cx="599010" cy="259045"/>
    <xdr:sp macro="" textlink="">
      <xdr:nvSpPr>
        <xdr:cNvPr id="172" name="民生費最大値テキスト"/>
        <xdr:cNvSpPr txBox="1"/>
      </xdr:nvSpPr>
      <xdr:spPr>
        <a:xfrm>
          <a:off x="4686300" y="118887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293,635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112001</xdr:rowOff>
    </xdr:from>
    <xdr:to>
      <xdr:col>24</xdr:col>
      <xdr:colOff>152400</xdr:colOff>
      <xdr:row>70</xdr:row>
      <xdr:rowOff>112001</xdr:rowOff>
    </xdr:to>
    <xdr:cxnSp macro="">
      <xdr:nvCxnSpPr>
        <xdr:cNvPr id="173" name="直線コネクタ 172"/>
        <xdr:cNvCxnSpPr/>
      </xdr:nvCxnSpPr>
      <xdr:spPr>
        <a:xfrm>
          <a:off x="4546600" y="121135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72</xdr:row>
      <xdr:rowOff>124338</xdr:rowOff>
    </xdr:from>
    <xdr:to>
      <xdr:col>24</xdr:col>
      <xdr:colOff>63500</xdr:colOff>
      <xdr:row>74</xdr:row>
      <xdr:rowOff>49921</xdr:rowOff>
    </xdr:to>
    <xdr:cxnSp macro="">
      <xdr:nvCxnSpPr>
        <xdr:cNvPr id="174" name="直線コネクタ 173"/>
        <xdr:cNvCxnSpPr/>
      </xdr:nvCxnSpPr>
      <xdr:spPr>
        <a:xfrm flipV="1">
          <a:off x="3797300" y="12468738"/>
          <a:ext cx="838200" cy="268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61109</xdr:rowOff>
    </xdr:from>
    <xdr:ext cx="599010" cy="259045"/>
    <xdr:sp macro="" textlink="">
      <xdr:nvSpPr>
        <xdr:cNvPr id="175" name="民生費平均値テキスト"/>
        <xdr:cNvSpPr txBox="1"/>
      </xdr:nvSpPr>
      <xdr:spPr>
        <a:xfrm>
          <a:off x="4686300" y="1291985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178,316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82682</xdr:rowOff>
    </xdr:from>
    <xdr:to>
      <xdr:col>24</xdr:col>
      <xdr:colOff>114300</xdr:colOff>
      <xdr:row>76</xdr:row>
      <xdr:rowOff>12832</xdr:rowOff>
    </xdr:to>
    <xdr:sp macro="" textlink="">
      <xdr:nvSpPr>
        <xdr:cNvPr id="176" name="フローチャート: 判断 175"/>
        <xdr:cNvSpPr/>
      </xdr:nvSpPr>
      <xdr:spPr>
        <a:xfrm>
          <a:off x="4584700" y="1294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49921</xdr:rowOff>
    </xdr:from>
    <xdr:to>
      <xdr:col>19</xdr:col>
      <xdr:colOff>177800</xdr:colOff>
      <xdr:row>74</xdr:row>
      <xdr:rowOff>140561</xdr:rowOff>
    </xdr:to>
    <xdr:cxnSp macro="">
      <xdr:nvCxnSpPr>
        <xdr:cNvPr id="177" name="直線コネクタ 176"/>
        <xdr:cNvCxnSpPr/>
      </xdr:nvCxnSpPr>
      <xdr:spPr>
        <a:xfrm flipV="1">
          <a:off x="2908300" y="12737221"/>
          <a:ext cx="889000" cy="90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93266</xdr:rowOff>
    </xdr:from>
    <xdr:to>
      <xdr:col>20</xdr:col>
      <xdr:colOff>38100</xdr:colOff>
      <xdr:row>76</xdr:row>
      <xdr:rowOff>23416</xdr:rowOff>
    </xdr:to>
    <xdr:sp macro="" textlink="">
      <xdr:nvSpPr>
        <xdr:cNvPr id="178" name="フローチャート: 判断 177"/>
        <xdr:cNvSpPr/>
      </xdr:nvSpPr>
      <xdr:spPr>
        <a:xfrm>
          <a:off x="3746500" y="12952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14543</xdr:rowOff>
    </xdr:from>
    <xdr:ext cx="599010" cy="259045"/>
    <xdr:sp macro="" textlink="">
      <xdr:nvSpPr>
        <xdr:cNvPr id="179" name="テキスト ボックス 178"/>
        <xdr:cNvSpPr txBox="1"/>
      </xdr:nvSpPr>
      <xdr:spPr>
        <a:xfrm>
          <a:off x="3497795" y="13044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74</xdr:row>
      <xdr:rowOff>140561</xdr:rowOff>
    </xdr:from>
    <xdr:to>
      <xdr:col>15</xdr:col>
      <xdr:colOff>50800</xdr:colOff>
      <xdr:row>75</xdr:row>
      <xdr:rowOff>53358</xdr:rowOff>
    </xdr:to>
    <xdr:cxnSp macro="">
      <xdr:nvCxnSpPr>
        <xdr:cNvPr id="180" name="直線コネクタ 179"/>
        <xdr:cNvCxnSpPr/>
      </xdr:nvCxnSpPr>
      <xdr:spPr>
        <a:xfrm flipV="1">
          <a:off x="2019300" y="12827861"/>
          <a:ext cx="889000" cy="84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157846</xdr:rowOff>
    </xdr:from>
    <xdr:to>
      <xdr:col>15</xdr:col>
      <xdr:colOff>101600</xdr:colOff>
      <xdr:row>76</xdr:row>
      <xdr:rowOff>87996</xdr:rowOff>
    </xdr:to>
    <xdr:sp macro="" textlink="">
      <xdr:nvSpPr>
        <xdr:cNvPr id="181" name="フローチャート: 判断 180"/>
        <xdr:cNvSpPr/>
      </xdr:nvSpPr>
      <xdr:spPr>
        <a:xfrm>
          <a:off x="2857500" y="1301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79123</xdr:rowOff>
    </xdr:from>
    <xdr:ext cx="599010" cy="259045"/>
    <xdr:sp macro="" textlink="">
      <xdr:nvSpPr>
        <xdr:cNvPr id="182" name="テキスト ボックス 181"/>
        <xdr:cNvSpPr txBox="1"/>
      </xdr:nvSpPr>
      <xdr:spPr>
        <a:xfrm>
          <a:off x="2608795" y="13109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75</xdr:row>
      <xdr:rowOff>53358</xdr:rowOff>
    </xdr:from>
    <xdr:to>
      <xdr:col>10</xdr:col>
      <xdr:colOff>114300</xdr:colOff>
      <xdr:row>75</xdr:row>
      <xdr:rowOff>133825</xdr:rowOff>
    </xdr:to>
    <xdr:cxnSp macro="">
      <xdr:nvCxnSpPr>
        <xdr:cNvPr id="183" name="直線コネクタ 182"/>
        <xdr:cNvCxnSpPr/>
      </xdr:nvCxnSpPr>
      <xdr:spPr>
        <a:xfrm flipV="1">
          <a:off x="1130300" y="12912108"/>
          <a:ext cx="889000" cy="80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43439</xdr:rowOff>
    </xdr:from>
    <xdr:to>
      <xdr:col>10</xdr:col>
      <xdr:colOff>165100</xdr:colOff>
      <xdr:row>76</xdr:row>
      <xdr:rowOff>145039</xdr:rowOff>
    </xdr:to>
    <xdr:sp macro="" textlink="">
      <xdr:nvSpPr>
        <xdr:cNvPr id="184" name="フローチャート: 判断 183"/>
        <xdr:cNvSpPr/>
      </xdr:nvSpPr>
      <xdr:spPr>
        <a:xfrm>
          <a:off x="1968500" y="13073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136166</xdr:rowOff>
    </xdr:from>
    <xdr:ext cx="599010" cy="259045"/>
    <xdr:sp macro="" textlink="">
      <xdr:nvSpPr>
        <xdr:cNvPr id="185" name="テキスト ボックス 184"/>
        <xdr:cNvSpPr txBox="1"/>
      </xdr:nvSpPr>
      <xdr:spPr>
        <a:xfrm>
          <a:off x="1719795" y="13166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70543</xdr:rowOff>
    </xdr:from>
    <xdr:to>
      <xdr:col>6</xdr:col>
      <xdr:colOff>38100</xdr:colOff>
      <xdr:row>77</xdr:row>
      <xdr:rowOff>693</xdr:rowOff>
    </xdr:to>
    <xdr:sp macro="" textlink="">
      <xdr:nvSpPr>
        <xdr:cNvPr id="186" name="フローチャート: 判断 185"/>
        <xdr:cNvSpPr/>
      </xdr:nvSpPr>
      <xdr:spPr>
        <a:xfrm>
          <a:off x="1079500" y="1310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163270</xdr:rowOff>
    </xdr:from>
    <xdr:ext cx="599010" cy="259045"/>
    <xdr:sp macro="" textlink="">
      <xdr:nvSpPr>
        <xdr:cNvPr id="187" name="テキスト ボックス 186"/>
        <xdr:cNvSpPr txBox="1"/>
      </xdr:nvSpPr>
      <xdr:spPr>
        <a:xfrm>
          <a:off x="830795" y="13193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72</xdr:row>
      <xdr:rowOff>73538</xdr:rowOff>
    </xdr:from>
    <xdr:to>
      <xdr:col>24</xdr:col>
      <xdr:colOff>114300</xdr:colOff>
      <xdr:row>73</xdr:row>
      <xdr:rowOff>3688</xdr:rowOff>
    </xdr:to>
    <xdr:sp macro="" textlink="">
      <xdr:nvSpPr>
        <xdr:cNvPr id="193" name="楕円 192"/>
        <xdr:cNvSpPr/>
      </xdr:nvSpPr>
      <xdr:spPr>
        <a:xfrm>
          <a:off x="4584700" y="12417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71</xdr:row>
      <xdr:rowOff>96415</xdr:rowOff>
    </xdr:from>
    <xdr:ext cx="599010" cy="259045"/>
    <xdr:sp macro="" textlink="">
      <xdr:nvSpPr>
        <xdr:cNvPr id="194" name="民生費該当値テキスト"/>
        <xdr:cNvSpPr txBox="1"/>
      </xdr:nvSpPr>
      <xdr:spPr>
        <a:xfrm>
          <a:off x="4686300" y="12269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247,016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73</xdr:row>
      <xdr:rowOff>170571</xdr:rowOff>
    </xdr:from>
    <xdr:to>
      <xdr:col>20</xdr:col>
      <xdr:colOff>38100</xdr:colOff>
      <xdr:row>74</xdr:row>
      <xdr:rowOff>100721</xdr:rowOff>
    </xdr:to>
    <xdr:sp macro="" textlink="">
      <xdr:nvSpPr>
        <xdr:cNvPr id="195" name="楕円 194"/>
        <xdr:cNvSpPr/>
      </xdr:nvSpPr>
      <xdr:spPr>
        <a:xfrm>
          <a:off x="3746500" y="12686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117248</xdr:rowOff>
    </xdr:from>
    <xdr:ext cx="599010" cy="259045"/>
    <xdr:sp macro="" textlink="">
      <xdr:nvSpPr>
        <xdr:cNvPr id="196" name="テキスト ボックス 195"/>
        <xdr:cNvSpPr txBox="1"/>
      </xdr:nvSpPr>
      <xdr:spPr>
        <a:xfrm>
          <a:off x="3497795" y="124616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74</xdr:row>
      <xdr:rowOff>89761</xdr:rowOff>
    </xdr:from>
    <xdr:to>
      <xdr:col>15</xdr:col>
      <xdr:colOff>101600</xdr:colOff>
      <xdr:row>75</xdr:row>
      <xdr:rowOff>19911</xdr:rowOff>
    </xdr:to>
    <xdr:sp macro="" textlink="">
      <xdr:nvSpPr>
        <xdr:cNvPr id="197" name="楕円 196"/>
        <xdr:cNvSpPr/>
      </xdr:nvSpPr>
      <xdr:spPr>
        <a:xfrm>
          <a:off x="2857500" y="12777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36438</xdr:rowOff>
    </xdr:from>
    <xdr:ext cx="599010" cy="259045"/>
    <xdr:sp macro="" textlink="">
      <xdr:nvSpPr>
        <xdr:cNvPr id="198" name="テキスト ボックス 197"/>
        <xdr:cNvSpPr txBox="1"/>
      </xdr:nvSpPr>
      <xdr:spPr>
        <a:xfrm>
          <a:off x="2608795" y="12552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2558</xdr:rowOff>
    </xdr:from>
    <xdr:to>
      <xdr:col>10</xdr:col>
      <xdr:colOff>165100</xdr:colOff>
      <xdr:row>75</xdr:row>
      <xdr:rowOff>104158</xdr:rowOff>
    </xdr:to>
    <xdr:sp macro="" textlink="">
      <xdr:nvSpPr>
        <xdr:cNvPr id="199" name="楕円 198"/>
        <xdr:cNvSpPr/>
      </xdr:nvSpPr>
      <xdr:spPr>
        <a:xfrm>
          <a:off x="1968500" y="12861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120685</xdr:rowOff>
    </xdr:from>
    <xdr:ext cx="599010" cy="259045"/>
    <xdr:sp macro="" textlink="">
      <xdr:nvSpPr>
        <xdr:cNvPr id="200" name="テキスト ボックス 199"/>
        <xdr:cNvSpPr txBox="1"/>
      </xdr:nvSpPr>
      <xdr:spPr>
        <a:xfrm>
          <a:off x="1719795" y="12636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83025</xdr:rowOff>
    </xdr:from>
    <xdr:to>
      <xdr:col>6</xdr:col>
      <xdr:colOff>38100</xdr:colOff>
      <xdr:row>76</xdr:row>
      <xdr:rowOff>13174</xdr:rowOff>
    </xdr:to>
    <xdr:sp macro="" textlink="">
      <xdr:nvSpPr>
        <xdr:cNvPr id="201" name="楕円 200"/>
        <xdr:cNvSpPr/>
      </xdr:nvSpPr>
      <xdr:spPr>
        <a:xfrm>
          <a:off x="1079500" y="12941775"/>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29702</xdr:rowOff>
    </xdr:from>
    <xdr:ext cx="599010" cy="259045"/>
    <xdr:sp macro="" textlink="">
      <xdr:nvSpPr>
        <xdr:cNvPr id="202" name="テキスト ボックス 201"/>
        <xdr:cNvSpPr txBox="1"/>
      </xdr:nvSpPr>
      <xdr:spPr>
        <a:xfrm>
          <a:off x="830795" y="127170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4" name="テキスト ボックス 213"/>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85034</xdr:rowOff>
    </xdr:from>
    <xdr:to>
      <xdr:col>24</xdr:col>
      <xdr:colOff>62865</xdr:colOff>
      <xdr:row>98</xdr:row>
      <xdr:rowOff>66061</xdr:rowOff>
    </xdr:to>
    <xdr:cxnSp macro="">
      <xdr:nvCxnSpPr>
        <xdr:cNvPr id="226" name="直線コネクタ 225"/>
        <xdr:cNvCxnSpPr/>
      </xdr:nvCxnSpPr>
      <xdr:spPr>
        <a:xfrm flipV="1">
          <a:off x="4633595" y="15515534"/>
          <a:ext cx="1270" cy="13526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69888</xdr:rowOff>
    </xdr:from>
    <xdr:ext cx="534377" cy="259045"/>
    <xdr:sp macro="" textlink="">
      <xdr:nvSpPr>
        <xdr:cNvPr id="227" name="衛生費最小値テキスト"/>
        <xdr:cNvSpPr txBox="1"/>
      </xdr:nvSpPr>
      <xdr:spPr>
        <a:xfrm>
          <a:off x="4686300" y="16871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66061</xdr:rowOff>
    </xdr:from>
    <xdr:to>
      <xdr:col>24</xdr:col>
      <xdr:colOff>152400</xdr:colOff>
      <xdr:row>98</xdr:row>
      <xdr:rowOff>66061</xdr:rowOff>
    </xdr:to>
    <xdr:cxnSp macro="">
      <xdr:nvCxnSpPr>
        <xdr:cNvPr id="228" name="直線コネクタ 227"/>
        <xdr:cNvCxnSpPr/>
      </xdr:nvCxnSpPr>
      <xdr:spPr>
        <a:xfrm>
          <a:off x="4546600" y="16868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31711</xdr:rowOff>
    </xdr:from>
    <xdr:ext cx="599010" cy="259045"/>
    <xdr:sp macro="" textlink="">
      <xdr:nvSpPr>
        <xdr:cNvPr id="229" name="衛生費最大値テキスト"/>
        <xdr:cNvSpPr txBox="1"/>
      </xdr:nvSpPr>
      <xdr:spPr>
        <a:xfrm>
          <a:off x="4686300" y="15290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197,174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85034</xdr:rowOff>
    </xdr:from>
    <xdr:to>
      <xdr:col>24</xdr:col>
      <xdr:colOff>152400</xdr:colOff>
      <xdr:row>90</xdr:row>
      <xdr:rowOff>85034</xdr:rowOff>
    </xdr:to>
    <xdr:cxnSp macro="">
      <xdr:nvCxnSpPr>
        <xdr:cNvPr id="230" name="直線コネクタ 229"/>
        <xdr:cNvCxnSpPr/>
      </xdr:nvCxnSpPr>
      <xdr:spPr>
        <a:xfrm>
          <a:off x="4546600" y="15515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57031</xdr:rowOff>
    </xdr:from>
    <xdr:to>
      <xdr:col>24</xdr:col>
      <xdr:colOff>63500</xdr:colOff>
      <xdr:row>97</xdr:row>
      <xdr:rowOff>56649</xdr:rowOff>
    </xdr:to>
    <xdr:cxnSp macro="">
      <xdr:nvCxnSpPr>
        <xdr:cNvPr id="231" name="直線コネクタ 230"/>
        <xdr:cNvCxnSpPr/>
      </xdr:nvCxnSpPr>
      <xdr:spPr>
        <a:xfrm>
          <a:off x="3797300" y="16516231"/>
          <a:ext cx="838200" cy="171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124151</xdr:rowOff>
    </xdr:from>
    <xdr:ext cx="534377" cy="259045"/>
    <xdr:sp macro="" textlink="">
      <xdr:nvSpPr>
        <xdr:cNvPr id="232" name="衛生費平均値テキスト"/>
        <xdr:cNvSpPr txBox="1"/>
      </xdr:nvSpPr>
      <xdr:spPr>
        <a:xfrm>
          <a:off x="4686300" y="164119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101274</xdr:rowOff>
    </xdr:from>
    <xdr:to>
      <xdr:col>24</xdr:col>
      <xdr:colOff>114300</xdr:colOff>
      <xdr:row>97</xdr:row>
      <xdr:rowOff>31424</xdr:rowOff>
    </xdr:to>
    <xdr:sp macro="" textlink="">
      <xdr:nvSpPr>
        <xdr:cNvPr id="233" name="フローチャート: 判断 232"/>
        <xdr:cNvSpPr/>
      </xdr:nvSpPr>
      <xdr:spPr>
        <a:xfrm>
          <a:off x="4584700" y="16560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57031</xdr:rowOff>
    </xdr:from>
    <xdr:to>
      <xdr:col>19</xdr:col>
      <xdr:colOff>177800</xdr:colOff>
      <xdr:row>97</xdr:row>
      <xdr:rowOff>33592</xdr:rowOff>
    </xdr:to>
    <xdr:cxnSp macro="">
      <xdr:nvCxnSpPr>
        <xdr:cNvPr id="234" name="直線コネクタ 233"/>
        <xdr:cNvCxnSpPr/>
      </xdr:nvCxnSpPr>
      <xdr:spPr>
        <a:xfrm flipV="1">
          <a:off x="2908300" y="16516231"/>
          <a:ext cx="889000" cy="148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99826</xdr:rowOff>
    </xdr:from>
    <xdr:to>
      <xdr:col>20</xdr:col>
      <xdr:colOff>38100</xdr:colOff>
      <xdr:row>97</xdr:row>
      <xdr:rowOff>29976</xdr:rowOff>
    </xdr:to>
    <xdr:sp macro="" textlink="">
      <xdr:nvSpPr>
        <xdr:cNvPr id="235" name="フローチャート: 判断 234"/>
        <xdr:cNvSpPr/>
      </xdr:nvSpPr>
      <xdr:spPr>
        <a:xfrm>
          <a:off x="3746500" y="16559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21103</xdr:rowOff>
    </xdr:from>
    <xdr:ext cx="534377" cy="259045"/>
    <xdr:sp macro="" textlink="">
      <xdr:nvSpPr>
        <xdr:cNvPr id="236" name="テキスト ボックス 235"/>
        <xdr:cNvSpPr txBox="1"/>
      </xdr:nvSpPr>
      <xdr:spPr>
        <a:xfrm>
          <a:off x="3530111" y="16651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33592</xdr:rowOff>
    </xdr:from>
    <xdr:to>
      <xdr:col>15</xdr:col>
      <xdr:colOff>50800</xdr:colOff>
      <xdr:row>97</xdr:row>
      <xdr:rowOff>57428</xdr:rowOff>
    </xdr:to>
    <xdr:cxnSp macro="">
      <xdr:nvCxnSpPr>
        <xdr:cNvPr id="237" name="直線コネクタ 236"/>
        <xdr:cNvCxnSpPr/>
      </xdr:nvCxnSpPr>
      <xdr:spPr>
        <a:xfrm flipV="1">
          <a:off x="2019300" y="16664242"/>
          <a:ext cx="889000" cy="23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117232</xdr:rowOff>
    </xdr:from>
    <xdr:to>
      <xdr:col>15</xdr:col>
      <xdr:colOff>101600</xdr:colOff>
      <xdr:row>97</xdr:row>
      <xdr:rowOff>47382</xdr:rowOff>
    </xdr:to>
    <xdr:sp macro="" textlink="">
      <xdr:nvSpPr>
        <xdr:cNvPr id="238" name="フローチャート: 判断 237"/>
        <xdr:cNvSpPr/>
      </xdr:nvSpPr>
      <xdr:spPr>
        <a:xfrm>
          <a:off x="2857500" y="16576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63909</xdr:rowOff>
    </xdr:from>
    <xdr:ext cx="534377" cy="259045"/>
    <xdr:sp macro="" textlink="">
      <xdr:nvSpPr>
        <xdr:cNvPr id="239" name="テキスト ボックス 238"/>
        <xdr:cNvSpPr txBox="1"/>
      </xdr:nvSpPr>
      <xdr:spPr>
        <a:xfrm>
          <a:off x="2641111" y="163516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57428</xdr:rowOff>
    </xdr:from>
    <xdr:to>
      <xdr:col>10</xdr:col>
      <xdr:colOff>114300</xdr:colOff>
      <xdr:row>97</xdr:row>
      <xdr:rowOff>84288</xdr:rowOff>
    </xdr:to>
    <xdr:cxnSp macro="">
      <xdr:nvCxnSpPr>
        <xdr:cNvPr id="240" name="直線コネクタ 239"/>
        <xdr:cNvCxnSpPr/>
      </xdr:nvCxnSpPr>
      <xdr:spPr>
        <a:xfrm flipV="1">
          <a:off x="1130300" y="16688078"/>
          <a:ext cx="889000" cy="26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125895</xdr:rowOff>
    </xdr:from>
    <xdr:to>
      <xdr:col>10</xdr:col>
      <xdr:colOff>165100</xdr:colOff>
      <xdr:row>97</xdr:row>
      <xdr:rowOff>56045</xdr:rowOff>
    </xdr:to>
    <xdr:sp macro="" textlink="">
      <xdr:nvSpPr>
        <xdr:cNvPr id="241" name="フローチャート: 判断 240"/>
        <xdr:cNvSpPr/>
      </xdr:nvSpPr>
      <xdr:spPr>
        <a:xfrm>
          <a:off x="1968500" y="16585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72572</xdr:rowOff>
    </xdr:from>
    <xdr:ext cx="534377" cy="259045"/>
    <xdr:sp macro="" textlink="">
      <xdr:nvSpPr>
        <xdr:cNvPr id="242" name="テキスト ボックス 241"/>
        <xdr:cNvSpPr txBox="1"/>
      </xdr:nvSpPr>
      <xdr:spPr>
        <a:xfrm>
          <a:off x="1752111" y="16360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151704</xdr:rowOff>
    </xdr:from>
    <xdr:to>
      <xdr:col>6</xdr:col>
      <xdr:colOff>38100</xdr:colOff>
      <xdr:row>97</xdr:row>
      <xdr:rowOff>81854</xdr:rowOff>
    </xdr:to>
    <xdr:sp macro="" textlink="">
      <xdr:nvSpPr>
        <xdr:cNvPr id="243" name="フローチャート: 判断 242"/>
        <xdr:cNvSpPr/>
      </xdr:nvSpPr>
      <xdr:spPr>
        <a:xfrm>
          <a:off x="1079500" y="16610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98381</xdr:rowOff>
    </xdr:from>
    <xdr:ext cx="534377" cy="259045"/>
    <xdr:sp macro="" textlink="">
      <xdr:nvSpPr>
        <xdr:cNvPr id="244" name="テキスト ボックス 243"/>
        <xdr:cNvSpPr txBox="1"/>
      </xdr:nvSpPr>
      <xdr:spPr>
        <a:xfrm>
          <a:off x="863111" y="16386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5849</xdr:rowOff>
    </xdr:from>
    <xdr:to>
      <xdr:col>24</xdr:col>
      <xdr:colOff>114300</xdr:colOff>
      <xdr:row>97</xdr:row>
      <xdr:rowOff>107449</xdr:rowOff>
    </xdr:to>
    <xdr:sp macro="" textlink="">
      <xdr:nvSpPr>
        <xdr:cNvPr id="250" name="楕円 249"/>
        <xdr:cNvSpPr/>
      </xdr:nvSpPr>
      <xdr:spPr>
        <a:xfrm>
          <a:off x="4584700" y="16636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155726</xdr:rowOff>
    </xdr:from>
    <xdr:ext cx="534377" cy="259045"/>
    <xdr:sp macro="" textlink="">
      <xdr:nvSpPr>
        <xdr:cNvPr id="251" name="衛生費該当値テキスト"/>
        <xdr:cNvSpPr txBox="1"/>
      </xdr:nvSpPr>
      <xdr:spPr>
        <a:xfrm>
          <a:off x="4686300" y="166149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6231</xdr:rowOff>
    </xdr:from>
    <xdr:to>
      <xdr:col>20</xdr:col>
      <xdr:colOff>38100</xdr:colOff>
      <xdr:row>96</xdr:row>
      <xdr:rowOff>107831</xdr:rowOff>
    </xdr:to>
    <xdr:sp macro="" textlink="">
      <xdr:nvSpPr>
        <xdr:cNvPr id="252" name="楕円 251"/>
        <xdr:cNvSpPr/>
      </xdr:nvSpPr>
      <xdr:spPr>
        <a:xfrm>
          <a:off x="3746500" y="16465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124358</xdr:rowOff>
    </xdr:from>
    <xdr:ext cx="534377" cy="259045"/>
    <xdr:sp macro="" textlink="">
      <xdr:nvSpPr>
        <xdr:cNvPr id="253" name="テキスト ボックス 252"/>
        <xdr:cNvSpPr txBox="1"/>
      </xdr:nvSpPr>
      <xdr:spPr>
        <a:xfrm>
          <a:off x="3530111" y="1624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154242</xdr:rowOff>
    </xdr:from>
    <xdr:to>
      <xdr:col>15</xdr:col>
      <xdr:colOff>101600</xdr:colOff>
      <xdr:row>97</xdr:row>
      <xdr:rowOff>84392</xdr:rowOff>
    </xdr:to>
    <xdr:sp macro="" textlink="">
      <xdr:nvSpPr>
        <xdr:cNvPr id="254" name="楕円 253"/>
        <xdr:cNvSpPr/>
      </xdr:nvSpPr>
      <xdr:spPr>
        <a:xfrm>
          <a:off x="2857500" y="16613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75519</xdr:rowOff>
    </xdr:from>
    <xdr:ext cx="534377" cy="259045"/>
    <xdr:sp macro="" textlink="">
      <xdr:nvSpPr>
        <xdr:cNvPr id="255" name="テキスト ボックス 254"/>
        <xdr:cNvSpPr txBox="1"/>
      </xdr:nvSpPr>
      <xdr:spPr>
        <a:xfrm>
          <a:off x="2641111" y="167061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6628</xdr:rowOff>
    </xdr:from>
    <xdr:to>
      <xdr:col>10</xdr:col>
      <xdr:colOff>165100</xdr:colOff>
      <xdr:row>97</xdr:row>
      <xdr:rowOff>108228</xdr:rowOff>
    </xdr:to>
    <xdr:sp macro="" textlink="">
      <xdr:nvSpPr>
        <xdr:cNvPr id="256" name="楕円 255"/>
        <xdr:cNvSpPr/>
      </xdr:nvSpPr>
      <xdr:spPr>
        <a:xfrm>
          <a:off x="1968500" y="16637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99355</xdr:rowOff>
    </xdr:from>
    <xdr:ext cx="534377" cy="259045"/>
    <xdr:sp macro="" textlink="">
      <xdr:nvSpPr>
        <xdr:cNvPr id="257" name="テキスト ボックス 256"/>
        <xdr:cNvSpPr txBox="1"/>
      </xdr:nvSpPr>
      <xdr:spPr>
        <a:xfrm>
          <a:off x="1752111" y="167300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33488</xdr:rowOff>
    </xdr:from>
    <xdr:to>
      <xdr:col>6</xdr:col>
      <xdr:colOff>38100</xdr:colOff>
      <xdr:row>97</xdr:row>
      <xdr:rowOff>135088</xdr:rowOff>
    </xdr:to>
    <xdr:sp macro="" textlink="">
      <xdr:nvSpPr>
        <xdr:cNvPr id="258" name="楕円 257"/>
        <xdr:cNvSpPr/>
      </xdr:nvSpPr>
      <xdr:spPr>
        <a:xfrm>
          <a:off x="1079500" y="16664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126215</xdr:rowOff>
    </xdr:from>
    <xdr:ext cx="534377" cy="259045"/>
    <xdr:sp macro="" textlink="">
      <xdr:nvSpPr>
        <xdr:cNvPr id="259" name="テキスト ボックス 258"/>
        <xdr:cNvSpPr txBox="1"/>
      </xdr:nvSpPr>
      <xdr:spPr>
        <a:xfrm>
          <a:off x="863111" y="16756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0" name="直線コネクタ 269"/>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1" name="テキスト ボックス 270"/>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2" name="直線コネクタ 271"/>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3" name="テキスト ボックス 272"/>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4" name="直線コネクタ 273"/>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5" name="テキスト ボックス 274"/>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6" name="直線コネクタ 275"/>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7" name="テキスト ボックス 276"/>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8" name="直線コネクタ 277"/>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79" name="テキスト ボックス 278"/>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0" name="直線コネクタ 279"/>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1" name="テキスト ボックス 280"/>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3" name="テキスト ボックス 282"/>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9072</xdr:rowOff>
    </xdr:from>
    <xdr:to>
      <xdr:col>54</xdr:col>
      <xdr:colOff>189865</xdr:colOff>
      <xdr:row>39</xdr:row>
      <xdr:rowOff>98878</xdr:rowOff>
    </xdr:to>
    <xdr:cxnSp macro="">
      <xdr:nvCxnSpPr>
        <xdr:cNvPr id="285" name="直線コネクタ 284"/>
        <xdr:cNvCxnSpPr/>
      </xdr:nvCxnSpPr>
      <xdr:spPr>
        <a:xfrm flipV="1">
          <a:off x="10475595" y="5324022"/>
          <a:ext cx="1270" cy="1461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6" name="労働費最小値テキスト"/>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7" name="直線コネクタ 286"/>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127199</xdr:rowOff>
    </xdr:from>
    <xdr:ext cx="469744" cy="259045"/>
    <xdr:sp macro="" textlink="">
      <xdr:nvSpPr>
        <xdr:cNvPr id="288" name="労働費最大値テキスト"/>
        <xdr:cNvSpPr txBox="1"/>
      </xdr:nvSpPr>
      <xdr:spPr>
        <a:xfrm>
          <a:off x="10528300" y="50992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4,475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9072</xdr:rowOff>
    </xdr:from>
    <xdr:to>
      <xdr:col>55</xdr:col>
      <xdr:colOff>88900</xdr:colOff>
      <xdr:row>31</xdr:row>
      <xdr:rowOff>9072</xdr:rowOff>
    </xdr:to>
    <xdr:cxnSp macro="">
      <xdr:nvCxnSpPr>
        <xdr:cNvPr id="289" name="直線コネクタ 288"/>
        <xdr:cNvCxnSpPr/>
      </xdr:nvCxnSpPr>
      <xdr:spPr>
        <a:xfrm>
          <a:off x="10388600" y="53240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165499</xdr:rowOff>
    </xdr:from>
    <xdr:to>
      <xdr:col>55</xdr:col>
      <xdr:colOff>0</xdr:colOff>
      <xdr:row>37</xdr:row>
      <xdr:rowOff>8745</xdr:rowOff>
    </xdr:to>
    <xdr:cxnSp macro="">
      <xdr:nvCxnSpPr>
        <xdr:cNvPr id="290" name="直線コネクタ 289"/>
        <xdr:cNvCxnSpPr/>
      </xdr:nvCxnSpPr>
      <xdr:spPr>
        <a:xfrm flipV="1">
          <a:off x="9639300" y="6337699"/>
          <a:ext cx="8382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120885</xdr:rowOff>
    </xdr:from>
    <xdr:ext cx="378565" cy="259045"/>
    <xdr:sp macro="" textlink="">
      <xdr:nvSpPr>
        <xdr:cNvPr id="291" name="労働費平均値テキスト"/>
        <xdr:cNvSpPr txBox="1"/>
      </xdr:nvSpPr>
      <xdr:spPr>
        <a:xfrm>
          <a:off x="10528300" y="646453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142458</xdr:rowOff>
    </xdr:from>
    <xdr:to>
      <xdr:col>55</xdr:col>
      <xdr:colOff>50800</xdr:colOff>
      <xdr:row>38</xdr:row>
      <xdr:rowOff>72608</xdr:rowOff>
    </xdr:to>
    <xdr:sp macro="" textlink="">
      <xdr:nvSpPr>
        <xdr:cNvPr id="292" name="フローチャート: 判断 291"/>
        <xdr:cNvSpPr/>
      </xdr:nvSpPr>
      <xdr:spPr>
        <a:xfrm>
          <a:off x="10426700" y="6486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157335</xdr:rowOff>
    </xdr:from>
    <xdr:to>
      <xdr:col>50</xdr:col>
      <xdr:colOff>114300</xdr:colOff>
      <xdr:row>37</xdr:row>
      <xdr:rowOff>8745</xdr:rowOff>
    </xdr:to>
    <xdr:cxnSp macro="">
      <xdr:nvCxnSpPr>
        <xdr:cNvPr id="293" name="直線コネクタ 292"/>
        <xdr:cNvCxnSpPr/>
      </xdr:nvCxnSpPr>
      <xdr:spPr>
        <a:xfrm>
          <a:off x="8750300" y="6329535"/>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142131</xdr:rowOff>
    </xdr:from>
    <xdr:to>
      <xdr:col>50</xdr:col>
      <xdr:colOff>165100</xdr:colOff>
      <xdr:row>38</xdr:row>
      <xdr:rowOff>72281</xdr:rowOff>
    </xdr:to>
    <xdr:sp macro="" textlink="">
      <xdr:nvSpPr>
        <xdr:cNvPr id="294" name="フローチャート: 判断 293"/>
        <xdr:cNvSpPr/>
      </xdr:nvSpPr>
      <xdr:spPr>
        <a:xfrm>
          <a:off x="9588500" y="648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63408</xdr:rowOff>
    </xdr:from>
    <xdr:ext cx="378565" cy="259045"/>
    <xdr:sp macro="" textlink="">
      <xdr:nvSpPr>
        <xdr:cNvPr id="295" name="テキスト ボックス 294"/>
        <xdr:cNvSpPr txBox="1"/>
      </xdr:nvSpPr>
      <xdr:spPr>
        <a:xfrm>
          <a:off x="9450017" y="65785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94960</xdr:rowOff>
    </xdr:from>
    <xdr:to>
      <xdr:col>45</xdr:col>
      <xdr:colOff>177800</xdr:colOff>
      <xdr:row>36</xdr:row>
      <xdr:rowOff>157335</xdr:rowOff>
    </xdr:to>
    <xdr:cxnSp macro="">
      <xdr:nvCxnSpPr>
        <xdr:cNvPr id="296" name="直線コネクタ 295"/>
        <xdr:cNvCxnSpPr/>
      </xdr:nvCxnSpPr>
      <xdr:spPr>
        <a:xfrm>
          <a:off x="7861300" y="6267160"/>
          <a:ext cx="889000" cy="62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107188</xdr:rowOff>
    </xdr:from>
    <xdr:to>
      <xdr:col>46</xdr:col>
      <xdr:colOff>38100</xdr:colOff>
      <xdr:row>38</xdr:row>
      <xdr:rowOff>37338</xdr:rowOff>
    </xdr:to>
    <xdr:sp macro="" textlink="">
      <xdr:nvSpPr>
        <xdr:cNvPr id="297" name="フローチャート: 判断 296"/>
        <xdr:cNvSpPr/>
      </xdr:nvSpPr>
      <xdr:spPr>
        <a:xfrm>
          <a:off x="8699500" y="645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28465</xdr:rowOff>
    </xdr:from>
    <xdr:ext cx="378565" cy="259045"/>
    <xdr:sp macro="" textlink="">
      <xdr:nvSpPr>
        <xdr:cNvPr id="298" name="テキスト ボックス 297"/>
        <xdr:cNvSpPr txBox="1"/>
      </xdr:nvSpPr>
      <xdr:spPr>
        <a:xfrm>
          <a:off x="8561017" y="65435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34</xdr:row>
      <xdr:rowOff>52505</xdr:rowOff>
    </xdr:from>
    <xdr:to>
      <xdr:col>41</xdr:col>
      <xdr:colOff>50800</xdr:colOff>
      <xdr:row>36</xdr:row>
      <xdr:rowOff>94960</xdr:rowOff>
    </xdr:to>
    <xdr:cxnSp macro="">
      <xdr:nvCxnSpPr>
        <xdr:cNvPr id="299" name="直線コネクタ 298"/>
        <xdr:cNvCxnSpPr/>
      </xdr:nvCxnSpPr>
      <xdr:spPr>
        <a:xfrm>
          <a:off x="6972300" y="5881805"/>
          <a:ext cx="889000" cy="3853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170216</xdr:rowOff>
    </xdr:from>
    <xdr:to>
      <xdr:col>41</xdr:col>
      <xdr:colOff>101600</xdr:colOff>
      <xdr:row>36</xdr:row>
      <xdr:rowOff>100366</xdr:rowOff>
    </xdr:to>
    <xdr:sp macro="" textlink="">
      <xdr:nvSpPr>
        <xdr:cNvPr id="300" name="フローチャート: 判断 299"/>
        <xdr:cNvSpPr/>
      </xdr:nvSpPr>
      <xdr:spPr>
        <a:xfrm>
          <a:off x="7810500" y="6170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34</xdr:row>
      <xdr:rowOff>116893</xdr:rowOff>
    </xdr:from>
    <xdr:ext cx="469744" cy="259045"/>
    <xdr:sp macro="" textlink="">
      <xdr:nvSpPr>
        <xdr:cNvPr id="301" name="テキスト ボックス 300"/>
        <xdr:cNvSpPr txBox="1"/>
      </xdr:nvSpPr>
      <xdr:spPr>
        <a:xfrm>
          <a:off x="7626428" y="5946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34</xdr:row>
      <xdr:rowOff>129395</xdr:rowOff>
    </xdr:from>
    <xdr:to>
      <xdr:col>36</xdr:col>
      <xdr:colOff>165100</xdr:colOff>
      <xdr:row>35</xdr:row>
      <xdr:rowOff>59545</xdr:rowOff>
    </xdr:to>
    <xdr:sp macro="" textlink="">
      <xdr:nvSpPr>
        <xdr:cNvPr id="302" name="フローチャート: 判断 301"/>
        <xdr:cNvSpPr/>
      </xdr:nvSpPr>
      <xdr:spPr>
        <a:xfrm>
          <a:off x="6921500" y="5958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50672</xdr:rowOff>
    </xdr:from>
    <xdr:ext cx="469744" cy="259045"/>
    <xdr:sp macro="" textlink="">
      <xdr:nvSpPr>
        <xdr:cNvPr id="303" name="テキスト ボックス 302"/>
        <xdr:cNvSpPr txBox="1"/>
      </xdr:nvSpPr>
      <xdr:spPr>
        <a:xfrm>
          <a:off x="6737428" y="6051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114699</xdr:rowOff>
    </xdr:from>
    <xdr:to>
      <xdr:col>55</xdr:col>
      <xdr:colOff>50800</xdr:colOff>
      <xdr:row>37</xdr:row>
      <xdr:rowOff>44849</xdr:rowOff>
    </xdr:to>
    <xdr:sp macro="" textlink="">
      <xdr:nvSpPr>
        <xdr:cNvPr id="309" name="楕円 308"/>
        <xdr:cNvSpPr/>
      </xdr:nvSpPr>
      <xdr:spPr>
        <a:xfrm>
          <a:off x="10426700" y="6286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137576</xdr:rowOff>
    </xdr:from>
    <xdr:ext cx="469744" cy="259045"/>
    <xdr:sp macro="" textlink="">
      <xdr:nvSpPr>
        <xdr:cNvPr id="310" name="労働費該当値テキスト"/>
        <xdr:cNvSpPr txBox="1"/>
      </xdr:nvSpPr>
      <xdr:spPr>
        <a:xfrm>
          <a:off x="10528300" y="61383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129395</xdr:rowOff>
    </xdr:from>
    <xdr:to>
      <xdr:col>50</xdr:col>
      <xdr:colOff>165100</xdr:colOff>
      <xdr:row>37</xdr:row>
      <xdr:rowOff>59545</xdr:rowOff>
    </xdr:to>
    <xdr:sp macro="" textlink="">
      <xdr:nvSpPr>
        <xdr:cNvPr id="311" name="楕円 310"/>
        <xdr:cNvSpPr/>
      </xdr:nvSpPr>
      <xdr:spPr>
        <a:xfrm>
          <a:off x="9588500" y="6301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35</xdr:row>
      <xdr:rowOff>76072</xdr:rowOff>
    </xdr:from>
    <xdr:ext cx="469744" cy="259045"/>
    <xdr:sp macro="" textlink="">
      <xdr:nvSpPr>
        <xdr:cNvPr id="312" name="テキスト ボックス 311"/>
        <xdr:cNvSpPr txBox="1"/>
      </xdr:nvSpPr>
      <xdr:spPr>
        <a:xfrm>
          <a:off x="9404428" y="6076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106535</xdr:rowOff>
    </xdr:from>
    <xdr:to>
      <xdr:col>46</xdr:col>
      <xdr:colOff>38100</xdr:colOff>
      <xdr:row>37</xdr:row>
      <xdr:rowOff>36685</xdr:rowOff>
    </xdr:to>
    <xdr:sp macro="" textlink="">
      <xdr:nvSpPr>
        <xdr:cNvPr id="313" name="楕円 312"/>
        <xdr:cNvSpPr/>
      </xdr:nvSpPr>
      <xdr:spPr>
        <a:xfrm>
          <a:off x="8699500" y="6278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35</xdr:row>
      <xdr:rowOff>53212</xdr:rowOff>
    </xdr:from>
    <xdr:ext cx="469744" cy="259045"/>
    <xdr:sp macro="" textlink="">
      <xdr:nvSpPr>
        <xdr:cNvPr id="314" name="テキスト ボックス 313"/>
        <xdr:cNvSpPr txBox="1"/>
      </xdr:nvSpPr>
      <xdr:spPr>
        <a:xfrm>
          <a:off x="8515428" y="6053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44160</xdr:rowOff>
    </xdr:from>
    <xdr:to>
      <xdr:col>41</xdr:col>
      <xdr:colOff>101600</xdr:colOff>
      <xdr:row>36</xdr:row>
      <xdr:rowOff>145760</xdr:rowOff>
    </xdr:to>
    <xdr:sp macro="" textlink="">
      <xdr:nvSpPr>
        <xdr:cNvPr id="315" name="楕円 314"/>
        <xdr:cNvSpPr/>
      </xdr:nvSpPr>
      <xdr:spPr>
        <a:xfrm>
          <a:off x="7810500" y="6216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36</xdr:row>
      <xdr:rowOff>136887</xdr:rowOff>
    </xdr:from>
    <xdr:ext cx="469744" cy="259045"/>
    <xdr:sp macro="" textlink="">
      <xdr:nvSpPr>
        <xdr:cNvPr id="316" name="テキスト ボックス 315"/>
        <xdr:cNvSpPr txBox="1"/>
      </xdr:nvSpPr>
      <xdr:spPr>
        <a:xfrm>
          <a:off x="7626428" y="6309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34</xdr:row>
      <xdr:rowOff>1705</xdr:rowOff>
    </xdr:from>
    <xdr:to>
      <xdr:col>36</xdr:col>
      <xdr:colOff>165100</xdr:colOff>
      <xdr:row>34</xdr:row>
      <xdr:rowOff>103305</xdr:rowOff>
    </xdr:to>
    <xdr:sp macro="" textlink="">
      <xdr:nvSpPr>
        <xdr:cNvPr id="317" name="楕円 316"/>
        <xdr:cNvSpPr/>
      </xdr:nvSpPr>
      <xdr:spPr>
        <a:xfrm>
          <a:off x="6921500" y="5831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32</xdr:row>
      <xdr:rowOff>119832</xdr:rowOff>
    </xdr:from>
    <xdr:ext cx="469744" cy="259045"/>
    <xdr:sp macro="" textlink="">
      <xdr:nvSpPr>
        <xdr:cNvPr id="318" name="テキスト ボックス 317"/>
        <xdr:cNvSpPr txBox="1"/>
      </xdr:nvSpPr>
      <xdr:spPr>
        <a:xfrm>
          <a:off x="6737428" y="5606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29,861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9" name="直線コネクタ 328"/>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0" name="テキスト ボックス 329"/>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1" name="直線コネクタ 330"/>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macro="" textlink="">
      <xdr:nvSpPr>
        <xdr:cNvPr id="332" name="テキスト ボックス 331"/>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3" name="直線コネクタ 332"/>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macro="" textlink="">
      <xdr:nvSpPr>
        <xdr:cNvPr id="334" name="テキスト ボックス 333"/>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5" name="直線コネクタ 334"/>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macro="" textlink="">
      <xdr:nvSpPr>
        <xdr:cNvPr id="336" name="テキスト ボックス 335"/>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7" name="直線コネクタ 336"/>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38" name="テキスト ボックス 337"/>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9" name="直線コネクタ 338"/>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0" name="テキスト ボックス 339"/>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1" name="直線コネクタ 340"/>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2" name="テキスト ボックス 341"/>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3"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29319</xdr:rowOff>
    </xdr:from>
    <xdr:to>
      <xdr:col>54</xdr:col>
      <xdr:colOff>189865</xdr:colOff>
      <xdr:row>59</xdr:row>
      <xdr:rowOff>13959</xdr:rowOff>
    </xdr:to>
    <xdr:cxnSp macro="">
      <xdr:nvCxnSpPr>
        <xdr:cNvPr id="344" name="直線コネクタ 343"/>
        <xdr:cNvCxnSpPr/>
      </xdr:nvCxnSpPr>
      <xdr:spPr>
        <a:xfrm flipV="1">
          <a:off x="10475595" y="8773269"/>
          <a:ext cx="1270" cy="1356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17786</xdr:rowOff>
    </xdr:from>
    <xdr:ext cx="469744" cy="259045"/>
    <xdr:sp macro="" textlink="">
      <xdr:nvSpPr>
        <xdr:cNvPr id="345" name="農林水産業費最小値テキスト"/>
        <xdr:cNvSpPr txBox="1"/>
      </xdr:nvSpPr>
      <xdr:spPr>
        <a:xfrm>
          <a:off x="10528300" y="10133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13959</xdr:rowOff>
    </xdr:from>
    <xdr:to>
      <xdr:col>55</xdr:col>
      <xdr:colOff>88900</xdr:colOff>
      <xdr:row>59</xdr:row>
      <xdr:rowOff>13959</xdr:rowOff>
    </xdr:to>
    <xdr:cxnSp macro="">
      <xdr:nvCxnSpPr>
        <xdr:cNvPr id="346" name="直線コネクタ 345"/>
        <xdr:cNvCxnSpPr/>
      </xdr:nvCxnSpPr>
      <xdr:spPr>
        <a:xfrm>
          <a:off x="10388600" y="101295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147446</xdr:rowOff>
    </xdr:from>
    <xdr:ext cx="599010" cy="259045"/>
    <xdr:sp macro="" textlink="">
      <xdr:nvSpPr>
        <xdr:cNvPr id="347" name="農林水産業費最大値テキスト"/>
        <xdr:cNvSpPr txBox="1"/>
      </xdr:nvSpPr>
      <xdr:spPr>
        <a:xfrm>
          <a:off x="10528300" y="85484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132,390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29319</xdr:rowOff>
    </xdr:from>
    <xdr:to>
      <xdr:col>55</xdr:col>
      <xdr:colOff>88900</xdr:colOff>
      <xdr:row>51</xdr:row>
      <xdr:rowOff>29319</xdr:rowOff>
    </xdr:to>
    <xdr:cxnSp macro="">
      <xdr:nvCxnSpPr>
        <xdr:cNvPr id="348" name="直線コネクタ 347"/>
        <xdr:cNvCxnSpPr/>
      </xdr:nvCxnSpPr>
      <xdr:spPr>
        <a:xfrm>
          <a:off x="10388600" y="8773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86785</xdr:rowOff>
    </xdr:from>
    <xdr:to>
      <xdr:col>55</xdr:col>
      <xdr:colOff>0</xdr:colOff>
      <xdr:row>56</xdr:row>
      <xdr:rowOff>126681</xdr:rowOff>
    </xdr:to>
    <xdr:cxnSp macro="">
      <xdr:nvCxnSpPr>
        <xdr:cNvPr id="349" name="直線コネクタ 348"/>
        <xdr:cNvCxnSpPr/>
      </xdr:nvCxnSpPr>
      <xdr:spPr>
        <a:xfrm>
          <a:off x="9639300" y="9687985"/>
          <a:ext cx="838200" cy="39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156339</xdr:rowOff>
    </xdr:from>
    <xdr:ext cx="534377" cy="259045"/>
    <xdr:sp macro="" textlink="">
      <xdr:nvSpPr>
        <xdr:cNvPr id="350" name="農林水産業費平均値テキスト"/>
        <xdr:cNvSpPr txBox="1"/>
      </xdr:nvSpPr>
      <xdr:spPr>
        <a:xfrm>
          <a:off x="10528300" y="97575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6462</xdr:rowOff>
    </xdr:from>
    <xdr:to>
      <xdr:col>55</xdr:col>
      <xdr:colOff>50800</xdr:colOff>
      <xdr:row>57</xdr:row>
      <xdr:rowOff>108062</xdr:rowOff>
    </xdr:to>
    <xdr:sp macro="" textlink="">
      <xdr:nvSpPr>
        <xdr:cNvPr id="351" name="フローチャート: 判断 350"/>
        <xdr:cNvSpPr/>
      </xdr:nvSpPr>
      <xdr:spPr>
        <a:xfrm>
          <a:off x="10426700" y="9779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80884</xdr:rowOff>
    </xdr:from>
    <xdr:to>
      <xdr:col>50</xdr:col>
      <xdr:colOff>114300</xdr:colOff>
      <xdr:row>56</xdr:row>
      <xdr:rowOff>86785</xdr:rowOff>
    </xdr:to>
    <xdr:cxnSp macro="">
      <xdr:nvCxnSpPr>
        <xdr:cNvPr id="352" name="直線コネクタ 351"/>
        <xdr:cNvCxnSpPr/>
      </xdr:nvCxnSpPr>
      <xdr:spPr>
        <a:xfrm>
          <a:off x="8750300" y="9682084"/>
          <a:ext cx="889000" cy="59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32000</xdr:rowOff>
    </xdr:from>
    <xdr:to>
      <xdr:col>50</xdr:col>
      <xdr:colOff>165100</xdr:colOff>
      <xdr:row>57</xdr:row>
      <xdr:rowOff>133600</xdr:rowOff>
    </xdr:to>
    <xdr:sp macro="" textlink="">
      <xdr:nvSpPr>
        <xdr:cNvPr id="353" name="フローチャート: 判断 352"/>
        <xdr:cNvSpPr/>
      </xdr:nvSpPr>
      <xdr:spPr>
        <a:xfrm>
          <a:off x="9588500" y="980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124727</xdr:rowOff>
    </xdr:from>
    <xdr:ext cx="534377" cy="259045"/>
    <xdr:sp macro="" textlink="">
      <xdr:nvSpPr>
        <xdr:cNvPr id="354" name="テキスト ボックス 353"/>
        <xdr:cNvSpPr txBox="1"/>
      </xdr:nvSpPr>
      <xdr:spPr>
        <a:xfrm>
          <a:off x="9372111" y="9897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80884</xdr:rowOff>
    </xdr:from>
    <xdr:to>
      <xdr:col>45</xdr:col>
      <xdr:colOff>177800</xdr:colOff>
      <xdr:row>56</xdr:row>
      <xdr:rowOff>124492</xdr:rowOff>
    </xdr:to>
    <xdr:cxnSp macro="">
      <xdr:nvCxnSpPr>
        <xdr:cNvPr id="355" name="直線コネクタ 354"/>
        <xdr:cNvCxnSpPr/>
      </xdr:nvCxnSpPr>
      <xdr:spPr>
        <a:xfrm flipV="1">
          <a:off x="7861300" y="9682084"/>
          <a:ext cx="889000" cy="43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39153</xdr:rowOff>
    </xdr:from>
    <xdr:to>
      <xdr:col>46</xdr:col>
      <xdr:colOff>38100</xdr:colOff>
      <xdr:row>57</xdr:row>
      <xdr:rowOff>140753</xdr:rowOff>
    </xdr:to>
    <xdr:sp macro="" textlink="">
      <xdr:nvSpPr>
        <xdr:cNvPr id="356" name="フローチャート: 判断 355"/>
        <xdr:cNvSpPr/>
      </xdr:nvSpPr>
      <xdr:spPr>
        <a:xfrm>
          <a:off x="8699500" y="9811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131880</xdr:rowOff>
    </xdr:from>
    <xdr:ext cx="534377" cy="259045"/>
    <xdr:sp macro="" textlink="">
      <xdr:nvSpPr>
        <xdr:cNvPr id="357" name="テキスト ボックス 356"/>
        <xdr:cNvSpPr txBox="1"/>
      </xdr:nvSpPr>
      <xdr:spPr>
        <a:xfrm>
          <a:off x="8483111" y="9904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112627</xdr:rowOff>
    </xdr:from>
    <xdr:to>
      <xdr:col>41</xdr:col>
      <xdr:colOff>50800</xdr:colOff>
      <xdr:row>56</xdr:row>
      <xdr:rowOff>124492</xdr:rowOff>
    </xdr:to>
    <xdr:cxnSp macro="">
      <xdr:nvCxnSpPr>
        <xdr:cNvPr id="358" name="直線コネクタ 357"/>
        <xdr:cNvCxnSpPr/>
      </xdr:nvCxnSpPr>
      <xdr:spPr>
        <a:xfrm>
          <a:off x="6972300" y="9713827"/>
          <a:ext cx="889000" cy="11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73616</xdr:rowOff>
    </xdr:from>
    <xdr:to>
      <xdr:col>41</xdr:col>
      <xdr:colOff>101600</xdr:colOff>
      <xdr:row>58</xdr:row>
      <xdr:rowOff>3766</xdr:rowOff>
    </xdr:to>
    <xdr:sp macro="" textlink="">
      <xdr:nvSpPr>
        <xdr:cNvPr id="359" name="フローチャート: 判断 358"/>
        <xdr:cNvSpPr/>
      </xdr:nvSpPr>
      <xdr:spPr>
        <a:xfrm>
          <a:off x="7810500" y="9846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166343</xdr:rowOff>
    </xdr:from>
    <xdr:ext cx="534377" cy="259045"/>
    <xdr:sp macro="" textlink="">
      <xdr:nvSpPr>
        <xdr:cNvPr id="360" name="テキスト ボックス 359"/>
        <xdr:cNvSpPr txBox="1"/>
      </xdr:nvSpPr>
      <xdr:spPr>
        <a:xfrm>
          <a:off x="7594111" y="9938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75772</xdr:rowOff>
    </xdr:from>
    <xdr:to>
      <xdr:col>36</xdr:col>
      <xdr:colOff>165100</xdr:colOff>
      <xdr:row>58</xdr:row>
      <xdr:rowOff>5922</xdr:rowOff>
    </xdr:to>
    <xdr:sp macro="" textlink="">
      <xdr:nvSpPr>
        <xdr:cNvPr id="361" name="フローチャート: 判断 360"/>
        <xdr:cNvSpPr/>
      </xdr:nvSpPr>
      <xdr:spPr>
        <a:xfrm>
          <a:off x="6921500" y="9848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168499</xdr:rowOff>
    </xdr:from>
    <xdr:ext cx="534377" cy="259045"/>
    <xdr:sp macro="" textlink="">
      <xdr:nvSpPr>
        <xdr:cNvPr id="362" name="テキスト ボックス 361"/>
        <xdr:cNvSpPr txBox="1"/>
      </xdr:nvSpPr>
      <xdr:spPr>
        <a:xfrm>
          <a:off x="6705111" y="9941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3" name="テキスト ボックス 362"/>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4" name="テキスト ボックス 363"/>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5" name="テキスト ボックス 364"/>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6" name="テキスト ボックス 365"/>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7" name="テキスト ボックス 366"/>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75881</xdr:rowOff>
    </xdr:from>
    <xdr:to>
      <xdr:col>55</xdr:col>
      <xdr:colOff>50800</xdr:colOff>
      <xdr:row>57</xdr:row>
      <xdr:rowOff>6031</xdr:rowOff>
    </xdr:to>
    <xdr:sp macro="" textlink="">
      <xdr:nvSpPr>
        <xdr:cNvPr id="368" name="楕円 367"/>
        <xdr:cNvSpPr/>
      </xdr:nvSpPr>
      <xdr:spPr>
        <a:xfrm>
          <a:off x="10426700" y="9677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98758</xdr:rowOff>
    </xdr:from>
    <xdr:ext cx="534377" cy="259045"/>
    <xdr:sp macro="" textlink="">
      <xdr:nvSpPr>
        <xdr:cNvPr id="369" name="農林水産業費該当値テキスト"/>
        <xdr:cNvSpPr txBox="1"/>
      </xdr:nvSpPr>
      <xdr:spPr>
        <a:xfrm>
          <a:off x="10528300" y="95285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35985</xdr:rowOff>
    </xdr:from>
    <xdr:to>
      <xdr:col>50</xdr:col>
      <xdr:colOff>165100</xdr:colOff>
      <xdr:row>56</xdr:row>
      <xdr:rowOff>137585</xdr:rowOff>
    </xdr:to>
    <xdr:sp macro="" textlink="">
      <xdr:nvSpPr>
        <xdr:cNvPr id="370" name="楕円 369"/>
        <xdr:cNvSpPr/>
      </xdr:nvSpPr>
      <xdr:spPr>
        <a:xfrm>
          <a:off x="9588500" y="9637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154112</xdr:rowOff>
    </xdr:from>
    <xdr:ext cx="534377" cy="259045"/>
    <xdr:sp macro="" textlink="">
      <xdr:nvSpPr>
        <xdr:cNvPr id="371" name="テキスト ボックス 370"/>
        <xdr:cNvSpPr txBox="1"/>
      </xdr:nvSpPr>
      <xdr:spPr>
        <a:xfrm>
          <a:off x="9372111" y="9412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30084</xdr:rowOff>
    </xdr:from>
    <xdr:to>
      <xdr:col>46</xdr:col>
      <xdr:colOff>38100</xdr:colOff>
      <xdr:row>56</xdr:row>
      <xdr:rowOff>131684</xdr:rowOff>
    </xdr:to>
    <xdr:sp macro="" textlink="">
      <xdr:nvSpPr>
        <xdr:cNvPr id="372" name="楕円 371"/>
        <xdr:cNvSpPr/>
      </xdr:nvSpPr>
      <xdr:spPr>
        <a:xfrm>
          <a:off x="8699500" y="9631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148211</xdr:rowOff>
    </xdr:from>
    <xdr:ext cx="534377" cy="259045"/>
    <xdr:sp macro="" textlink="">
      <xdr:nvSpPr>
        <xdr:cNvPr id="373" name="テキスト ボックス 372"/>
        <xdr:cNvSpPr txBox="1"/>
      </xdr:nvSpPr>
      <xdr:spPr>
        <a:xfrm>
          <a:off x="8483111" y="9406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73692</xdr:rowOff>
    </xdr:from>
    <xdr:to>
      <xdr:col>41</xdr:col>
      <xdr:colOff>101600</xdr:colOff>
      <xdr:row>57</xdr:row>
      <xdr:rowOff>3842</xdr:rowOff>
    </xdr:to>
    <xdr:sp macro="" textlink="">
      <xdr:nvSpPr>
        <xdr:cNvPr id="374" name="楕円 373"/>
        <xdr:cNvSpPr/>
      </xdr:nvSpPr>
      <xdr:spPr>
        <a:xfrm>
          <a:off x="7810500" y="9674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20369</xdr:rowOff>
    </xdr:from>
    <xdr:ext cx="534377" cy="259045"/>
    <xdr:sp macro="" textlink="">
      <xdr:nvSpPr>
        <xdr:cNvPr id="375" name="テキスト ボックス 374"/>
        <xdr:cNvSpPr txBox="1"/>
      </xdr:nvSpPr>
      <xdr:spPr>
        <a:xfrm>
          <a:off x="7594111" y="9450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61827</xdr:rowOff>
    </xdr:from>
    <xdr:to>
      <xdr:col>36</xdr:col>
      <xdr:colOff>165100</xdr:colOff>
      <xdr:row>56</xdr:row>
      <xdr:rowOff>163427</xdr:rowOff>
    </xdr:to>
    <xdr:sp macro="" textlink="">
      <xdr:nvSpPr>
        <xdr:cNvPr id="376" name="楕円 375"/>
        <xdr:cNvSpPr/>
      </xdr:nvSpPr>
      <xdr:spPr>
        <a:xfrm>
          <a:off x="6921500" y="9663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8504</xdr:rowOff>
    </xdr:from>
    <xdr:ext cx="534377" cy="259045"/>
    <xdr:sp macro="" textlink="">
      <xdr:nvSpPr>
        <xdr:cNvPr id="377" name="テキスト ボックス 376"/>
        <xdr:cNvSpPr txBox="1"/>
      </xdr:nvSpPr>
      <xdr:spPr>
        <a:xfrm>
          <a:off x="6705111" y="9438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8" name="正方形/長方形 377"/>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9" name="正方形/長方形 378"/>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0" name="正方形/長方形 379"/>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1" name="正方形/長方形 380"/>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2" name="正方形/長方形 381"/>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3" name="正方形/長方形 382"/>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4" name="正方形/長方形 383"/>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5" name="正方形/長方形 384"/>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6" name="テキスト ボックス 385"/>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7" name="直線コネクタ 386"/>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8" name="直線コネクタ 387"/>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9" name="テキスト ボックス 388"/>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0" name="直線コネクタ 389"/>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1" name="テキスト ボックス 390"/>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2" name="直線コネクタ 391"/>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3" name="テキスト ボックス 392"/>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4" name="直線コネクタ 393"/>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5" name="テキスト ボックス 394"/>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6" name="直線コネクタ 395"/>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7" name="テキスト ボックス 396"/>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26208</xdr:rowOff>
    </xdr:from>
    <xdr:to>
      <xdr:col>54</xdr:col>
      <xdr:colOff>189865</xdr:colOff>
      <xdr:row>79</xdr:row>
      <xdr:rowOff>27473</xdr:rowOff>
    </xdr:to>
    <xdr:cxnSp macro="">
      <xdr:nvCxnSpPr>
        <xdr:cNvPr id="401" name="直線コネクタ 400"/>
        <xdr:cNvCxnSpPr/>
      </xdr:nvCxnSpPr>
      <xdr:spPr>
        <a:xfrm flipV="1">
          <a:off x="10475595" y="12199158"/>
          <a:ext cx="1270" cy="13728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31300</xdr:rowOff>
    </xdr:from>
    <xdr:ext cx="469744" cy="259045"/>
    <xdr:sp macro="" textlink="">
      <xdr:nvSpPr>
        <xdr:cNvPr id="402" name="商工費最小値テキスト"/>
        <xdr:cNvSpPr txBox="1"/>
      </xdr:nvSpPr>
      <xdr:spPr>
        <a:xfrm>
          <a:off x="10528300" y="13575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27473</xdr:rowOff>
    </xdr:from>
    <xdr:to>
      <xdr:col>55</xdr:col>
      <xdr:colOff>88900</xdr:colOff>
      <xdr:row>79</xdr:row>
      <xdr:rowOff>27473</xdr:rowOff>
    </xdr:to>
    <xdr:cxnSp macro="">
      <xdr:nvCxnSpPr>
        <xdr:cNvPr id="403" name="直線コネクタ 402"/>
        <xdr:cNvCxnSpPr/>
      </xdr:nvCxnSpPr>
      <xdr:spPr>
        <a:xfrm>
          <a:off x="10388600" y="13572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144335</xdr:rowOff>
    </xdr:from>
    <xdr:ext cx="599010" cy="259045"/>
    <xdr:sp macro="" textlink="">
      <xdr:nvSpPr>
        <xdr:cNvPr id="404" name="商工費最大値テキスト"/>
        <xdr:cNvSpPr txBox="1"/>
      </xdr:nvSpPr>
      <xdr:spPr>
        <a:xfrm>
          <a:off x="10528300" y="11974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182,394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26208</xdr:rowOff>
    </xdr:from>
    <xdr:to>
      <xdr:col>55</xdr:col>
      <xdr:colOff>88900</xdr:colOff>
      <xdr:row>71</xdr:row>
      <xdr:rowOff>26208</xdr:rowOff>
    </xdr:to>
    <xdr:cxnSp macro="">
      <xdr:nvCxnSpPr>
        <xdr:cNvPr id="405" name="直線コネクタ 404"/>
        <xdr:cNvCxnSpPr/>
      </xdr:nvCxnSpPr>
      <xdr:spPr>
        <a:xfrm>
          <a:off x="10388600" y="121991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795</xdr:rowOff>
    </xdr:from>
    <xdr:to>
      <xdr:col>55</xdr:col>
      <xdr:colOff>0</xdr:colOff>
      <xdr:row>79</xdr:row>
      <xdr:rowOff>9116</xdr:rowOff>
    </xdr:to>
    <xdr:cxnSp macro="">
      <xdr:nvCxnSpPr>
        <xdr:cNvPr id="406" name="直線コネクタ 405"/>
        <xdr:cNvCxnSpPr/>
      </xdr:nvCxnSpPr>
      <xdr:spPr>
        <a:xfrm flipV="1">
          <a:off x="9639300" y="13545345"/>
          <a:ext cx="838200" cy="8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44378</xdr:rowOff>
    </xdr:from>
    <xdr:ext cx="534377" cy="259045"/>
    <xdr:sp macro="" textlink="">
      <xdr:nvSpPr>
        <xdr:cNvPr id="407" name="商工費平均値テキスト"/>
        <xdr:cNvSpPr txBox="1"/>
      </xdr:nvSpPr>
      <xdr:spPr>
        <a:xfrm>
          <a:off x="10528300" y="132460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21501</xdr:rowOff>
    </xdr:from>
    <xdr:to>
      <xdr:col>55</xdr:col>
      <xdr:colOff>50800</xdr:colOff>
      <xdr:row>78</xdr:row>
      <xdr:rowOff>123101</xdr:rowOff>
    </xdr:to>
    <xdr:sp macro="" textlink="">
      <xdr:nvSpPr>
        <xdr:cNvPr id="408" name="フローチャート: 判断 407"/>
        <xdr:cNvSpPr/>
      </xdr:nvSpPr>
      <xdr:spPr>
        <a:xfrm>
          <a:off x="10426700" y="13394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200</xdr:rowOff>
    </xdr:from>
    <xdr:to>
      <xdr:col>50</xdr:col>
      <xdr:colOff>114300</xdr:colOff>
      <xdr:row>79</xdr:row>
      <xdr:rowOff>9116</xdr:rowOff>
    </xdr:to>
    <xdr:cxnSp macro="">
      <xdr:nvCxnSpPr>
        <xdr:cNvPr id="409" name="直線コネクタ 408"/>
        <xdr:cNvCxnSpPr/>
      </xdr:nvCxnSpPr>
      <xdr:spPr>
        <a:xfrm>
          <a:off x="8750300" y="13544750"/>
          <a:ext cx="889000" cy="8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33130</xdr:rowOff>
    </xdr:from>
    <xdr:to>
      <xdr:col>50</xdr:col>
      <xdr:colOff>165100</xdr:colOff>
      <xdr:row>78</xdr:row>
      <xdr:rowOff>134730</xdr:rowOff>
    </xdr:to>
    <xdr:sp macro="" textlink="">
      <xdr:nvSpPr>
        <xdr:cNvPr id="410" name="フローチャート: 判断 409"/>
        <xdr:cNvSpPr/>
      </xdr:nvSpPr>
      <xdr:spPr>
        <a:xfrm>
          <a:off x="9588500" y="1340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151257</xdr:rowOff>
    </xdr:from>
    <xdr:ext cx="534377" cy="259045"/>
    <xdr:sp macro="" textlink="">
      <xdr:nvSpPr>
        <xdr:cNvPr id="411" name="テキスト ボックス 410"/>
        <xdr:cNvSpPr txBox="1"/>
      </xdr:nvSpPr>
      <xdr:spPr>
        <a:xfrm>
          <a:off x="9372111" y="13181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200</xdr:rowOff>
    </xdr:from>
    <xdr:to>
      <xdr:col>45</xdr:col>
      <xdr:colOff>177800</xdr:colOff>
      <xdr:row>79</xdr:row>
      <xdr:rowOff>12858</xdr:rowOff>
    </xdr:to>
    <xdr:cxnSp macro="">
      <xdr:nvCxnSpPr>
        <xdr:cNvPr id="412" name="直線コネクタ 411"/>
        <xdr:cNvCxnSpPr/>
      </xdr:nvCxnSpPr>
      <xdr:spPr>
        <a:xfrm flipV="1">
          <a:off x="7861300" y="13544750"/>
          <a:ext cx="889000" cy="1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24839</xdr:rowOff>
    </xdr:from>
    <xdr:to>
      <xdr:col>46</xdr:col>
      <xdr:colOff>38100</xdr:colOff>
      <xdr:row>78</xdr:row>
      <xdr:rowOff>126439</xdr:rowOff>
    </xdr:to>
    <xdr:sp macro="" textlink="">
      <xdr:nvSpPr>
        <xdr:cNvPr id="413" name="フローチャート: 判断 412"/>
        <xdr:cNvSpPr/>
      </xdr:nvSpPr>
      <xdr:spPr>
        <a:xfrm>
          <a:off x="8699500" y="13397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142966</xdr:rowOff>
    </xdr:from>
    <xdr:ext cx="534377" cy="259045"/>
    <xdr:sp macro="" textlink="">
      <xdr:nvSpPr>
        <xdr:cNvPr id="414" name="テキスト ボックス 413"/>
        <xdr:cNvSpPr txBox="1"/>
      </xdr:nvSpPr>
      <xdr:spPr>
        <a:xfrm>
          <a:off x="8483111" y="13173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12858</xdr:rowOff>
    </xdr:from>
    <xdr:to>
      <xdr:col>41</xdr:col>
      <xdr:colOff>50800</xdr:colOff>
      <xdr:row>79</xdr:row>
      <xdr:rowOff>23526</xdr:rowOff>
    </xdr:to>
    <xdr:cxnSp macro="">
      <xdr:nvCxnSpPr>
        <xdr:cNvPr id="415" name="直線コネクタ 414"/>
        <xdr:cNvCxnSpPr/>
      </xdr:nvCxnSpPr>
      <xdr:spPr>
        <a:xfrm flipV="1">
          <a:off x="6972300" y="13557408"/>
          <a:ext cx="889000" cy="10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45993</xdr:rowOff>
    </xdr:from>
    <xdr:to>
      <xdr:col>41</xdr:col>
      <xdr:colOff>101600</xdr:colOff>
      <xdr:row>78</xdr:row>
      <xdr:rowOff>147593</xdr:rowOff>
    </xdr:to>
    <xdr:sp macro="" textlink="">
      <xdr:nvSpPr>
        <xdr:cNvPr id="416" name="フローチャート: 判断 415"/>
        <xdr:cNvSpPr/>
      </xdr:nvSpPr>
      <xdr:spPr>
        <a:xfrm>
          <a:off x="7810500" y="13419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164120</xdr:rowOff>
    </xdr:from>
    <xdr:ext cx="534377" cy="259045"/>
    <xdr:sp macro="" textlink="">
      <xdr:nvSpPr>
        <xdr:cNvPr id="417" name="テキスト ボックス 416"/>
        <xdr:cNvSpPr txBox="1"/>
      </xdr:nvSpPr>
      <xdr:spPr>
        <a:xfrm>
          <a:off x="7594111" y="13194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54877</xdr:rowOff>
    </xdr:from>
    <xdr:to>
      <xdr:col>36</xdr:col>
      <xdr:colOff>165100</xdr:colOff>
      <xdr:row>78</xdr:row>
      <xdr:rowOff>156477</xdr:rowOff>
    </xdr:to>
    <xdr:sp macro="" textlink="">
      <xdr:nvSpPr>
        <xdr:cNvPr id="418" name="フローチャート: 判断 417"/>
        <xdr:cNvSpPr/>
      </xdr:nvSpPr>
      <xdr:spPr>
        <a:xfrm>
          <a:off x="6921500" y="13427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1554</xdr:rowOff>
    </xdr:from>
    <xdr:ext cx="534377" cy="259045"/>
    <xdr:sp macro="" textlink="">
      <xdr:nvSpPr>
        <xdr:cNvPr id="419" name="テキスト ボックス 418"/>
        <xdr:cNvSpPr txBox="1"/>
      </xdr:nvSpPr>
      <xdr:spPr>
        <a:xfrm>
          <a:off x="6705111" y="13203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121445</xdr:rowOff>
    </xdr:from>
    <xdr:to>
      <xdr:col>55</xdr:col>
      <xdr:colOff>50800</xdr:colOff>
      <xdr:row>79</xdr:row>
      <xdr:rowOff>51595</xdr:rowOff>
    </xdr:to>
    <xdr:sp macro="" textlink="">
      <xdr:nvSpPr>
        <xdr:cNvPr id="425" name="楕円 424"/>
        <xdr:cNvSpPr/>
      </xdr:nvSpPr>
      <xdr:spPr>
        <a:xfrm>
          <a:off x="10426700" y="13494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36372</xdr:rowOff>
    </xdr:from>
    <xdr:ext cx="469744" cy="259045"/>
    <xdr:sp macro="" textlink="">
      <xdr:nvSpPr>
        <xdr:cNvPr id="426" name="商工費該当値テキスト"/>
        <xdr:cNvSpPr txBox="1"/>
      </xdr:nvSpPr>
      <xdr:spPr>
        <a:xfrm>
          <a:off x="10528300" y="134094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129766</xdr:rowOff>
    </xdr:from>
    <xdr:to>
      <xdr:col>50</xdr:col>
      <xdr:colOff>165100</xdr:colOff>
      <xdr:row>79</xdr:row>
      <xdr:rowOff>59916</xdr:rowOff>
    </xdr:to>
    <xdr:sp macro="" textlink="">
      <xdr:nvSpPr>
        <xdr:cNvPr id="427" name="楕円 426"/>
        <xdr:cNvSpPr/>
      </xdr:nvSpPr>
      <xdr:spPr>
        <a:xfrm>
          <a:off x="9588500" y="13502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51043</xdr:rowOff>
    </xdr:from>
    <xdr:ext cx="469744" cy="259045"/>
    <xdr:sp macro="" textlink="">
      <xdr:nvSpPr>
        <xdr:cNvPr id="428" name="テキスト ボックス 427"/>
        <xdr:cNvSpPr txBox="1"/>
      </xdr:nvSpPr>
      <xdr:spPr>
        <a:xfrm>
          <a:off x="9404428" y="135955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120850</xdr:rowOff>
    </xdr:from>
    <xdr:to>
      <xdr:col>46</xdr:col>
      <xdr:colOff>38100</xdr:colOff>
      <xdr:row>79</xdr:row>
      <xdr:rowOff>51000</xdr:rowOff>
    </xdr:to>
    <xdr:sp macro="" textlink="">
      <xdr:nvSpPr>
        <xdr:cNvPr id="429" name="楕円 428"/>
        <xdr:cNvSpPr/>
      </xdr:nvSpPr>
      <xdr:spPr>
        <a:xfrm>
          <a:off x="8699500" y="1349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42127</xdr:rowOff>
    </xdr:from>
    <xdr:ext cx="469744" cy="259045"/>
    <xdr:sp macro="" textlink="">
      <xdr:nvSpPr>
        <xdr:cNvPr id="430" name="テキスト ボックス 429"/>
        <xdr:cNvSpPr txBox="1"/>
      </xdr:nvSpPr>
      <xdr:spPr>
        <a:xfrm>
          <a:off x="8515428" y="13586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133508</xdr:rowOff>
    </xdr:from>
    <xdr:to>
      <xdr:col>41</xdr:col>
      <xdr:colOff>101600</xdr:colOff>
      <xdr:row>79</xdr:row>
      <xdr:rowOff>63658</xdr:rowOff>
    </xdr:to>
    <xdr:sp macro="" textlink="">
      <xdr:nvSpPr>
        <xdr:cNvPr id="431" name="楕円 430"/>
        <xdr:cNvSpPr/>
      </xdr:nvSpPr>
      <xdr:spPr>
        <a:xfrm>
          <a:off x="7810500" y="13506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54785</xdr:rowOff>
    </xdr:from>
    <xdr:ext cx="469744" cy="259045"/>
    <xdr:sp macro="" textlink="">
      <xdr:nvSpPr>
        <xdr:cNvPr id="432" name="テキスト ボックス 431"/>
        <xdr:cNvSpPr txBox="1"/>
      </xdr:nvSpPr>
      <xdr:spPr>
        <a:xfrm>
          <a:off x="7626428" y="13599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144176</xdr:rowOff>
    </xdr:from>
    <xdr:to>
      <xdr:col>36</xdr:col>
      <xdr:colOff>165100</xdr:colOff>
      <xdr:row>79</xdr:row>
      <xdr:rowOff>74326</xdr:rowOff>
    </xdr:to>
    <xdr:sp macro="" textlink="">
      <xdr:nvSpPr>
        <xdr:cNvPr id="433" name="楕円 432"/>
        <xdr:cNvSpPr/>
      </xdr:nvSpPr>
      <xdr:spPr>
        <a:xfrm>
          <a:off x="6921500" y="13517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65453</xdr:rowOff>
    </xdr:from>
    <xdr:ext cx="469744" cy="259045"/>
    <xdr:sp macro="" textlink="">
      <xdr:nvSpPr>
        <xdr:cNvPr id="434" name="テキスト ボックス 433"/>
        <xdr:cNvSpPr txBox="1"/>
      </xdr:nvSpPr>
      <xdr:spPr>
        <a:xfrm>
          <a:off x="6737428" y="13610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5" name="直線コネクタ 444"/>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6" name="テキスト ボックス 445"/>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7" name="直線コネクタ 446"/>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8" name="テキスト ボックス 447"/>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9" name="直線コネクタ 448"/>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0" name="テキスト ボックス 449"/>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1" name="直線コネクタ 450"/>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2" name="テキスト ボックス 451"/>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3" name="直線コネクタ 452"/>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4" name="テキスト ボックス 453"/>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5" name="直線コネクタ 45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6" name="テキスト ボックス 455"/>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7"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130327</xdr:rowOff>
    </xdr:from>
    <xdr:to>
      <xdr:col>54</xdr:col>
      <xdr:colOff>189865</xdr:colOff>
      <xdr:row>98</xdr:row>
      <xdr:rowOff>129490</xdr:rowOff>
    </xdr:to>
    <xdr:cxnSp macro="">
      <xdr:nvCxnSpPr>
        <xdr:cNvPr id="458" name="直線コネクタ 457"/>
        <xdr:cNvCxnSpPr/>
      </xdr:nvCxnSpPr>
      <xdr:spPr>
        <a:xfrm flipV="1">
          <a:off x="10475595" y="15732277"/>
          <a:ext cx="1270" cy="11993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133317</xdr:rowOff>
    </xdr:from>
    <xdr:ext cx="534377" cy="259045"/>
    <xdr:sp macro="" textlink="">
      <xdr:nvSpPr>
        <xdr:cNvPr id="459" name="土木費最小値テキスト"/>
        <xdr:cNvSpPr txBox="1"/>
      </xdr:nvSpPr>
      <xdr:spPr>
        <a:xfrm>
          <a:off x="10528300" y="169354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129490</xdr:rowOff>
    </xdr:from>
    <xdr:to>
      <xdr:col>55</xdr:col>
      <xdr:colOff>88900</xdr:colOff>
      <xdr:row>98</xdr:row>
      <xdr:rowOff>129490</xdr:rowOff>
    </xdr:to>
    <xdr:cxnSp macro="">
      <xdr:nvCxnSpPr>
        <xdr:cNvPr id="460" name="直線コネクタ 459"/>
        <xdr:cNvCxnSpPr/>
      </xdr:nvCxnSpPr>
      <xdr:spPr>
        <a:xfrm>
          <a:off x="10388600" y="169315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77004</xdr:rowOff>
    </xdr:from>
    <xdr:ext cx="599010" cy="259045"/>
    <xdr:sp macro="" textlink="">
      <xdr:nvSpPr>
        <xdr:cNvPr id="461" name="土木費最大値テキスト"/>
        <xdr:cNvSpPr txBox="1"/>
      </xdr:nvSpPr>
      <xdr:spPr>
        <a:xfrm>
          <a:off x="10528300" y="155075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168,730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130327</xdr:rowOff>
    </xdr:from>
    <xdr:to>
      <xdr:col>55</xdr:col>
      <xdr:colOff>88900</xdr:colOff>
      <xdr:row>91</xdr:row>
      <xdr:rowOff>130327</xdr:rowOff>
    </xdr:to>
    <xdr:cxnSp macro="">
      <xdr:nvCxnSpPr>
        <xdr:cNvPr id="462" name="直線コネクタ 461"/>
        <xdr:cNvCxnSpPr/>
      </xdr:nvCxnSpPr>
      <xdr:spPr>
        <a:xfrm>
          <a:off x="10388600" y="15732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122030</xdr:rowOff>
    </xdr:from>
    <xdr:to>
      <xdr:col>55</xdr:col>
      <xdr:colOff>0</xdr:colOff>
      <xdr:row>95</xdr:row>
      <xdr:rowOff>153104</xdr:rowOff>
    </xdr:to>
    <xdr:cxnSp macro="">
      <xdr:nvCxnSpPr>
        <xdr:cNvPr id="463" name="直線コネクタ 462"/>
        <xdr:cNvCxnSpPr/>
      </xdr:nvCxnSpPr>
      <xdr:spPr>
        <a:xfrm flipV="1">
          <a:off x="9639300" y="16409780"/>
          <a:ext cx="838200" cy="31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60842</xdr:rowOff>
    </xdr:from>
    <xdr:ext cx="534377" cy="259045"/>
    <xdr:sp macro="" textlink="">
      <xdr:nvSpPr>
        <xdr:cNvPr id="464" name="土木費平均値テキスト"/>
        <xdr:cNvSpPr txBox="1"/>
      </xdr:nvSpPr>
      <xdr:spPr>
        <a:xfrm>
          <a:off x="10528300" y="165200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55,851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82415</xdr:rowOff>
    </xdr:from>
    <xdr:to>
      <xdr:col>55</xdr:col>
      <xdr:colOff>50800</xdr:colOff>
      <xdr:row>97</xdr:row>
      <xdr:rowOff>12565</xdr:rowOff>
    </xdr:to>
    <xdr:sp macro="" textlink="">
      <xdr:nvSpPr>
        <xdr:cNvPr id="465" name="フローチャート: 判断 464"/>
        <xdr:cNvSpPr/>
      </xdr:nvSpPr>
      <xdr:spPr>
        <a:xfrm>
          <a:off x="10426700" y="16541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153104</xdr:rowOff>
    </xdr:from>
    <xdr:to>
      <xdr:col>50</xdr:col>
      <xdr:colOff>114300</xdr:colOff>
      <xdr:row>96</xdr:row>
      <xdr:rowOff>154293</xdr:rowOff>
    </xdr:to>
    <xdr:cxnSp macro="">
      <xdr:nvCxnSpPr>
        <xdr:cNvPr id="466" name="直線コネクタ 465"/>
        <xdr:cNvCxnSpPr/>
      </xdr:nvCxnSpPr>
      <xdr:spPr>
        <a:xfrm flipV="1">
          <a:off x="8750300" y="16440854"/>
          <a:ext cx="889000" cy="172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99881</xdr:rowOff>
    </xdr:from>
    <xdr:to>
      <xdr:col>50</xdr:col>
      <xdr:colOff>165100</xdr:colOff>
      <xdr:row>97</xdr:row>
      <xdr:rowOff>30031</xdr:rowOff>
    </xdr:to>
    <xdr:sp macro="" textlink="">
      <xdr:nvSpPr>
        <xdr:cNvPr id="467" name="フローチャート: 判断 466"/>
        <xdr:cNvSpPr/>
      </xdr:nvSpPr>
      <xdr:spPr>
        <a:xfrm>
          <a:off x="9588500" y="16559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21158</xdr:rowOff>
    </xdr:from>
    <xdr:ext cx="534377" cy="259045"/>
    <xdr:sp macro="" textlink="">
      <xdr:nvSpPr>
        <xdr:cNvPr id="468" name="テキスト ボックス 467"/>
        <xdr:cNvSpPr txBox="1"/>
      </xdr:nvSpPr>
      <xdr:spPr>
        <a:xfrm>
          <a:off x="9372111" y="16651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170118</xdr:rowOff>
    </xdr:from>
    <xdr:to>
      <xdr:col>45</xdr:col>
      <xdr:colOff>177800</xdr:colOff>
      <xdr:row>96</xdr:row>
      <xdr:rowOff>154293</xdr:rowOff>
    </xdr:to>
    <xdr:cxnSp macro="">
      <xdr:nvCxnSpPr>
        <xdr:cNvPr id="469" name="直線コネクタ 468"/>
        <xdr:cNvCxnSpPr/>
      </xdr:nvCxnSpPr>
      <xdr:spPr>
        <a:xfrm>
          <a:off x="7861300" y="16457868"/>
          <a:ext cx="889000" cy="155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112148</xdr:rowOff>
    </xdr:from>
    <xdr:to>
      <xdr:col>46</xdr:col>
      <xdr:colOff>38100</xdr:colOff>
      <xdr:row>97</xdr:row>
      <xdr:rowOff>42298</xdr:rowOff>
    </xdr:to>
    <xdr:sp macro="" textlink="">
      <xdr:nvSpPr>
        <xdr:cNvPr id="470" name="フローチャート: 判断 469"/>
        <xdr:cNvSpPr/>
      </xdr:nvSpPr>
      <xdr:spPr>
        <a:xfrm>
          <a:off x="8699500" y="16571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33425</xdr:rowOff>
    </xdr:from>
    <xdr:ext cx="534377" cy="259045"/>
    <xdr:sp macro="" textlink="">
      <xdr:nvSpPr>
        <xdr:cNvPr id="471" name="テキスト ボックス 470"/>
        <xdr:cNvSpPr txBox="1"/>
      </xdr:nvSpPr>
      <xdr:spPr>
        <a:xfrm>
          <a:off x="8483111" y="16664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170118</xdr:rowOff>
    </xdr:from>
    <xdr:to>
      <xdr:col>41</xdr:col>
      <xdr:colOff>50800</xdr:colOff>
      <xdr:row>96</xdr:row>
      <xdr:rowOff>161761</xdr:rowOff>
    </xdr:to>
    <xdr:cxnSp macro="">
      <xdr:nvCxnSpPr>
        <xdr:cNvPr id="472" name="直線コネクタ 471"/>
        <xdr:cNvCxnSpPr/>
      </xdr:nvCxnSpPr>
      <xdr:spPr>
        <a:xfrm flipV="1">
          <a:off x="6972300" y="16457868"/>
          <a:ext cx="889000" cy="163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137371</xdr:rowOff>
    </xdr:from>
    <xdr:to>
      <xdr:col>41</xdr:col>
      <xdr:colOff>101600</xdr:colOff>
      <xdr:row>96</xdr:row>
      <xdr:rowOff>67521</xdr:rowOff>
    </xdr:to>
    <xdr:sp macro="" textlink="">
      <xdr:nvSpPr>
        <xdr:cNvPr id="473" name="フローチャート: 判断 472"/>
        <xdr:cNvSpPr/>
      </xdr:nvSpPr>
      <xdr:spPr>
        <a:xfrm>
          <a:off x="7810500" y="16425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58648</xdr:rowOff>
    </xdr:from>
    <xdr:ext cx="534377" cy="259045"/>
    <xdr:sp macro="" textlink="">
      <xdr:nvSpPr>
        <xdr:cNvPr id="474" name="テキスト ボックス 473"/>
        <xdr:cNvSpPr txBox="1"/>
      </xdr:nvSpPr>
      <xdr:spPr>
        <a:xfrm>
          <a:off x="7594111" y="16517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46540</xdr:rowOff>
    </xdr:from>
    <xdr:to>
      <xdr:col>36</xdr:col>
      <xdr:colOff>165100</xdr:colOff>
      <xdr:row>96</xdr:row>
      <xdr:rowOff>148140</xdr:rowOff>
    </xdr:to>
    <xdr:sp macro="" textlink="">
      <xdr:nvSpPr>
        <xdr:cNvPr id="475" name="フローチャート: 判断 474"/>
        <xdr:cNvSpPr/>
      </xdr:nvSpPr>
      <xdr:spPr>
        <a:xfrm>
          <a:off x="6921500" y="1650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164667</xdr:rowOff>
    </xdr:from>
    <xdr:ext cx="534377" cy="259045"/>
    <xdr:sp macro="" textlink="">
      <xdr:nvSpPr>
        <xdr:cNvPr id="476" name="テキスト ボックス 475"/>
        <xdr:cNvSpPr txBox="1"/>
      </xdr:nvSpPr>
      <xdr:spPr>
        <a:xfrm>
          <a:off x="6705111" y="162809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7" name="テキスト ボックス 476"/>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8" name="テキスト ボックス 477"/>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9" name="テキスト ボックス 478"/>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0" name="テキスト ボックス 479"/>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1" name="テキスト ボックス 480"/>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71230</xdr:rowOff>
    </xdr:from>
    <xdr:to>
      <xdr:col>55</xdr:col>
      <xdr:colOff>50800</xdr:colOff>
      <xdr:row>96</xdr:row>
      <xdr:rowOff>1380</xdr:rowOff>
    </xdr:to>
    <xdr:sp macro="" textlink="">
      <xdr:nvSpPr>
        <xdr:cNvPr id="482" name="楕円 481"/>
        <xdr:cNvSpPr/>
      </xdr:nvSpPr>
      <xdr:spPr>
        <a:xfrm>
          <a:off x="10426700" y="1635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94107</xdr:rowOff>
    </xdr:from>
    <xdr:ext cx="534377" cy="259045"/>
    <xdr:sp macro="" textlink="">
      <xdr:nvSpPr>
        <xdr:cNvPr id="483" name="土木費該当値テキスト"/>
        <xdr:cNvSpPr txBox="1"/>
      </xdr:nvSpPr>
      <xdr:spPr>
        <a:xfrm>
          <a:off x="10528300" y="16210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102304</xdr:rowOff>
    </xdr:from>
    <xdr:to>
      <xdr:col>50</xdr:col>
      <xdr:colOff>165100</xdr:colOff>
      <xdr:row>96</xdr:row>
      <xdr:rowOff>32454</xdr:rowOff>
    </xdr:to>
    <xdr:sp macro="" textlink="">
      <xdr:nvSpPr>
        <xdr:cNvPr id="484" name="楕円 483"/>
        <xdr:cNvSpPr/>
      </xdr:nvSpPr>
      <xdr:spPr>
        <a:xfrm>
          <a:off x="9588500" y="16390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48981</xdr:rowOff>
    </xdr:from>
    <xdr:ext cx="534377" cy="259045"/>
    <xdr:sp macro="" textlink="">
      <xdr:nvSpPr>
        <xdr:cNvPr id="485" name="テキスト ボックス 484"/>
        <xdr:cNvSpPr txBox="1"/>
      </xdr:nvSpPr>
      <xdr:spPr>
        <a:xfrm>
          <a:off x="9372111" y="16165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103493</xdr:rowOff>
    </xdr:from>
    <xdr:to>
      <xdr:col>46</xdr:col>
      <xdr:colOff>38100</xdr:colOff>
      <xdr:row>97</xdr:row>
      <xdr:rowOff>33643</xdr:rowOff>
    </xdr:to>
    <xdr:sp macro="" textlink="">
      <xdr:nvSpPr>
        <xdr:cNvPr id="486" name="楕円 485"/>
        <xdr:cNvSpPr/>
      </xdr:nvSpPr>
      <xdr:spPr>
        <a:xfrm>
          <a:off x="8699500" y="16562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50170</xdr:rowOff>
    </xdr:from>
    <xdr:ext cx="534377" cy="259045"/>
    <xdr:sp macro="" textlink="">
      <xdr:nvSpPr>
        <xdr:cNvPr id="487" name="テキスト ボックス 486"/>
        <xdr:cNvSpPr txBox="1"/>
      </xdr:nvSpPr>
      <xdr:spPr>
        <a:xfrm>
          <a:off x="8483111" y="16337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119318</xdr:rowOff>
    </xdr:from>
    <xdr:to>
      <xdr:col>41</xdr:col>
      <xdr:colOff>101600</xdr:colOff>
      <xdr:row>96</xdr:row>
      <xdr:rowOff>49468</xdr:rowOff>
    </xdr:to>
    <xdr:sp macro="" textlink="">
      <xdr:nvSpPr>
        <xdr:cNvPr id="488" name="楕円 487"/>
        <xdr:cNvSpPr/>
      </xdr:nvSpPr>
      <xdr:spPr>
        <a:xfrm>
          <a:off x="7810500" y="16407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65995</xdr:rowOff>
    </xdr:from>
    <xdr:ext cx="534377" cy="259045"/>
    <xdr:sp macro="" textlink="">
      <xdr:nvSpPr>
        <xdr:cNvPr id="489" name="テキスト ボックス 488"/>
        <xdr:cNvSpPr txBox="1"/>
      </xdr:nvSpPr>
      <xdr:spPr>
        <a:xfrm>
          <a:off x="7594111" y="16182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110961</xdr:rowOff>
    </xdr:from>
    <xdr:to>
      <xdr:col>36</xdr:col>
      <xdr:colOff>165100</xdr:colOff>
      <xdr:row>97</xdr:row>
      <xdr:rowOff>41111</xdr:rowOff>
    </xdr:to>
    <xdr:sp macro="" textlink="">
      <xdr:nvSpPr>
        <xdr:cNvPr id="490" name="楕円 489"/>
        <xdr:cNvSpPr/>
      </xdr:nvSpPr>
      <xdr:spPr>
        <a:xfrm>
          <a:off x="6921500" y="16570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32238</xdr:rowOff>
    </xdr:from>
    <xdr:ext cx="534377" cy="259045"/>
    <xdr:sp macro="" textlink="">
      <xdr:nvSpPr>
        <xdr:cNvPr id="491" name="テキスト ボックス 490"/>
        <xdr:cNvSpPr txBox="1"/>
      </xdr:nvSpPr>
      <xdr:spPr>
        <a:xfrm>
          <a:off x="6705111" y="16662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2" name="正方形/長方形 491"/>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3" name="正方形/長方形 492"/>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4" name="正方形/長方形 493"/>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5" name="正方形/長方形 494"/>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6" name="正方形/長方形 495"/>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7" name="正方形/長方形 496"/>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8" name="正方形/長方形 497"/>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9" name="正方形/長方形 498"/>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0" name="テキスト ボックス 499"/>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1" name="直線コネクタ 500"/>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2" name="直線コネクタ 501"/>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3" name="テキスト ボックス 502"/>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4" name="直線コネクタ 503"/>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5" name="テキスト ボックス 504"/>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6" name="直線コネクタ 505"/>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7" name="テキスト ボックス 506"/>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8" name="直線コネクタ 507"/>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9" name="テキスト ボックス 508"/>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0" name="直線コネクタ 509"/>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1" name="テキスト ボックス 510"/>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2" name="直線コネクタ 511"/>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3" name="テキスト ボックス 512"/>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5" name="テキスト ボックス 514"/>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19407</xdr:rowOff>
    </xdr:from>
    <xdr:to>
      <xdr:col>85</xdr:col>
      <xdr:colOff>126364</xdr:colOff>
      <xdr:row>38</xdr:row>
      <xdr:rowOff>119094</xdr:rowOff>
    </xdr:to>
    <xdr:cxnSp macro="">
      <xdr:nvCxnSpPr>
        <xdr:cNvPr id="517" name="直線コネクタ 516"/>
        <xdr:cNvCxnSpPr/>
      </xdr:nvCxnSpPr>
      <xdr:spPr>
        <a:xfrm flipV="1">
          <a:off x="16317595" y="5162907"/>
          <a:ext cx="1269" cy="14712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122921</xdr:rowOff>
    </xdr:from>
    <xdr:ext cx="469744" cy="259045"/>
    <xdr:sp macro="" textlink="">
      <xdr:nvSpPr>
        <xdr:cNvPr id="518" name="消防費最小値テキスト"/>
        <xdr:cNvSpPr txBox="1"/>
      </xdr:nvSpPr>
      <xdr:spPr>
        <a:xfrm>
          <a:off x="16370300" y="66380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119094</xdr:rowOff>
    </xdr:from>
    <xdr:to>
      <xdr:col>86</xdr:col>
      <xdr:colOff>25400</xdr:colOff>
      <xdr:row>38</xdr:row>
      <xdr:rowOff>119094</xdr:rowOff>
    </xdr:to>
    <xdr:cxnSp macro="">
      <xdr:nvCxnSpPr>
        <xdr:cNvPr id="519" name="直線コネクタ 518"/>
        <xdr:cNvCxnSpPr/>
      </xdr:nvCxnSpPr>
      <xdr:spPr>
        <a:xfrm>
          <a:off x="16230600" y="6634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137534</xdr:rowOff>
    </xdr:from>
    <xdr:ext cx="534377" cy="259045"/>
    <xdr:sp macro="" textlink="">
      <xdr:nvSpPr>
        <xdr:cNvPr id="520" name="消防費最大値テキスト"/>
        <xdr:cNvSpPr txBox="1"/>
      </xdr:nvSpPr>
      <xdr:spPr>
        <a:xfrm>
          <a:off x="16370300" y="4938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99,367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19407</xdr:rowOff>
    </xdr:from>
    <xdr:to>
      <xdr:col>86</xdr:col>
      <xdr:colOff>25400</xdr:colOff>
      <xdr:row>30</xdr:row>
      <xdr:rowOff>19407</xdr:rowOff>
    </xdr:to>
    <xdr:cxnSp macro="">
      <xdr:nvCxnSpPr>
        <xdr:cNvPr id="521" name="直線コネクタ 520"/>
        <xdr:cNvCxnSpPr/>
      </xdr:nvCxnSpPr>
      <xdr:spPr>
        <a:xfrm>
          <a:off x="16230600" y="5162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78403</xdr:rowOff>
    </xdr:from>
    <xdr:to>
      <xdr:col>85</xdr:col>
      <xdr:colOff>127000</xdr:colOff>
      <xdr:row>37</xdr:row>
      <xdr:rowOff>109263</xdr:rowOff>
    </xdr:to>
    <xdr:cxnSp macro="">
      <xdr:nvCxnSpPr>
        <xdr:cNvPr id="522" name="直線コネクタ 521"/>
        <xdr:cNvCxnSpPr/>
      </xdr:nvCxnSpPr>
      <xdr:spPr>
        <a:xfrm flipV="1">
          <a:off x="15481300" y="6422053"/>
          <a:ext cx="838200" cy="30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23929</xdr:rowOff>
    </xdr:from>
    <xdr:ext cx="534377" cy="259045"/>
    <xdr:sp macro="" textlink="">
      <xdr:nvSpPr>
        <xdr:cNvPr id="523" name="消防費平均値テキスト"/>
        <xdr:cNvSpPr txBox="1"/>
      </xdr:nvSpPr>
      <xdr:spPr>
        <a:xfrm>
          <a:off x="16370300" y="61961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1052</xdr:rowOff>
    </xdr:from>
    <xdr:to>
      <xdr:col>85</xdr:col>
      <xdr:colOff>177800</xdr:colOff>
      <xdr:row>37</xdr:row>
      <xdr:rowOff>102652</xdr:rowOff>
    </xdr:to>
    <xdr:sp macro="" textlink="">
      <xdr:nvSpPr>
        <xdr:cNvPr id="524" name="フローチャート: 判断 523"/>
        <xdr:cNvSpPr/>
      </xdr:nvSpPr>
      <xdr:spPr>
        <a:xfrm>
          <a:off x="16268700" y="6344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109263</xdr:rowOff>
    </xdr:from>
    <xdr:to>
      <xdr:col>81</xdr:col>
      <xdr:colOff>50800</xdr:colOff>
      <xdr:row>37</xdr:row>
      <xdr:rowOff>121085</xdr:rowOff>
    </xdr:to>
    <xdr:cxnSp macro="">
      <xdr:nvCxnSpPr>
        <xdr:cNvPr id="525" name="直線コネクタ 524"/>
        <xdr:cNvCxnSpPr/>
      </xdr:nvCxnSpPr>
      <xdr:spPr>
        <a:xfrm flipV="1">
          <a:off x="14592300" y="6452913"/>
          <a:ext cx="889000" cy="11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169759</xdr:rowOff>
    </xdr:from>
    <xdr:to>
      <xdr:col>81</xdr:col>
      <xdr:colOff>101600</xdr:colOff>
      <xdr:row>37</xdr:row>
      <xdr:rowOff>99909</xdr:rowOff>
    </xdr:to>
    <xdr:sp macro="" textlink="">
      <xdr:nvSpPr>
        <xdr:cNvPr id="526" name="フローチャート: 判断 525"/>
        <xdr:cNvSpPr/>
      </xdr:nvSpPr>
      <xdr:spPr>
        <a:xfrm>
          <a:off x="15430500" y="6341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116436</xdr:rowOff>
    </xdr:from>
    <xdr:ext cx="534377" cy="259045"/>
    <xdr:sp macro="" textlink="">
      <xdr:nvSpPr>
        <xdr:cNvPr id="527" name="テキスト ボックス 526"/>
        <xdr:cNvSpPr txBox="1"/>
      </xdr:nvSpPr>
      <xdr:spPr>
        <a:xfrm>
          <a:off x="15214111" y="6117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98503</xdr:rowOff>
    </xdr:from>
    <xdr:to>
      <xdr:col>76</xdr:col>
      <xdr:colOff>114300</xdr:colOff>
      <xdr:row>37</xdr:row>
      <xdr:rowOff>121085</xdr:rowOff>
    </xdr:to>
    <xdr:cxnSp macro="">
      <xdr:nvCxnSpPr>
        <xdr:cNvPr id="528" name="直線コネクタ 527"/>
        <xdr:cNvCxnSpPr/>
      </xdr:nvCxnSpPr>
      <xdr:spPr>
        <a:xfrm>
          <a:off x="13703300" y="6442153"/>
          <a:ext cx="889000" cy="22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161366</xdr:rowOff>
    </xdr:from>
    <xdr:to>
      <xdr:col>76</xdr:col>
      <xdr:colOff>165100</xdr:colOff>
      <xdr:row>37</xdr:row>
      <xdr:rowOff>91516</xdr:rowOff>
    </xdr:to>
    <xdr:sp macro="" textlink="">
      <xdr:nvSpPr>
        <xdr:cNvPr id="529" name="フローチャート: 判断 528"/>
        <xdr:cNvSpPr/>
      </xdr:nvSpPr>
      <xdr:spPr>
        <a:xfrm>
          <a:off x="14541500" y="6333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108043</xdr:rowOff>
    </xdr:from>
    <xdr:ext cx="534377" cy="259045"/>
    <xdr:sp macro="" textlink="">
      <xdr:nvSpPr>
        <xdr:cNvPr id="530" name="テキスト ボックス 529"/>
        <xdr:cNvSpPr txBox="1"/>
      </xdr:nvSpPr>
      <xdr:spPr>
        <a:xfrm>
          <a:off x="14325111" y="61087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98503</xdr:rowOff>
    </xdr:from>
    <xdr:to>
      <xdr:col>71</xdr:col>
      <xdr:colOff>177800</xdr:colOff>
      <xdr:row>37</xdr:row>
      <xdr:rowOff>156551</xdr:rowOff>
    </xdr:to>
    <xdr:cxnSp macro="">
      <xdr:nvCxnSpPr>
        <xdr:cNvPr id="531" name="直線コネクタ 530"/>
        <xdr:cNvCxnSpPr/>
      </xdr:nvCxnSpPr>
      <xdr:spPr>
        <a:xfrm flipV="1">
          <a:off x="12814300" y="6442153"/>
          <a:ext cx="889000" cy="58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155439</xdr:rowOff>
    </xdr:from>
    <xdr:to>
      <xdr:col>72</xdr:col>
      <xdr:colOff>38100</xdr:colOff>
      <xdr:row>37</xdr:row>
      <xdr:rowOff>85589</xdr:rowOff>
    </xdr:to>
    <xdr:sp macro="" textlink="">
      <xdr:nvSpPr>
        <xdr:cNvPr id="532" name="フローチャート: 判断 531"/>
        <xdr:cNvSpPr/>
      </xdr:nvSpPr>
      <xdr:spPr>
        <a:xfrm>
          <a:off x="13652500" y="632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102116</xdr:rowOff>
    </xdr:from>
    <xdr:ext cx="534377" cy="259045"/>
    <xdr:sp macro="" textlink="">
      <xdr:nvSpPr>
        <xdr:cNvPr id="533" name="テキスト ボックス 532"/>
        <xdr:cNvSpPr txBox="1"/>
      </xdr:nvSpPr>
      <xdr:spPr>
        <a:xfrm>
          <a:off x="13436111" y="61028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169792</xdr:rowOff>
    </xdr:from>
    <xdr:to>
      <xdr:col>67</xdr:col>
      <xdr:colOff>101600</xdr:colOff>
      <xdr:row>37</xdr:row>
      <xdr:rowOff>99942</xdr:rowOff>
    </xdr:to>
    <xdr:sp macro="" textlink="">
      <xdr:nvSpPr>
        <xdr:cNvPr id="534" name="フローチャート: 判断 533"/>
        <xdr:cNvSpPr/>
      </xdr:nvSpPr>
      <xdr:spPr>
        <a:xfrm>
          <a:off x="12763500" y="6341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116469</xdr:rowOff>
    </xdr:from>
    <xdr:ext cx="534377" cy="259045"/>
    <xdr:sp macro="" textlink="">
      <xdr:nvSpPr>
        <xdr:cNvPr id="535" name="テキスト ボックス 534"/>
        <xdr:cNvSpPr txBox="1"/>
      </xdr:nvSpPr>
      <xdr:spPr>
        <a:xfrm>
          <a:off x="12547111" y="6117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27603</xdr:rowOff>
    </xdr:from>
    <xdr:to>
      <xdr:col>85</xdr:col>
      <xdr:colOff>177800</xdr:colOff>
      <xdr:row>37</xdr:row>
      <xdr:rowOff>129203</xdr:rowOff>
    </xdr:to>
    <xdr:sp macro="" textlink="">
      <xdr:nvSpPr>
        <xdr:cNvPr id="541" name="楕円 540"/>
        <xdr:cNvSpPr/>
      </xdr:nvSpPr>
      <xdr:spPr>
        <a:xfrm>
          <a:off x="16268700" y="6371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6030</xdr:rowOff>
    </xdr:from>
    <xdr:ext cx="534377" cy="259045"/>
    <xdr:sp macro="" textlink="">
      <xdr:nvSpPr>
        <xdr:cNvPr id="542" name="消防費該当値テキスト"/>
        <xdr:cNvSpPr txBox="1"/>
      </xdr:nvSpPr>
      <xdr:spPr>
        <a:xfrm>
          <a:off x="16370300" y="63496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58463</xdr:rowOff>
    </xdr:from>
    <xdr:to>
      <xdr:col>81</xdr:col>
      <xdr:colOff>101600</xdr:colOff>
      <xdr:row>37</xdr:row>
      <xdr:rowOff>160063</xdr:rowOff>
    </xdr:to>
    <xdr:sp macro="" textlink="">
      <xdr:nvSpPr>
        <xdr:cNvPr id="543" name="楕円 542"/>
        <xdr:cNvSpPr/>
      </xdr:nvSpPr>
      <xdr:spPr>
        <a:xfrm>
          <a:off x="15430500" y="6402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151191</xdr:rowOff>
    </xdr:from>
    <xdr:ext cx="534377" cy="259045"/>
    <xdr:sp macro="" textlink="">
      <xdr:nvSpPr>
        <xdr:cNvPr id="544" name="テキスト ボックス 543"/>
        <xdr:cNvSpPr txBox="1"/>
      </xdr:nvSpPr>
      <xdr:spPr>
        <a:xfrm>
          <a:off x="15214111" y="6494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70285</xdr:rowOff>
    </xdr:from>
    <xdr:to>
      <xdr:col>76</xdr:col>
      <xdr:colOff>165100</xdr:colOff>
      <xdr:row>38</xdr:row>
      <xdr:rowOff>436</xdr:rowOff>
    </xdr:to>
    <xdr:sp macro="" textlink="">
      <xdr:nvSpPr>
        <xdr:cNvPr id="545" name="楕円 544"/>
        <xdr:cNvSpPr/>
      </xdr:nvSpPr>
      <xdr:spPr>
        <a:xfrm>
          <a:off x="14541500" y="641393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163013</xdr:rowOff>
    </xdr:from>
    <xdr:ext cx="534377" cy="259045"/>
    <xdr:sp macro="" textlink="">
      <xdr:nvSpPr>
        <xdr:cNvPr id="546" name="テキスト ボックス 545"/>
        <xdr:cNvSpPr txBox="1"/>
      </xdr:nvSpPr>
      <xdr:spPr>
        <a:xfrm>
          <a:off x="14325111" y="6506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47703</xdr:rowOff>
    </xdr:from>
    <xdr:to>
      <xdr:col>72</xdr:col>
      <xdr:colOff>38100</xdr:colOff>
      <xdr:row>37</xdr:row>
      <xdr:rowOff>149303</xdr:rowOff>
    </xdr:to>
    <xdr:sp macro="" textlink="">
      <xdr:nvSpPr>
        <xdr:cNvPr id="547" name="楕円 546"/>
        <xdr:cNvSpPr/>
      </xdr:nvSpPr>
      <xdr:spPr>
        <a:xfrm>
          <a:off x="13652500" y="6391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140430</xdr:rowOff>
    </xdr:from>
    <xdr:ext cx="534377" cy="259045"/>
    <xdr:sp macro="" textlink="">
      <xdr:nvSpPr>
        <xdr:cNvPr id="548" name="テキスト ボックス 547"/>
        <xdr:cNvSpPr txBox="1"/>
      </xdr:nvSpPr>
      <xdr:spPr>
        <a:xfrm>
          <a:off x="13436111" y="6484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105751</xdr:rowOff>
    </xdr:from>
    <xdr:to>
      <xdr:col>67</xdr:col>
      <xdr:colOff>101600</xdr:colOff>
      <xdr:row>38</xdr:row>
      <xdr:rowOff>35901</xdr:rowOff>
    </xdr:to>
    <xdr:sp macro="" textlink="">
      <xdr:nvSpPr>
        <xdr:cNvPr id="549" name="楕円 548"/>
        <xdr:cNvSpPr/>
      </xdr:nvSpPr>
      <xdr:spPr>
        <a:xfrm>
          <a:off x="12763500" y="6449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27028</xdr:rowOff>
    </xdr:from>
    <xdr:ext cx="534377" cy="259045"/>
    <xdr:sp macro="" textlink="">
      <xdr:nvSpPr>
        <xdr:cNvPr id="550" name="テキスト ボックス 549"/>
        <xdr:cNvSpPr txBox="1"/>
      </xdr:nvSpPr>
      <xdr:spPr>
        <a:xfrm>
          <a:off x="12547111" y="65421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1" name="直線コネクタ 560"/>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2" name="テキスト ボックス 561"/>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3" name="直線コネクタ 562"/>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4" name="テキスト ボックス 563"/>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5" name="直線コネクタ 564"/>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6" name="テキスト ボックス 565"/>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7" name="直線コネクタ 566"/>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8" name="テキスト ボックス 567"/>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9" name="直線コネクタ 568"/>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0" name="テキスト ボックス 569"/>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1" name="直線コネクタ 570"/>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2" name="テキスト ボックス 571"/>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3"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23320</xdr:rowOff>
    </xdr:from>
    <xdr:to>
      <xdr:col>85</xdr:col>
      <xdr:colOff>126364</xdr:colOff>
      <xdr:row>58</xdr:row>
      <xdr:rowOff>67859</xdr:rowOff>
    </xdr:to>
    <xdr:cxnSp macro="">
      <xdr:nvCxnSpPr>
        <xdr:cNvPr id="574" name="直線コネクタ 573"/>
        <xdr:cNvCxnSpPr/>
      </xdr:nvCxnSpPr>
      <xdr:spPr>
        <a:xfrm flipV="1">
          <a:off x="16317595" y="8767270"/>
          <a:ext cx="1269" cy="12446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71686</xdr:rowOff>
    </xdr:from>
    <xdr:ext cx="534377" cy="259045"/>
    <xdr:sp macro="" textlink="">
      <xdr:nvSpPr>
        <xdr:cNvPr id="575" name="教育費最小値テキスト"/>
        <xdr:cNvSpPr txBox="1"/>
      </xdr:nvSpPr>
      <xdr:spPr>
        <a:xfrm>
          <a:off x="16370300" y="10015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67859</xdr:rowOff>
    </xdr:from>
    <xdr:to>
      <xdr:col>86</xdr:col>
      <xdr:colOff>25400</xdr:colOff>
      <xdr:row>58</xdr:row>
      <xdr:rowOff>67859</xdr:rowOff>
    </xdr:to>
    <xdr:cxnSp macro="">
      <xdr:nvCxnSpPr>
        <xdr:cNvPr id="576" name="直線コネクタ 575"/>
        <xdr:cNvCxnSpPr/>
      </xdr:nvCxnSpPr>
      <xdr:spPr>
        <a:xfrm>
          <a:off x="16230600" y="10011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141447</xdr:rowOff>
    </xdr:from>
    <xdr:ext cx="599010" cy="259045"/>
    <xdr:sp macro="" textlink="">
      <xdr:nvSpPr>
        <xdr:cNvPr id="577" name="教育費最大値テキスト"/>
        <xdr:cNvSpPr txBox="1"/>
      </xdr:nvSpPr>
      <xdr:spPr>
        <a:xfrm>
          <a:off x="16370300" y="8542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182,773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23320</xdr:rowOff>
    </xdr:from>
    <xdr:to>
      <xdr:col>86</xdr:col>
      <xdr:colOff>25400</xdr:colOff>
      <xdr:row>51</xdr:row>
      <xdr:rowOff>23320</xdr:rowOff>
    </xdr:to>
    <xdr:cxnSp macro="">
      <xdr:nvCxnSpPr>
        <xdr:cNvPr id="578" name="直線コネクタ 577"/>
        <xdr:cNvCxnSpPr/>
      </xdr:nvCxnSpPr>
      <xdr:spPr>
        <a:xfrm>
          <a:off x="16230600" y="87672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21072</xdr:rowOff>
    </xdr:from>
    <xdr:to>
      <xdr:col>85</xdr:col>
      <xdr:colOff>127000</xdr:colOff>
      <xdr:row>57</xdr:row>
      <xdr:rowOff>94277</xdr:rowOff>
    </xdr:to>
    <xdr:cxnSp macro="">
      <xdr:nvCxnSpPr>
        <xdr:cNvPr id="579" name="直線コネクタ 578"/>
        <xdr:cNvCxnSpPr/>
      </xdr:nvCxnSpPr>
      <xdr:spPr>
        <a:xfrm>
          <a:off x="15481300" y="9793722"/>
          <a:ext cx="838200" cy="73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70279</xdr:rowOff>
    </xdr:from>
    <xdr:ext cx="534377" cy="259045"/>
    <xdr:sp macro="" textlink="">
      <xdr:nvSpPr>
        <xdr:cNvPr id="580" name="教育費平均値テキスト"/>
        <xdr:cNvSpPr txBox="1"/>
      </xdr:nvSpPr>
      <xdr:spPr>
        <a:xfrm>
          <a:off x="16370300" y="95000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47402</xdr:rowOff>
    </xdr:from>
    <xdr:to>
      <xdr:col>85</xdr:col>
      <xdr:colOff>177800</xdr:colOff>
      <xdr:row>56</xdr:row>
      <xdr:rowOff>149002</xdr:rowOff>
    </xdr:to>
    <xdr:sp macro="" textlink="">
      <xdr:nvSpPr>
        <xdr:cNvPr id="581" name="フローチャート: 判断 580"/>
        <xdr:cNvSpPr/>
      </xdr:nvSpPr>
      <xdr:spPr>
        <a:xfrm>
          <a:off x="16268700" y="9648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63782</xdr:rowOff>
    </xdr:from>
    <xdr:to>
      <xdr:col>81</xdr:col>
      <xdr:colOff>50800</xdr:colOff>
      <xdr:row>57</xdr:row>
      <xdr:rowOff>21072</xdr:rowOff>
    </xdr:to>
    <xdr:cxnSp macro="">
      <xdr:nvCxnSpPr>
        <xdr:cNvPr id="582" name="直線コネクタ 581"/>
        <xdr:cNvCxnSpPr/>
      </xdr:nvCxnSpPr>
      <xdr:spPr>
        <a:xfrm>
          <a:off x="14592300" y="9664982"/>
          <a:ext cx="889000" cy="128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51013</xdr:rowOff>
    </xdr:from>
    <xdr:to>
      <xdr:col>81</xdr:col>
      <xdr:colOff>101600</xdr:colOff>
      <xdr:row>56</xdr:row>
      <xdr:rowOff>152613</xdr:rowOff>
    </xdr:to>
    <xdr:sp macro="" textlink="">
      <xdr:nvSpPr>
        <xdr:cNvPr id="583" name="フローチャート: 判断 582"/>
        <xdr:cNvSpPr/>
      </xdr:nvSpPr>
      <xdr:spPr>
        <a:xfrm>
          <a:off x="15430500" y="9652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169140</xdr:rowOff>
    </xdr:from>
    <xdr:ext cx="534377" cy="259045"/>
    <xdr:sp macro="" textlink="">
      <xdr:nvSpPr>
        <xdr:cNvPr id="584" name="テキスト ボックス 583"/>
        <xdr:cNvSpPr txBox="1"/>
      </xdr:nvSpPr>
      <xdr:spPr>
        <a:xfrm>
          <a:off x="15214111" y="9427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63782</xdr:rowOff>
    </xdr:from>
    <xdr:to>
      <xdr:col>76</xdr:col>
      <xdr:colOff>114300</xdr:colOff>
      <xdr:row>57</xdr:row>
      <xdr:rowOff>104663</xdr:rowOff>
    </xdr:to>
    <xdr:cxnSp macro="">
      <xdr:nvCxnSpPr>
        <xdr:cNvPr id="585" name="直線コネクタ 584"/>
        <xdr:cNvCxnSpPr/>
      </xdr:nvCxnSpPr>
      <xdr:spPr>
        <a:xfrm flipV="1">
          <a:off x="13703300" y="9664982"/>
          <a:ext cx="889000" cy="2123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49292</xdr:rowOff>
    </xdr:from>
    <xdr:to>
      <xdr:col>76</xdr:col>
      <xdr:colOff>165100</xdr:colOff>
      <xdr:row>56</xdr:row>
      <xdr:rowOff>150892</xdr:rowOff>
    </xdr:to>
    <xdr:sp macro="" textlink="">
      <xdr:nvSpPr>
        <xdr:cNvPr id="586" name="フローチャート: 判断 585"/>
        <xdr:cNvSpPr/>
      </xdr:nvSpPr>
      <xdr:spPr>
        <a:xfrm>
          <a:off x="14541500" y="9650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142019</xdr:rowOff>
    </xdr:from>
    <xdr:ext cx="534377" cy="259045"/>
    <xdr:sp macro="" textlink="">
      <xdr:nvSpPr>
        <xdr:cNvPr id="587" name="テキスト ボックス 586"/>
        <xdr:cNvSpPr txBox="1"/>
      </xdr:nvSpPr>
      <xdr:spPr>
        <a:xfrm>
          <a:off x="14325111" y="9743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104663</xdr:rowOff>
    </xdr:from>
    <xdr:to>
      <xdr:col>71</xdr:col>
      <xdr:colOff>177800</xdr:colOff>
      <xdr:row>57</xdr:row>
      <xdr:rowOff>143015</xdr:rowOff>
    </xdr:to>
    <xdr:cxnSp macro="">
      <xdr:nvCxnSpPr>
        <xdr:cNvPr id="588" name="直線コネクタ 587"/>
        <xdr:cNvCxnSpPr/>
      </xdr:nvCxnSpPr>
      <xdr:spPr>
        <a:xfrm flipV="1">
          <a:off x="12814300" y="9877313"/>
          <a:ext cx="889000" cy="38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45283</xdr:rowOff>
    </xdr:from>
    <xdr:to>
      <xdr:col>72</xdr:col>
      <xdr:colOff>38100</xdr:colOff>
      <xdr:row>56</xdr:row>
      <xdr:rowOff>146883</xdr:rowOff>
    </xdr:to>
    <xdr:sp macro="" textlink="">
      <xdr:nvSpPr>
        <xdr:cNvPr id="589" name="フローチャート: 判断 588"/>
        <xdr:cNvSpPr/>
      </xdr:nvSpPr>
      <xdr:spPr>
        <a:xfrm>
          <a:off x="13652500" y="96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163410</xdr:rowOff>
    </xdr:from>
    <xdr:ext cx="534377" cy="259045"/>
    <xdr:sp macro="" textlink="">
      <xdr:nvSpPr>
        <xdr:cNvPr id="590" name="テキスト ボックス 589"/>
        <xdr:cNvSpPr txBox="1"/>
      </xdr:nvSpPr>
      <xdr:spPr>
        <a:xfrm>
          <a:off x="13436111" y="9421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85783</xdr:rowOff>
    </xdr:from>
    <xdr:to>
      <xdr:col>67</xdr:col>
      <xdr:colOff>101600</xdr:colOff>
      <xdr:row>57</xdr:row>
      <xdr:rowOff>15933</xdr:rowOff>
    </xdr:to>
    <xdr:sp macro="" textlink="">
      <xdr:nvSpPr>
        <xdr:cNvPr id="591" name="フローチャート: 判断 590"/>
        <xdr:cNvSpPr/>
      </xdr:nvSpPr>
      <xdr:spPr>
        <a:xfrm>
          <a:off x="12763500" y="96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32460</xdr:rowOff>
    </xdr:from>
    <xdr:ext cx="534377" cy="259045"/>
    <xdr:sp macro="" textlink="">
      <xdr:nvSpPr>
        <xdr:cNvPr id="592" name="テキスト ボックス 591"/>
        <xdr:cNvSpPr txBox="1"/>
      </xdr:nvSpPr>
      <xdr:spPr>
        <a:xfrm>
          <a:off x="12547111" y="9462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3" name="テキスト ボックス 592"/>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4" name="テキスト ボックス 593"/>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5" name="テキスト ボックス 594"/>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6" name="テキスト ボックス 595"/>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7" name="テキスト ボックス 596"/>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43477</xdr:rowOff>
    </xdr:from>
    <xdr:to>
      <xdr:col>85</xdr:col>
      <xdr:colOff>177800</xdr:colOff>
      <xdr:row>57</xdr:row>
      <xdr:rowOff>145077</xdr:rowOff>
    </xdr:to>
    <xdr:sp macro="" textlink="">
      <xdr:nvSpPr>
        <xdr:cNvPr id="598" name="楕円 597"/>
        <xdr:cNvSpPr/>
      </xdr:nvSpPr>
      <xdr:spPr>
        <a:xfrm>
          <a:off x="16268700" y="9816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21904</xdr:rowOff>
    </xdr:from>
    <xdr:ext cx="534377" cy="259045"/>
    <xdr:sp macro="" textlink="">
      <xdr:nvSpPr>
        <xdr:cNvPr id="599" name="教育費該当値テキスト"/>
        <xdr:cNvSpPr txBox="1"/>
      </xdr:nvSpPr>
      <xdr:spPr>
        <a:xfrm>
          <a:off x="16370300" y="9794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141722</xdr:rowOff>
    </xdr:from>
    <xdr:to>
      <xdr:col>81</xdr:col>
      <xdr:colOff>101600</xdr:colOff>
      <xdr:row>57</xdr:row>
      <xdr:rowOff>71872</xdr:rowOff>
    </xdr:to>
    <xdr:sp macro="" textlink="">
      <xdr:nvSpPr>
        <xdr:cNvPr id="600" name="楕円 599"/>
        <xdr:cNvSpPr/>
      </xdr:nvSpPr>
      <xdr:spPr>
        <a:xfrm>
          <a:off x="15430500" y="9742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62999</xdr:rowOff>
    </xdr:from>
    <xdr:ext cx="534377" cy="259045"/>
    <xdr:sp macro="" textlink="">
      <xdr:nvSpPr>
        <xdr:cNvPr id="601" name="テキスト ボックス 600"/>
        <xdr:cNvSpPr txBox="1"/>
      </xdr:nvSpPr>
      <xdr:spPr>
        <a:xfrm>
          <a:off x="15214111" y="9835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12982</xdr:rowOff>
    </xdr:from>
    <xdr:to>
      <xdr:col>76</xdr:col>
      <xdr:colOff>165100</xdr:colOff>
      <xdr:row>56</xdr:row>
      <xdr:rowOff>114582</xdr:rowOff>
    </xdr:to>
    <xdr:sp macro="" textlink="">
      <xdr:nvSpPr>
        <xdr:cNvPr id="602" name="楕円 601"/>
        <xdr:cNvSpPr/>
      </xdr:nvSpPr>
      <xdr:spPr>
        <a:xfrm>
          <a:off x="14541500" y="9614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131109</xdr:rowOff>
    </xdr:from>
    <xdr:ext cx="534377" cy="259045"/>
    <xdr:sp macro="" textlink="">
      <xdr:nvSpPr>
        <xdr:cNvPr id="603" name="テキスト ボックス 602"/>
        <xdr:cNvSpPr txBox="1"/>
      </xdr:nvSpPr>
      <xdr:spPr>
        <a:xfrm>
          <a:off x="14325111" y="9389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53863</xdr:rowOff>
    </xdr:from>
    <xdr:to>
      <xdr:col>72</xdr:col>
      <xdr:colOff>38100</xdr:colOff>
      <xdr:row>57</xdr:row>
      <xdr:rowOff>155463</xdr:rowOff>
    </xdr:to>
    <xdr:sp macro="" textlink="">
      <xdr:nvSpPr>
        <xdr:cNvPr id="604" name="楕円 603"/>
        <xdr:cNvSpPr/>
      </xdr:nvSpPr>
      <xdr:spPr>
        <a:xfrm>
          <a:off x="13652500" y="9826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146590</xdr:rowOff>
    </xdr:from>
    <xdr:ext cx="534377" cy="259045"/>
    <xdr:sp macro="" textlink="">
      <xdr:nvSpPr>
        <xdr:cNvPr id="605" name="テキスト ボックス 604"/>
        <xdr:cNvSpPr txBox="1"/>
      </xdr:nvSpPr>
      <xdr:spPr>
        <a:xfrm>
          <a:off x="13436111" y="99192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92215</xdr:rowOff>
    </xdr:from>
    <xdr:to>
      <xdr:col>67</xdr:col>
      <xdr:colOff>101600</xdr:colOff>
      <xdr:row>58</xdr:row>
      <xdr:rowOff>22365</xdr:rowOff>
    </xdr:to>
    <xdr:sp macro="" textlink="">
      <xdr:nvSpPr>
        <xdr:cNvPr id="606" name="楕円 605"/>
        <xdr:cNvSpPr/>
      </xdr:nvSpPr>
      <xdr:spPr>
        <a:xfrm>
          <a:off x="12763500" y="9864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13492</xdr:rowOff>
    </xdr:from>
    <xdr:ext cx="534377" cy="259045"/>
    <xdr:sp macro="" textlink="">
      <xdr:nvSpPr>
        <xdr:cNvPr id="607" name="テキスト ボックス 606"/>
        <xdr:cNvSpPr txBox="1"/>
      </xdr:nvSpPr>
      <xdr:spPr>
        <a:xfrm>
          <a:off x="12547111" y="9957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8" name="正方形/長方形 60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9" name="正方形/長方形 608"/>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0" name="正方形/長方形 609"/>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1" name="正方形/長方形 610"/>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2" name="正方形/長方形 611"/>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3" name="正方形/長方形 612"/>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4" name="正方形/長方形 613"/>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5" name="正方形/長方形 614"/>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6" name="テキスト ボックス 615"/>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7" name="直線コネクタ 616"/>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8" name="直線コネクタ 617"/>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9" name="テキスト ボックス 618"/>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20" name="直線コネクタ 619"/>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21" name="テキスト ボックス 620"/>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2" name="直線コネクタ 621"/>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23" name="テキスト ボックス 622"/>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4" name="直線コネクタ 623"/>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25" name="テキスト ボックス 624"/>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6" name="直線コネクタ 625"/>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7" name="テキスト ボックス 626"/>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8" name="直線コネクタ 627"/>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9" name="テキスト ボックス 628"/>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0"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32068</xdr:rowOff>
    </xdr:from>
    <xdr:to>
      <xdr:col>85</xdr:col>
      <xdr:colOff>126364</xdr:colOff>
      <xdr:row>79</xdr:row>
      <xdr:rowOff>44450</xdr:rowOff>
    </xdr:to>
    <xdr:cxnSp macro="">
      <xdr:nvCxnSpPr>
        <xdr:cNvPr id="631" name="直線コネクタ 630"/>
        <xdr:cNvCxnSpPr/>
      </xdr:nvCxnSpPr>
      <xdr:spPr>
        <a:xfrm flipV="1">
          <a:off x="16317595" y="12205018"/>
          <a:ext cx="1269" cy="13839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32" name="災害復旧費最小値テキスト"/>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3" name="直線コネクタ 632"/>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150195</xdr:rowOff>
    </xdr:from>
    <xdr:ext cx="599010" cy="259045"/>
    <xdr:sp macro="" textlink="">
      <xdr:nvSpPr>
        <xdr:cNvPr id="634" name="災害復旧費最大値テキスト"/>
        <xdr:cNvSpPr txBox="1"/>
      </xdr:nvSpPr>
      <xdr:spPr>
        <a:xfrm>
          <a:off x="16370300" y="11980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108,975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32068</xdr:rowOff>
    </xdr:from>
    <xdr:to>
      <xdr:col>86</xdr:col>
      <xdr:colOff>25400</xdr:colOff>
      <xdr:row>71</xdr:row>
      <xdr:rowOff>32068</xdr:rowOff>
    </xdr:to>
    <xdr:cxnSp macro="">
      <xdr:nvCxnSpPr>
        <xdr:cNvPr id="635" name="直線コネクタ 634"/>
        <xdr:cNvCxnSpPr/>
      </xdr:nvCxnSpPr>
      <xdr:spPr>
        <a:xfrm>
          <a:off x="16230600" y="122050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46889</xdr:rowOff>
    </xdr:from>
    <xdr:to>
      <xdr:col>85</xdr:col>
      <xdr:colOff>127000</xdr:colOff>
      <xdr:row>78</xdr:row>
      <xdr:rowOff>145414</xdr:rowOff>
    </xdr:to>
    <xdr:cxnSp macro="">
      <xdr:nvCxnSpPr>
        <xdr:cNvPr id="636" name="直線コネクタ 635"/>
        <xdr:cNvCxnSpPr/>
      </xdr:nvCxnSpPr>
      <xdr:spPr>
        <a:xfrm>
          <a:off x="15481300" y="13419989"/>
          <a:ext cx="838200" cy="98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75773</xdr:rowOff>
    </xdr:from>
    <xdr:ext cx="469744" cy="259045"/>
    <xdr:sp macro="" textlink="">
      <xdr:nvSpPr>
        <xdr:cNvPr id="637" name="災害復旧費平均値テキスト"/>
        <xdr:cNvSpPr txBox="1"/>
      </xdr:nvSpPr>
      <xdr:spPr>
        <a:xfrm>
          <a:off x="16370300" y="134488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97346</xdr:rowOff>
    </xdr:from>
    <xdr:to>
      <xdr:col>85</xdr:col>
      <xdr:colOff>177800</xdr:colOff>
      <xdr:row>79</xdr:row>
      <xdr:rowOff>27496</xdr:rowOff>
    </xdr:to>
    <xdr:sp macro="" textlink="">
      <xdr:nvSpPr>
        <xdr:cNvPr id="638" name="フローチャート: 判断 637"/>
        <xdr:cNvSpPr/>
      </xdr:nvSpPr>
      <xdr:spPr>
        <a:xfrm>
          <a:off x="16268700" y="13470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74</xdr:row>
      <xdr:rowOff>84595</xdr:rowOff>
    </xdr:from>
    <xdr:to>
      <xdr:col>81</xdr:col>
      <xdr:colOff>50800</xdr:colOff>
      <xdr:row>78</xdr:row>
      <xdr:rowOff>46889</xdr:rowOff>
    </xdr:to>
    <xdr:cxnSp macro="">
      <xdr:nvCxnSpPr>
        <xdr:cNvPr id="639" name="直線コネクタ 638"/>
        <xdr:cNvCxnSpPr/>
      </xdr:nvCxnSpPr>
      <xdr:spPr>
        <a:xfrm>
          <a:off x="14592300" y="12771895"/>
          <a:ext cx="889000" cy="648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111785</xdr:rowOff>
    </xdr:from>
    <xdr:to>
      <xdr:col>81</xdr:col>
      <xdr:colOff>101600</xdr:colOff>
      <xdr:row>79</xdr:row>
      <xdr:rowOff>41935</xdr:rowOff>
    </xdr:to>
    <xdr:sp macro="" textlink="">
      <xdr:nvSpPr>
        <xdr:cNvPr id="640" name="フローチャート: 判断 639"/>
        <xdr:cNvSpPr/>
      </xdr:nvSpPr>
      <xdr:spPr>
        <a:xfrm>
          <a:off x="15430500" y="13484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33062</xdr:rowOff>
    </xdr:from>
    <xdr:ext cx="469744" cy="259045"/>
    <xdr:sp macro="" textlink="">
      <xdr:nvSpPr>
        <xdr:cNvPr id="641" name="テキスト ボックス 640"/>
        <xdr:cNvSpPr txBox="1"/>
      </xdr:nvSpPr>
      <xdr:spPr>
        <a:xfrm>
          <a:off x="15246428" y="13577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84595</xdr:rowOff>
    </xdr:from>
    <xdr:to>
      <xdr:col>76</xdr:col>
      <xdr:colOff>114300</xdr:colOff>
      <xdr:row>77</xdr:row>
      <xdr:rowOff>62345</xdr:rowOff>
    </xdr:to>
    <xdr:cxnSp macro="">
      <xdr:nvCxnSpPr>
        <xdr:cNvPr id="642" name="直線コネクタ 641"/>
        <xdr:cNvCxnSpPr/>
      </xdr:nvCxnSpPr>
      <xdr:spPr>
        <a:xfrm flipV="1">
          <a:off x="13703300" y="12771895"/>
          <a:ext cx="889000" cy="492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102019</xdr:rowOff>
    </xdr:from>
    <xdr:to>
      <xdr:col>76</xdr:col>
      <xdr:colOff>165100</xdr:colOff>
      <xdr:row>79</xdr:row>
      <xdr:rowOff>32169</xdr:rowOff>
    </xdr:to>
    <xdr:sp macro="" textlink="">
      <xdr:nvSpPr>
        <xdr:cNvPr id="643" name="フローチャート: 判断 642"/>
        <xdr:cNvSpPr/>
      </xdr:nvSpPr>
      <xdr:spPr>
        <a:xfrm>
          <a:off x="14541500" y="13475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23296</xdr:rowOff>
    </xdr:from>
    <xdr:ext cx="469744" cy="259045"/>
    <xdr:sp macro="" textlink="">
      <xdr:nvSpPr>
        <xdr:cNvPr id="644" name="テキスト ボックス 643"/>
        <xdr:cNvSpPr txBox="1"/>
      </xdr:nvSpPr>
      <xdr:spPr>
        <a:xfrm>
          <a:off x="14357428" y="13567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62345</xdr:rowOff>
    </xdr:from>
    <xdr:to>
      <xdr:col>71</xdr:col>
      <xdr:colOff>177800</xdr:colOff>
      <xdr:row>78</xdr:row>
      <xdr:rowOff>103149</xdr:rowOff>
    </xdr:to>
    <xdr:cxnSp macro="">
      <xdr:nvCxnSpPr>
        <xdr:cNvPr id="645" name="直線コネクタ 644"/>
        <xdr:cNvCxnSpPr/>
      </xdr:nvCxnSpPr>
      <xdr:spPr>
        <a:xfrm flipV="1">
          <a:off x="12814300" y="13263995"/>
          <a:ext cx="889000" cy="212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62091</xdr:rowOff>
    </xdr:from>
    <xdr:to>
      <xdr:col>72</xdr:col>
      <xdr:colOff>38100</xdr:colOff>
      <xdr:row>78</xdr:row>
      <xdr:rowOff>163691</xdr:rowOff>
    </xdr:to>
    <xdr:sp macro="" textlink="">
      <xdr:nvSpPr>
        <xdr:cNvPr id="646" name="フローチャート: 判断 645"/>
        <xdr:cNvSpPr/>
      </xdr:nvSpPr>
      <xdr:spPr>
        <a:xfrm>
          <a:off x="13652500" y="13435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78</xdr:row>
      <xdr:rowOff>154818</xdr:rowOff>
    </xdr:from>
    <xdr:ext cx="469744" cy="259045"/>
    <xdr:sp macro="" textlink="">
      <xdr:nvSpPr>
        <xdr:cNvPr id="647" name="テキスト ボックス 646"/>
        <xdr:cNvSpPr txBox="1"/>
      </xdr:nvSpPr>
      <xdr:spPr>
        <a:xfrm>
          <a:off x="13468428" y="135279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64655</xdr:rowOff>
    </xdr:from>
    <xdr:to>
      <xdr:col>67</xdr:col>
      <xdr:colOff>101600</xdr:colOff>
      <xdr:row>78</xdr:row>
      <xdr:rowOff>166255</xdr:rowOff>
    </xdr:to>
    <xdr:sp macro="" textlink="">
      <xdr:nvSpPr>
        <xdr:cNvPr id="648" name="フローチャート: 判断 647"/>
        <xdr:cNvSpPr/>
      </xdr:nvSpPr>
      <xdr:spPr>
        <a:xfrm>
          <a:off x="12763500" y="13437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78</xdr:row>
      <xdr:rowOff>157382</xdr:rowOff>
    </xdr:from>
    <xdr:ext cx="469744" cy="259045"/>
    <xdr:sp macro="" textlink="">
      <xdr:nvSpPr>
        <xdr:cNvPr id="649" name="テキスト ボックス 648"/>
        <xdr:cNvSpPr txBox="1"/>
      </xdr:nvSpPr>
      <xdr:spPr>
        <a:xfrm>
          <a:off x="12579428" y="135304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0" name="テキスト ボックス 649"/>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1" name="テキスト ボックス 650"/>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2" name="テキスト ボックス 651"/>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3" name="テキスト ボックス 652"/>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4" name="テキスト ボックス 653"/>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94614</xdr:rowOff>
    </xdr:from>
    <xdr:to>
      <xdr:col>85</xdr:col>
      <xdr:colOff>177800</xdr:colOff>
      <xdr:row>79</xdr:row>
      <xdr:rowOff>24764</xdr:rowOff>
    </xdr:to>
    <xdr:sp macro="" textlink="">
      <xdr:nvSpPr>
        <xdr:cNvPr id="655" name="楕円 654"/>
        <xdr:cNvSpPr/>
      </xdr:nvSpPr>
      <xdr:spPr>
        <a:xfrm>
          <a:off x="16268700" y="13467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53991</xdr:rowOff>
    </xdr:from>
    <xdr:ext cx="469744" cy="259045"/>
    <xdr:sp macro="" textlink="">
      <xdr:nvSpPr>
        <xdr:cNvPr id="656" name="災害復旧費該当値テキスト"/>
        <xdr:cNvSpPr txBox="1"/>
      </xdr:nvSpPr>
      <xdr:spPr>
        <a:xfrm>
          <a:off x="16370300" y="13255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167539</xdr:rowOff>
    </xdr:from>
    <xdr:to>
      <xdr:col>81</xdr:col>
      <xdr:colOff>101600</xdr:colOff>
      <xdr:row>78</xdr:row>
      <xdr:rowOff>97689</xdr:rowOff>
    </xdr:to>
    <xdr:sp macro="" textlink="">
      <xdr:nvSpPr>
        <xdr:cNvPr id="657" name="楕円 656"/>
        <xdr:cNvSpPr/>
      </xdr:nvSpPr>
      <xdr:spPr>
        <a:xfrm>
          <a:off x="15430500" y="13369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114216</xdr:rowOff>
    </xdr:from>
    <xdr:ext cx="534377" cy="259045"/>
    <xdr:sp macro="" textlink="">
      <xdr:nvSpPr>
        <xdr:cNvPr id="658" name="テキスト ボックス 657"/>
        <xdr:cNvSpPr txBox="1"/>
      </xdr:nvSpPr>
      <xdr:spPr>
        <a:xfrm>
          <a:off x="15214111" y="13144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74</xdr:row>
      <xdr:rowOff>33795</xdr:rowOff>
    </xdr:from>
    <xdr:to>
      <xdr:col>76</xdr:col>
      <xdr:colOff>165100</xdr:colOff>
      <xdr:row>74</xdr:row>
      <xdr:rowOff>135395</xdr:rowOff>
    </xdr:to>
    <xdr:sp macro="" textlink="">
      <xdr:nvSpPr>
        <xdr:cNvPr id="659" name="楕円 658"/>
        <xdr:cNvSpPr/>
      </xdr:nvSpPr>
      <xdr:spPr>
        <a:xfrm>
          <a:off x="14541500" y="12721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72</xdr:row>
      <xdr:rowOff>151922</xdr:rowOff>
    </xdr:from>
    <xdr:ext cx="534377" cy="259045"/>
    <xdr:sp macro="" textlink="">
      <xdr:nvSpPr>
        <xdr:cNvPr id="660" name="テキスト ボックス 659"/>
        <xdr:cNvSpPr txBox="1"/>
      </xdr:nvSpPr>
      <xdr:spPr>
        <a:xfrm>
          <a:off x="14325111" y="12496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11545</xdr:rowOff>
    </xdr:from>
    <xdr:to>
      <xdr:col>72</xdr:col>
      <xdr:colOff>38100</xdr:colOff>
      <xdr:row>77</xdr:row>
      <xdr:rowOff>113145</xdr:rowOff>
    </xdr:to>
    <xdr:sp macro="" textlink="">
      <xdr:nvSpPr>
        <xdr:cNvPr id="661" name="楕円 660"/>
        <xdr:cNvSpPr/>
      </xdr:nvSpPr>
      <xdr:spPr>
        <a:xfrm>
          <a:off x="13652500" y="13213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129672</xdr:rowOff>
    </xdr:from>
    <xdr:ext cx="534377" cy="259045"/>
    <xdr:sp macro="" textlink="">
      <xdr:nvSpPr>
        <xdr:cNvPr id="662" name="テキスト ボックス 661"/>
        <xdr:cNvSpPr txBox="1"/>
      </xdr:nvSpPr>
      <xdr:spPr>
        <a:xfrm>
          <a:off x="13436111" y="12988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52349</xdr:rowOff>
    </xdr:from>
    <xdr:to>
      <xdr:col>67</xdr:col>
      <xdr:colOff>101600</xdr:colOff>
      <xdr:row>78</xdr:row>
      <xdr:rowOff>153949</xdr:rowOff>
    </xdr:to>
    <xdr:sp macro="" textlink="">
      <xdr:nvSpPr>
        <xdr:cNvPr id="663" name="楕円 662"/>
        <xdr:cNvSpPr/>
      </xdr:nvSpPr>
      <xdr:spPr>
        <a:xfrm>
          <a:off x="12763500" y="13425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170476</xdr:rowOff>
    </xdr:from>
    <xdr:ext cx="469744" cy="259045"/>
    <xdr:sp macro="" textlink="">
      <xdr:nvSpPr>
        <xdr:cNvPr id="664" name="テキスト ボックス 663"/>
        <xdr:cNvSpPr txBox="1"/>
      </xdr:nvSpPr>
      <xdr:spPr>
        <a:xfrm>
          <a:off x="12579428" y="132006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5" name="正方形/長方形 664"/>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6" name="正方形/長方形 665"/>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7" name="正方形/長方形 666"/>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8" name="正方形/長方形 667"/>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9" name="正方形/長方形 668"/>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0" name="正方形/長方形 669"/>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1" name="正方形/長方形 670"/>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2" name="正方形/長方形 671"/>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3" name="テキスト ボックス 672"/>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4" name="直線コネクタ 673"/>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5" name="直線コネクタ 674"/>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6" name="テキスト ボックス 675"/>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7" name="直線コネクタ 676"/>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8" name="テキスト ボックス 677"/>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9" name="直線コネクタ 678"/>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0" name="テキスト ボックス 679"/>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1" name="直線コネクタ 680"/>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2" name="テキスト ボックス 681"/>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3" name="直線コネクタ 682"/>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4" name="テキスト ボックス 683"/>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5" name="直線コネクタ 684"/>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6" name="テキスト ボックス 685"/>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7"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81826</xdr:rowOff>
    </xdr:from>
    <xdr:to>
      <xdr:col>85</xdr:col>
      <xdr:colOff>126364</xdr:colOff>
      <xdr:row>98</xdr:row>
      <xdr:rowOff>125938</xdr:rowOff>
    </xdr:to>
    <xdr:cxnSp macro="">
      <xdr:nvCxnSpPr>
        <xdr:cNvPr id="688" name="直線コネクタ 687"/>
        <xdr:cNvCxnSpPr/>
      </xdr:nvCxnSpPr>
      <xdr:spPr>
        <a:xfrm flipV="1">
          <a:off x="16317595" y="15512326"/>
          <a:ext cx="1269" cy="1415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129765</xdr:rowOff>
    </xdr:from>
    <xdr:ext cx="534377" cy="259045"/>
    <xdr:sp macro="" textlink="">
      <xdr:nvSpPr>
        <xdr:cNvPr id="689" name="公債費最小値テキスト"/>
        <xdr:cNvSpPr txBox="1"/>
      </xdr:nvSpPr>
      <xdr:spPr>
        <a:xfrm>
          <a:off x="16370300" y="16931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23,612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125938</xdr:rowOff>
    </xdr:from>
    <xdr:to>
      <xdr:col>86</xdr:col>
      <xdr:colOff>25400</xdr:colOff>
      <xdr:row>98</xdr:row>
      <xdr:rowOff>125938</xdr:rowOff>
    </xdr:to>
    <xdr:cxnSp macro="">
      <xdr:nvCxnSpPr>
        <xdr:cNvPr id="690" name="直線コネクタ 689"/>
        <xdr:cNvCxnSpPr/>
      </xdr:nvCxnSpPr>
      <xdr:spPr>
        <a:xfrm>
          <a:off x="16230600" y="169280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28503</xdr:rowOff>
    </xdr:from>
    <xdr:ext cx="599010" cy="259045"/>
    <xdr:sp macro="" textlink="">
      <xdr:nvSpPr>
        <xdr:cNvPr id="691" name="公債費最大値テキスト"/>
        <xdr:cNvSpPr txBox="1"/>
      </xdr:nvSpPr>
      <xdr:spPr>
        <a:xfrm>
          <a:off x="16370300" y="152875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395,190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81826</xdr:rowOff>
    </xdr:from>
    <xdr:to>
      <xdr:col>86</xdr:col>
      <xdr:colOff>25400</xdr:colOff>
      <xdr:row>90</xdr:row>
      <xdr:rowOff>81826</xdr:rowOff>
    </xdr:to>
    <xdr:cxnSp macro="">
      <xdr:nvCxnSpPr>
        <xdr:cNvPr id="692" name="直線コネクタ 691"/>
        <xdr:cNvCxnSpPr/>
      </xdr:nvCxnSpPr>
      <xdr:spPr>
        <a:xfrm>
          <a:off x="16230600" y="15512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26257</xdr:rowOff>
    </xdr:from>
    <xdr:to>
      <xdr:col>85</xdr:col>
      <xdr:colOff>127000</xdr:colOff>
      <xdr:row>97</xdr:row>
      <xdr:rowOff>45540</xdr:rowOff>
    </xdr:to>
    <xdr:cxnSp macro="">
      <xdr:nvCxnSpPr>
        <xdr:cNvPr id="693" name="直線コネクタ 692"/>
        <xdr:cNvCxnSpPr/>
      </xdr:nvCxnSpPr>
      <xdr:spPr>
        <a:xfrm flipV="1">
          <a:off x="15481300" y="16656907"/>
          <a:ext cx="838200" cy="19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47999</xdr:rowOff>
    </xdr:from>
    <xdr:ext cx="534377" cy="259045"/>
    <xdr:sp macro="" textlink="">
      <xdr:nvSpPr>
        <xdr:cNvPr id="694" name="公債費平均値テキスト"/>
        <xdr:cNvSpPr txBox="1"/>
      </xdr:nvSpPr>
      <xdr:spPr>
        <a:xfrm>
          <a:off x="16370300" y="1667864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69572</xdr:rowOff>
    </xdr:from>
    <xdr:to>
      <xdr:col>85</xdr:col>
      <xdr:colOff>177800</xdr:colOff>
      <xdr:row>97</xdr:row>
      <xdr:rowOff>171172</xdr:rowOff>
    </xdr:to>
    <xdr:sp macro="" textlink="">
      <xdr:nvSpPr>
        <xdr:cNvPr id="695" name="フローチャート: 判断 694"/>
        <xdr:cNvSpPr/>
      </xdr:nvSpPr>
      <xdr:spPr>
        <a:xfrm>
          <a:off x="16268700" y="16700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145453</xdr:rowOff>
    </xdr:from>
    <xdr:to>
      <xdr:col>81</xdr:col>
      <xdr:colOff>50800</xdr:colOff>
      <xdr:row>97</xdr:row>
      <xdr:rowOff>45540</xdr:rowOff>
    </xdr:to>
    <xdr:cxnSp macro="">
      <xdr:nvCxnSpPr>
        <xdr:cNvPr id="696" name="直線コネクタ 695"/>
        <xdr:cNvCxnSpPr/>
      </xdr:nvCxnSpPr>
      <xdr:spPr>
        <a:xfrm>
          <a:off x="14592300" y="16604653"/>
          <a:ext cx="889000" cy="71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66429</xdr:rowOff>
    </xdr:from>
    <xdr:to>
      <xdr:col>81</xdr:col>
      <xdr:colOff>101600</xdr:colOff>
      <xdr:row>97</xdr:row>
      <xdr:rowOff>168029</xdr:rowOff>
    </xdr:to>
    <xdr:sp macro="" textlink="">
      <xdr:nvSpPr>
        <xdr:cNvPr id="697" name="フローチャート: 判断 696"/>
        <xdr:cNvSpPr/>
      </xdr:nvSpPr>
      <xdr:spPr>
        <a:xfrm>
          <a:off x="15430500" y="16697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159156</xdr:rowOff>
    </xdr:from>
    <xdr:ext cx="534377" cy="259045"/>
    <xdr:sp macro="" textlink="">
      <xdr:nvSpPr>
        <xdr:cNvPr id="698" name="テキスト ボックス 697"/>
        <xdr:cNvSpPr txBox="1"/>
      </xdr:nvSpPr>
      <xdr:spPr>
        <a:xfrm>
          <a:off x="15214111" y="167898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121651</xdr:rowOff>
    </xdr:from>
    <xdr:to>
      <xdr:col>76</xdr:col>
      <xdr:colOff>114300</xdr:colOff>
      <xdr:row>96</xdr:row>
      <xdr:rowOff>145453</xdr:rowOff>
    </xdr:to>
    <xdr:cxnSp macro="">
      <xdr:nvCxnSpPr>
        <xdr:cNvPr id="699" name="直線コネクタ 698"/>
        <xdr:cNvCxnSpPr/>
      </xdr:nvCxnSpPr>
      <xdr:spPr>
        <a:xfrm>
          <a:off x="13703300" y="16580851"/>
          <a:ext cx="889000" cy="23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67343</xdr:rowOff>
    </xdr:from>
    <xdr:to>
      <xdr:col>76</xdr:col>
      <xdr:colOff>165100</xdr:colOff>
      <xdr:row>97</xdr:row>
      <xdr:rowOff>168943</xdr:rowOff>
    </xdr:to>
    <xdr:sp macro="" textlink="">
      <xdr:nvSpPr>
        <xdr:cNvPr id="700" name="フローチャート: 判断 699"/>
        <xdr:cNvSpPr/>
      </xdr:nvSpPr>
      <xdr:spPr>
        <a:xfrm>
          <a:off x="14541500" y="16697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160070</xdr:rowOff>
    </xdr:from>
    <xdr:ext cx="534377" cy="259045"/>
    <xdr:sp macro="" textlink="">
      <xdr:nvSpPr>
        <xdr:cNvPr id="701" name="テキスト ボックス 700"/>
        <xdr:cNvSpPr txBox="1"/>
      </xdr:nvSpPr>
      <xdr:spPr>
        <a:xfrm>
          <a:off x="14325111" y="16790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121651</xdr:rowOff>
    </xdr:from>
    <xdr:to>
      <xdr:col>71</xdr:col>
      <xdr:colOff>177800</xdr:colOff>
      <xdr:row>96</xdr:row>
      <xdr:rowOff>137227</xdr:rowOff>
    </xdr:to>
    <xdr:cxnSp macro="">
      <xdr:nvCxnSpPr>
        <xdr:cNvPr id="702" name="直線コネクタ 701"/>
        <xdr:cNvCxnSpPr/>
      </xdr:nvCxnSpPr>
      <xdr:spPr>
        <a:xfrm flipV="1">
          <a:off x="12814300" y="16580851"/>
          <a:ext cx="889000" cy="15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78144</xdr:rowOff>
    </xdr:from>
    <xdr:to>
      <xdr:col>72</xdr:col>
      <xdr:colOff>38100</xdr:colOff>
      <xdr:row>98</xdr:row>
      <xdr:rowOff>8294</xdr:rowOff>
    </xdr:to>
    <xdr:sp macro="" textlink="">
      <xdr:nvSpPr>
        <xdr:cNvPr id="703" name="フローチャート: 判断 702"/>
        <xdr:cNvSpPr/>
      </xdr:nvSpPr>
      <xdr:spPr>
        <a:xfrm>
          <a:off x="13652500" y="16708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170871</xdr:rowOff>
    </xdr:from>
    <xdr:ext cx="534377" cy="259045"/>
    <xdr:sp macro="" textlink="">
      <xdr:nvSpPr>
        <xdr:cNvPr id="704" name="テキスト ボックス 703"/>
        <xdr:cNvSpPr txBox="1"/>
      </xdr:nvSpPr>
      <xdr:spPr>
        <a:xfrm>
          <a:off x="13436111" y="16801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76144</xdr:rowOff>
    </xdr:from>
    <xdr:to>
      <xdr:col>67</xdr:col>
      <xdr:colOff>101600</xdr:colOff>
      <xdr:row>98</xdr:row>
      <xdr:rowOff>6294</xdr:rowOff>
    </xdr:to>
    <xdr:sp macro="" textlink="">
      <xdr:nvSpPr>
        <xdr:cNvPr id="705" name="フローチャート: 判断 704"/>
        <xdr:cNvSpPr/>
      </xdr:nvSpPr>
      <xdr:spPr>
        <a:xfrm>
          <a:off x="12763500" y="16706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168871</xdr:rowOff>
    </xdr:from>
    <xdr:ext cx="534377" cy="259045"/>
    <xdr:sp macro="" textlink="">
      <xdr:nvSpPr>
        <xdr:cNvPr id="706" name="テキスト ボックス 705"/>
        <xdr:cNvSpPr txBox="1"/>
      </xdr:nvSpPr>
      <xdr:spPr>
        <a:xfrm>
          <a:off x="12547111" y="16799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7" name="テキスト ボックス 706"/>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8" name="テキスト ボックス 707"/>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9" name="テキスト ボックス 708"/>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0" name="テキスト ボックス 709"/>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1" name="テキスト ボックス 710"/>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146907</xdr:rowOff>
    </xdr:from>
    <xdr:to>
      <xdr:col>85</xdr:col>
      <xdr:colOff>177800</xdr:colOff>
      <xdr:row>97</xdr:row>
      <xdr:rowOff>77057</xdr:rowOff>
    </xdr:to>
    <xdr:sp macro="" textlink="">
      <xdr:nvSpPr>
        <xdr:cNvPr id="712" name="楕円 711"/>
        <xdr:cNvSpPr/>
      </xdr:nvSpPr>
      <xdr:spPr>
        <a:xfrm>
          <a:off x="16268700" y="16606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169784</xdr:rowOff>
    </xdr:from>
    <xdr:ext cx="534377" cy="259045"/>
    <xdr:sp macro="" textlink="">
      <xdr:nvSpPr>
        <xdr:cNvPr id="713" name="公債費該当値テキスト"/>
        <xdr:cNvSpPr txBox="1"/>
      </xdr:nvSpPr>
      <xdr:spPr>
        <a:xfrm>
          <a:off x="16370300" y="16457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166190</xdr:rowOff>
    </xdr:from>
    <xdr:to>
      <xdr:col>81</xdr:col>
      <xdr:colOff>101600</xdr:colOff>
      <xdr:row>97</xdr:row>
      <xdr:rowOff>96340</xdr:rowOff>
    </xdr:to>
    <xdr:sp macro="" textlink="">
      <xdr:nvSpPr>
        <xdr:cNvPr id="714" name="楕円 713"/>
        <xdr:cNvSpPr/>
      </xdr:nvSpPr>
      <xdr:spPr>
        <a:xfrm>
          <a:off x="15430500" y="16625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112867</xdr:rowOff>
    </xdr:from>
    <xdr:ext cx="534377" cy="259045"/>
    <xdr:sp macro="" textlink="">
      <xdr:nvSpPr>
        <xdr:cNvPr id="715" name="テキスト ボックス 714"/>
        <xdr:cNvSpPr txBox="1"/>
      </xdr:nvSpPr>
      <xdr:spPr>
        <a:xfrm>
          <a:off x="15214111" y="16400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94653</xdr:rowOff>
    </xdr:from>
    <xdr:to>
      <xdr:col>76</xdr:col>
      <xdr:colOff>165100</xdr:colOff>
      <xdr:row>97</xdr:row>
      <xdr:rowOff>24803</xdr:rowOff>
    </xdr:to>
    <xdr:sp macro="" textlink="">
      <xdr:nvSpPr>
        <xdr:cNvPr id="716" name="楕円 715"/>
        <xdr:cNvSpPr/>
      </xdr:nvSpPr>
      <xdr:spPr>
        <a:xfrm>
          <a:off x="14541500" y="16553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41330</xdr:rowOff>
    </xdr:from>
    <xdr:ext cx="599010" cy="259045"/>
    <xdr:sp macro="" textlink="">
      <xdr:nvSpPr>
        <xdr:cNvPr id="717" name="テキスト ボックス 716"/>
        <xdr:cNvSpPr txBox="1"/>
      </xdr:nvSpPr>
      <xdr:spPr>
        <a:xfrm>
          <a:off x="14292795" y="16329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70851</xdr:rowOff>
    </xdr:from>
    <xdr:to>
      <xdr:col>72</xdr:col>
      <xdr:colOff>38100</xdr:colOff>
      <xdr:row>97</xdr:row>
      <xdr:rowOff>1001</xdr:rowOff>
    </xdr:to>
    <xdr:sp macro="" textlink="">
      <xdr:nvSpPr>
        <xdr:cNvPr id="718" name="楕円 717"/>
        <xdr:cNvSpPr/>
      </xdr:nvSpPr>
      <xdr:spPr>
        <a:xfrm>
          <a:off x="13652500" y="16530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17528</xdr:rowOff>
    </xdr:from>
    <xdr:ext cx="599010" cy="259045"/>
    <xdr:sp macro="" textlink="">
      <xdr:nvSpPr>
        <xdr:cNvPr id="719" name="テキスト ボックス 718"/>
        <xdr:cNvSpPr txBox="1"/>
      </xdr:nvSpPr>
      <xdr:spPr>
        <a:xfrm>
          <a:off x="13403795" y="16305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86427</xdr:rowOff>
    </xdr:from>
    <xdr:to>
      <xdr:col>67</xdr:col>
      <xdr:colOff>101600</xdr:colOff>
      <xdr:row>97</xdr:row>
      <xdr:rowOff>16577</xdr:rowOff>
    </xdr:to>
    <xdr:sp macro="" textlink="">
      <xdr:nvSpPr>
        <xdr:cNvPr id="720" name="楕円 719"/>
        <xdr:cNvSpPr/>
      </xdr:nvSpPr>
      <xdr:spPr>
        <a:xfrm>
          <a:off x="12763500" y="16545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33104</xdr:rowOff>
    </xdr:from>
    <xdr:ext cx="599010" cy="259045"/>
    <xdr:sp macro="" textlink="">
      <xdr:nvSpPr>
        <xdr:cNvPr id="721" name="テキスト ボックス 720"/>
        <xdr:cNvSpPr txBox="1"/>
      </xdr:nvSpPr>
      <xdr:spPr>
        <a:xfrm>
          <a:off x="12514795" y="16320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2" name="正方形/長方形 721"/>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3" name="正方形/長方形 722"/>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4" name="正方形/長方形 723"/>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5" name="正方形/長方形 724"/>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6" name="正方形/長方形 725"/>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7" name="正方形/長方形 726"/>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8" name="正方形/長方形 727"/>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9" name="正方形/長方形 728"/>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0" name="テキスト ボックス 729"/>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1" name="直線コネクタ 730"/>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25400</xdr:rowOff>
    </xdr:from>
    <xdr:to>
      <xdr:col>120</xdr:col>
      <xdr:colOff>114300</xdr:colOff>
      <xdr:row>38</xdr:row>
      <xdr:rowOff>25400</xdr:rowOff>
    </xdr:to>
    <xdr:cxnSp macro="">
      <xdr:nvCxnSpPr>
        <xdr:cNvPr id="732" name="直線コネクタ 731"/>
        <xdr:cNvCxnSpPr/>
      </xdr:nvCxnSpPr>
      <xdr:spPr>
        <a:xfrm>
          <a:off x="18288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54627</xdr:rowOff>
    </xdr:from>
    <xdr:ext cx="248786" cy="259045"/>
    <xdr:sp macro="" textlink="">
      <xdr:nvSpPr>
        <xdr:cNvPr id="733" name="テキスト ボックス 732"/>
        <xdr:cNvSpPr txBox="1"/>
      </xdr:nvSpPr>
      <xdr:spPr>
        <a:xfrm>
          <a:off x="18039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4" name="直線コネクタ 733"/>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5" name="テキスト ボックス 734"/>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82550</xdr:rowOff>
    </xdr:from>
    <xdr:to>
      <xdr:col>120</xdr:col>
      <xdr:colOff>114300</xdr:colOff>
      <xdr:row>31</xdr:row>
      <xdr:rowOff>82550</xdr:rowOff>
    </xdr:to>
    <xdr:cxnSp macro="">
      <xdr:nvCxnSpPr>
        <xdr:cNvPr id="736" name="直線コネクタ 735"/>
        <xdr:cNvCxnSpPr/>
      </xdr:nvCxnSpPr>
      <xdr:spPr>
        <a:xfrm>
          <a:off x="18288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30</xdr:row>
      <xdr:rowOff>111777</xdr:rowOff>
    </xdr:from>
    <xdr:ext cx="531299" cy="259045"/>
    <xdr:sp macro="" textlink="">
      <xdr:nvSpPr>
        <xdr:cNvPr id="737" name="テキスト ボックス 736"/>
        <xdr:cNvSpPr txBox="1"/>
      </xdr:nvSpPr>
      <xdr:spPr>
        <a:xfrm>
          <a:off x="17756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8" name="直線コネクタ 737"/>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9" name="テキスト ボックス 738"/>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0"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13456</xdr:rowOff>
    </xdr:from>
    <xdr:to>
      <xdr:col>116</xdr:col>
      <xdr:colOff>62864</xdr:colOff>
      <xdr:row>38</xdr:row>
      <xdr:rowOff>25400</xdr:rowOff>
    </xdr:to>
    <xdr:cxnSp macro="">
      <xdr:nvCxnSpPr>
        <xdr:cNvPr id="741" name="直線コネクタ 740"/>
        <xdr:cNvCxnSpPr/>
      </xdr:nvCxnSpPr>
      <xdr:spPr>
        <a:xfrm flipV="1">
          <a:off x="22159595" y="5328406"/>
          <a:ext cx="1269" cy="12120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57224</xdr:rowOff>
    </xdr:from>
    <xdr:ext cx="249299" cy="259045"/>
    <xdr:sp macro="" textlink="">
      <xdr:nvSpPr>
        <xdr:cNvPr id="742" name="諸支出金最小値テキスト"/>
        <xdr:cNvSpPr txBox="1"/>
      </xdr:nvSpPr>
      <xdr:spPr>
        <a:xfrm>
          <a:off x="22212300" y="657232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25400</xdr:rowOff>
    </xdr:from>
    <xdr:to>
      <xdr:col>116</xdr:col>
      <xdr:colOff>152400</xdr:colOff>
      <xdr:row>38</xdr:row>
      <xdr:rowOff>25400</xdr:rowOff>
    </xdr:to>
    <xdr:cxnSp macro="">
      <xdr:nvCxnSpPr>
        <xdr:cNvPr id="743" name="直線コネクタ 742"/>
        <xdr:cNvCxnSpPr/>
      </xdr:nvCxnSpPr>
      <xdr:spPr>
        <a:xfrm>
          <a:off x="22072600" y="654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131583</xdr:rowOff>
    </xdr:from>
    <xdr:ext cx="534377" cy="259045"/>
    <xdr:sp macro="" textlink="">
      <xdr:nvSpPr>
        <xdr:cNvPr id="744" name="諸支出金最大値テキスト"/>
        <xdr:cNvSpPr txBox="1"/>
      </xdr:nvSpPr>
      <xdr:spPr>
        <a:xfrm>
          <a:off x="22212300" y="5103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21,209</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13456</xdr:rowOff>
    </xdr:from>
    <xdr:to>
      <xdr:col>116</xdr:col>
      <xdr:colOff>152400</xdr:colOff>
      <xdr:row>31</xdr:row>
      <xdr:rowOff>13456</xdr:rowOff>
    </xdr:to>
    <xdr:cxnSp macro="">
      <xdr:nvCxnSpPr>
        <xdr:cNvPr id="745" name="直線コネクタ 744"/>
        <xdr:cNvCxnSpPr/>
      </xdr:nvCxnSpPr>
      <xdr:spPr>
        <a:xfrm>
          <a:off x="22072600" y="5328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25400</xdr:rowOff>
    </xdr:from>
    <xdr:to>
      <xdr:col>116</xdr:col>
      <xdr:colOff>63500</xdr:colOff>
      <xdr:row>38</xdr:row>
      <xdr:rowOff>25400</xdr:rowOff>
    </xdr:to>
    <xdr:cxnSp macro="">
      <xdr:nvCxnSpPr>
        <xdr:cNvPr id="746" name="直線コネクタ 745"/>
        <xdr:cNvCxnSpPr/>
      </xdr:nvCxnSpPr>
      <xdr:spPr>
        <a:xfrm>
          <a:off x="21323300" y="6540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146124</xdr:rowOff>
    </xdr:from>
    <xdr:ext cx="378565" cy="259045"/>
    <xdr:sp macro="" textlink="">
      <xdr:nvSpPr>
        <xdr:cNvPr id="747" name="諸支出金平均値テキスト"/>
        <xdr:cNvSpPr txBox="1"/>
      </xdr:nvSpPr>
      <xdr:spPr>
        <a:xfrm>
          <a:off x="22212300" y="631832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123247</xdr:rowOff>
    </xdr:from>
    <xdr:to>
      <xdr:col>116</xdr:col>
      <xdr:colOff>114300</xdr:colOff>
      <xdr:row>38</xdr:row>
      <xdr:rowOff>53397</xdr:rowOff>
    </xdr:to>
    <xdr:sp macro="" textlink="">
      <xdr:nvSpPr>
        <xdr:cNvPr id="748" name="フローチャート: 判断 747"/>
        <xdr:cNvSpPr/>
      </xdr:nvSpPr>
      <xdr:spPr>
        <a:xfrm>
          <a:off x="22110700" y="646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25400</xdr:rowOff>
    </xdr:from>
    <xdr:to>
      <xdr:col>111</xdr:col>
      <xdr:colOff>177800</xdr:colOff>
      <xdr:row>38</xdr:row>
      <xdr:rowOff>25400</xdr:rowOff>
    </xdr:to>
    <xdr:cxnSp macro="">
      <xdr:nvCxnSpPr>
        <xdr:cNvPr id="749" name="直線コネクタ 748"/>
        <xdr:cNvCxnSpPr/>
      </xdr:nvCxnSpPr>
      <xdr:spPr>
        <a:xfrm>
          <a:off x="20434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138849</xdr:rowOff>
    </xdr:from>
    <xdr:to>
      <xdr:col>112</xdr:col>
      <xdr:colOff>38100</xdr:colOff>
      <xdr:row>38</xdr:row>
      <xdr:rowOff>68999</xdr:rowOff>
    </xdr:to>
    <xdr:sp macro="" textlink="">
      <xdr:nvSpPr>
        <xdr:cNvPr id="750" name="フローチャート: 判断 749"/>
        <xdr:cNvSpPr/>
      </xdr:nvSpPr>
      <xdr:spPr>
        <a:xfrm>
          <a:off x="21272500" y="6482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85526</xdr:rowOff>
    </xdr:from>
    <xdr:ext cx="378565" cy="259045"/>
    <xdr:sp macro="" textlink="">
      <xdr:nvSpPr>
        <xdr:cNvPr id="751" name="テキスト ボックス 750"/>
        <xdr:cNvSpPr txBox="1"/>
      </xdr:nvSpPr>
      <xdr:spPr>
        <a:xfrm>
          <a:off x="21134017" y="62577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25400</xdr:rowOff>
    </xdr:from>
    <xdr:to>
      <xdr:col>107</xdr:col>
      <xdr:colOff>50800</xdr:colOff>
      <xdr:row>38</xdr:row>
      <xdr:rowOff>25400</xdr:rowOff>
    </xdr:to>
    <xdr:cxnSp macro="">
      <xdr:nvCxnSpPr>
        <xdr:cNvPr id="752" name="直線コネクタ 751"/>
        <xdr:cNvCxnSpPr/>
      </xdr:nvCxnSpPr>
      <xdr:spPr>
        <a:xfrm>
          <a:off x="19545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137935</xdr:rowOff>
    </xdr:from>
    <xdr:to>
      <xdr:col>107</xdr:col>
      <xdr:colOff>101600</xdr:colOff>
      <xdr:row>38</xdr:row>
      <xdr:rowOff>68084</xdr:rowOff>
    </xdr:to>
    <xdr:sp macro="" textlink="">
      <xdr:nvSpPr>
        <xdr:cNvPr id="753" name="フローチャート: 判断 752"/>
        <xdr:cNvSpPr/>
      </xdr:nvSpPr>
      <xdr:spPr>
        <a:xfrm>
          <a:off x="20383500" y="6481585"/>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84612</xdr:rowOff>
    </xdr:from>
    <xdr:ext cx="378565" cy="259045"/>
    <xdr:sp macro="" textlink="">
      <xdr:nvSpPr>
        <xdr:cNvPr id="754" name="テキスト ボックス 753"/>
        <xdr:cNvSpPr txBox="1"/>
      </xdr:nvSpPr>
      <xdr:spPr>
        <a:xfrm>
          <a:off x="20245017" y="62568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25400</xdr:rowOff>
    </xdr:from>
    <xdr:to>
      <xdr:col>102</xdr:col>
      <xdr:colOff>114300</xdr:colOff>
      <xdr:row>38</xdr:row>
      <xdr:rowOff>25400</xdr:rowOff>
    </xdr:to>
    <xdr:cxnSp macro="">
      <xdr:nvCxnSpPr>
        <xdr:cNvPr id="755" name="直線コネクタ 754"/>
        <xdr:cNvCxnSpPr/>
      </xdr:nvCxnSpPr>
      <xdr:spPr>
        <a:xfrm>
          <a:off x="18656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132220</xdr:rowOff>
    </xdr:from>
    <xdr:to>
      <xdr:col>102</xdr:col>
      <xdr:colOff>165100</xdr:colOff>
      <xdr:row>38</xdr:row>
      <xdr:rowOff>62370</xdr:rowOff>
    </xdr:to>
    <xdr:sp macro="" textlink="">
      <xdr:nvSpPr>
        <xdr:cNvPr id="756" name="フローチャート: 判断 755"/>
        <xdr:cNvSpPr/>
      </xdr:nvSpPr>
      <xdr:spPr>
        <a:xfrm>
          <a:off x="19494500" y="647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36</xdr:row>
      <xdr:rowOff>78897</xdr:rowOff>
    </xdr:from>
    <xdr:ext cx="378565" cy="259045"/>
    <xdr:sp macro="" textlink="">
      <xdr:nvSpPr>
        <xdr:cNvPr id="757" name="テキスト ボックス 756"/>
        <xdr:cNvSpPr txBox="1"/>
      </xdr:nvSpPr>
      <xdr:spPr>
        <a:xfrm>
          <a:off x="19356017" y="625109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108788</xdr:rowOff>
    </xdr:from>
    <xdr:to>
      <xdr:col>98</xdr:col>
      <xdr:colOff>38100</xdr:colOff>
      <xdr:row>38</xdr:row>
      <xdr:rowOff>38939</xdr:rowOff>
    </xdr:to>
    <xdr:sp macro="" textlink="">
      <xdr:nvSpPr>
        <xdr:cNvPr id="758" name="フローチャート: 判断 757"/>
        <xdr:cNvSpPr/>
      </xdr:nvSpPr>
      <xdr:spPr>
        <a:xfrm>
          <a:off x="18605500" y="645243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36</xdr:row>
      <xdr:rowOff>55465</xdr:rowOff>
    </xdr:from>
    <xdr:ext cx="378565" cy="259045"/>
    <xdr:sp macro="" textlink="">
      <xdr:nvSpPr>
        <xdr:cNvPr id="759" name="テキスト ボックス 758"/>
        <xdr:cNvSpPr txBox="1"/>
      </xdr:nvSpPr>
      <xdr:spPr>
        <a:xfrm>
          <a:off x="18467017" y="62276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0" name="テキスト ボックス 759"/>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1" name="テキスト ボックス 760"/>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2" name="テキスト ボックス 761"/>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3" name="テキスト ボックス 762"/>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4" name="テキスト ボックス 763"/>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146050</xdr:rowOff>
    </xdr:from>
    <xdr:to>
      <xdr:col>116</xdr:col>
      <xdr:colOff>114300</xdr:colOff>
      <xdr:row>38</xdr:row>
      <xdr:rowOff>76200</xdr:rowOff>
    </xdr:to>
    <xdr:sp macro="" textlink="">
      <xdr:nvSpPr>
        <xdr:cNvPr id="765" name="楕円 764"/>
        <xdr:cNvSpPr/>
      </xdr:nvSpPr>
      <xdr:spPr>
        <a:xfrm>
          <a:off x="221107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101674</xdr:rowOff>
    </xdr:from>
    <xdr:ext cx="249299" cy="259045"/>
    <xdr:sp macro="" textlink="">
      <xdr:nvSpPr>
        <xdr:cNvPr id="766" name="諸支出金該当値テキスト"/>
        <xdr:cNvSpPr txBox="1"/>
      </xdr:nvSpPr>
      <xdr:spPr>
        <a:xfrm>
          <a:off x="22212300" y="644532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146050</xdr:rowOff>
    </xdr:from>
    <xdr:to>
      <xdr:col>112</xdr:col>
      <xdr:colOff>38100</xdr:colOff>
      <xdr:row>38</xdr:row>
      <xdr:rowOff>76200</xdr:rowOff>
    </xdr:to>
    <xdr:sp macro="" textlink="">
      <xdr:nvSpPr>
        <xdr:cNvPr id="767" name="楕円 766"/>
        <xdr:cNvSpPr/>
      </xdr:nvSpPr>
      <xdr:spPr>
        <a:xfrm>
          <a:off x="21272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38</xdr:row>
      <xdr:rowOff>67327</xdr:rowOff>
    </xdr:from>
    <xdr:ext cx="249299" cy="259045"/>
    <xdr:sp macro="" textlink="">
      <xdr:nvSpPr>
        <xdr:cNvPr id="768" name="テキスト ボックス 767"/>
        <xdr:cNvSpPr txBox="1"/>
      </xdr:nvSpPr>
      <xdr:spPr>
        <a:xfrm>
          <a:off x="21198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146050</xdr:rowOff>
    </xdr:from>
    <xdr:to>
      <xdr:col>107</xdr:col>
      <xdr:colOff>101600</xdr:colOff>
      <xdr:row>38</xdr:row>
      <xdr:rowOff>76200</xdr:rowOff>
    </xdr:to>
    <xdr:sp macro="" textlink="">
      <xdr:nvSpPr>
        <xdr:cNvPr id="769" name="楕円 768"/>
        <xdr:cNvSpPr/>
      </xdr:nvSpPr>
      <xdr:spPr>
        <a:xfrm>
          <a:off x="20383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38</xdr:row>
      <xdr:rowOff>67327</xdr:rowOff>
    </xdr:from>
    <xdr:ext cx="249299" cy="259045"/>
    <xdr:sp macro="" textlink="">
      <xdr:nvSpPr>
        <xdr:cNvPr id="770" name="テキスト ボックス 769"/>
        <xdr:cNvSpPr txBox="1"/>
      </xdr:nvSpPr>
      <xdr:spPr>
        <a:xfrm>
          <a:off x="20309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146050</xdr:rowOff>
    </xdr:from>
    <xdr:to>
      <xdr:col>102</xdr:col>
      <xdr:colOff>165100</xdr:colOff>
      <xdr:row>38</xdr:row>
      <xdr:rowOff>76200</xdr:rowOff>
    </xdr:to>
    <xdr:sp macro="" textlink="">
      <xdr:nvSpPr>
        <xdr:cNvPr id="771" name="楕円 770"/>
        <xdr:cNvSpPr/>
      </xdr:nvSpPr>
      <xdr:spPr>
        <a:xfrm>
          <a:off x="19494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38</xdr:row>
      <xdr:rowOff>67327</xdr:rowOff>
    </xdr:from>
    <xdr:ext cx="249299" cy="259045"/>
    <xdr:sp macro="" textlink="">
      <xdr:nvSpPr>
        <xdr:cNvPr id="772" name="テキスト ボックス 771"/>
        <xdr:cNvSpPr txBox="1"/>
      </xdr:nvSpPr>
      <xdr:spPr>
        <a:xfrm>
          <a:off x="19420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146050</xdr:rowOff>
    </xdr:from>
    <xdr:to>
      <xdr:col>98</xdr:col>
      <xdr:colOff>38100</xdr:colOff>
      <xdr:row>38</xdr:row>
      <xdr:rowOff>76200</xdr:rowOff>
    </xdr:to>
    <xdr:sp macro="" textlink="">
      <xdr:nvSpPr>
        <xdr:cNvPr id="773" name="楕円 772"/>
        <xdr:cNvSpPr/>
      </xdr:nvSpPr>
      <xdr:spPr>
        <a:xfrm>
          <a:off x="18605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38</xdr:row>
      <xdr:rowOff>67327</xdr:rowOff>
    </xdr:from>
    <xdr:ext cx="249299" cy="259045"/>
    <xdr:sp macro="" textlink="">
      <xdr:nvSpPr>
        <xdr:cNvPr id="774" name="テキスト ボックス 773"/>
        <xdr:cNvSpPr txBox="1"/>
      </xdr:nvSpPr>
      <xdr:spPr>
        <a:xfrm>
          <a:off x="18531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5" name="正方形/長方形 774"/>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6" name="正方形/長方形 775"/>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7" name="正方形/長方形 776"/>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8" name="正方形/長方形 777"/>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9" name="正方形/長方形 778"/>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0" name="正方形/長方形 779"/>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1" name="正方形/長方形 780"/>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2" name="正方形/長方形 781"/>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3" name="テキスト ボックス 782"/>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4" name="直線コネクタ 783"/>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5" name="直線コネクタ 784"/>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6" name="テキスト ボックス 785"/>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7" name="直線コネクタ 786"/>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88" name="テキスト ボックス 787"/>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9" name="直線コネクタ 788"/>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790" name="テキスト ボックス 789"/>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1" name="直線コネクタ 790"/>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792" name="テキスト ボックス 791"/>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3" name="直線コネクタ 792"/>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4" name="テキスト ボックス 793"/>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5" name="直線コネクタ 794"/>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6" name="テキスト ボックス 795"/>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7"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143637</xdr:rowOff>
    </xdr:from>
    <xdr:to>
      <xdr:col>116</xdr:col>
      <xdr:colOff>62864</xdr:colOff>
      <xdr:row>59</xdr:row>
      <xdr:rowOff>44450</xdr:rowOff>
    </xdr:to>
    <xdr:cxnSp macro="">
      <xdr:nvCxnSpPr>
        <xdr:cNvPr id="798" name="直線コネクタ 797"/>
        <xdr:cNvCxnSpPr/>
      </xdr:nvCxnSpPr>
      <xdr:spPr>
        <a:xfrm flipV="1">
          <a:off x="22159595" y="8716137"/>
          <a:ext cx="1269" cy="14438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91330</xdr:rowOff>
    </xdr:from>
    <xdr:ext cx="249299" cy="259045"/>
    <xdr:sp macro="" textlink="">
      <xdr:nvSpPr>
        <xdr:cNvPr id="799" name="前年度繰上充用金最小値テキスト"/>
        <xdr:cNvSpPr txBox="1"/>
      </xdr:nvSpPr>
      <xdr:spPr>
        <a:xfrm>
          <a:off x="22212300" y="1020688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0" name="直線コネクタ 799"/>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90314</xdr:rowOff>
    </xdr:from>
    <xdr:ext cx="534377" cy="259045"/>
    <xdr:sp macro="" textlink="">
      <xdr:nvSpPr>
        <xdr:cNvPr id="801" name="前年度繰上充用金最大値テキスト"/>
        <xdr:cNvSpPr txBox="1"/>
      </xdr:nvSpPr>
      <xdr:spPr>
        <a:xfrm>
          <a:off x="22212300" y="84913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11,369</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50</xdr:row>
      <xdr:rowOff>143637</xdr:rowOff>
    </xdr:from>
    <xdr:to>
      <xdr:col>116</xdr:col>
      <xdr:colOff>152400</xdr:colOff>
      <xdr:row>50</xdr:row>
      <xdr:rowOff>143637</xdr:rowOff>
    </xdr:to>
    <xdr:cxnSp macro="">
      <xdr:nvCxnSpPr>
        <xdr:cNvPr id="802" name="直線コネクタ 801"/>
        <xdr:cNvCxnSpPr/>
      </xdr:nvCxnSpPr>
      <xdr:spPr>
        <a:xfrm>
          <a:off x="22072600" y="87161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3" name="直線コネクタ 802"/>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8780</xdr:rowOff>
    </xdr:from>
    <xdr:ext cx="313932" cy="259045"/>
    <xdr:sp macro="" textlink="">
      <xdr:nvSpPr>
        <xdr:cNvPr id="804" name="前年度繰上充用金平均値テキスト"/>
        <xdr:cNvSpPr txBox="1"/>
      </xdr:nvSpPr>
      <xdr:spPr>
        <a:xfrm>
          <a:off x="22212300" y="995288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157353</xdr:rowOff>
    </xdr:from>
    <xdr:to>
      <xdr:col>116</xdr:col>
      <xdr:colOff>114300</xdr:colOff>
      <xdr:row>59</xdr:row>
      <xdr:rowOff>87503</xdr:rowOff>
    </xdr:to>
    <xdr:sp macro="" textlink="">
      <xdr:nvSpPr>
        <xdr:cNvPr id="805" name="フローチャート: 判断 804"/>
        <xdr:cNvSpPr/>
      </xdr:nvSpPr>
      <xdr:spPr>
        <a:xfrm>
          <a:off x="22110700" y="10101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06" name="直線コネクタ 805"/>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158115</xdr:rowOff>
    </xdr:from>
    <xdr:to>
      <xdr:col>112</xdr:col>
      <xdr:colOff>38100</xdr:colOff>
      <xdr:row>59</xdr:row>
      <xdr:rowOff>88265</xdr:rowOff>
    </xdr:to>
    <xdr:sp macro="" textlink="">
      <xdr:nvSpPr>
        <xdr:cNvPr id="807" name="フローチャート: 判断 806"/>
        <xdr:cNvSpPr/>
      </xdr:nvSpPr>
      <xdr:spPr>
        <a:xfrm>
          <a:off x="21272500" y="10102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104792</xdr:rowOff>
    </xdr:from>
    <xdr:ext cx="313932" cy="259045"/>
    <xdr:sp macro="" textlink="">
      <xdr:nvSpPr>
        <xdr:cNvPr id="808" name="テキスト ボックス 807"/>
        <xdr:cNvSpPr txBox="1"/>
      </xdr:nvSpPr>
      <xdr:spPr>
        <a:xfrm>
          <a:off x="21166333" y="987744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09" name="直線コネクタ 808"/>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157861</xdr:rowOff>
    </xdr:from>
    <xdr:to>
      <xdr:col>107</xdr:col>
      <xdr:colOff>101600</xdr:colOff>
      <xdr:row>59</xdr:row>
      <xdr:rowOff>88011</xdr:rowOff>
    </xdr:to>
    <xdr:sp macro="" textlink="">
      <xdr:nvSpPr>
        <xdr:cNvPr id="810" name="フローチャート: 判断 809"/>
        <xdr:cNvSpPr/>
      </xdr:nvSpPr>
      <xdr:spPr>
        <a:xfrm>
          <a:off x="20383500" y="1010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104538</xdr:rowOff>
    </xdr:from>
    <xdr:ext cx="313932" cy="259045"/>
    <xdr:sp macro="" textlink="">
      <xdr:nvSpPr>
        <xdr:cNvPr id="811" name="テキスト ボックス 810"/>
        <xdr:cNvSpPr txBox="1"/>
      </xdr:nvSpPr>
      <xdr:spPr>
        <a:xfrm>
          <a:off x="20277333" y="987718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12" name="直線コネクタ 811"/>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160909</xdr:rowOff>
    </xdr:from>
    <xdr:to>
      <xdr:col>102</xdr:col>
      <xdr:colOff>165100</xdr:colOff>
      <xdr:row>59</xdr:row>
      <xdr:rowOff>91059</xdr:rowOff>
    </xdr:to>
    <xdr:sp macro="" textlink="">
      <xdr:nvSpPr>
        <xdr:cNvPr id="813" name="フローチャート: 判断 812"/>
        <xdr:cNvSpPr/>
      </xdr:nvSpPr>
      <xdr:spPr>
        <a:xfrm>
          <a:off x="19494500" y="10105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107586</xdr:rowOff>
    </xdr:from>
    <xdr:ext cx="313932" cy="259045"/>
    <xdr:sp macro="" textlink="">
      <xdr:nvSpPr>
        <xdr:cNvPr id="814" name="テキスト ボックス 813"/>
        <xdr:cNvSpPr txBox="1"/>
      </xdr:nvSpPr>
      <xdr:spPr>
        <a:xfrm>
          <a:off x="19388333" y="988023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161798</xdr:rowOff>
    </xdr:from>
    <xdr:to>
      <xdr:col>98</xdr:col>
      <xdr:colOff>38100</xdr:colOff>
      <xdr:row>59</xdr:row>
      <xdr:rowOff>91948</xdr:rowOff>
    </xdr:to>
    <xdr:sp macro="" textlink="">
      <xdr:nvSpPr>
        <xdr:cNvPr id="815" name="フローチャート: 判断 814"/>
        <xdr:cNvSpPr/>
      </xdr:nvSpPr>
      <xdr:spPr>
        <a:xfrm>
          <a:off x="18605500" y="10105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108475</xdr:rowOff>
    </xdr:from>
    <xdr:ext cx="313932" cy="259045"/>
    <xdr:sp macro="" textlink="">
      <xdr:nvSpPr>
        <xdr:cNvPr id="816" name="テキスト ボックス 815"/>
        <xdr:cNvSpPr txBox="1"/>
      </xdr:nvSpPr>
      <xdr:spPr>
        <a:xfrm>
          <a:off x="18499333" y="988112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7" name="テキスト ボックス 816"/>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8" name="テキスト ボックス 817"/>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9" name="テキスト ボックス 818"/>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0" name="テキスト ボックス 819"/>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1" name="テキスト ボックス 820"/>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2" name="楕円 821"/>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135780</xdr:rowOff>
    </xdr:from>
    <xdr:ext cx="249299" cy="259045"/>
    <xdr:sp macro="" textlink="">
      <xdr:nvSpPr>
        <xdr:cNvPr id="823" name="前年度繰上充用金該当値テキスト"/>
        <xdr:cNvSpPr txBox="1"/>
      </xdr:nvSpPr>
      <xdr:spPr>
        <a:xfrm>
          <a:off x="22212300" y="1007988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4" name="楕円 823"/>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5" name="テキスト ボックス 824"/>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6" name="楕円 825"/>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7" name="テキスト ボックス 826"/>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28" name="楕円 827"/>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29" name="テキスト ボックス 828"/>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30" name="楕円 829"/>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31" name="テキスト ボックス 830"/>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2" name="正方形/長方形 83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3" name="正方形/長方形 83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4" name="テキスト ボックス 83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総務費は、住民一人あたり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130,546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円となっており、施設整備基金、減債基金等各種基金への積立金の減などにより決算額全体は前年度から減少している。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民生費は、保育所統合・高台移転事業の増や国民健康保険事業特別会計繰出金の増などにより、住民一人当たりのコストが大きく増加している。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農林水産業費は、住民一人あたり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44,696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となっている。これは、本市の基幹産業である施設園芸農業の振興に力点を置いて取り組んでいるためで、園芸用ハウス整備事業や新規就農サポートハウス整備事業を積極的に展開し、類団平均・全国平均と比較しても高い水準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教育費については、安芸中学校プール移設や書道美術館収蔵庫増築などの事業完了に伴い、歳出全体で対前年度</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180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百万円の減となっており、これが住民一人当たりコストを減少させている。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安芸市緊急財政健全化計画に基づく市債発行額の抑制や繰上償還の実施により、公債費の通常償還決算額は平成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年度から減少しているものの、任意繰上償還を増額したことで公債費全体では対前年から増加し、住民一人当たりのコストも全国平均・類団平均比較で高い水準を推移している。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今後も地方債発行の適正管理に努めるとともに、任意繰上償還を積極的に実施することで、公債費の抑制に努め、普通交付税非算入額が留保財源を上回る市債発行を行う場合については、中長期的な財政シミュレーションを踏まえ、公債費の適正かつ安定的な管理に取り組む。</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xmlns=""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xmlns=""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xmlns=""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xmlns=""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xmlns=""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xmlns=""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xmlns=""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xmlns=""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xmlns=""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xmlns=""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xmlns=""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xmlns=""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xmlns=""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15</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から継続して取り組んでいる行財政改革の効果により、実質収支額は継続的に黒字を確保している。実質単年度収支についても、退職手当基金や施設整備基金への計画的な積み立てや任意繰上償還に積極的に取り組んでいることなどから、引き続き黒字を確保している。</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今後も中長期的な財政推計に基づいた行財政改革を継続し、経常経費の削減による一般財源の確保に努めていく。</a:t>
          </a:r>
          <a:endParaRPr lang="ja-JP" altLang="ja-JP" sz="1400">
            <a:effectLst/>
            <a:latin typeface="ＭＳ ゴシック" panose="020B0609070205080204" pitchFamily="49" charset="-128"/>
            <a:ea typeface="ＭＳ ゴシック" panose="020B0609070205080204"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xmlns=""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xmlns=""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xmlns=""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xmlns=""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xmlns=""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xmlns=""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xmlns=""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xmlns=""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xmlns=""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国民健康保険事業については、低所得者層の加入割合が高い反面、高齢者が多く医療費が増大するという構造的問題を抱えている。本市の国保会計においては、人口減少により被保険者が年々減少する一方、医療の高度化等による医療費の増加で慢性的な赤字会計となっており、平成</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年度末時点で</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149</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百万円の赤字を抱えている。</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から国保財政運営の広域化（都道府県移行）が開始され、国保運営も新たな形となった。今後、より一層の医療費適正化につながる取り組みが重要となってくることから、特定健診の実施やジェネリック医薬品の推奨等により医療給付費の適正化を推進するとともに、保険税等歳入確保に引き続き取り組んでいく。</a:t>
          </a:r>
          <a:endParaRPr lang="ja-JP" altLang="ja-JP" sz="1400">
            <a:effectLst/>
            <a:latin typeface="ＭＳ ゴシック" panose="020B0609070205080204" pitchFamily="49" charset="-128"/>
            <a:ea typeface="ＭＳ ゴシック" panose="020B0609070205080204" pitchFamily="49" charset="-128"/>
          </a:endParaRPr>
        </a:p>
        <a:p>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　また、国保財政安定化を図るため、保険税率の適正化にあわせて一般会計からの法定外繰り出しを</a:t>
          </a:r>
          <a:r>
            <a:rPr kumimoji="1" lang="en-US" altLang="ja-JP" sz="14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400">
              <a:solidFill>
                <a:schemeClr val="dk1"/>
              </a:solidFill>
              <a:effectLst/>
              <a:latin typeface="ＭＳ ゴシック" panose="020B0609070205080204" pitchFamily="49" charset="-128"/>
              <a:ea typeface="ＭＳ ゴシック" panose="020B0609070205080204" pitchFamily="49" charset="-128"/>
              <a:cs typeface="+mn-cs"/>
            </a:rPr>
            <a:t>年度から拡充しており、早期の赤字解消に努めていく。</a:t>
          </a:r>
          <a:endParaRPr lang="ja-JP" altLang="ja-JP" sz="1400">
            <a:effectLst/>
            <a:latin typeface="ＭＳ ゴシック" panose="020B0609070205080204" pitchFamily="49" charset="-128"/>
            <a:ea typeface="ＭＳ ゴシック" panose="020B0609070205080204"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xmlns=""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xmlns=""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xmlns=""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xmlns=""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xmlns=""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xmlns=""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xmlns=""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xmlns=""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xmlns=""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xmlns=""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xmlns=""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xmlns=""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xmlns=""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xmlns=""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xmlns=""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xmlns=""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xmlns=""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xmlns=""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xmlns=""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xmlns=""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05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050">
              <a:solidFill>
                <a:schemeClr val="dk1"/>
              </a:solidFill>
              <a:effectLst/>
              <a:latin typeface="ＭＳ ゴシック" panose="020B0609070205080204" pitchFamily="49" charset="-128"/>
              <a:ea typeface="ＭＳ ゴシック" panose="020B0609070205080204" pitchFamily="49" charset="-128"/>
              <a:cs typeface="+mn-cs"/>
            </a:rPr>
            <a:t>15</a:t>
          </a:r>
          <a:r>
            <a:rPr kumimoji="1" lang="ja-JP" altLang="ja-JP" sz="1050">
              <a:solidFill>
                <a:schemeClr val="dk1"/>
              </a:solidFill>
              <a:effectLst/>
              <a:latin typeface="ＭＳ ゴシック" panose="020B0609070205080204" pitchFamily="49" charset="-128"/>
              <a:ea typeface="ＭＳ ゴシック" panose="020B0609070205080204" pitchFamily="49" charset="-128"/>
              <a:cs typeface="+mn-cs"/>
            </a:rPr>
            <a:t>年度から取り組んでいる市債発行の抑制と繰上償還の実施により、公債費は平成</a:t>
          </a:r>
          <a:r>
            <a:rPr kumimoji="1" lang="en-US" altLang="ja-JP" sz="1050">
              <a:solidFill>
                <a:schemeClr val="dk1"/>
              </a:solidFill>
              <a:effectLst/>
              <a:latin typeface="ＭＳ ゴシック" panose="020B0609070205080204" pitchFamily="49" charset="-128"/>
              <a:ea typeface="ＭＳ ゴシック" panose="020B0609070205080204" pitchFamily="49" charset="-128"/>
              <a:cs typeface="+mn-cs"/>
            </a:rPr>
            <a:t>19</a:t>
          </a:r>
          <a:r>
            <a:rPr kumimoji="1" lang="ja-JP" altLang="ja-JP" sz="1050">
              <a:solidFill>
                <a:schemeClr val="dk1"/>
              </a:solidFill>
              <a:effectLst/>
              <a:latin typeface="ＭＳ ゴシック" panose="020B0609070205080204" pitchFamily="49" charset="-128"/>
              <a:ea typeface="ＭＳ ゴシック" panose="020B0609070205080204" pitchFamily="49" charset="-128"/>
              <a:cs typeface="+mn-cs"/>
            </a:rPr>
            <a:t>年度をピークに減少しており、実質公債費比率も改善している。しかしながら、近年の大型事業等による市債発行額の増加に加え、今後は喫緊の課題である市庁舎建替えや小中学校移転統合事業などが見込まれており、同比率も上昇することが危惧されている。また、公共施設等の老朽化対策も大きな課題となっており、今後の財政負担の軽減・平準化を図りながら対応していく必要がある。</a:t>
          </a:r>
          <a:endParaRPr lang="ja-JP" altLang="ja-JP" sz="1050">
            <a:effectLst/>
            <a:latin typeface="ＭＳ ゴシック" panose="020B0609070205080204" pitchFamily="49" charset="-128"/>
            <a:ea typeface="ＭＳ ゴシック" panose="020B0609070205080204" pitchFamily="49" charset="-128"/>
          </a:endParaRPr>
        </a:p>
        <a:p>
          <a:r>
            <a:rPr kumimoji="1" lang="ja-JP" altLang="ja-JP" sz="1050">
              <a:solidFill>
                <a:schemeClr val="dk1"/>
              </a:solidFill>
              <a:effectLst/>
              <a:latin typeface="ＭＳ ゴシック" panose="020B0609070205080204" pitchFamily="49" charset="-128"/>
              <a:ea typeface="ＭＳ ゴシック" panose="020B0609070205080204" pitchFamily="49" charset="-128"/>
              <a:cs typeface="+mn-cs"/>
            </a:rPr>
            <a:t>　今後も健全な財政を堅持するため、平成</a:t>
          </a:r>
          <a:r>
            <a:rPr kumimoji="1" lang="en-US" altLang="ja-JP" sz="1050">
              <a:solidFill>
                <a:schemeClr val="dk1"/>
              </a:solidFill>
              <a:effectLst/>
              <a:latin typeface="ＭＳ ゴシック" panose="020B0609070205080204" pitchFamily="49" charset="-128"/>
              <a:ea typeface="ＭＳ ゴシック" panose="020B0609070205080204" pitchFamily="49" charset="-128"/>
              <a:cs typeface="+mn-cs"/>
            </a:rPr>
            <a:t>28</a:t>
          </a:r>
          <a:r>
            <a:rPr kumimoji="1" lang="ja-JP" altLang="ja-JP" sz="1050">
              <a:solidFill>
                <a:schemeClr val="dk1"/>
              </a:solidFill>
              <a:effectLst/>
              <a:latin typeface="ＭＳ ゴシック" panose="020B0609070205080204" pitchFamily="49" charset="-128"/>
              <a:ea typeface="ＭＳ ゴシック" panose="020B0609070205080204" pitchFamily="49" charset="-128"/>
              <a:cs typeface="+mn-cs"/>
            </a:rPr>
            <a:t>年度に策定した公共施設等総合管理計画に基づく普通建設事業の最適化により更新費用の抑制・平準化を推進する。</a:t>
          </a:r>
          <a:endParaRPr lang="ja-JP" altLang="ja-JP" sz="1050">
            <a:effectLst/>
            <a:latin typeface="ＭＳ ゴシック" panose="020B0609070205080204" pitchFamily="49" charset="-128"/>
            <a:ea typeface="ＭＳ ゴシック" panose="020B0609070205080204" pitchFamily="49" charset="-128"/>
          </a:endParaRPr>
        </a:p>
        <a:p>
          <a:r>
            <a:rPr kumimoji="1" lang="ja-JP" altLang="ja-JP" sz="1050">
              <a:solidFill>
                <a:schemeClr val="dk1"/>
              </a:solidFill>
              <a:effectLst/>
              <a:latin typeface="ＭＳ ゴシック" panose="020B0609070205080204" pitchFamily="49" charset="-128"/>
              <a:ea typeface="ＭＳ ゴシック" panose="020B0609070205080204" pitchFamily="49" charset="-128"/>
              <a:cs typeface="+mn-cs"/>
            </a:rPr>
            <a:t>　さらに、繰上償還を継続して実施するとともに財政調整基金や減債基金、施設整備基金の活用を検討する。普通交付税非算入額が留保財源を上回る市債発行を行う場合については、繰上償還と基金積立・取崩を多角的に検討し中長期的な財政シミュレーションを踏まえ、比率の適正かつ安定的な管理に取組む。</a:t>
          </a:r>
          <a:endParaRPr lang="ja-JP" altLang="ja-JP" sz="1050">
            <a:effectLst/>
            <a:latin typeface="ＭＳ ゴシック" panose="020B0609070205080204" pitchFamily="49" charset="-128"/>
            <a:ea typeface="ＭＳ ゴシック" panose="020B0609070205080204"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xmlns=""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xmlns=""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xmlns=""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xmlns=""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xmlns=""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xmlns=""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xmlns=""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xmlns=""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xmlns=""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xmlns=""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xmlns=""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xmlns=""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xmlns=""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xmlns=""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xmlns=""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xmlns=""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xmlns=""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xmlns=""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29</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xmlns=""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xmlns=""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xmlns=""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xmlns=""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将来負担額で大きなウエイトを占めている地方債現在高は、平成</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19</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年度から継続して取り組んでいる任意繰上償還の効果等により、対前年度</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303</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百万円の減となっている。また、公営企業債等繰入見込額や組合等負担等見込額も減少しており、将来負担額全体では対前年度</a:t>
          </a:r>
          <a:r>
            <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rPr>
            <a:t>679</a:t>
          </a:r>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百万円の減となった。加えて、財政調整基金や減債基金、施設整備基金への継続的な積立により充当可能基金が増加しており、これらのことが将来負担比率を改善させる要因となっている。</a:t>
          </a:r>
          <a:endParaRPr lang="ja-JP" altLang="ja-JP" sz="1200">
            <a:effectLst/>
            <a:latin typeface="ＭＳ ゴシック" panose="020B0609070205080204" pitchFamily="49" charset="-128"/>
            <a:ea typeface="ＭＳ ゴシック" panose="020B0609070205080204" pitchFamily="49" charset="-128"/>
          </a:endParaRPr>
        </a:p>
        <a:p>
          <a:r>
            <a:rPr kumimoji="1" lang="ja-JP" altLang="ja-JP" sz="1200">
              <a:solidFill>
                <a:schemeClr val="dk1"/>
              </a:solidFill>
              <a:effectLst/>
              <a:latin typeface="ＭＳ ゴシック" panose="020B0609070205080204" pitchFamily="49" charset="-128"/>
              <a:ea typeface="ＭＳ ゴシック" panose="020B0609070205080204" pitchFamily="49" charset="-128"/>
              <a:cs typeface="+mn-cs"/>
            </a:rPr>
            <a:t>　しかしながら、近年の南海地震対策や学校給食センター、火葬場建設、保育所移転統合などの普通建設事業の実施に伴って地方債発行額は増加しており、また、今後も市庁舎建替えや小中学校移転統合事業、市民会館・図書館建替え等の大型事業が見込まれており、地方債残高の累増に伴う将来負担比率の悪化が懸念されることから、引き続き、地方債発行の適正管理に努めるとともに、繰上償還や基金積立を継続して実施することで、将来負担の軽減に取り組んでいく。</a:t>
          </a:r>
          <a:endParaRPr lang="ja-JP" altLang="ja-JP" sz="1200">
            <a:effectLst/>
            <a:latin typeface="ＭＳ ゴシック" panose="020B0609070205080204" pitchFamily="49" charset="-128"/>
            <a:ea typeface="ＭＳ ゴシック" panose="020B0609070205080204"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xmlns=""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xmlns=""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xmlns=""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xmlns=""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xmlns=""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xmlns=""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29</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xmlns=""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高知県安芸市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xmlns=""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xmlns=""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xmlns=""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xmlns=""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決算においては、主なものとして、今後の公債費の財源とする減債基金への積み立てや、将来の大型事業への対応として施設整備基金への積み立てを行った。また、一般寄付、指定寄付を原資とする特定目的基金への積み立てや、条例に基づく基金運用利子を積み立てた。</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取り崩しについては、基金設置条例に規定する目的を達成するため、施設整備基金やふるさと応援基金等を各事業の財源として取り崩しを行っている。</a:t>
          </a:r>
          <a:endParaRPr kumimoji="0"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0"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近年、国による景気対策や南海地震対応、給食センターや新火葬場、統合保育所の建設の他、平成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月豪雨災害への対応などにより、市債発行額が増加傾向となっている。また、今後も、本市の喫緊の課題である市庁舎建替えや小中学校移転統合事業などの大型事業が見込まれており、増大する公債費や施設整備等への財源対策が危惧されていること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年度以降も減債基金や施設整備基金への計画的な積み立てを継続し、柔軟で弾力性のある財政基盤の確立に取り組む。</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xmlns=""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xmlns=""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xmlns=""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施設整備基金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公共施設等の整備を促進するための基金で、喫緊の課題である市庁舎建て替えや公共施設等の老朽化対策を見込む。</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鉄道経営助成基金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地域公共交通の確保を図るため高知県及び沿線市町村により造成された基金で、経営助成を目的とする。</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ふるさと応援基金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ふるさと納税寄付金を原資とした基金で、条例で定める各事業への財源とする。</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退職手当基金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年度間負担の平準化を図る目的に、平均退職金と実際の退職金との差額を基金積立又は取崩により調整。</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福祉振興基金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高齢化社会に備え、社会福祉の充実を図るための財源とする。</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baseline="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施設整備基金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公共施設等の老朽化対策へ取り崩すとともに、今後の大型事業の財源として計画的な積み立てを実施。</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鉄道経営助成基金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土佐くろしお鉄道の赤字補てんのため、基金を取り崩して助成。</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ふるさと応援基金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各種単独事業の財源として基金を取り崩すとともに、ふるさと納税寄付金を積み立て。</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退職手当基金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退職金実績額が平均退職金を上回る部分について、退職手当基金を取り崩して財源調整。</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福祉振興基金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年度に受けた寄附金を遺言者の意向により高齢者福祉事業に活用するため、福祉振興基金へ積み立て。</a:t>
          </a:r>
          <a:endParaRPr kumimoji="0"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特定目的基金については、各基金設置条例に規定された目的を達成するため、計画的な運用に努めていく。</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特に、施設整備基金については、本市の喫緊の課題である市庁舎建て替えや小中学校移転統合などの大型事業への対応に加え、公共施設</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等の老朽化対策など、今後、多額の財政需要が見込まれており、将来負担の軽減のため、</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年度以降も計画的な積み立てを行っていく。</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xmlns=""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xmlns=""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xmlns=""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年度決算においては、安芸市行政振興基金条例に基づき、基金運用利子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百万円を積み立てた。</a:t>
          </a:r>
          <a:endParaRPr kumimoji="0"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0"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0"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0"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財政調整基金については、災害等に対応した歳出増や地方税収入の激減など多額の一般財源を要する事態に陥った場合においても、「決算上の赤字」を回避しながら行政サービスを安定的に運営するため、少なくとも標準財政規模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割程度を目安に基金の造成を行い、不測の事態に備える。</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xmlns=""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xmlns=""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xmlns=""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将来負担の軽減を図るため、後年度の公債費に要する財源として、平成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年度決算において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50</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百万円を積み立てた</a:t>
          </a:r>
          <a:r>
            <a:rPr kumimoji="1" lang="ja-JP" altLang="ja-JP" sz="1100">
              <a:solidFill>
                <a:schemeClr val="dk1"/>
              </a:solidFill>
              <a:effectLst/>
              <a:latin typeface="+mn-lt"/>
              <a:ea typeface="+mn-ea"/>
              <a:cs typeface="+mn-cs"/>
            </a:rPr>
            <a:t>。</a:t>
          </a:r>
          <a:endParaRPr kumimoji="0" lang="en-US" altLang="ja-JP" sz="14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0" lang="en-US" altLang="ja-JP" sz="14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0" lang="en-US" altLang="ja-JP" sz="14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　近年、国による景気対策や南海地震対応、給食センターや新火葬場の建設、また、平成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年</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月豪雨等による大規模な災害復旧などにより、市債発行額が増加している。また、今後においても、市庁舎建替えや小中学校移転統合事業などの大型事業が見込まれており、将来的な公債費の増大が危惧されることから、将来負担の軽減を図るため、少なくとも標準財政規模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割程度を目安に基金の造成を行い、不測の事態に備える。</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xmlns=""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 xmlns:a16="http://schemas.microsoft.com/office/drawing/2014/main" id="{E462556B-203E-47E5-8032-A70508C124B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 xmlns:a16="http://schemas.microsoft.com/office/drawing/2014/main" id="{A7B35D86-93E3-48DB-A275-3656F5571C3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a:extLst>
            <a:ext uri="{FF2B5EF4-FFF2-40B4-BE49-F238E27FC236}">
              <a16:creationId xmlns="" xmlns:a16="http://schemas.microsoft.com/office/drawing/2014/main" id="{E313E680-A863-4DF4-8EB8-CC7C4B739AFC}"/>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a:extLst>
            <a:ext uri="{FF2B5EF4-FFF2-40B4-BE49-F238E27FC236}">
              <a16:creationId xmlns="" xmlns:a16="http://schemas.microsoft.com/office/drawing/2014/main" id="{BC246A94-02CD-4C79-A8C0-6264FD627BB7}"/>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a:extLst>
            <a:ext uri="{FF2B5EF4-FFF2-40B4-BE49-F238E27FC236}">
              <a16:creationId xmlns="" xmlns:a16="http://schemas.microsoft.com/office/drawing/2014/main" id="{8BE85897-ED4A-41CD-9A9C-99A451EEE05E}"/>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a:extLst>
            <a:ext uri="{FF2B5EF4-FFF2-40B4-BE49-F238E27FC236}">
              <a16:creationId xmlns="" xmlns:a16="http://schemas.microsoft.com/office/drawing/2014/main" id="{5C56710A-D49F-4544-911F-4A76D7AC8805}"/>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a:extLst>
            <a:ext uri="{FF2B5EF4-FFF2-40B4-BE49-F238E27FC236}">
              <a16:creationId xmlns="" xmlns:a16="http://schemas.microsoft.com/office/drawing/2014/main" id="{7A80D809-9D24-4506-974C-5C5420FC3609}"/>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a:extLst>
            <a:ext uri="{FF2B5EF4-FFF2-40B4-BE49-F238E27FC236}">
              <a16:creationId xmlns="" xmlns:a16="http://schemas.microsoft.com/office/drawing/2014/main" id="{8B179990-9307-47DD-BD4F-539EE4A803B4}"/>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a:extLst>
            <a:ext uri="{FF2B5EF4-FFF2-40B4-BE49-F238E27FC236}">
              <a16:creationId xmlns="" xmlns:a16="http://schemas.microsoft.com/office/drawing/2014/main" id="{5E1CF0F4-CA72-4975-9C58-5C65758AAA54}"/>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a:extLst>
            <a:ext uri="{FF2B5EF4-FFF2-40B4-BE49-F238E27FC236}">
              <a16:creationId xmlns="" xmlns:a16="http://schemas.microsoft.com/office/drawing/2014/main" id="{A272FBE6-60A1-433B-80F2-586146C892B0}"/>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a:extLst>
            <a:ext uri="{FF2B5EF4-FFF2-40B4-BE49-F238E27FC236}">
              <a16:creationId xmlns="" xmlns:a16="http://schemas.microsoft.com/office/drawing/2014/main" id="{12D68D4C-A614-46A8-996F-E6FF06C613B3}"/>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a:extLst>
            <a:ext uri="{FF2B5EF4-FFF2-40B4-BE49-F238E27FC236}">
              <a16:creationId xmlns="" xmlns:a16="http://schemas.microsoft.com/office/drawing/2014/main" id="{01D44248-FE6D-4854-9CEF-4BBFBAD79AA3}"/>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17,736
17,696
317.21
13,086,012
12,785,911
192,974
6,360,461
12,768,030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a:extLst>
            <a:ext uri="{FF2B5EF4-FFF2-40B4-BE49-F238E27FC236}">
              <a16:creationId xmlns="" xmlns:a16="http://schemas.microsoft.com/office/drawing/2014/main" id="{7C5D493E-DE04-4E28-8A41-0995E5A438DB}"/>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a:extLst>
            <a:ext uri="{FF2B5EF4-FFF2-40B4-BE49-F238E27FC236}">
              <a16:creationId xmlns="" xmlns:a16="http://schemas.microsoft.com/office/drawing/2014/main" id="{5C73C003-54BD-49A9-B2D5-4ADAE940F7B4}"/>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a:extLst>
            <a:ext uri="{FF2B5EF4-FFF2-40B4-BE49-F238E27FC236}">
              <a16:creationId xmlns="" xmlns:a16="http://schemas.microsoft.com/office/drawing/2014/main" id="{7526573F-2197-4511-96A5-49795EE7D4FF}"/>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7.6
19.7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a:extLst>
            <a:ext uri="{FF2B5EF4-FFF2-40B4-BE49-F238E27FC236}">
              <a16:creationId xmlns="" xmlns:a16="http://schemas.microsoft.com/office/drawing/2014/main" id="{815C4C79-C5C3-46E8-8728-8492662E8E71}"/>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 xmlns:a16="http://schemas.microsoft.com/office/drawing/2014/main" id="{6A401302-3B96-4EB4-97E7-0BDC1E67CF0F}"/>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 xmlns:a16="http://schemas.microsoft.com/office/drawing/2014/main" id="{F44BF492-2CB3-4934-BE16-CC8B3F3C497A}"/>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a:extLst>
            <a:ext uri="{FF2B5EF4-FFF2-40B4-BE49-F238E27FC236}">
              <a16:creationId xmlns="" xmlns:a16="http://schemas.microsoft.com/office/drawing/2014/main" id="{7C607CFA-EF72-4310-A893-1FC25FC134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a:extLst>
            <a:ext uri="{FF2B5EF4-FFF2-40B4-BE49-F238E27FC236}">
              <a16:creationId xmlns="" xmlns:a16="http://schemas.microsoft.com/office/drawing/2014/main" id="{9C5FF791-AC1A-4D76-A694-D41BE5D61E18}"/>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a:extLst>
            <a:ext uri="{FF2B5EF4-FFF2-40B4-BE49-F238E27FC236}">
              <a16:creationId xmlns="" xmlns:a16="http://schemas.microsoft.com/office/drawing/2014/main" id="{C5FE5363-2FE2-46D8-8D77-4E4D763D8496}"/>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a:extLst>
            <a:ext uri="{FF2B5EF4-FFF2-40B4-BE49-F238E27FC236}">
              <a16:creationId xmlns="" xmlns:a16="http://schemas.microsoft.com/office/drawing/2014/main" id="{0F19399C-1C67-4A08-82EA-E50E9D36067C}"/>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a:extLst>
            <a:ext uri="{FF2B5EF4-FFF2-40B4-BE49-F238E27FC236}">
              <a16:creationId xmlns="" xmlns:a16="http://schemas.microsoft.com/office/drawing/2014/main" id="{94ECBA88-7D85-4C27-805F-76EB70F9CA01}"/>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a:extLst>
            <a:ext uri="{FF2B5EF4-FFF2-40B4-BE49-F238E27FC236}">
              <a16:creationId xmlns="" xmlns:a16="http://schemas.microsoft.com/office/drawing/2014/main" id="{108EC1F5-720C-4FEC-83D4-86CFC6AD36D5}"/>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 xmlns:a16="http://schemas.microsoft.com/office/drawing/2014/main" id="{51D5EB29-D703-43E1-BB6D-6D55394BE0C3}"/>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a:extLst>
            <a:ext uri="{FF2B5EF4-FFF2-40B4-BE49-F238E27FC236}">
              <a16:creationId xmlns="" xmlns:a16="http://schemas.microsoft.com/office/drawing/2014/main" id="{56EE1D2E-D4FF-401D-8626-486A458B87C2}"/>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a:extLst>
            <a:ext uri="{FF2B5EF4-FFF2-40B4-BE49-F238E27FC236}">
              <a16:creationId xmlns="" xmlns:a16="http://schemas.microsoft.com/office/drawing/2014/main" id="{CE182094-E52C-40D1-AE72-420F3609A871}"/>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 xmlns:a16="http://schemas.microsoft.com/office/drawing/2014/main" id="{A9E7BB4E-5A17-4390-9E5F-FBB13607D4BC}"/>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 xmlns:a16="http://schemas.microsoft.com/office/drawing/2014/main" id="{049AABA5-FD68-4478-8674-27E68B0EF596}"/>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1" name="テキスト ボックス 30">
          <a:extLst>
            <a:ext uri="{FF2B5EF4-FFF2-40B4-BE49-F238E27FC236}">
              <a16:creationId xmlns="" xmlns:a16="http://schemas.microsoft.com/office/drawing/2014/main" id="{44322F45-EE84-4F03-9552-7D9FD70AEABB}"/>
            </a:ext>
          </a:extLst>
        </xdr:cNvPr>
        <xdr:cNvSpPr txBox="1"/>
      </xdr:nvSpPr>
      <xdr:spPr>
        <a:xfrm>
          <a:off x="419100" y="27813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9703105" cy="259045"/>
    <xdr:sp macro="" textlink="">
      <xdr:nvSpPr>
        <xdr:cNvPr id="32" name="テキスト ボックス 31">
          <a:extLst>
            <a:ext uri="{FF2B5EF4-FFF2-40B4-BE49-F238E27FC236}">
              <a16:creationId xmlns="" xmlns:a16="http://schemas.microsoft.com/office/drawing/2014/main" id="{71F4DBD3-25E4-41E4-B0FB-EEE124B64593}"/>
            </a:ext>
          </a:extLst>
        </xdr:cNvPr>
        <xdr:cNvSpPr txBox="1"/>
      </xdr:nvSpPr>
      <xdr:spPr>
        <a:xfrm>
          <a:off x="419100" y="30734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0</xdr:col>
      <xdr:colOff>419100</xdr:colOff>
      <xdr:row>15</xdr:row>
      <xdr:rowOff>117475</xdr:rowOff>
    </xdr:from>
    <xdr:ext cx="8295925" cy="259045"/>
    <xdr:sp macro="" textlink="">
      <xdr:nvSpPr>
        <xdr:cNvPr id="33" name="テキスト ボックス 32">
          <a:extLst>
            <a:ext uri="{FF2B5EF4-FFF2-40B4-BE49-F238E27FC236}">
              <a16:creationId xmlns="" xmlns:a16="http://schemas.microsoft.com/office/drawing/2014/main" id="{4FA372D0-577F-44DB-8268-14DF154BB9FD}"/>
            </a:ext>
          </a:extLst>
        </xdr:cNvPr>
        <xdr:cNvSpPr txBox="1"/>
      </xdr:nvSpPr>
      <xdr:spPr>
        <a:xfrm>
          <a:off x="419100" y="3365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1224483" cy="259045"/>
    <xdr:sp macro="" textlink="">
      <xdr:nvSpPr>
        <xdr:cNvPr id="34" name="テキスト ボックス 33">
          <a:extLst>
            <a:ext uri="{FF2B5EF4-FFF2-40B4-BE49-F238E27FC236}">
              <a16:creationId xmlns="" xmlns:a16="http://schemas.microsoft.com/office/drawing/2014/main" id="{4737649A-846F-4676-9593-41CC4C76098C}"/>
            </a:ext>
          </a:extLst>
        </xdr:cNvPr>
        <xdr:cNvSpPr txBox="1"/>
      </xdr:nvSpPr>
      <xdr:spPr>
        <a:xfrm>
          <a:off x="419100" y="3657600"/>
          <a:ext cx="1122448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年度中に市町村合併した団体で、合併前の団体毎の決算に基づく健全化判断比率等を算出していない団体については、債務償還可能年数、実質公債費率、将来負担比率のグラフを表記しない。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5" name="正方形/長方形 34">
          <a:extLst>
            <a:ext uri="{FF2B5EF4-FFF2-40B4-BE49-F238E27FC236}">
              <a16:creationId xmlns="" xmlns:a16="http://schemas.microsoft.com/office/drawing/2014/main" id="{CF1E5092-9070-4F94-8E31-8D83FB64A805}"/>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6" name="正方形/長方形 35">
          <a:extLst>
            <a:ext uri="{FF2B5EF4-FFF2-40B4-BE49-F238E27FC236}">
              <a16:creationId xmlns="" xmlns:a16="http://schemas.microsoft.com/office/drawing/2014/main" id="{F3DF7C70-79DA-4F16-9B03-B81CDD2FDC5C}"/>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7" name="正方形/長方形 36">
          <a:extLst>
            <a:ext uri="{FF2B5EF4-FFF2-40B4-BE49-F238E27FC236}">
              <a16:creationId xmlns="" xmlns:a16="http://schemas.microsoft.com/office/drawing/2014/main" id="{2E5CA018-220F-4D08-8C90-EF80994A1369}"/>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[ 59.0</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8" name="正方形/長方形 37">
          <a:extLst>
            <a:ext uri="{FF2B5EF4-FFF2-40B4-BE49-F238E27FC236}">
              <a16:creationId xmlns="" xmlns:a16="http://schemas.microsoft.com/office/drawing/2014/main" id="{0F8110DA-E650-4FE3-BBDB-2677BA0BD323}"/>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39" name="正方形/長方形 38">
          <a:extLst>
            <a:ext uri="{FF2B5EF4-FFF2-40B4-BE49-F238E27FC236}">
              <a16:creationId xmlns="" xmlns:a16="http://schemas.microsoft.com/office/drawing/2014/main" id="{84DD161C-A981-4036-B0D4-D43B970327BD}"/>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0" name="正方形/長方形 39">
          <a:extLst>
            <a:ext uri="{FF2B5EF4-FFF2-40B4-BE49-F238E27FC236}">
              <a16:creationId xmlns="" xmlns:a16="http://schemas.microsoft.com/office/drawing/2014/main" id="{54BA251A-6B13-42B2-AFAD-9FAA6A731244}"/>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1" name="正方形/長方形 40">
          <a:extLst>
            <a:ext uri="{FF2B5EF4-FFF2-40B4-BE49-F238E27FC236}">
              <a16:creationId xmlns="" xmlns:a16="http://schemas.microsoft.com/office/drawing/2014/main" id="{C87FB9AA-7053-45D0-9158-97381F221DC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2" name="正方形/長方形 41">
          <a:extLst>
            <a:ext uri="{FF2B5EF4-FFF2-40B4-BE49-F238E27FC236}">
              <a16:creationId xmlns="" xmlns:a16="http://schemas.microsoft.com/office/drawing/2014/main" id="{CEF3B0B2-3945-4331-8FCC-131DF0DDCE16}"/>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3" name="正方形/長方形 42">
          <a:extLst>
            <a:ext uri="{FF2B5EF4-FFF2-40B4-BE49-F238E27FC236}">
              <a16:creationId xmlns="" xmlns:a16="http://schemas.microsoft.com/office/drawing/2014/main" id="{A3AE6290-8F20-4E48-AB65-07A4B8859E93}"/>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4" name="正方形/長方形 43">
          <a:extLst>
            <a:ext uri="{FF2B5EF4-FFF2-40B4-BE49-F238E27FC236}">
              <a16:creationId xmlns="" xmlns:a16="http://schemas.microsoft.com/office/drawing/2014/main" id="{1BB1267F-2F25-49B6-9BD9-919DD5881FE8}"/>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5" name="正方形/長方形 44">
          <a:extLst>
            <a:ext uri="{FF2B5EF4-FFF2-40B4-BE49-F238E27FC236}">
              <a16:creationId xmlns="" xmlns:a16="http://schemas.microsoft.com/office/drawing/2014/main" id="{1BE33488-DB38-4ED3-BF20-CD6D26AD7E3B}"/>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6" name="正方形/長方形 45">
          <a:extLst>
            <a:ext uri="{FF2B5EF4-FFF2-40B4-BE49-F238E27FC236}">
              <a16:creationId xmlns="" xmlns:a16="http://schemas.microsoft.com/office/drawing/2014/main" id="{8CEDE01B-E83A-474F-80C5-152C1B1B70CD}"/>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7" name="テキスト ボックス 46">
          <a:extLst>
            <a:ext uri="{FF2B5EF4-FFF2-40B4-BE49-F238E27FC236}">
              <a16:creationId xmlns="" xmlns:a16="http://schemas.microsoft.com/office/drawing/2014/main" id="{52B755C2-E5FF-447F-8265-4E27979F3E35}"/>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有形固定資産減価償却率は類似類似団体と同水準である。</a:t>
          </a:r>
        </a:p>
        <a:p>
          <a:r>
            <a:rPr kumimoji="1" lang="ja-JP" altLang="en-US" sz="1000">
              <a:latin typeface="ＭＳ Ｐゴシック" panose="020B0600070205080204" pitchFamily="50" charset="-128"/>
              <a:ea typeface="ＭＳ Ｐゴシック" panose="020B0600070205080204" pitchFamily="50" charset="-128"/>
            </a:rPr>
            <a:t>本市が保有する建物総延床面積の割合では、学校教育系施設と公営住宅が大きく、これらを合わせると全体の約半分を占めている。</a:t>
          </a:r>
        </a:p>
        <a:p>
          <a:r>
            <a:rPr kumimoji="1" lang="ja-JP" altLang="en-US" sz="1000">
              <a:latin typeface="ＭＳ Ｐゴシック" panose="020B0600070205080204" pitchFamily="50" charset="-128"/>
              <a:ea typeface="ＭＳ Ｐゴシック" panose="020B0600070205080204" pitchFamily="50" charset="-128"/>
            </a:rPr>
            <a:t>公営住宅については、平成</a:t>
          </a:r>
          <a:r>
            <a:rPr kumimoji="1" lang="en-US" altLang="ja-JP" sz="1000">
              <a:latin typeface="ＭＳ Ｐゴシック" panose="020B0600070205080204" pitchFamily="50" charset="-128"/>
              <a:ea typeface="ＭＳ Ｐゴシック" panose="020B0600070205080204" pitchFamily="50" charset="-128"/>
            </a:rPr>
            <a:t>26</a:t>
          </a:r>
          <a:r>
            <a:rPr kumimoji="1" lang="ja-JP" altLang="en-US" sz="1000">
              <a:latin typeface="ＭＳ Ｐゴシック" panose="020B0600070205080204" pitchFamily="50" charset="-128"/>
              <a:ea typeface="ＭＳ Ｐゴシック" panose="020B0600070205080204" pitchFamily="50" charset="-128"/>
            </a:rPr>
            <a:t>年度に長寿命化修繕計画（個別施設計画）を策定し、計画的な長寿命化対策を実施している。また、学校教育系施設についても、小学校８校を２校に、中学校２校を１校に、それぞれ統合する方針で平成</a:t>
          </a:r>
          <a:r>
            <a:rPr kumimoji="1" lang="en-US" altLang="ja-JP" sz="1000">
              <a:latin typeface="ＭＳ Ｐゴシック" panose="020B0600070205080204" pitchFamily="50" charset="-128"/>
              <a:ea typeface="ＭＳ Ｐゴシック" panose="020B0600070205080204" pitchFamily="50" charset="-128"/>
            </a:rPr>
            <a:t>29</a:t>
          </a:r>
          <a:r>
            <a:rPr kumimoji="1" lang="ja-JP" altLang="en-US" sz="1000">
              <a:latin typeface="ＭＳ Ｐゴシック" panose="020B0600070205080204" pitchFamily="50" charset="-128"/>
              <a:ea typeface="ＭＳ Ｐゴシック" panose="020B0600070205080204" pitchFamily="50" charset="-128"/>
            </a:rPr>
            <a:t>年度から取り組みを進めている。</a:t>
          </a:r>
        </a:p>
        <a:p>
          <a:r>
            <a:rPr kumimoji="1" lang="ja-JP" altLang="en-US" sz="1000">
              <a:latin typeface="ＭＳ Ｐゴシック" panose="020B0600070205080204" pitchFamily="50" charset="-128"/>
              <a:ea typeface="ＭＳ Ｐゴシック" panose="020B0600070205080204" pitchFamily="50" charset="-128"/>
            </a:rPr>
            <a:t>その他の施設等についても、早期に個別施設計画を策定し、計画的な施設等の除却・更新等を進めて、同比率の適正管理に努める。</a:t>
          </a:r>
        </a:p>
      </xdr:txBody>
    </xdr:sp>
    <xdr:clientData/>
  </xdr:twoCellAnchor>
  <xdr:oneCellAnchor>
    <xdr:from>
      <xdr:col>4</xdr:col>
      <xdr:colOff>174625</xdr:colOff>
      <xdr:row>23</xdr:row>
      <xdr:rowOff>47625</xdr:rowOff>
    </xdr:from>
    <xdr:ext cx="349839" cy="225703"/>
    <xdr:sp macro="" textlink="">
      <xdr:nvSpPr>
        <xdr:cNvPr id="48" name="テキスト ボックス 47">
          <a:extLst>
            <a:ext uri="{FF2B5EF4-FFF2-40B4-BE49-F238E27FC236}">
              <a16:creationId xmlns="" xmlns:a16="http://schemas.microsoft.com/office/drawing/2014/main" id="{1FD2C462-0B09-4E51-AA75-7136BF8A4189}"/>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49" name="直線コネクタ 48">
          <a:extLst>
            <a:ext uri="{FF2B5EF4-FFF2-40B4-BE49-F238E27FC236}">
              <a16:creationId xmlns="" xmlns:a16="http://schemas.microsoft.com/office/drawing/2014/main" id="{986517A9-BE09-40D6-8237-2C5126D39FBE}"/>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0" name="テキスト ボックス 49">
          <a:extLst>
            <a:ext uri="{FF2B5EF4-FFF2-40B4-BE49-F238E27FC236}">
              <a16:creationId xmlns="" xmlns:a16="http://schemas.microsoft.com/office/drawing/2014/main" id="{A2223C1A-00F5-4EE2-AD8B-047FC6D92D92}"/>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69850</xdr:rowOff>
    </xdr:from>
    <xdr:to>
      <xdr:col>27</xdr:col>
      <xdr:colOff>73025</xdr:colOff>
      <xdr:row>35</xdr:row>
      <xdr:rowOff>69850</xdr:rowOff>
    </xdr:to>
    <xdr:cxnSp macro="">
      <xdr:nvCxnSpPr>
        <xdr:cNvPr id="51" name="直線コネクタ 50">
          <a:extLst>
            <a:ext uri="{FF2B5EF4-FFF2-40B4-BE49-F238E27FC236}">
              <a16:creationId xmlns="" xmlns:a16="http://schemas.microsoft.com/office/drawing/2014/main" id="{55B7A2EF-33A2-4E12-859E-DEC0022A5836}"/>
            </a:ext>
          </a:extLst>
        </xdr:cNvPr>
        <xdr:cNvCxnSpPr/>
      </xdr:nvCxnSpPr>
      <xdr:spPr>
        <a:xfrm>
          <a:off x="1270000" y="684212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147499</xdr:rowOff>
    </xdr:from>
    <xdr:ext cx="359394" cy="225703"/>
    <xdr:sp macro="" textlink="">
      <xdr:nvSpPr>
        <xdr:cNvPr id="52" name="テキスト ボックス 51">
          <a:extLst>
            <a:ext uri="{FF2B5EF4-FFF2-40B4-BE49-F238E27FC236}">
              <a16:creationId xmlns="" xmlns:a16="http://schemas.microsoft.com/office/drawing/2014/main" id="{B7DF0DBB-13E6-40F5-931D-D3AB1AC54F6D}"/>
            </a:ext>
          </a:extLst>
        </xdr:cNvPr>
        <xdr:cNvSpPr txBox="1"/>
      </xdr:nvSpPr>
      <xdr:spPr>
        <a:xfrm>
          <a:off x="847106" y="674832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142875</xdr:rowOff>
    </xdr:from>
    <xdr:to>
      <xdr:col>27</xdr:col>
      <xdr:colOff>73025</xdr:colOff>
      <xdr:row>33</xdr:row>
      <xdr:rowOff>142875</xdr:rowOff>
    </xdr:to>
    <xdr:cxnSp macro="">
      <xdr:nvCxnSpPr>
        <xdr:cNvPr id="53" name="直線コネクタ 52">
          <a:extLst>
            <a:ext uri="{FF2B5EF4-FFF2-40B4-BE49-F238E27FC236}">
              <a16:creationId xmlns="" xmlns:a16="http://schemas.microsoft.com/office/drawing/2014/main" id="{99E4009F-D50C-4C54-804C-92DFDAFB1E49}"/>
            </a:ext>
          </a:extLst>
        </xdr:cNvPr>
        <xdr:cNvCxnSpPr/>
      </xdr:nvCxnSpPr>
      <xdr:spPr>
        <a:xfrm>
          <a:off x="1270000" y="657225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49074</xdr:rowOff>
    </xdr:from>
    <xdr:ext cx="359394" cy="225703"/>
    <xdr:sp macro="" textlink="">
      <xdr:nvSpPr>
        <xdr:cNvPr id="54" name="テキスト ボックス 53">
          <a:extLst>
            <a:ext uri="{FF2B5EF4-FFF2-40B4-BE49-F238E27FC236}">
              <a16:creationId xmlns="" xmlns:a16="http://schemas.microsoft.com/office/drawing/2014/main" id="{9F49744C-E195-46FF-8C40-31E8EA63911D}"/>
            </a:ext>
          </a:extLst>
        </xdr:cNvPr>
        <xdr:cNvSpPr txBox="1"/>
      </xdr:nvSpPr>
      <xdr:spPr>
        <a:xfrm>
          <a:off x="847106" y="647844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44450</xdr:rowOff>
    </xdr:from>
    <xdr:to>
      <xdr:col>27</xdr:col>
      <xdr:colOff>73025</xdr:colOff>
      <xdr:row>32</xdr:row>
      <xdr:rowOff>44450</xdr:rowOff>
    </xdr:to>
    <xdr:cxnSp macro="">
      <xdr:nvCxnSpPr>
        <xdr:cNvPr id="55" name="直線コネクタ 54">
          <a:extLst>
            <a:ext uri="{FF2B5EF4-FFF2-40B4-BE49-F238E27FC236}">
              <a16:creationId xmlns="" xmlns:a16="http://schemas.microsoft.com/office/drawing/2014/main" id="{A99339E6-DCE2-4386-BCAD-721061BAB2D9}"/>
            </a:ext>
          </a:extLst>
        </xdr:cNvPr>
        <xdr:cNvCxnSpPr/>
      </xdr:nvCxnSpPr>
      <xdr:spPr>
        <a:xfrm>
          <a:off x="1270000" y="63023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122099</xdr:rowOff>
    </xdr:from>
    <xdr:ext cx="359394" cy="225703"/>
    <xdr:sp macro="" textlink="">
      <xdr:nvSpPr>
        <xdr:cNvPr id="56" name="テキスト ボックス 55">
          <a:extLst>
            <a:ext uri="{FF2B5EF4-FFF2-40B4-BE49-F238E27FC236}">
              <a16:creationId xmlns="" xmlns:a16="http://schemas.microsoft.com/office/drawing/2014/main" id="{8F171C07-F834-4ADE-BBE5-74768170EEEB}"/>
            </a:ext>
          </a:extLst>
        </xdr:cNvPr>
        <xdr:cNvSpPr txBox="1"/>
      </xdr:nvSpPr>
      <xdr:spPr>
        <a:xfrm>
          <a:off x="847106" y="62085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7" name="直線コネクタ 56">
          <a:extLst>
            <a:ext uri="{FF2B5EF4-FFF2-40B4-BE49-F238E27FC236}">
              <a16:creationId xmlns="" xmlns:a16="http://schemas.microsoft.com/office/drawing/2014/main" id="{A327B42D-7834-4373-B42F-377368383233}"/>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8" name="テキスト ボックス 57">
          <a:extLst>
            <a:ext uri="{FF2B5EF4-FFF2-40B4-BE49-F238E27FC236}">
              <a16:creationId xmlns="" xmlns:a16="http://schemas.microsoft.com/office/drawing/2014/main" id="{B600344B-37F9-4648-ACB3-5C26A6F3B050}"/>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19050</xdr:rowOff>
    </xdr:from>
    <xdr:to>
      <xdr:col>27</xdr:col>
      <xdr:colOff>73025</xdr:colOff>
      <xdr:row>29</xdr:row>
      <xdr:rowOff>19050</xdr:rowOff>
    </xdr:to>
    <xdr:cxnSp macro="">
      <xdr:nvCxnSpPr>
        <xdr:cNvPr id="59" name="直線コネクタ 58">
          <a:extLst>
            <a:ext uri="{FF2B5EF4-FFF2-40B4-BE49-F238E27FC236}">
              <a16:creationId xmlns="" xmlns:a16="http://schemas.microsoft.com/office/drawing/2014/main" id="{8A9B42B4-7725-487D-987F-49C2C1D86649}"/>
            </a:ext>
          </a:extLst>
        </xdr:cNvPr>
        <xdr:cNvCxnSpPr/>
      </xdr:nvCxnSpPr>
      <xdr:spPr>
        <a:xfrm>
          <a:off x="1270000" y="576262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96699</xdr:rowOff>
    </xdr:from>
    <xdr:ext cx="359394" cy="225703"/>
    <xdr:sp macro="" textlink="">
      <xdr:nvSpPr>
        <xdr:cNvPr id="60" name="テキスト ボックス 59">
          <a:extLst>
            <a:ext uri="{FF2B5EF4-FFF2-40B4-BE49-F238E27FC236}">
              <a16:creationId xmlns="" xmlns:a16="http://schemas.microsoft.com/office/drawing/2014/main" id="{663D10F9-6D88-4D3D-9DD5-8D51E5AF1F6C}"/>
            </a:ext>
          </a:extLst>
        </xdr:cNvPr>
        <xdr:cNvSpPr txBox="1"/>
      </xdr:nvSpPr>
      <xdr:spPr>
        <a:xfrm>
          <a:off x="847106" y="566882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92075</xdr:rowOff>
    </xdr:from>
    <xdr:to>
      <xdr:col>27</xdr:col>
      <xdr:colOff>73025</xdr:colOff>
      <xdr:row>27</xdr:row>
      <xdr:rowOff>92075</xdr:rowOff>
    </xdr:to>
    <xdr:cxnSp macro="">
      <xdr:nvCxnSpPr>
        <xdr:cNvPr id="61" name="直線コネクタ 60">
          <a:extLst>
            <a:ext uri="{FF2B5EF4-FFF2-40B4-BE49-F238E27FC236}">
              <a16:creationId xmlns="" xmlns:a16="http://schemas.microsoft.com/office/drawing/2014/main" id="{73E47CA7-F2B1-4038-8A39-F334D0F20FD4}"/>
            </a:ext>
          </a:extLst>
        </xdr:cNvPr>
        <xdr:cNvCxnSpPr/>
      </xdr:nvCxnSpPr>
      <xdr:spPr>
        <a:xfrm>
          <a:off x="1270000" y="549275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169724</xdr:rowOff>
    </xdr:from>
    <xdr:ext cx="359394" cy="225703"/>
    <xdr:sp macro="" textlink="">
      <xdr:nvSpPr>
        <xdr:cNvPr id="62" name="テキスト ボックス 61">
          <a:extLst>
            <a:ext uri="{FF2B5EF4-FFF2-40B4-BE49-F238E27FC236}">
              <a16:creationId xmlns="" xmlns:a16="http://schemas.microsoft.com/office/drawing/2014/main" id="{A9440F04-DFC4-42E3-8988-34244F2281EA}"/>
            </a:ext>
          </a:extLst>
        </xdr:cNvPr>
        <xdr:cNvSpPr txBox="1"/>
      </xdr:nvSpPr>
      <xdr:spPr>
        <a:xfrm>
          <a:off x="847106" y="539894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25</xdr:row>
      <xdr:rowOff>165100</xdr:rowOff>
    </xdr:from>
    <xdr:to>
      <xdr:col>27</xdr:col>
      <xdr:colOff>73025</xdr:colOff>
      <xdr:row>25</xdr:row>
      <xdr:rowOff>165100</xdr:rowOff>
    </xdr:to>
    <xdr:cxnSp macro="">
      <xdr:nvCxnSpPr>
        <xdr:cNvPr id="63" name="直線コネクタ 62">
          <a:extLst>
            <a:ext uri="{FF2B5EF4-FFF2-40B4-BE49-F238E27FC236}">
              <a16:creationId xmlns="" xmlns:a16="http://schemas.microsoft.com/office/drawing/2014/main" id="{58FCD84C-1BA5-4F19-AF48-CA506EDDF374}"/>
            </a:ext>
          </a:extLst>
        </xdr:cNvPr>
        <xdr:cNvCxnSpPr/>
      </xdr:nvCxnSpPr>
      <xdr:spPr>
        <a:xfrm>
          <a:off x="1270000" y="52228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71299</xdr:rowOff>
    </xdr:from>
    <xdr:ext cx="359394" cy="225703"/>
    <xdr:sp macro="" textlink="">
      <xdr:nvSpPr>
        <xdr:cNvPr id="64" name="テキスト ボックス 63">
          <a:extLst>
            <a:ext uri="{FF2B5EF4-FFF2-40B4-BE49-F238E27FC236}">
              <a16:creationId xmlns="" xmlns:a16="http://schemas.microsoft.com/office/drawing/2014/main" id="{6E22E958-B2C0-4CA8-A868-DA53BE53578A}"/>
            </a:ext>
          </a:extLst>
        </xdr:cNvPr>
        <xdr:cNvSpPr txBox="1"/>
      </xdr:nvSpPr>
      <xdr:spPr>
        <a:xfrm>
          <a:off x="847106" y="51290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5" name="直線コネクタ 64">
          <a:extLst>
            <a:ext uri="{FF2B5EF4-FFF2-40B4-BE49-F238E27FC236}">
              <a16:creationId xmlns="" xmlns:a16="http://schemas.microsoft.com/office/drawing/2014/main" id="{31A36AAD-C238-4FDC-8E91-13845BC868A8}"/>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23</xdr:row>
      <xdr:rowOff>144324</xdr:rowOff>
    </xdr:from>
    <xdr:ext cx="410689" cy="225703"/>
    <xdr:sp macro="" textlink="">
      <xdr:nvSpPr>
        <xdr:cNvPr id="66" name="テキスト ボックス 65">
          <a:extLst>
            <a:ext uri="{FF2B5EF4-FFF2-40B4-BE49-F238E27FC236}">
              <a16:creationId xmlns="" xmlns:a16="http://schemas.microsoft.com/office/drawing/2014/main" id="{F153D097-15BF-406C-A63C-43FF3AABB518}"/>
            </a:ext>
          </a:extLst>
        </xdr:cNvPr>
        <xdr:cNvSpPr txBox="1"/>
      </xdr:nvSpPr>
      <xdr:spPr>
        <a:xfrm>
          <a:off x="795811" y="4859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7" name="有形固定資産減価償却率グラフ枠">
          <a:extLst>
            <a:ext uri="{FF2B5EF4-FFF2-40B4-BE49-F238E27FC236}">
              <a16:creationId xmlns="" xmlns:a16="http://schemas.microsoft.com/office/drawing/2014/main" id="{577EB0F5-9075-4626-9458-258E8CD940F5}"/>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104299</xdr:rowOff>
    </xdr:from>
    <xdr:to>
      <xdr:col>23</xdr:col>
      <xdr:colOff>85090</xdr:colOff>
      <xdr:row>34</xdr:row>
      <xdr:rowOff>44291</xdr:rowOff>
    </xdr:to>
    <xdr:cxnSp macro="">
      <xdr:nvCxnSpPr>
        <xdr:cNvPr id="68" name="直線コネクタ 67">
          <a:extLst>
            <a:ext uri="{FF2B5EF4-FFF2-40B4-BE49-F238E27FC236}">
              <a16:creationId xmlns="" xmlns:a16="http://schemas.microsoft.com/office/drawing/2014/main" id="{9F67B4CE-DDE7-4E3E-914B-72B5F792FC73}"/>
            </a:ext>
          </a:extLst>
        </xdr:cNvPr>
        <xdr:cNvCxnSpPr/>
      </xdr:nvCxnSpPr>
      <xdr:spPr>
        <a:xfrm flipV="1">
          <a:off x="4760595" y="5333524"/>
          <a:ext cx="1270" cy="13115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48118</xdr:rowOff>
    </xdr:from>
    <xdr:ext cx="405111" cy="259045"/>
    <xdr:sp macro="" textlink="">
      <xdr:nvSpPr>
        <xdr:cNvPr id="69" name="有形固定資産減価償却率最小値テキスト">
          <a:extLst>
            <a:ext uri="{FF2B5EF4-FFF2-40B4-BE49-F238E27FC236}">
              <a16:creationId xmlns="" xmlns:a16="http://schemas.microsoft.com/office/drawing/2014/main" id="{D89BE5F1-1872-4A64-BBCE-9C2EF9491773}"/>
            </a:ext>
          </a:extLst>
        </xdr:cNvPr>
        <xdr:cNvSpPr txBox="1"/>
      </xdr:nvSpPr>
      <xdr:spPr>
        <a:xfrm>
          <a:off x="4813300" y="66489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44291</xdr:rowOff>
    </xdr:from>
    <xdr:to>
      <xdr:col>23</xdr:col>
      <xdr:colOff>174625</xdr:colOff>
      <xdr:row>34</xdr:row>
      <xdr:rowOff>44291</xdr:rowOff>
    </xdr:to>
    <xdr:cxnSp macro="">
      <xdr:nvCxnSpPr>
        <xdr:cNvPr id="70" name="直線コネクタ 69">
          <a:extLst>
            <a:ext uri="{FF2B5EF4-FFF2-40B4-BE49-F238E27FC236}">
              <a16:creationId xmlns="" xmlns:a16="http://schemas.microsoft.com/office/drawing/2014/main" id="{19DD45F1-E86D-443C-A886-03FAADF72A99}"/>
            </a:ext>
          </a:extLst>
        </xdr:cNvPr>
        <xdr:cNvCxnSpPr/>
      </xdr:nvCxnSpPr>
      <xdr:spPr>
        <a:xfrm>
          <a:off x="4673600" y="6645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50976</xdr:rowOff>
    </xdr:from>
    <xdr:ext cx="405111" cy="259045"/>
    <xdr:sp macro="" textlink="">
      <xdr:nvSpPr>
        <xdr:cNvPr id="71" name="有形固定資産減価償却率最大値テキスト">
          <a:extLst>
            <a:ext uri="{FF2B5EF4-FFF2-40B4-BE49-F238E27FC236}">
              <a16:creationId xmlns="" xmlns:a16="http://schemas.microsoft.com/office/drawing/2014/main" id="{C7BED9E5-DD99-4ED8-9CC1-EC6D0552E41A}"/>
            </a:ext>
          </a:extLst>
        </xdr:cNvPr>
        <xdr:cNvSpPr txBox="1"/>
      </xdr:nvSpPr>
      <xdr:spPr>
        <a:xfrm>
          <a:off x="4813300" y="5108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104299</xdr:rowOff>
    </xdr:from>
    <xdr:to>
      <xdr:col>23</xdr:col>
      <xdr:colOff>174625</xdr:colOff>
      <xdr:row>26</xdr:row>
      <xdr:rowOff>104299</xdr:rowOff>
    </xdr:to>
    <xdr:cxnSp macro="">
      <xdr:nvCxnSpPr>
        <xdr:cNvPr id="72" name="直線コネクタ 71">
          <a:extLst>
            <a:ext uri="{FF2B5EF4-FFF2-40B4-BE49-F238E27FC236}">
              <a16:creationId xmlns="" xmlns:a16="http://schemas.microsoft.com/office/drawing/2014/main" id="{D21EFD9F-AC27-4D5D-BDF4-318663E22B59}"/>
            </a:ext>
          </a:extLst>
        </xdr:cNvPr>
        <xdr:cNvCxnSpPr/>
      </xdr:nvCxnSpPr>
      <xdr:spPr>
        <a:xfrm>
          <a:off x="4673600" y="53335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77487</xdr:rowOff>
    </xdr:from>
    <xdr:ext cx="405111" cy="259045"/>
    <xdr:sp macro="" textlink="">
      <xdr:nvSpPr>
        <xdr:cNvPr id="73" name="有形固定資産減価償却率平均値テキスト">
          <a:extLst>
            <a:ext uri="{FF2B5EF4-FFF2-40B4-BE49-F238E27FC236}">
              <a16:creationId xmlns="" xmlns:a16="http://schemas.microsoft.com/office/drawing/2014/main" id="{A745D0B2-BF8B-4F33-ACDE-1912416386FC}"/>
            </a:ext>
          </a:extLst>
        </xdr:cNvPr>
        <xdr:cNvSpPr txBox="1"/>
      </xdr:nvSpPr>
      <xdr:spPr>
        <a:xfrm>
          <a:off x="4813300" y="59925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99060</xdr:rowOff>
    </xdr:from>
    <xdr:to>
      <xdr:col>23</xdr:col>
      <xdr:colOff>136525</xdr:colOff>
      <xdr:row>31</xdr:row>
      <xdr:rowOff>29210</xdr:rowOff>
    </xdr:to>
    <xdr:sp macro="" textlink="">
      <xdr:nvSpPr>
        <xdr:cNvPr id="74" name="フローチャート: 判断 73">
          <a:extLst>
            <a:ext uri="{FF2B5EF4-FFF2-40B4-BE49-F238E27FC236}">
              <a16:creationId xmlns="" xmlns:a16="http://schemas.microsoft.com/office/drawing/2014/main" id="{5FAD2626-6C06-47AD-9267-8055048B518A}"/>
            </a:ext>
          </a:extLst>
        </xdr:cNvPr>
        <xdr:cNvSpPr/>
      </xdr:nvSpPr>
      <xdr:spPr>
        <a:xfrm>
          <a:off x="4711700" y="6014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112554</xdr:rowOff>
    </xdr:from>
    <xdr:to>
      <xdr:col>19</xdr:col>
      <xdr:colOff>187325</xdr:colOff>
      <xdr:row>31</xdr:row>
      <xdr:rowOff>42704</xdr:rowOff>
    </xdr:to>
    <xdr:sp macro="" textlink="">
      <xdr:nvSpPr>
        <xdr:cNvPr id="75" name="フローチャート: 判断 74">
          <a:extLst>
            <a:ext uri="{FF2B5EF4-FFF2-40B4-BE49-F238E27FC236}">
              <a16:creationId xmlns="" xmlns:a16="http://schemas.microsoft.com/office/drawing/2014/main" id="{18F99919-715E-4A99-967B-04AA9C87A571}"/>
            </a:ext>
          </a:extLst>
        </xdr:cNvPr>
        <xdr:cNvSpPr/>
      </xdr:nvSpPr>
      <xdr:spPr>
        <a:xfrm>
          <a:off x="4000500" y="6027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86836</xdr:rowOff>
    </xdr:from>
    <xdr:to>
      <xdr:col>15</xdr:col>
      <xdr:colOff>187325</xdr:colOff>
      <xdr:row>32</xdr:row>
      <xdr:rowOff>16986</xdr:rowOff>
    </xdr:to>
    <xdr:sp macro="" textlink="">
      <xdr:nvSpPr>
        <xdr:cNvPr id="76" name="フローチャート: 判断 75">
          <a:extLst>
            <a:ext uri="{FF2B5EF4-FFF2-40B4-BE49-F238E27FC236}">
              <a16:creationId xmlns="" xmlns:a16="http://schemas.microsoft.com/office/drawing/2014/main" id="{150B94AE-7FBD-4C9B-89CF-D65FD1ECB2C6}"/>
            </a:ext>
          </a:extLst>
        </xdr:cNvPr>
        <xdr:cNvSpPr/>
      </xdr:nvSpPr>
      <xdr:spPr>
        <a:xfrm>
          <a:off x="3238500" y="6173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7" name="テキスト ボックス 76">
          <a:extLst>
            <a:ext uri="{FF2B5EF4-FFF2-40B4-BE49-F238E27FC236}">
              <a16:creationId xmlns="" xmlns:a16="http://schemas.microsoft.com/office/drawing/2014/main" id="{63591AE5-698B-4FEF-92FA-78AFB59580A7}"/>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8" name="テキスト ボックス 77">
          <a:extLst>
            <a:ext uri="{FF2B5EF4-FFF2-40B4-BE49-F238E27FC236}">
              <a16:creationId xmlns="" xmlns:a16="http://schemas.microsoft.com/office/drawing/2014/main" id="{FDA30B57-601A-4B58-9FF4-EF9EDC7BE0D5}"/>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9" name="テキスト ボックス 78">
          <a:extLst>
            <a:ext uri="{FF2B5EF4-FFF2-40B4-BE49-F238E27FC236}">
              <a16:creationId xmlns="" xmlns:a16="http://schemas.microsoft.com/office/drawing/2014/main" id="{C920D4A2-4D3A-441C-8790-496B7834540B}"/>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0" name="テキスト ボックス 79">
          <a:extLst>
            <a:ext uri="{FF2B5EF4-FFF2-40B4-BE49-F238E27FC236}">
              <a16:creationId xmlns="" xmlns:a16="http://schemas.microsoft.com/office/drawing/2014/main" id="{ECFAC531-6070-4F5E-98DF-BEF3B1AA1E2E}"/>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1" name="テキスト ボックス 80">
          <a:extLst>
            <a:ext uri="{FF2B5EF4-FFF2-40B4-BE49-F238E27FC236}">
              <a16:creationId xmlns="" xmlns:a16="http://schemas.microsoft.com/office/drawing/2014/main" id="{159E8962-8856-4A32-8714-C013BB2368C1}"/>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93663</xdr:rowOff>
    </xdr:from>
    <xdr:to>
      <xdr:col>23</xdr:col>
      <xdr:colOff>136525</xdr:colOff>
      <xdr:row>31</xdr:row>
      <xdr:rowOff>23813</xdr:rowOff>
    </xdr:to>
    <xdr:sp macro="" textlink="">
      <xdr:nvSpPr>
        <xdr:cNvPr id="82" name="楕円 81">
          <a:extLst>
            <a:ext uri="{FF2B5EF4-FFF2-40B4-BE49-F238E27FC236}">
              <a16:creationId xmlns="" xmlns:a16="http://schemas.microsoft.com/office/drawing/2014/main" id="{9FE52E16-DDFA-4C7E-96A2-D30B325EEAB2}"/>
            </a:ext>
          </a:extLst>
        </xdr:cNvPr>
        <xdr:cNvSpPr/>
      </xdr:nvSpPr>
      <xdr:spPr>
        <a:xfrm>
          <a:off x="4711700" y="6008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116540</xdr:rowOff>
    </xdr:from>
    <xdr:ext cx="405111" cy="259045"/>
    <xdr:sp macro="" textlink="">
      <xdr:nvSpPr>
        <xdr:cNvPr id="83" name="有形固定資産減価償却率該当値テキスト">
          <a:extLst>
            <a:ext uri="{FF2B5EF4-FFF2-40B4-BE49-F238E27FC236}">
              <a16:creationId xmlns="" xmlns:a16="http://schemas.microsoft.com/office/drawing/2014/main" id="{5C116FB6-F3B6-45F5-82AF-53412716F5B4}"/>
            </a:ext>
          </a:extLst>
        </xdr:cNvPr>
        <xdr:cNvSpPr txBox="1"/>
      </xdr:nvSpPr>
      <xdr:spPr>
        <a:xfrm>
          <a:off x="4813300" y="58601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104458</xdr:rowOff>
    </xdr:from>
    <xdr:to>
      <xdr:col>19</xdr:col>
      <xdr:colOff>187325</xdr:colOff>
      <xdr:row>31</xdr:row>
      <xdr:rowOff>34608</xdr:rowOff>
    </xdr:to>
    <xdr:sp macro="" textlink="">
      <xdr:nvSpPr>
        <xdr:cNvPr id="84" name="楕円 83">
          <a:extLst>
            <a:ext uri="{FF2B5EF4-FFF2-40B4-BE49-F238E27FC236}">
              <a16:creationId xmlns="" xmlns:a16="http://schemas.microsoft.com/office/drawing/2014/main" id="{29BB69C4-D413-4092-8925-FA046122ED8C}"/>
            </a:ext>
          </a:extLst>
        </xdr:cNvPr>
        <xdr:cNvSpPr/>
      </xdr:nvSpPr>
      <xdr:spPr>
        <a:xfrm>
          <a:off x="4000500" y="6019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144463</xdr:rowOff>
    </xdr:from>
    <xdr:to>
      <xdr:col>23</xdr:col>
      <xdr:colOff>85725</xdr:colOff>
      <xdr:row>30</xdr:row>
      <xdr:rowOff>155258</xdr:rowOff>
    </xdr:to>
    <xdr:cxnSp macro="">
      <xdr:nvCxnSpPr>
        <xdr:cNvPr id="85" name="直線コネクタ 84">
          <a:extLst>
            <a:ext uri="{FF2B5EF4-FFF2-40B4-BE49-F238E27FC236}">
              <a16:creationId xmlns="" xmlns:a16="http://schemas.microsoft.com/office/drawing/2014/main" id="{0D2DAAE1-CB6B-432F-97C1-DF7C29C1369F}"/>
            </a:ext>
          </a:extLst>
        </xdr:cNvPr>
        <xdr:cNvCxnSpPr/>
      </xdr:nvCxnSpPr>
      <xdr:spPr>
        <a:xfrm flipV="1">
          <a:off x="4051300" y="6059488"/>
          <a:ext cx="711200" cy="10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32</xdr:row>
      <xdr:rowOff>9842</xdr:rowOff>
    </xdr:from>
    <xdr:to>
      <xdr:col>15</xdr:col>
      <xdr:colOff>187325</xdr:colOff>
      <xdr:row>32</xdr:row>
      <xdr:rowOff>111442</xdr:rowOff>
    </xdr:to>
    <xdr:sp macro="" textlink="">
      <xdr:nvSpPr>
        <xdr:cNvPr id="86" name="楕円 85">
          <a:extLst>
            <a:ext uri="{FF2B5EF4-FFF2-40B4-BE49-F238E27FC236}">
              <a16:creationId xmlns="" xmlns:a16="http://schemas.microsoft.com/office/drawing/2014/main" id="{CC00B00A-99AF-448A-A1C9-2BAF372E1329}"/>
            </a:ext>
          </a:extLst>
        </xdr:cNvPr>
        <xdr:cNvSpPr/>
      </xdr:nvSpPr>
      <xdr:spPr>
        <a:xfrm>
          <a:off x="3238500" y="6267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155258</xdr:rowOff>
    </xdr:from>
    <xdr:to>
      <xdr:col>19</xdr:col>
      <xdr:colOff>136525</xdr:colOff>
      <xdr:row>32</xdr:row>
      <xdr:rowOff>60642</xdr:rowOff>
    </xdr:to>
    <xdr:cxnSp macro="">
      <xdr:nvCxnSpPr>
        <xdr:cNvPr id="87" name="直線コネクタ 86">
          <a:extLst>
            <a:ext uri="{FF2B5EF4-FFF2-40B4-BE49-F238E27FC236}">
              <a16:creationId xmlns="" xmlns:a16="http://schemas.microsoft.com/office/drawing/2014/main" id="{96A9875E-BB2C-475A-9C55-CCC501E0F3AC}"/>
            </a:ext>
          </a:extLst>
        </xdr:cNvPr>
        <xdr:cNvCxnSpPr/>
      </xdr:nvCxnSpPr>
      <xdr:spPr>
        <a:xfrm flipV="1">
          <a:off x="3289300" y="6070283"/>
          <a:ext cx="762000" cy="248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33831</xdr:rowOff>
    </xdr:from>
    <xdr:ext cx="405111" cy="259045"/>
    <xdr:sp macro="" textlink="">
      <xdr:nvSpPr>
        <xdr:cNvPr id="88" name="n_1aveValue有形固定資産減価償却率">
          <a:extLst>
            <a:ext uri="{FF2B5EF4-FFF2-40B4-BE49-F238E27FC236}">
              <a16:creationId xmlns="" xmlns:a16="http://schemas.microsoft.com/office/drawing/2014/main" id="{B06DFA2A-061F-4912-AD61-EC3659202DE9}"/>
            </a:ext>
          </a:extLst>
        </xdr:cNvPr>
        <xdr:cNvSpPr txBox="1"/>
      </xdr:nvSpPr>
      <xdr:spPr>
        <a:xfrm>
          <a:off x="3836044" y="61203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33513</xdr:rowOff>
    </xdr:from>
    <xdr:ext cx="405111" cy="259045"/>
    <xdr:sp macro="" textlink="">
      <xdr:nvSpPr>
        <xdr:cNvPr id="89" name="n_2aveValue有形固定資産減価償却率">
          <a:extLst>
            <a:ext uri="{FF2B5EF4-FFF2-40B4-BE49-F238E27FC236}">
              <a16:creationId xmlns="" xmlns:a16="http://schemas.microsoft.com/office/drawing/2014/main" id="{83950C31-51F2-4841-B1BA-8D2391E4F5C0}"/>
            </a:ext>
          </a:extLst>
        </xdr:cNvPr>
        <xdr:cNvSpPr txBox="1"/>
      </xdr:nvSpPr>
      <xdr:spPr>
        <a:xfrm>
          <a:off x="3086744" y="5948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51135</xdr:rowOff>
    </xdr:from>
    <xdr:ext cx="405111" cy="259045"/>
    <xdr:sp macro="" textlink="">
      <xdr:nvSpPr>
        <xdr:cNvPr id="90" name="n_1mainValue有形固定資産減価償却率">
          <a:extLst>
            <a:ext uri="{FF2B5EF4-FFF2-40B4-BE49-F238E27FC236}">
              <a16:creationId xmlns="" xmlns:a16="http://schemas.microsoft.com/office/drawing/2014/main" id="{B5EACD58-93EC-4FB2-A24E-9CF184C137CD}"/>
            </a:ext>
          </a:extLst>
        </xdr:cNvPr>
        <xdr:cNvSpPr txBox="1"/>
      </xdr:nvSpPr>
      <xdr:spPr>
        <a:xfrm>
          <a:off x="3836044" y="57947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102569</xdr:rowOff>
    </xdr:from>
    <xdr:ext cx="405111" cy="259045"/>
    <xdr:sp macro="" textlink="">
      <xdr:nvSpPr>
        <xdr:cNvPr id="91" name="n_2mainValue有形固定資産減価償却率">
          <a:extLst>
            <a:ext uri="{FF2B5EF4-FFF2-40B4-BE49-F238E27FC236}">
              <a16:creationId xmlns="" xmlns:a16="http://schemas.microsoft.com/office/drawing/2014/main" id="{630E1E18-B39D-4146-94BA-DBF091B984D1}"/>
            </a:ext>
          </a:extLst>
        </xdr:cNvPr>
        <xdr:cNvSpPr txBox="1"/>
      </xdr:nvSpPr>
      <xdr:spPr>
        <a:xfrm>
          <a:off x="3086744" y="63604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2" name="正方形/長方形 91">
          <a:extLst>
            <a:ext uri="{FF2B5EF4-FFF2-40B4-BE49-F238E27FC236}">
              <a16:creationId xmlns="" xmlns:a16="http://schemas.microsoft.com/office/drawing/2014/main" id="{99402D59-F91F-4301-AAA7-16AD6A0D1701}"/>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（参考）債務償還可能年数</a:t>
          </a:r>
        </a:p>
      </xdr:txBody>
    </xdr:sp>
    <xdr:clientData/>
  </xdr:twoCellAnchor>
  <xdr:twoCellAnchor>
    <xdr:from>
      <xdr:col>62</xdr:col>
      <xdr:colOff>125326</xdr:colOff>
      <xdr:row>22</xdr:row>
      <xdr:rowOff>81217</xdr:rowOff>
    </xdr:from>
    <xdr:to>
      <xdr:col>69</xdr:col>
      <xdr:colOff>109623</xdr:colOff>
      <xdr:row>24</xdr:row>
      <xdr:rowOff>14034</xdr:rowOff>
    </xdr:to>
    <xdr:sp macro="" textlink="">
      <xdr:nvSpPr>
        <xdr:cNvPr id="93" name="正方形/長方形 92">
          <a:extLst>
            <a:ext uri="{FF2B5EF4-FFF2-40B4-BE49-F238E27FC236}">
              <a16:creationId xmlns="" xmlns:a16="http://schemas.microsoft.com/office/drawing/2014/main" id="{E39E2A6C-5397-4F0B-8F2A-8D7834D61121}"/>
            </a:ext>
          </a:extLst>
        </xdr:cNvPr>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債務償還可能年数</a:t>
          </a:r>
        </a:p>
      </xdr:txBody>
    </xdr:sp>
    <xdr:clientData/>
  </xdr:twoCellAnchor>
  <xdr:twoCellAnchor>
    <xdr:from>
      <xdr:col>71</xdr:col>
      <xdr:colOff>81363</xdr:colOff>
      <xdr:row>22</xdr:row>
      <xdr:rowOff>64546</xdr:rowOff>
    </xdr:from>
    <xdr:to>
      <xdr:col>75</xdr:col>
      <xdr:colOff>90087</xdr:colOff>
      <xdr:row>24</xdr:row>
      <xdr:rowOff>30705</xdr:rowOff>
    </xdr:to>
    <xdr:sp macro="" textlink="">
      <xdr:nvSpPr>
        <xdr:cNvPr id="94" name="正方形/長方形 93">
          <a:extLst>
            <a:ext uri="{FF2B5EF4-FFF2-40B4-BE49-F238E27FC236}">
              <a16:creationId xmlns="" xmlns:a16="http://schemas.microsoft.com/office/drawing/2014/main" id="{60D61E77-C3B8-4DBA-B5B5-E35AE4527B58}"/>
            </a:ext>
          </a:extLst>
        </xdr:cNvPr>
        <xdr:cNvSpPr/>
      </xdr:nvSpPr>
      <xdr:spPr>
        <a:xfrm>
          <a:off x="13902138" y="4607971"/>
          <a:ext cx="770724"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年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95" name="正方形/長方形 94">
          <a:extLst>
            <a:ext uri="{FF2B5EF4-FFF2-40B4-BE49-F238E27FC236}">
              <a16:creationId xmlns="" xmlns:a16="http://schemas.microsoft.com/office/drawing/2014/main" id="{DDCE0ABA-BDA1-440B-8E0C-F9879CBE3E0F}"/>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96" name="正方形/長方形 95">
          <a:extLst>
            <a:ext uri="{FF2B5EF4-FFF2-40B4-BE49-F238E27FC236}">
              <a16:creationId xmlns="" xmlns:a16="http://schemas.microsoft.com/office/drawing/2014/main" id="{2FB3DABC-9DDB-46F7-A9CB-E160E8CFBEAD}"/>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97" name="正方形/長方形 96">
          <a:extLst>
            <a:ext uri="{FF2B5EF4-FFF2-40B4-BE49-F238E27FC236}">
              <a16:creationId xmlns="" xmlns:a16="http://schemas.microsoft.com/office/drawing/2014/main" id="{E5733D44-B6BC-4906-8F30-7D6E71AC2875}"/>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98" name="正方形/長方形 97">
          <a:extLst>
            <a:ext uri="{FF2B5EF4-FFF2-40B4-BE49-F238E27FC236}">
              <a16:creationId xmlns="" xmlns:a16="http://schemas.microsoft.com/office/drawing/2014/main" id="{727E421A-D7E6-4838-B5A8-C1CC1F3CB58E}"/>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99" name="正方形/長方形 98">
          <a:extLst>
            <a:ext uri="{FF2B5EF4-FFF2-40B4-BE49-F238E27FC236}">
              <a16:creationId xmlns="" xmlns:a16="http://schemas.microsoft.com/office/drawing/2014/main" id="{25B881C8-93BC-4F1E-9262-ECCCB40FC518}"/>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0" name="正方形/長方形 99">
          <a:extLst>
            <a:ext uri="{FF2B5EF4-FFF2-40B4-BE49-F238E27FC236}">
              <a16:creationId xmlns="" xmlns:a16="http://schemas.microsoft.com/office/drawing/2014/main" id="{9160E4C3-8D40-4E79-B333-85345120A35C}"/>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1" name="正方形/長方形 100">
          <a:extLst>
            <a:ext uri="{FF2B5EF4-FFF2-40B4-BE49-F238E27FC236}">
              <a16:creationId xmlns="" xmlns:a16="http://schemas.microsoft.com/office/drawing/2014/main" id="{8A017E7F-B730-4CEE-9A7F-727357E2F52F}"/>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2" name="正方形/長方形 101">
          <a:extLst>
            <a:ext uri="{FF2B5EF4-FFF2-40B4-BE49-F238E27FC236}">
              <a16:creationId xmlns="" xmlns:a16="http://schemas.microsoft.com/office/drawing/2014/main" id="{B50DA600-4030-4607-AC85-1930C9AAEA23}"/>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3" name="正方形/長方形 102">
          <a:extLst>
            <a:ext uri="{FF2B5EF4-FFF2-40B4-BE49-F238E27FC236}">
              <a16:creationId xmlns="" xmlns:a16="http://schemas.microsoft.com/office/drawing/2014/main" id="{1A5440BD-306C-4255-BC98-25F57CE84521}"/>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債務償還可能年数の分析欄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4" name="テキスト ボックス 103">
          <a:extLst>
            <a:ext uri="{FF2B5EF4-FFF2-40B4-BE49-F238E27FC236}">
              <a16:creationId xmlns="" xmlns:a16="http://schemas.microsoft.com/office/drawing/2014/main" id="{5D838FDF-F77F-4AAE-BFF8-56616B258CF1}"/>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債務償還可能年数は、全国平均、類似団体と比較してやや低い水準となっている。これは、近年、計画に造成している基金残高の増に伴う実質債務の減が要因であると考えられる。</a:t>
          </a:r>
        </a:p>
        <a:p>
          <a:r>
            <a:rPr kumimoji="1" lang="ja-JP" altLang="en-US" sz="1100">
              <a:latin typeface="ＭＳ Ｐゴシック" panose="020B0600070205080204" pitchFamily="50" charset="-128"/>
              <a:ea typeface="ＭＳ Ｐゴシック" panose="020B0600070205080204" pitchFamily="50" charset="-128"/>
            </a:rPr>
            <a:t>今後は、業務の効率化等による償還財源（資金収支計算書における業務活動収支の黒字分等）の増にも取り組み、債務償還可能年数の抑制に取り組んでいく。</a:t>
          </a:r>
        </a:p>
      </xdr:txBody>
    </xdr:sp>
    <xdr:clientData/>
  </xdr:twoCellAnchor>
  <xdr:oneCellAnchor>
    <xdr:from>
      <xdr:col>57</xdr:col>
      <xdr:colOff>111125</xdr:colOff>
      <xdr:row>23</xdr:row>
      <xdr:rowOff>47625</xdr:rowOff>
    </xdr:from>
    <xdr:ext cx="349839" cy="225703"/>
    <xdr:sp macro="" textlink="">
      <xdr:nvSpPr>
        <xdr:cNvPr id="105" name="テキスト ボックス 104">
          <a:extLst>
            <a:ext uri="{FF2B5EF4-FFF2-40B4-BE49-F238E27FC236}">
              <a16:creationId xmlns="" xmlns:a16="http://schemas.microsoft.com/office/drawing/2014/main" id="{EEA3CD69-5E5C-49CB-A9D7-8B41CD3B98C4}"/>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年</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06" name="直線コネクタ 105">
          <a:extLst>
            <a:ext uri="{FF2B5EF4-FFF2-40B4-BE49-F238E27FC236}">
              <a16:creationId xmlns="" xmlns:a16="http://schemas.microsoft.com/office/drawing/2014/main" id="{F9593829-BC6D-46B1-99BC-119B3E83DBB6}"/>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35</xdr:row>
      <xdr:rowOff>31297</xdr:rowOff>
    </xdr:from>
    <xdr:to>
      <xdr:col>80</xdr:col>
      <xdr:colOff>9525</xdr:colOff>
      <xdr:row>35</xdr:row>
      <xdr:rowOff>31297</xdr:rowOff>
    </xdr:to>
    <xdr:cxnSp macro="">
      <xdr:nvCxnSpPr>
        <xdr:cNvPr id="107" name="直線コネクタ 106">
          <a:extLst>
            <a:ext uri="{FF2B5EF4-FFF2-40B4-BE49-F238E27FC236}">
              <a16:creationId xmlns="" xmlns:a16="http://schemas.microsoft.com/office/drawing/2014/main" id="{57315F8C-A1BA-4DF9-B216-29BC11E4DED5}"/>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108946</xdr:rowOff>
    </xdr:from>
    <xdr:ext cx="308097" cy="225703"/>
    <xdr:sp macro="" textlink="">
      <xdr:nvSpPr>
        <xdr:cNvPr id="108" name="テキスト ボックス 107">
          <a:extLst>
            <a:ext uri="{FF2B5EF4-FFF2-40B4-BE49-F238E27FC236}">
              <a16:creationId xmlns="" xmlns:a16="http://schemas.microsoft.com/office/drawing/2014/main" id="{F90F7C43-6F9E-47FB-A2DA-DAB62FC7B4D2}"/>
            </a:ext>
          </a:extLst>
        </xdr:cNvPr>
        <xdr:cNvSpPr txBox="1"/>
      </xdr:nvSpPr>
      <xdr:spPr>
        <a:xfrm>
          <a:off x="10931403" y="6709771"/>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09" name="直線コネクタ 108">
          <a:extLst>
            <a:ext uri="{FF2B5EF4-FFF2-40B4-BE49-F238E27FC236}">
              <a16:creationId xmlns="" xmlns:a16="http://schemas.microsoft.com/office/drawing/2014/main" id="{B8128AEF-AF3C-4E38-801B-A35AE30F242A}"/>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32</xdr:row>
      <xdr:rowOff>143417</xdr:rowOff>
    </xdr:from>
    <xdr:ext cx="308097" cy="225703"/>
    <xdr:sp macro="" textlink="">
      <xdr:nvSpPr>
        <xdr:cNvPr id="110" name="テキスト ボックス 109">
          <a:extLst>
            <a:ext uri="{FF2B5EF4-FFF2-40B4-BE49-F238E27FC236}">
              <a16:creationId xmlns="" xmlns:a16="http://schemas.microsoft.com/office/drawing/2014/main" id="{B25FCA65-C5F3-4C77-A822-F911C1DE630B}"/>
            </a:ext>
          </a:extLst>
        </xdr:cNvPr>
        <xdr:cNvSpPr txBox="1"/>
      </xdr:nvSpPr>
      <xdr:spPr>
        <a:xfrm>
          <a:off x="10931403" y="640134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1" name="直線コネクタ 110">
          <a:extLst>
            <a:ext uri="{FF2B5EF4-FFF2-40B4-BE49-F238E27FC236}">
              <a16:creationId xmlns="" xmlns:a16="http://schemas.microsoft.com/office/drawing/2014/main" id="{56B40A9D-AF77-401A-B003-F7DDA2571CC1}"/>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31</xdr:row>
      <xdr:rowOff>6438</xdr:rowOff>
    </xdr:from>
    <xdr:ext cx="308097" cy="225703"/>
    <xdr:sp macro="" textlink="">
      <xdr:nvSpPr>
        <xdr:cNvPr id="112" name="テキスト ボックス 111">
          <a:extLst>
            <a:ext uri="{FF2B5EF4-FFF2-40B4-BE49-F238E27FC236}">
              <a16:creationId xmlns="" xmlns:a16="http://schemas.microsoft.com/office/drawing/2014/main" id="{FDB7DA2C-F2AC-4A98-AF41-8F385D726E6D}"/>
            </a:ext>
          </a:extLst>
        </xdr:cNvPr>
        <xdr:cNvSpPr txBox="1"/>
      </xdr:nvSpPr>
      <xdr:spPr>
        <a:xfrm>
          <a:off x="10931403" y="6092913"/>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13" name="直線コネクタ 112">
          <a:extLst>
            <a:ext uri="{FF2B5EF4-FFF2-40B4-BE49-F238E27FC236}">
              <a16:creationId xmlns="" xmlns:a16="http://schemas.microsoft.com/office/drawing/2014/main" id="{B1B8A008-B57F-44C3-9F35-ED6CF02CED21}"/>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29</xdr:row>
      <xdr:rowOff>40910</xdr:rowOff>
    </xdr:from>
    <xdr:ext cx="308097" cy="225703"/>
    <xdr:sp macro="" textlink="">
      <xdr:nvSpPr>
        <xdr:cNvPr id="114" name="テキスト ボックス 113">
          <a:extLst>
            <a:ext uri="{FF2B5EF4-FFF2-40B4-BE49-F238E27FC236}">
              <a16:creationId xmlns="" xmlns:a16="http://schemas.microsoft.com/office/drawing/2014/main" id="{B4E5F5B6-8BA9-424F-A188-3AAEF1AE5106}"/>
            </a:ext>
          </a:extLst>
        </xdr:cNvPr>
        <xdr:cNvSpPr txBox="1"/>
      </xdr:nvSpPr>
      <xdr:spPr>
        <a:xfrm>
          <a:off x="10931403" y="5784485"/>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15" name="直線コネクタ 114">
          <a:extLst>
            <a:ext uri="{FF2B5EF4-FFF2-40B4-BE49-F238E27FC236}">
              <a16:creationId xmlns="" xmlns:a16="http://schemas.microsoft.com/office/drawing/2014/main" id="{FC03095F-9A4A-4360-8EC1-45ABFF2EA6E9}"/>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27</xdr:row>
      <xdr:rowOff>75381</xdr:rowOff>
    </xdr:from>
    <xdr:ext cx="359394" cy="225703"/>
    <xdr:sp macro="" textlink="">
      <xdr:nvSpPr>
        <xdr:cNvPr id="116" name="テキスト ボックス 115">
          <a:extLst>
            <a:ext uri="{FF2B5EF4-FFF2-40B4-BE49-F238E27FC236}">
              <a16:creationId xmlns="" xmlns:a16="http://schemas.microsoft.com/office/drawing/2014/main" id="{D75C32F3-AA83-4752-B266-E2573566B70D}"/>
            </a:ext>
          </a:extLst>
        </xdr:cNvPr>
        <xdr:cNvSpPr txBox="1"/>
      </xdr:nvSpPr>
      <xdr:spPr>
        <a:xfrm>
          <a:off x="10880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17" name="直線コネクタ 116">
          <a:extLst>
            <a:ext uri="{FF2B5EF4-FFF2-40B4-BE49-F238E27FC236}">
              <a16:creationId xmlns="" xmlns:a16="http://schemas.microsoft.com/office/drawing/2014/main" id="{363BF372-60EC-41C7-B6BB-B5C5BCEDC790}"/>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25</xdr:row>
      <xdr:rowOff>109852</xdr:rowOff>
    </xdr:from>
    <xdr:ext cx="359394" cy="225703"/>
    <xdr:sp macro="" textlink="">
      <xdr:nvSpPr>
        <xdr:cNvPr id="118" name="テキスト ボックス 117">
          <a:extLst>
            <a:ext uri="{FF2B5EF4-FFF2-40B4-BE49-F238E27FC236}">
              <a16:creationId xmlns="" xmlns:a16="http://schemas.microsoft.com/office/drawing/2014/main" id="{5FF23276-AABB-4A9D-8F95-16A1445DC3B4}"/>
            </a:ext>
          </a:extLst>
        </xdr:cNvPr>
        <xdr:cNvSpPr txBox="1"/>
      </xdr:nvSpPr>
      <xdr:spPr>
        <a:xfrm>
          <a:off x="10880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19" name="直線コネクタ 118">
          <a:extLst>
            <a:ext uri="{FF2B5EF4-FFF2-40B4-BE49-F238E27FC236}">
              <a16:creationId xmlns="" xmlns:a16="http://schemas.microsoft.com/office/drawing/2014/main" id="{C26FC889-1426-4A38-A825-618B2FB98A28}"/>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107331</xdr:colOff>
      <xdr:row>23</xdr:row>
      <xdr:rowOff>144324</xdr:rowOff>
    </xdr:from>
    <xdr:ext cx="359394" cy="225703"/>
    <xdr:sp macro="" textlink="">
      <xdr:nvSpPr>
        <xdr:cNvPr id="120" name="テキスト ボックス 119">
          <a:extLst>
            <a:ext uri="{FF2B5EF4-FFF2-40B4-BE49-F238E27FC236}">
              <a16:creationId xmlns="" xmlns:a16="http://schemas.microsoft.com/office/drawing/2014/main" id="{307C2C3F-9140-4269-A67B-31233338E45D}"/>
            </a:ext>
          </a:extLst>
        </xdr:cNvPr>
        <xdr:cNvSpPr txBox="1"/>
      </xdr:nvSpPr>
      <xdr:spPr>
        <a:xfrm>
          <a:off x="10880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1" name="債務償還可能年数グラフ枠">
          <a:extLst>
            <a:ext uri="{FF2B5EF4-FFF2-40B4-BE49-F238E27FC236}">
              <a16:creationId xmlns="" xmlns:a16="http://schemas.microsoft.com/office/drawing/2014/main" id="{D7F699A9-A4D5-41D9-B558-BC4DC0676E7F}"/>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73327</xdr:rowOff>
    </xdr:from>
    <xdr:to>
      <xdr:col>76</xdr:col>
      <xdr:colOff>21589</xdr:colOff>
      <xdr:row>34</xdr:row>
      <xdr:rowOff>27970</xdr:rowOff>
    </xdr:to>
    <xdr:cxnSp macro="">
      <xdr:nvCxnSpPr>
        <xdr:cNvPr id="122" name="直線コネクタ 121">
          <a:extLst>
            <a:ext uri="{FF2B5EF4-FFF2-40B4-BE49-F238E27FC236}">
              <a16:creationId xmlns="" xmlns:a16="http://schemas.microsoft.com/office/drawing/2014/main" id="{9A15CBB7-CD87-4E21-BD48-C538AF8C43E9}"/>
            </a:ext>
          </a:extLst>
        </xdr:cNvPr>
        <xdr:cNvCxnSpPr/>
      </xdr:nvCxnSpPr>
      <xdr:spPr>
        <a:xfrm flipV="1">
          <a:off x="14793595" y="5302552"/>
          <a:ext cx="1269" cy="1326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31797</xdr:rowOff>
    </xdr:from>
    <xdr:ext cx="340478" cy="259045"/>
    <xdr:sp macro="" textlink="">
      <xdr:nvSpPr>
        <xdr:cNvPr id="123" name="債務償還可能年数最小値テキスト">
          <a:extLst>
            <a:ext uri="{FF2B5EF4-FFF2-40B4-BE49-F238E27FC236}">
              <a16:creationId xmlns="" xmlns:a16="http://schemas.microsoft.com/office/drawing/2014/main" id="{DA9233CC-2629-444A-82B9-BFDD0BCB818B}"/>
            </a:ext>
          </a:extLst>
        </xdr:cNvPr>
        <xdr:cNvSpPr txBox="1"/>
      </xdr:nvSpPr>
      <xdr:spPr>
        <a:xfrm>
          <a:off x="14846300" y="663262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27970</xdr:rowOff>
    </xdr:from>
    <xdr:to>
      <xdr:col>76</xdr:col>
      <xdr:colOff>111125</xdr:colOff>
      <xdr:row>34</xdr:row>
      <xdr:rowOff>27970</xdr:rowOff>
    </xdr:to>
    <xdr:cxnSp macro="">
      <xdr:nvCxnSpPr>
        <xdr:cNvPr id="124" name="直線コネクタ 123">
          <a:extLst>
            <a:ext uri="{FF2B5EF4-FFF2-40B4-BE49-F238E27FC236}">
              <a16:creationId xmlns="" xmlns:a16="http://schemas.microsoft.com/office/drawing/2014/main" id="{E1D3B098-A10C-4B56-A6A5-9652026FACC2}"/>
            </a:ext>
          </a:extLst>
        </xdr:cNvPr>
        <xdr:cNvCxnSpPr/>
      </xdr:nvCxnSpPr>
      <xdr:spPr>
        <a:xfrm>
          <a:off x="14706600" y="66287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20004</xdr:rowOff>
    </xdr:from>
    <xdr:ext cx="405111" cy="259045"/>
    <xdr:sp macro="" textlink="">
      <xdr:nvSpPr>
        <xdr:cNvPr id="125" name="債務償還可能年数最大値テキスト">
          <a:extLst>
            <a:ext uri="{FF2B5EF4-FFF2-40B4-BE49-F238E27FC236}">
              <a16:creationId xmlns="" xmlns:a16="http://schemas.microsoft.com/office/drawing/2014/main" id="{8CE4252D-3134-43CD-8F03-67A17D1B7083}"/>
            </a:ext>
          </a:extLst>
        </xdr:cNvPr>
        <xdr:cNvSpPr txBox="1"/>
      </xdr:nvSpPr>
      <xdr:spPr>
        <a:xfrm>
          <a:off x="14846300" y="50777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73327</xdr:rowOff>
    </xdr:from>
    <xdr:to>
      <xdr:col>76</xdr:col>
      <xdr:colOff>111125</xdr:colOff>
      <xdr:row>26</xdr:row>
      <xdr:rowOff>73327</xdr:rowOff>
    </xdr:to>
    <xdr:cxnSp macro="">
      <xdr:nvCxnSpPr>
        <xdr:cNvPr id="126" name="直線コネクタ 125">
          <a:extLst>
            <a:ext uri="{FF2B5EF4-FFF2-40B4-BE49-F238E27FC236}">
              <a16:creationId xmlns="" xmlns:a16="http://schemas.microsoft.com/office/drawing/2014/main" id="{3F232E89-E54E-444F-A799-4A11156EBF1B}"/>
            </a:ext>
          </a:extLst>
        </xdr:cNvPr>
        <xdr:cNvCxnSpPr/>
      </xdr:nvCxnSpPr>
      <xdr:spPr>
        <a:xfrm>
          <a:off x="14706600" y="5302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161519</xdr:rowOff>
    </xdr:from>
    <xdr:ext cx="340478" cy="259045"/>
    <xdr:sp macro="" textlink="">
      <xdr:nvSpPr>
        <xdr:cNvPr id="127" name="債務償還可能年数平均値テキスト">
          <a:extLst>
            <a:ext uri="{FF2B5EF4-FFF2-40B4-BE49-F238E27FC236}">
              <a16:creationId xmlns="" xmlns:a16="http://schemas.microsoft.com/office/drawing/2014/main" id="{C6A2A5ED-4C5F-4623-A987-5D9559ED82B7}"/>
            </a:ext>
          </a:extLst>
        </xdr:cNvPr>
        <xdr:cNvSpPr txBox="1"/>
      </xdr:nvSpPr>
      <xdr:spPr>
        <a:xfrm>
          <a:off x="14846300" y="5905094"/>
          <a:ext cx="340478"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138642</xdr:rowOff>
    </xdr:from>
    <xdr:to>
      <xdr:col>76</xdr:col>
      <xdr:colOff>73025</xdr:colOff>
      <xdr:row>31</xdr:row>
      <xdr:rowOff>68792</xdr:rowOff>
    </xdr:to>
    <xdr:sp macro="" textlink="">
      <xdr:nvSpPr>
        <xdr:cNvPr id="128" name="フローチャート: 判断 127">
          <a:extLst>
            <a:ext uri="{FF2B5EF4-FFF2-40B4-BE49-F238E27FC236}">
              <a16:creationId xmlns="" xmlns:a16="http://schemas.microsoft.com/office/drawing/2014/main" id="{34859A2D-7364-4567-96C7-61558ABE9D4B}"/>
            </a:ext>
          </a:extLst>
        </xdr:cNvPr>
        <xdr:cNvSpPr/>
      </xdr:nvSpPr>
      <xdr:spPr>
        <a:xfrm>
          <a:off x="14744700" y="6053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29" name="テキスト ボックス 128">
          <a:extLst>
            <a:ext uri="{FF2B5EF4-FFF2-40B4-BE49-F238E27FC236}">
              <a16:creationId xmlns="" xmlns:a16="http://schemas.microsoft.com/office/drawing/2014/main" id="{5B2C1BBF-D272-4265-A08F-3E9A63E1EDFD}"/>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0" name="テキスト ボックス 129">
          <a:extLst>
            <a:ext uri="{FF2B5EF4-FFF2-40B4-BE49-F238E27FC236}">
              <a16:creationId xmlns="" xmlns:a16="http://schemas.microsoft.com/office/drawing/2014/main" id="{7DC259AC-0C36-4234-A821-44BF3C8D8161}"/>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1" name="テキスト ボックス 130">
          <a:extLst>
            <a:ext uri="{FF2B5EF4-FFF2-40B4-BE49-F238E27FC236}">
              <a16:creationId xmlns="" xmlns:a16="http://schemas.microsoft.com/office/drawing/2014/main" id="{7BAFA08C-D2AE-4118-8EB5-9F8A39EC24E1}"/>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2" name="テキスト ボックス 131">
          <a:extLst>
            <a:ext uri="{FF2B5EF4-FFF2-40B4-BE49-F238E27FC236}">
              <a16:creationId xmlns="" xmlns:a16="http://schemas.microsoft.com/office/drawing/2014/main" id="{47FCF079-628C-4F1E-9897-9D1FB1C040F8}"/>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33" name="テキスト ボックス 132">
          <a:extLst>
            <a:ext uri="{FF2B5EF4-FFF2-40B4-BE49-F238E27FC236}">
              <a16:creationId xmlns="" xmlns:a16="http://schemas.microsoft.com/office/drawing/2014/main" id="{963F2ABB-4F0D-473E-B6E2-0FB261FE14C8}"/>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80282</xdr:rowOff>
    </xdr:from>
    <xdr:to>
      <xdr:col>76</xdr:col>
      <xdr:colOff>73025</xdr:colOff>
      <xdr:row>32</xdr:row>
      <xdr:rowOff>10432</xdr:rowOff>
    </xdr:to>
    <xdr:sp macro="" textlink="">
      <xdr:nvSpPr>
        <xdr:cNvPr id="134" name="楕円 133">
          <a:extLst>
            <a:ext uri="{FF2B5EF4-FFF2-40B4-BE49-F238E27FC236}">
              <a16:creationId xmlns="" xmlns:a16="http://schemas.microsoft.com/office/drawing/2014/main" id="{C0549759-E173-480A-A243-786F09FA4C2B}"/>
            </a:ext>
          </a:extLst>
        </xdr:cNvPr>
        <xdr:cNvSpPr/>
      </xdr:nvSpPr>
      <xdr:spPr>
        <a:xfrm>
          <a:off x="14744700" y="6166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31</xdr:row>
      <xdr:rowOff>58709</xdr:rowOff>
    </xdr:from>
    <xdr:ext cx="340478" cy="259045"/>
    <xdr:sp macro="" textlink="">
      <xdr:nvSpPr>
        <xdr:cNvPr id="135" name="債務償還可能年数該当値テキスト">
          <a:extLst>
            <a:ext uri="{FF2B5EF4-FFF2-40B4-BE49-F238E27FC236}">
              <a16:creationId xmlns="" xmlns:a16="http://schemas.microsoft.com/office/drawing/2014/main" id="{99796D86-7874-4AC9-8ED8-C653CA2A7CFB}"/>
            </a:ext>
          </a:extLst>
        </xdr:cNvPr>
        <xdr:cNvSpPr txBox="1"/>
      </xdr:nvSpPr>
      <xdr:spPr>
        <a:xfrm>
          <a:off x="14846300" y="614518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36" name="正方形/長方形 135">
          <a:extLst>
            <a:ext uri="{FF2B5EF4-FFF2-40B4-BE49-F238E27FC236}">
              <a16:creationId xmlns="" xmlns:a16="http://schemas.microsoft.com/office/drawing/2014/main" id="{EEE48653-19B3-45A5-A2C4-3E09F5AE15D9}"/>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37" name="正方形/長方形 136">
          <a:extLst>
            <a:ext uri="{FF2B5EF4-FFF2-40B4-BE49-F238E27FC236}">
              <a16:creationId xmlns="" xmlns:a16="http://schemas.microsoft.com/office/drawing/2014/main" id="{777C32FE-3718-4437-8DB6-4F38A7E5BCC8}"/>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38" name="テキスト ボックス 137">
          <a:extLst>
            <a:ext uri="{FF2B5EF4-FFF2-40B4-BE49-F238E27FC236}">
              <a16:creationId xmlns="" xmlns:a16="http://schemas.microsoft.com/office/drawing/2014/main" id="{DDE4DD7E-9C84-4ED4-A5F0-4EAD8F54BC15}"/>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39" name="テキスト ボックス 138">
          <a:extLst>
            <a:ext uri="{FF2B5EF4-FFF2-40B4-BE49-F238E27FC236}">
              <a16:creationId xmlns="" xmlns:a16="http://schemas.microsoft.com/office/drawing/2014/main" id="{A8852A66-A848-4552-A5E1-9A03AAB758BA}"/>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40" name="テキスト ボックス 139">
          <a:extLst>
            <a:ext uri="{FF2B5EF4-FFF2-40B4-BE49-F238E27FC236}">
              <a16:creationId xmlns="" xmlns:a16="http://schemas.microsoft.com/office/drawing/2014/main" id="{0B0E0762-D449-4A37-BF60-8C253DF64549}"/>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41" name="テキスト ボックス 140">
          <a:extLst>
            <a:ext uri="{FF2B5EF4-FFF2-40B4-BE49-F238E27FC236}">
              <a16:creationId xmlns="" xmlns:a16="http://schemas.microsoft.com/office/drawing/2014/main" id="{EED79EC1-3E59-44DE-B2B8-D29E1101753C}"/>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7E14989F-3A16-4EA5-A970-8E66286FC5AB}"/>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 xmlns:a16="http://schemas.microsoft.com/office/drawing/2014/main" id="{DDEC82CD-4E9A-4695-ABB6-9A98F8215E06}"/>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 xmlns:a16="http://schemas.microsoft.com/office/drawing/2014/main" id="{302C02FD-2FE3-473A-925C-B8E1AB702BAC}"/>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 xmlns:a16="http://schemas.microsoft.com/office/drawing/2014/main" id="{CFD3921E-7F3F-4A72-A91B-94559C037B86}"/>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1D607E89-2E7F-4C7A-8CA2-E1060B69D5FF}"/>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69E3228C-AC19-427E-97B9-A6F8D4C4F41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F26B0731-FA4C-486C-9F53-927819CC69EB}"/>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B64095FC-EFE9-449A-98D3-F6E6D14DAFDE}"/>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801CEA77-0548-470C-81F6-7CC3E45C5AD2}"/>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 xmlns:a16="http://schemas.microsoft.com/office/drawing/2014/main" id="{F587A480-17EA-4774-9897-59E0934738EF}"/>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17,736
17,696
317.21
13,086,012
12,785,911
192,974
6,360,461
12,768,030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2F1B2AB9-80ED-4DC3-B276-7DE8D35B1569}"/>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80B36C01-1E79-4051-BEAD-40788DBB07E9}"/>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D6B2DF32-F02B-4820-AD8D-AACFC4BA7646}"/>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7.6
19.7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B81B789F-47B7-4E6D-ABB5-8FE61B67B056}"/>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ED8829B0-9BA2-4CE9-B821-D36B638A5087}"/>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 xmlns:a16="http://schemas.microsoft.com/office/drawing/2014/main" id="{AFB0B047-58B7-4BDB-B311-638F25874BB1}"/>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 xmlns:a16="http://schemas.microsoft.com/office/drawing/2014/main" id="{A546A302-2BA4-4CA6-95C4-ABCC1802D838}"/>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 xmlns:a16="http://schemas.microsoft.com/office/drawing/2014/main" id="{7F85984D-5AB3-4783-8AF1-AA2207837D7E}"/>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 xmlns:a16="http://schemas.microsoft.com/office/drawing/2014/main" id="{6447D3E9-DE6B-4984-B2E6-BF95F85BA4B8}"/>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672D6D34-4A45-4DD1-9DFD-4116D91DDAE7}"/>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 xmlns:a16="http://schemas.microsoft.com/office/drawing/2014/main" id="{53BB84AA-926B-4F0D-98AB-3C4E34B56C07}"/>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 xmlns:a16="http://schemas.microsoft.com/office/drawing/2014/main" id="{FF0C1DE3-9518-4025-8C36-4BCC8FF15E32}"/>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 xmlns:a16="http://schemas.microsoft.com/office/drawing/2014/main" id="{EFF36967-02AD-4E29-A339-A2A21D38BAB6}"/>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 xmlns:a16="http://schemas.microsoft.com/office/drawing/2014/main" id="{BEF43A37-A8A3-4753-9F1E-56589FF9714D}"/>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9635EF52-CA78-4486-BACE-66F8006B120E}"/>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 xmlns:a16="http://schemas.microsoft.com/office/drawing/2014/main" id="{E771F488-34E6-4684-8019-2CB64AC5F65E}"/>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C6DC1220-4F0A-45A2-8043-36E0563FBD06}"/>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 xmlns:a16="http://schemas.microsoft.com/office/drawing/2014/main" id="{8E83C4C5-82EF-48C6-A7FF-2CE91B8E2844}"/>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a:extLst>
            <a:ext uri="{FF2B5EF4-FFF2-40B4-BE49-F238E27FC236}">
              <a16:creationId xmlns="" xmlns:a16="http://schemas.microsoft.com/office/drawing/2014/main" id="{54F75A79-EA22-4563-8B40-D4659F0203DF}"/>
            </a:ext>
          </a:extLst>
        </xdr:cNvPr>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 xmlns:a16="http://schemas.microsoft.com/office/drawing/2014/main" id="{BF2BAF8B-1152-4A43-9C63-B042C7FF04D4}"/>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 xmlns:a16="http://schemas.microsoft.com/office/drawing/2014/main" id="{675A1042-C918-49BC-9693-54C5D03D304B}"/>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 xmlns:a16="http://schemas.microsoft.com/office/drawing/2014/main" id="{E2FFAFF4-82A4-4B7D-A567-6AD1E00490FF}"/>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 xmlns:a16="http://schemas.microsoft.com/office/drawing/2014/main" id="{52E514FA-3463-4DDD-B48A-E9A22704AA30}"/>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 xmlns:a16="http://schemas.microsoft.com/office/drawing/2014/main" id="{211687DC-9B54-4EEF-B04C-F5F5E093E742}"/>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 xmlns:a16="http://schemas.microsoft.com/office/drawing/2014/main" id="{707454A9-E2DC-46CE-96D3-D7F2ADBFDF45}"/>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 xmlns:a16="http://schemas.microsoft.com/office/drawing/2014/main" id="{737790C7-E856-4BA5-BD00-8F44798858CF}"/>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 xmlns:a16="http://schemas.microsoft.com/office/drawing/2014/main" id="{F650721D-5470-4710-98FE-1245476AD5F7}"/>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 xmlns:a16="http://schemas.microsoft.com/office/drawing/2014/main" id="{9C647652-B90A-47E8-AC96-6B72E41710B9}"/>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 xmlns:a16="http://schemas.microsoft.com/office/drawing/2014/main" id="{E52F68C5-651D-4135-A8C5-565C7F41C5D9}"/>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 xmlns:a16="http://schemas.microsoft.com/office/drawing/2014/main" id="{EF45C067-2976-4ECE-ACB5-0419F7811901}"/>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43</xdr:row>
      <xdr:rowOff>105427</xdr:rowOff>
    </xdr:from>
    <xdr:ext cx="338939" cy="259045"/>
    <xdr:sp macro="" textlink="">
      <xdr:nvSpPr>
        <xdr:cNvPr id="42" name="テキスト ボックス 41">
          <a:extLst>
            <a:ext uri="{FF2B5EF4-FFF2-40B4-BE49-F238E27FC236}">
              <a16:creationId xmlns="" xmlns:a16="http://schemas.microsoft.com/office/drawing/2014/main" id="{941E09ED-8A72-4117-B6C9-FE65F3675934}"/>
            </a:ext>
          </a:extLst>
        </xdr:cNvPr>
        <xdr:cNvSpPr txBox="1"/>
      </xdr:nvSpPr>
      <xdr:spPr>
        <a:xfrm>
          <a:off x="423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3" name="直線コネクタ 42">
          <a:extLst>
            <a:ext uri="{FF2B5EF4-FFF2-40B4-BE49-F238E27FC236}">
              <a16:creationId xmlns="" xmlns:a16="http://schemas.microsoft.com/office/drawing/2014/main" id="{7AD8189C-7B82-4151-8BE5-B29D744C57B5}"/>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41</xdr:row>
      <xdr:rowOff>67327</xdr:rowOff>
    </xdr:from>
    <xdr:ext cx="403059" cy="259045"/>
    <xdr:sp macro="" textlink="">
      <xdr:nvSpPr>
        <xdr:cNvPr id="44" name="テキスト ボックス 43">
          <a:extLst>
            <a:ext uri="{FF2B5EF4-FFF2-40B4-BE49-F238E27FC236}">
              <a16:creationId xmlns="" xmlns:a16="http://schemas.microsoft.com/office/drawing/2014/main" id="{61822037-25AC-4544-972F-CA051C8634FC}"/>
            </a:ext>
          </a:extLst>
        </xdr:cNvPr>
        <xdr:cNvSpPr txBox="1"/>
      </xdr:nvSpPr>
      <xdr:spPr>
        <a:xfrm>
          <a:off x="358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5" name="直線コネクタ 44">
          <a:extLst>
            <a:ext uri="{FF2B5EF4-FFF2-40B4-BE49-F238E27FC236}">
              <a16:creationId xmlns="" xmlns:a16="http://schemas.microsoft.com/office/drawing/2014/main" id="{D34568A7-46AD-496C-9AEB-66E7C3648E28}"/>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6" name="テキスト ボックス 45">
          <a:extLst>
            <a:ext uri="{FF2B5EF4-FFF2-40B4-BE49-F238E27FC236}">
              <a16:creationId xmlns="" xmlns:a16="http://schemas.microsoft.com/office/drawing/2014/main" id="{3B462519-1AC9-4291-A740-42C4549D5704}"/>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7" name="直線コネクタ 46">
          <a:extLst>
            <a:ext uri="{FF2B5EF4-FFF2-40B4-BE49-F238E27FC236}">
              <a16:creationId xmlns="" xmlns:a16="http://schemas.microsoft.com/office/drawing/2014/main" id="{C1F226CB-B233-4D0E-BC49-05285DB1BB80}"/>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8" name="テキスト ボックス 47">
          <a:extLst>
            <a:ext uri="{FF2B5EF4-FFF2-40B4-BE49-F238E27FC236}">
              <a16:creationId xmlns="" xmlns:a16="http://schemas.microsoft.com/office/drawing/2014/main" id="{46956DDF-9961-4F3A-BAB0-865F9224A1BC}"/>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9" name="直線コネクタ 48">
          <a:extLst>
            <a:ext uri="{FF2B5EF4-FFF2-40B4-BE49-F238E27FC236}">
              <a16:creationId xmlns="" xmlns:a16="http://schemas.microsoft.com/office/drawing/2014/main" id="{59415B74-D400-4BC5-B8B0-098F275F4E0D}"/>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0" name="テキスト ボックス 49">
          <a:extLst>
            <a:ext uri="{FF2B5EF4-FFF2-40B4-BE49-F238E27FC236}">
              <a16:creationId xmlns="" xmlns:a16="http://schemas.microsoft.com/office/drawing/2014/main" id="{A72E0598-52E0-4FAD-8D3A-BE63EBB60C90}"/>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1" name="直線コネクタ 50">
          <a:extLst>
            <a:ext uri="{FF2B5EF4-FFF2-40B4-BE49-F238E27FC236}">
              <a16:creationId xmlns="" xmlns:a16="http://schemas.microsoft.com/office/drawing/2014/main" id="{4E4CAC47-FE75-4271-92C5-6E2195B88124}"/>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2" name="テキスト ボックス 51">
          <a:extLst>
            <a:ext uri="{FF2B5EF4-FFF2-40B4-BE49-F238E27FC236}">
              <a16:creationId xmlns="" xmlns:a16="http://schemas.microsoft.com/office/drawing/2014/main" id="{D50E545B-40DB-4671-979E-495179C2FCDB}"/>
            </a:ext>
          </a:extLst>
        </xdr:cNvPr>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3" name="直線コネクタ 52">
          <a:extLst>
            <a:ext uri="{FF2B5EF4-FFF2-40B4-BE49-F238E27FC236}">
              <a16:creationId xmlns="" xmlns:a16="http://schemas.microsoft.com/office/drawing/2014/main" id="{D411469E-6B3B-439A-95A9-5EF6C4C2AB88}"/>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4" name="テキスト ボックス 53">
          <a:extLst>
            <a:ext uri="{FF2B5EF4-FFF2-40B4-BE49-F238E27FC236}">
              <a16:creationId xmlns="" xmlns:a16="http://schemas.microsoft.com/office/drawing/2014/main" id="{11DDA43D-BCD8-405B-8A7D-B7EC0C773DE4}"/>
            </a:ext>
          </a:extLst>
        </xdr:cNvPr>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5" name="【道路】&#10;有形固定資産減価償却率グラフ枠">
          <a:extLst>
            <a:ext uri="{FF2B5EF4-FFF2-40B4-BE49-F238E27FC236}">
              <a16:creationId xmlns="" xmlns:a16="http://schemas.microsoft.com/office/drawing/2014/main" id="{1A6F88FC-E32D-4630-9280-584EA8F90BA6}"/>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131445</xdr:rowOff>
    </xdr:from>
    <xdr:to>
      <xdr:col>24</xdr:col>
      <xdr:colOff>62865</xdr:colOff>
      <xdr:row>42</xdr:row>
      <xdr:rowOff>95250</xdr:rowOff>
    </xdr:to>
    <xdr:cxnSp macro="">
      <xdr:nvCxnSpPr>
        <xdr:cNvPr id="56" name="直線コネクタ 55">
          <a:extLst>
            <a:ext uri="{FF2B5EF4-FFF2-40B4-BE49-F238E27FC236}">
              <a16:creationId xmlns="" xmlns:a16="http://schemas.microsoft.com/office/drawing/2014/main" id="{04301B27-9F29-4028-84D5-3AA04AB80CA2}"/>
            </a:ext>
          </a:extLst>
        </xdr:cNvPr>
        <xdr:cNvCxnSpPr/>
      </xdr:nvCxnSpPr>
      <xdr:spPr>
        <a:xfrm flipV="1">
          <a:off x="4634865" y="5789295"/>
          <a:ext cx="0" cy="15068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99077</xdr:rowOff>
    </xdr:from>
    <xdr:ext cx="405111" cy="259045"/>
    <xdr:sp macro="" textlink="">
      <xdr:nvSpPr>
        <xdr:cNvPr id="57" name="【道路】&#10;有形固定資産減価償却率最小値テキスト">
          <a:extLst>
            <a:ext uri="{FF2B5EF4-FFF2-40B4-BE49-F238E27FC236}">
              <a16:creationId xmlns="" xmlns:a16="http://schemas.microsoft.com/office/drawing/2014/main" id="{FB23E7B3-38CA-48AB-8197-E1737B8EAC06}"/>
            </a:ext>
          </a:extLst>
        </xdr:cNvPr>
        <xdr:cNvSpPr txBox="1"/>
      </xdr:nvSpPr>
      <xdr:spPr>
        <a:xfrm>
          <a:off x="4673600" y="729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95250</xdr:rowOff>
    </xdr:from>
    <xdr:to>
      <xdr:col>24</xdr:col>
      <xdr:colOff>152400</xdr:colOff>
      <xdr:row>42</xdr:row>
      <xdr:rowOff>95250</xdr:rowOff>
    </xdr:to>
    <xdr:cxnSp macro="">
      <xdr:nvCxnSpPr>
        <xdr:cNvPr id="58" name="直線コネクタ 57">
          <a:extLst>
            <a:ext uri="{FF2B5EF4-FFF2-40B4-BE49-F238E27FC236}">
              <a16:creationId xmlns="" xmlns:a16="http://schemas.microsoft.com/office/drawing/2014/main" id="{CC2266A4-D200-4E3B-A373-08EDCA45693B}"/>
            </a:ext>
          </a:extLst>
        </xdr:cNvPr>
        <xdr:cNvCxnSpPr/>
      </xdr:nvCxnSpPr>
      <xdr:spPr>
        <a:xfrm>
          <a:off x="4546600" y="7296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78122</xdr:rowOff>
    </xdr:from>
    <xdr:ext cx="405111" cy="259045"/>
    <xdr:sp macro="" textlink="">
      <xdr:nvSpPr>
        <xdr:cNvPr id="59" name="【道路】&#10;有形固定資産減価償却率最大値テキスト">
          <a:extLst>
            <a:ext uri="{FF2B5EF4-FFF2-40B4-BE49-F238E27FC236}">
              <a16:creationId xmlns="" xmlns:a16="http://schemas.microsoft.com/office/drawing/2014/main" id="{676AABEF-0373-47A3-A623-816F9807C94F}"/>
            </a:ext>
          </a:extLst>
        </xdr:cNvPr>
        <xdr:cNvSpPr txBox="1"/>
      </xdr:nvSpPr>
      <xdr:spPr>
        <a:xfrm>
          <a:off x="4673600" y="5564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131445</xdr:rowOff>
    </xdr:from>
    <xdr:to>
      <xdr:col>24</xdr:col>
      <xdr:colOff>152400</xdr:colOff>
      <xdr:row>33</xdr:row>
      <xdr:rowOff>131445</xdr:rowOff>
    </xdr:to>
    <xdr:cxnSp macro="">
      <xdr:nvCxnSpPr>
        <xdr:cNvPr id="60" name="直線コネクタ 59">
          <a:extLst>
            <a:ext uri="{FF2B5EF4-FFF2-40B4-BE49-F238E27FC236}">
              <a16:creationId xmlns="" xmlns:a16="http://schemas.microsoft.com/office/drawing/2014/main" id="{0FB0C022-1C0F-4409-BB7D-6AEE9C1563A3}"/>
            </a:ext>
          </a:extLst>
        </xdr:cNvPr>
        <xdr:cNvCxnSpPr/>
      </xdr:nvCxnSpPr>
      <xdr:spPr>
        <a:xfrm>
          <a:off x="4546600" y="5789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114952</xdr:rowOff>
    </xdr:from>
    <xdr:ext cx="405111" cy="259045"/>
    <xdr:sp macro="" textlink="">
      <xdr:nvSpPr>
        <xdr:cNvPr id="61" name="【道路】&#10;有形固定資産減価償却率平均値テキスト">
          <a:extLst>
            <a:ext uri="{FF2B5EF4-FFF2-40B4-BE49-F238E27FC236}">
              <a16:creationId xmlns="" xmlns:a16="http://schemas.microsoft.com/office/drawing/2014/main" id="{A8B91E41-0359-4361-8DB5-302A77189D4A}"/>
            </a:ext>
          </a:extLst>
        </xdr:cNvPr>
        <xdr:cNvSpPr txBox="1"/>
      </xdr:nvSpPr>
      <xdr:spPr>
        <a:xfrm>
          <a:off x="4673600" y="628715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92075</xdr:rowOff>
    </xdr:from>
    <xdr:to>
      <xdr:col>24</xdr:col>
      <xdr:colOff>114300</xdr:colOff>
      <xdr:row>38</xdr:row>
      <xdr:rowOff>22225</xdr:rowOff>
    </xdr:to>
    <xdr:sp macro="" textlink="">
      <xdr:nvSpPr>
        <xdr:cNvPr id="62" name="フローチャート: 判断 61">
          <a:extLst>
            <a:ext uri="{FF2B5EF4-FFF2-40B4-BE49-F238E27FC236}">
              <a16:creationId xmlns="" xmlns:a16="http://schemas.microsoft.com/office/drawing/2014/main" id="{441ED4E6-FA45-4A94-9316-3382CC8FB457}"/>
            </a:ext>
          </a:extLst>
        </xdr:cNvPr>
        <xdr:cNvSpPr/>
      </xdr:nvSpPr>
      <xdr:spPr>
        <a:xfrm>
          <a:off x="4584700" y="643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99695</xdr:rowOff>
    </xdr:from>
    <xdr:to>
      <xdr:col>20</xdr:col>
      <xdr:colOff>38100</xdr:colOff>
      <xdr:row>38</xdr:row>
      <xdr:rowOff>29845</xdr:rowOff>
    </xdr:to>
    <xdr:sp macro="" textlink="">
      <xdr:nvSpPr>
        <xdr:cNvPr id="63" name="フローチャート: 判断 62">
          <a:extLst>
            <a:ext uri="{FF2B5EF4-FFF2-40B4-BE49-F238E27FC236}">
              <a16:creationId xmlns="" xmlns:a16="http://schemas.microsoft.com/office/drawing/2014/main" id="{9E8E1558-36DC-4777-A310-61FA9147BBE8}"/>
            </a:ext>
          </a:extLst>
        </xdr:cNvPr>
        <xdr:cNvSpPr/>
      </xdr:nvSpPr>
      <xdr:spPr>
        <a:xfrm>
          <a:off x="3746500" y="644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107315</xdr:rowOff>
    </xdr:from>
    <xdr:to>
      <xdr:col>15</xdr:col>
      <xdr:colOff>101600</xdr:colOff>
      <xdr:row>39</xdr:row>
      <xdr:rowOff>37465</xdr:rowOff>
    </xdr:to>
    <xdr:sp macro="" textlink="">
      <xdr:nvSpPr>
        <xdr:cNvPr id="64" name="フローチャート: 判断 63">
          <a:extLst>
            <a:ext uri="{FF2B5EF4-FFF2-40B4-BE49-F238E27FC236}">
              <a16:creationId xmlns="" xmlns:a16="http://schemas.microsoft.com/office/drawing/2014/main" id="{C2076010-EC5C-427F-A751-CE43F27A0AA0}"/>
            </a:ext>
          </a:extLst>
        </xdr:cNvPr>
        <xdr:cNvSpPr/>
      </xdr:nvSpPr>
      <xdr:spPr>
        <a:xfrm>
          <a:off x="2857500" y="6622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a:extLst>
            <a:ext uri="{FF2B5EF4-FFF2-40B4-BE49-F238E27FC236}">
              <a16:creationId xmlns="" xmlns:a16="http://schemas.microsoft.com/office/drawing/2014/main" id="{0940C163-8F6A-44E5-A083-F8349A5770F1}"/>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a:extLst>
            <a:ext uri="{FF2B5EF4-FFF2-40B4-BE49-F238E27FC236}">
              <a16:creationId xmlns="" xmlns:a16="http://schemas.microsoft.com/office/drawing/2014/main" id="{E1135289-DDCF-4B20-87E5-6871EDE24EBB}"/>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a:extLst>
            <a:ext uri="{FF2B5EF4-FFF2-40B4-BE49-F238E27FC236}">
              <a16:creationId xmlns="" xmlns:a16="http://schemas.microsoft.com/office/drawing/2014/main" id="{53B750A4-3CDD-4CB1-8A8E-8F14D7C1ED24}"/>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a:extLst>
            <a:ext uri="{FF2B5EF4-FFF2-40B4-BE49-F238E27FC236}">
              <a16:creationId xmlns="" xmlns:a16="http://schemas.microsoft.com/office/drawing/2014/main" id="{8237984A-B7D9-4A88-8637-EA44858BD9CA}"/>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a:extLst>
            <a:ext uri="{FF2B5EF4-FFF2-40B4-BE49-F238E27FC236}">
              <a16:creationId xmlns="" xmlns:a16="http://schemas.microsoft.com/office/drawing/2014/main" id="{E9095FE5-36D3-4E3B-9811-D75959D9A323}"/>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151130</xdr:rowOff>
    </xdr:from>
    <xdr:to>
      <xdr:col>24</xdr:col>
      <xdr:colOff>114300</xdr:colOff>
      <xdr:row>38</xdr:row>
      <xdr:rowOff>81280</xdr:rowOff>
    </xdr:to>
    <xdr:sp macro="" textlink="">
      <xdr:nvSpPr>
        <xdr:cNvPr id="70" name="楕円 69">
          <a:extLst>
            <a:ext uri="{FF2B5EF4-FFF2-40B4-BE49-F238E27FC236}">
              <a16:creationId xmlns="" xmlns:a16="http://schemas.microsoft.com/office/drawing/2014/main" id="{A393475D-0521-4281-BEDE-CD1C25717398}"/>
            </a:ext>
          </a:extLst>
        </xdr:cNvPr>
        <xdr:cNvSpPr/>
      </xdr:nvSpPr>
      <xdr:spPr>
        <a:xfrm>
          <a:off x="4584700" y="6494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129557</xdr:rowOff>
    </xdr:from>
    <xdr:ext cx="405111" cy="259045"/>
    <xdr:sp macro="" textlink="">
      <xdr:nvSpPr>
        <xdr:cNvPr id="71" name="【道路】&#10;有形固定資産減価償却率該当値テキスト">
          <a:extLst>
            <a:ext uri="{FF2B5EF4-FFF2-40B4-BE49-F238E27FC236}">
              <a16:creationId xmlns="" xmlns:a16="http://schemas.microsoft.com/office/drawing/2014/main" id="{ACBDCB02-893C-4D6D-8DBC-91F65E207CDE}"/>
            </a:ext>
          </a:extLst>
        </xdr:cNvPr>
        <xdr:cNvSpPr txBox="1"/>
      </xdr:nvSpPr>
      <xdr:spPr>
        <a:xfrm>
          <a:off x="4673600" y="6473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2540</xdr:rowOff>
    </xdr:from>
    <xdr:to>
      <xdr:col>20</xdr:col>
      <xdr:colOff>38100</xdr:colOff>
      <xdr:row>38</xdr:row>
      <xdr:rowOff>104140</xdr:rowOff>
    </xdr:to>
    <xdr:sp macro="" textlink="">
      <xdr:nvSpPr>
        <xdr:cNvPr id="72" name="楕円 71">
          <a:extLst>
            <a:ext uri="{FF2B5EF4-FFF2-40B4-BE49-F238E27FC236}">
              <a16:creationId xmlns="" xmlns:a16="http://schemas.microsoft.com/office/drawing/2014/main" id="{99EE3FFD-5CDD-4849-B244-83BB377F954C}"/>
            </a:ext>
          </a:extLst>
        </xdr:cNvPr>
        <xdr:cNvSpPr/>
      </xdr:nvSpPr>
      <xdr:spPr>
        <a:xfrm>
          <a:off x="3746500" y="6517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30480</xdr:rowOff>
    </xdr:from>
    <xdr:to>
      <xdr:col>24</xdr:col>
      <xdr:colOff>63500</xdr:colOff>
      <xdr:row>38</xdr:row>
      <xdr:rowOff>53340</xdr:rowOff>
    </xdr:to>
    <xdr:cxnSp macro="">
      <xdr:nvCxnSpPr>
        <xdr:cNvPr id="73" name="直線コネクタ 72">
          <a:extLst>
            <a:ext uri="{FF2B5EF4-FFF2-40B4-BE49-F238E27FC236}">
              <a16:creationId xmlns="" xmlns:a16="http://schemas.microsoft.com/office/drawing/2014/main" id="{AB480644-7DD6-40D8-8F36-C0FE0CCB6CE0}"/>
            </a:ext>
          </a:extLst>
        </xdr:cNvPr>
        <xdr:cNvCxnSpPr/>
      </xdr:nvCxnSpPr>
      <xdr:spPr>
        <a:xfrm flipV="1">
          <a:off x="3797300" y="654558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17780</xdr:rowOff>
    </xdr:from>
    <xdr:to>
      <xdr:col>15</xdr:col>
      <xdr:colOff>101600</xdr:colOff>
      <xdr:row>38</xdr:row>
      <xdr:rowOff>119380</xdr:rowOff>
    </xdr:to>
    <xdr:sp macro="" textlink="">
      <xdr:nvSpPr>
        <xdr:cNvPr id="74" name="楕円 73">
          <a:extLst>
            <a:ext uri="{FF2B5EF4-FFF2-40B4-BE49-F238E27FC236}">
              <a16:creationId xmlns="" xmlns:a16="http://schemas.microsoft.com/office/drawing/2014/main" id="{850AAC53-B031-4AD4-B4C1-433802B1ACA4}"/>
            </a:ext>
          </a:extLst>
        </xdr:cNvPr>
        <xdr:cNvSpPr/>
      </xdr:nvSpPr>
      <xdr:spPr>
        <a:xfrm>
          <a:off x="2857500" y="6532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53340</xdr:rowOff>
    </xdr:from>
    <xdr:to>
      <xdr:col>19</xdr:col>
      <xdr:colOff>177800</xdr:colOff>
      <xdr:row>38</xdr:row>
      <xdr:rowOff>68580</xdr:rowOff>
    </xdr:to>
    <xdr:cxnSp macro="">
      <xdr:nvCxnSpPr>
        <xdr:cNvPr id="75" name="直線コネクタ 74">
          <a:extLst>
            <a:ext uri="{FF2B5EF4-FFF2-40B4-BE49-F238E27FC236}">
              <a16:creationId xmlns="" xmlns:a16="http://schemas.microsoft.com/office/drawing/2014/main" id="{D3DA6EF7-BF6D-49DE-9EFE-DC20795D8BD3}"/>
            </a:ext>
          </a:extLst>
        </xdr:cNvPr>
        <xdr:cNvCxnSpPr/>
      </xdr:nvCxnSpPr>
      <xdr:spPr>
        <a:xfrm flipV="1">
          <a:off x="2908300" y="656844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46372</xdr:rowOff>
    </xdr:from>
    <xdr:ext cx="405111" cy="259045"/>
    <xdr:sp macro="" textlink="">
      <xdr:nvSpPr>
        <xdr:cNvPr id="76" name="n_1aveValue【道路】&#10;有形固定資産減価償却率">
          <a:extLst>
            <a:ext uri="{FF2B5EF4-FFF2-40B4-BE49-F238E27FC236}">
              <a16:creationId xmlns="" xmlns:a16="http://schemas.microsoft.com/office/drawing/2014/main" id="{51704CBF-164B-4073-8B1B-A06C0926C863}"/>
            </a:ext>
          </a:extLst>
        </xdr:cNvPr>
        <xdr:cNvSpPr txBox="1"/>
      </xdr:nvSpPr>
      <xdr:spPr>
        <a:xfrm>
          <a:off x="3582044" y="62185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28592</xdr:rowOff>
    </xdr:from>
    <xdr:ext cx="405111" cy="259045"/>
    <xdr:sp macro="" textlink="">
      <xdr:nvSpPr>
        <xdr:cNvPr id="77" name="n_2aveValue【道路】&#10;有形固定資産減価償却率">
          <a:extLst>
            <a:ext uri="{FF2B5EF4-FFF2-40B4-BE49-F238E27FC236}">
              <a16:creationId xmlns="" xmlns:a16="http://schemas.microsoft.com/office/drawing/2014/main" id="{86B3DCD3-5627-4616-89BE-89519EFB8EF8}"/>
            </a:ext>
          </a:extLst>
        </xdr:cNvPr>
        <xdr:cNvSpPr txBox="1"/>
      </xdr:nvSpPr>
      <xdr:spPr>
        <a:xfrm>
          <a:off x="2705744" y="67151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38</xdr:row>
      <xdr:rowOff>95267</xdr:rowOff>
    </xdr:from>
    <xdr:ext cx="405111" cy="259045"/>
    <xdr:sp macro="" textlink="">
      <xdr:nvSpPr>
        <xdr:cNvPr id="78" name="n_1mainValue【道路】&#10;有形固定資産減価償却率">
          <a:extLst>
            <a:ext uri="{FF2B5EF4-FFF2-40B4-BE49-F238E27FC236}">
              <a16:creationId xmlns="" xmlns:a16="http://schemas.microsoft.com/office/drawing/2014/main" id="{E1CB99A9-5F83-4366-9755-FFAB290AE670}"/>
            </a:ext>
          </a:extLst>
        </xdr:cNvPr>
        <xdr:cNvSpPr txBox="1"/>
      </xdr:nvSpPr>
      <xdr:spPr>
        <a:xfrm>
          <a:off x="3582044" y="6610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135907</xdr:rowOff>
    </xdr:from>
    <xdr:ext cx="405111" cy="259045"/>
    <xdr:sp macro="" textlink="">
      <xdr:nvSpPr>
        <xdr:cNvPr id="79" name="n_2mainValue【道路】&#10;有形固定資産減価償却率">
          <a:extLst>
            <a:ext uri="{FF2B5EF4-FFF2-40B4-BE49-F238E27FC236}">
              <a16:creationId xmlns="" xmlns:a16="http://schemas.microsoft.com/office/drawing/2014/main" id="{020E2F58-9155-402E-AD6F-79D70DFC4582}"/>
            </a:ext>
          </a:extLst>
        </xdr:cNvPr>
        <xdr:cNvSpPr txBox="1"/>
      </xdr:nvSpPr>
      <xdr:spPr>
        <a:xfrm>
          <a:off x="2705744" y="6308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0" name="正方形/長方形 79">
          <a:extLst>
            <a:ext uri="{FF2B5EF4-FFF2-40B4-BE49-F238E27FC236}">
              <a16:creationId xmlns="" xmlns:a16="http://schemas.microsoft.com/office/drawing/2014/main" id="{9B948EFB-4FB4-410C-A91A-7E2BD34817A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1" name="正方形/長方形 80">
          <a:extLst>
            <a:ext uri="{FF2B5EF4-FFF2-40B4-BE49-F238E27FC236}">
              <a16:creationId xmlns="" xmlns:a16="http://schemas.microsoft.com/office/drawing/2014/main" id="{B5D9D705-5E5B-4EE5-AE50-734C5E60C775}"/>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2" name="正方形/長方形 81">
          <a:extLst>
            <a:ext uri="{FF2B5EF4-FFF2-40B4-BE49-F238E27FC236}">
              <a16:creationId xmlns="" xmlns:a16="http://schemas.microsoft.com/office/drawing/2014/main" id="{58DF8B59-8F54-49A8-A230-3203894A5A07}"/>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3" name="正方形/長方形 82">
          <a:extLst>
            <a:ext uri="{FF2B5EF4-FFF2-40B4-BE49-F238E27FC236}">
              <a16:creationId xmlns="" xmlns:a16="http://schemas.microsoft.com/office/drawing/2014/main" id="{094F7798-8CD3-4234-B6A2-C5D155B224C8}"/>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4" name="正方形/長方形 83">
          <a:extLst>
            <a:ext uri="{FF2B5EF4-FFF2-40B4-BE49-F238E27FC236}">
              <a16:creationId xmlns="" xmlns:a16="http://schemas.microsoft.com/office/drawing/2014/main" id="{CB3F2FEF-05B8-4A68-AD39-D8035F4B67EE}"/>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5" name="正方形/長方形 84">
          <a:extLst>
            <a:ext uri="{FF2B5EF4-FFF2-40B4-BE49-F238E27FC236}">
              <a16:creationId xmlns="" xmlns:a16="http://schemas.microsoft.com/office/drawing/2014/main" id="{8A0C6388-B6C7-4AC6-805A-FB58F29DCB8D}"/>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6" name="正方形/長方形 85">
          <a:extLst>
            <a:ext uri="{FF2B5EF4-FFF2-40B4-BE49-F238E27FC236}">
              <a16:creationId xmlns="" xmlns:a16="http://schemas.microsoft.com/office/drawing/2014/main" id="{4EA103B6-321F-4EBE-9F2F-D7FD25FB6BC9}"/>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7" name="正方形/長方形 86">
          <a:extLst>
            <a:ext uri="{FF2B5EF4-FFF2-40B4-BE49-F238E27FC236}">
              <a16:creationId xmlns="" xmlns:a16="http://schemas.microsoft.com/office/drawing/2014/main" id="{27EE6311-B1CB-4518-9735-5C64AADB0999}"/>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88" name="テキスト ボックス 87">
          <a:extLst>
            <a:ext uri="{FF2B5EF4-FFF2-40B4-BE49-F238E27FC236}">
              <a16:creationId xmlns="" xmlns:a16="http://schemas.microsoft.com/office/drawing/2014/main" id="{A219E37E-1FA8-4505-A9AB-A33ED10B5194}"/>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9" name="直線コネクタ 88">
          <a:extLst>
            <a:ext uri="{FF2B5EF4-FFF2-40B4-BE49-F238E27FC236}">
              <a16:creationId xmlns="" xmlns:a16="http://schemas.microsoft.com/office/drawing/2014/main" id="{E86911F3-8D7E-432E-A801-6BBF26D8B6B5}"/>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43</xdr:row>
      <xdr:rowOff>105427</xdr:rowOff>
    </xdr:from>
    <xdr:ext cx="467179" cy="259045"/>
    <xdr:sp macro="" textlink="">
      <xdr:nvSpPr>
        <xdr:cNvPr id="90" name="テキスト ボックス 89">
          <a:extLst>
            <a:ext uri="{FF2B5EF4-FFF2-40B4-BE49-F238E27FC236}">
              <a16:creationId xmlns="" xmlns:a16="http://schemas.microsoft.com/office/drawing/2014/main" id="{08CE0109-E0D3-4896-BF92-D21A505D7BD1}"/>
            </a:ext>
          </a:extLst>
        </xdr:cNvPr>
        <xdr:cNvSpPr txBox="1"/>
      </xdr:nvSpPr>
      <xdr:spPr>
        <a:xfrm>
          <a:off x="6136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42</xdr:row>
      <xdr:rowOff>92528</xdr:rowOff>
    </xdr:from>
    <xdr:to>
      <xdr:col>59</xdr:col>
      <xdr:colOff>50800</xdr:colOff>
      <xdr:row>42</xdr:row>
      <xdr:rowOff>92528</xdr:rowOff>
    </xdr:to>
    <xdr:cxnSp macro="">
      <xdr:nvCxnSpPr>
        <xdr:cNvPr id="91" name="直線コネクタ 90">
          <a:extLst>
            <a:ext uri="{FF2B5EF4-FFF2-40B4-BE49-F238E27FC236}">
              <a16:creationId xmlns="" xmlns:a16="http://schemas.microsoft.com/office/drawing/2014/main" id="{98F46926-A5F7-4170-82D4-F97AF1B6466E}"/>
            </a:ext>
          </a:extLst>
        </xdr:cNvPr>
        <xdr:cNvCxnSpPr/>
      </xdr:nvCxnSpPr>
      <xdr:spPr>
        <a:xfrm>
          <a:off x="6604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41</xdr:row>
      <xdr:rowOff>121755</xdr:rowOff>
    </xdr:from>
    <xdr:ext cx="531299" cy="259045"/>
    <xdr:sp macro="" textlink="">
      <xdr:nvSpPr>
        <xdr:cNvPr id="92" name="テキスト ボックス 91">
          <a:extLst>
            <a:ext uri="{FF2B5EF4-FFF2-40B4-BE49-F238E27FC236}">
              <a16:creationId xmlns="" xmlns:a16="http://schemas.microsoft.com/office/drawing/2014/main" id="{817EE8F0-6BA3-4C2B-BCAA-929885E625B2}"/>
            </a:ext>
          </a:extLst>
        </xdr:cNvPr>
        <xdr:cNvSpPr txBox="1"/>
      </xdr:nvSpPr>
      <xdr:spPr>
        <a:xfrm>
          <a:off x="6072701" y="7151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108857</xdr:rowOff>
    </xdr:from>
    <xdr:to>
      <xdr:col>59</xdr:col>
      <xdr:colOff>50800</xdr:colOff>
      <xdr:row>40</xdr:row>
      <xdr:rowOff>108857</xdr:rowOff>
    </xdr:to>
    <xdr:cxnSp macro="">
      <xdr:nvCxnSpPr>
        <xdr:cNvPr id="93" name="直線コネクタ 92">
          <a:extLst>
            <a:ext uri="{FF2B5EF4-FFF2-40B4-BE49-F238E27FC236}">
              <a16:creationId xmlns="" xmlns:a16="http://schemas.microsoft.com/office/drawing/2014/main" id="{6EC575A8-8F47-4357-81DC-4B299B8D84FD}"/>
            </a:ext>
          </a:extLst>
        </xdr:cNvPr>
        <xdr:cNvCxnSpPr/>
      </xdr:nvCxnSpPr>
      <xdr:spPr>
        <a:xfrm>
          <a:off x="6604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138084</xdr:rowOff>
    </xdr:from>
    <xdr:ext cx="531299" cy="259045"/>
    <xdr:sp macro="" textlink="">
      <xdr:nvSpPr>
        <xdr:cNvPr id="94" name="テキスト ボックス 93">
          <a:extLst>
            <a:ext uri="{FF2B5EF4-FFF2-40B4-BE49-F238E27FC236}">
              <a16:creationId xmlns="" xmlns:a16="http://schemas.microsoft.com/office/drawing/2014/main" id="{649453E7-9B32-4A1E-95F1-DCD2A58723DB}"/>
            </a:ext>
          </a:extLst>
        </xdr:cNvPr>
        <xdr:cNvSpPr txBox="1"/>
      </xdr:nvSpPr>
      <xdr:spPr>
        <a:xfrm>
          <a:off x="6072701" y="682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125185</xdr:rowOff>
    </xdr:from>
    <xdr:to>
      <xdr:col>59</xdr:col>
      <xdr:colOff>50800</xdr:colOff>
      <xdr:row>38</xdr:row>
      <xdr:rowOff>125185</xdr:rowOff>
    </xdr:to>
    <xdr:cxnSp macro="">
      <xdr:nvCxnSpPr>
        <xdr:cNvPr id="95" name="直線コネクタ 94">
          <a:extLst>
            <a:ext uri="{FF2B5EF4-FFF2-40B4-BE49-F238E27FC236}">
              <a16:creationId xmlns="" xmlns:a16="http://schemas.microsoft.com/office/drawing/2014/main" id="{63A6CE6C-47F4-4CC3-8C13-6B385CD854BD}"/>
            </a:ext>
          </a:extLst>
        </xdr:cNvPr>
        <xdr:cNvCxnSpPr/>
      </xdr:nvCxnSpPr>
      <xdr:spPr>
        <a:xfrm>
          <a:off x="6604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37</xdr:row>
      <xdr:rowOff>154412</xdr:rowOff>
    </xdr:from>
    <xdr:ext cx="531299" cy="259045"/>
    <xdr:sp macro="" textlink="">
      <xdr:nvSpPr>
        <xdr:cNvPr id="96" name="テキスト ボックス 95">
          <a:extLst>
            <a:ext uri="{FF2B5EF4-FFF2-40B4-BE49-F238E27FC236}">
              <a16:creationId xmlns="" xmlns:a16="http://schemas.microsoft.com/office/drawing/2014/main" id="{00A53318-BE65-4B9D-92C5-7A77344AC5DA}"/>
            </a:ext>
          </a:extLst>
        </xdr:cNvPr>
        <xdr:cNvSpPr txBox="1"/>
      </xdr:nvSpPr>
      <xdr:spPr>
        <a:xfrm>
          <a:off x="6072701" y="649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141514</xdr:rowOff>
    </xdr:from>
    <xdr:to>
      <xdr:col>59</xdr:col>
      <xdr:colOff>50800</xdr:colOff>
      <xdr:row>36</xdr:row>
      <xdr:rowOff>141514</xdr:rowOff>
    </xdr:to>
    <xdr:cxnSp macro="">
      <xdr:nvCxnSpPr>
        <xdr:cNvPr id="97" name="直線コネクタ 96">
          <a:extLst>
            <a:ext uri="{FF2B5EF4-FFF2-40B4-BE49-F238E27FC236}">
              <a16:creationId xmlns="" xmlns:a16="http://schemas.microsoft.com/office/drawing/2014/main" id="{EAAFF674-3375-480A-9F43-3C70BD248F6F}"/>
            </a:ext>
          </a:extLst>
        </xdr:cNvPr>
        <xdr:cNvCxnSpPr/>
      </xdr:nvCxnSpPr>
      <xdr:spPr>
        <a:xfrm>
          <a:off x="6604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170741</xdr:rowOff>
    </xdr:from>
    <xdr:ext cx="531299" cy="259045"/>
    <xdr:sp macro="" textlink="">
      <xdr:nvSpPr>
        <xdr:cNvPr id="98" name="テキスト ボックス 97">
          <a:extLst>
            <a:ext uri="{FF2B5EF4-FFF2-40B4-BE49-F238E27FC236}">
              <a16:creationId xmlns="" xmlns:a16="http://schemas.microsoft.com/office/drawing/2014/main" id="{04FC16CD-44B7-4974-991F-297E19666181}"/>
            </a:ext>
          </a:extLst>
        </xdr:cNvPr>
        <xdr:cNvSpPr txBox="1"/>
      </xdr:nvSpPr>
      <xdr:spPr>
        <a:xfrm>
          <a:off x="6072701" y="6171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157843</xdr:rowOff>
    </xdr:from>
    <xdr:to>
      <xdr:col>59</xdr:col>
      <xdr:colOff>50800</xdr:colOff>
      <xdr:row>34</xdr:row>
      <xdr:rowOff>157843</xdr:rowOff>
    </xdr:to>
    <xdr:cxnSp macro="">
      <xdr:nvCxnSpPr>
        <xdr:cNvPr id="99" name="直線コネクタ 98">
          <a:extLst>
            <a:ext uri="{FF2B5EF4-FFF2-40B4-BE49-F238E27FC236}">
              <a16:creationId xmlns="" xmlns:a16="http://schemas.microsoft.com/office/drawing/2014/main" id="{85E8B448-E794-4770-A573-7CDAB1C11EC2}"/>
            </a:ext>
          </a:extLst>
        </xdr:cNvPr>
        <xdr:cNvCxnSpPr/>
      </xdr:nvCxnSpPr>
      <xdr:spPr>
        <a:xfrm>
          <a:off x="6604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15620</xdr:rowOff>
    </xdr:from>
    <xdr:ext cx="531299" cy="259045"/>
    <xdr:sp macro="" textlink="">
      <xdr:nvSpPr>
        <xdr:cNvPr id="100" name="テキスト ボックス 99">
          <a:extLst>
            <a:ext uri="{FF2B5EF4-FFF2-40B4-BE49-F238E27FC236}">
              <a16:creationId xmlns="" xmlns:a16="http://schemas.microsoft.com/office/drawing/2014/main" id="{EE3EAD83-24B5-4EA1-8DB8-5B5B9E16F0E7}"/>
            </a:ext>
          </a:extLst>
        </xdr:cNvPr>
        <xdr:cNvSpPr txBox="1"/>
      </xdr:nvSpPr>
      <xdr:spPr>
        <a:xfrm>
          <a:off x="6072701" y="584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2722</xdr:rowOff>
    </xdr:from>
    <xdr:to>
      <xdr:col>59</xdr:col>
      <xdr:colOff>50800</xdr:colOff>
      <xdr:row>33</xdr:row>
      <xdr:rowOff>2722</xdr:rowOff>
    </xdr:to>
    <xdr:cxnSp macro="">
      <xdr:nvCxnSpPr>
        <xdr:cNvPr id="101" name="直線コネクタ 100">
          <a:extLst>
            <a:ext uri="{FF2B5EF4-FFF2-40B4-BE49-F238E27FC236}">
              <a16:creationId xmlns="" xmlns:a16="http://schemas.microsoft.com/office/drawing/2014/main" id="{7B160458-D0D6-4E5A-A614-CB72E72A7D10}"/>
            </a:ext>
          </a:extLst>
        </xdr:cNvPr>
        <xdr:cNvCxnSpPr/>
      </xdr:nvCxnSpPr>
      <xdr:spPr>
        <a:xfrm>
          <a:off x="6604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31949</xdr:rowOff>
    </xdr:from>
    <xdr:ext cx="531299" cy="259045"/>
    <xdr:sp macro="" textlink="">
      <xdr:nvSpPr>
        <xdr:cNvPr id="102" name="テキスト ボックス 101">
          <a:extLst>
            <a:ext uri="{FF2B5EF4-FFF2-40B4-BE49-F238E27FC236}">
              <a16:creationId xmlns="" xmlns:a16="http://schemas.microsoft.com/office/drawing/2014/main" id="{29F18D9D-9DD2-41A0-AC45-F88049FD8808}"/>
            </a:ext>
          </a:extLst>
        </xdr:cNvPr>
        <xdr:cNvSpPr txBox="1"/>
      </xdr:nvSpPr>
      <xdr:spPr>
        <a:xfrm>
          <a:off x="6072701" y="551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3" name="直線コネクタ 102">
          <a:extLst>
            <a:ext uri="{FF2B5EF4-FFF2-40B4-BE49-F238E27FC236}">
              <a16:creationId xmlns="" xmlns:a16="http://schemas.microsoft.com/office/drawing/2014/main" id="{12DD0E38-97AE-419E-9BBC-FAE08BCAACF7}"/>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04" name="テキスト ボックス 103">
          <a:extLst>
            <a:ext uri="{FF2B5EF4-FFF2-40B4-BE49-F238E27FC236}">
              <a16:creationId xmlns="" xmlns:a16="http://schemas.microsoft.com/office/drawing/2014/main" id="{D5745F20-5979-4E72-8037-73866934B31A}"/>
            </a:ext>
          </a:extLst>
        </xdr:cNvPr>
        <xdr:cNvSpPr txBox="1"/>
      </xdr:nvSpPr>
      <xdr:spPr>
        <a:xfrm>
          <a:off x="6072701" y="519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5" name="【道路】&#10;一人当たり延長グラフ枠">
          <a:extLst>
            <a:ext uri="{FF2B5EF4-FFF2-40B4-BE49-F238E27FC236}">
              <a16:creationId xmlns="" xmlns:a16="http://schemas.microsoft.com/office/drawing/2014/main" id="{D359D82A-1371-465F-87A4-51949E5EA003}"/>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82241</xdr:rowOff>
    </xdr:from>
    <xdr:to>
      <xdr:col>54</xdr:col>
      <xdr:colOff>189865</xdr:colOff>
      <xdr:row>42</xdr:row>
      <xdr:rowOff>167150</xdr:rowOff>
    </xdr:to>
    <xdr:cxnSp macro="">
      <xdr:nvCxnSpPr>
        <xdr:cNvPr id="106" name="直線コネクタ 105">
          <a:extLst>
            <a:ext uri="{FF2B5EF4-FFF2-40B4-BE49-F238E27FC236}">
              <a16:creationId xmlns="" xmlns:a16="http://schemas.microsoft.com/office/drawing/2014/main" id="{A839EFBE-90F8-4D01-A067-5928795C0F10}"/>
            </a:ext>
          </a:extLst>
        </xdr:cNvPr>
        <xdr:cNvCxnSpPr/>
      </xdr:nvCxnSpPr>
      <xdr:spPr>
        <a:xfrm flipV="1">
          <a:off x="10476865" y="5740091"/>
          <a:ext cx="0" cy="16279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170977</xdr:rowOff>
    </xdr:from>
    <xdr:ext cx="469744" cy="259045"/>
    <xdr:sp macro="" textlink="">
      <xdr:nvSpPr>
        <xdr:cNvPr id="107" name="【道路】&#10;一人当たり延長最小値テキスト">
          <a:extLst>
            <a:ext uri="{FF2B5EF4-FFF2-40B4-BE49-F238E27FC236}">
              <a16:creationId xmlns="" xmlns:a16="http://schemas.microsoft.com/office/drawing/2014/main" id="{EC41D82C-14AC-4114-BC0F-7DAC2F891AED}"/>
            </a:ext>
          </a:extLst>
        </xdr:cNvPr>
        <xdr:cNvSpPr txBox="1"/>
      </xdr:nvSpPr>
      <xdr:spPr>
        <a:xfrm>
          <a:off x="10515600" y="7371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167150</xdr:rowOff>
    </xdr:from>
    <xdr:to>
      <xdr:col>55</xdr:col>
      <xdr:colOff>88900</xdr:colOff>
      <xdr:row>42</xdr:row>
      <xdr:rowOff>167150</xdr:rowOff>
    </xdr:to>
    <xdr:cxnSp macro="">
      <xdr:nvCxnSpPr>
        <xdr:cNvPr id="108" name="直線コネクタ 107">
          <a:extLst>
            <a:ext uri="{FF2B5EF4-FFF2-40B4-BE49-F238E27FC236}">
              <a16:creationId xmlns="" xmlns:a16="http://schemas.microsoft.com/office/drawing/2014/main" id="{E1BFF25C-5AB0-4B38-8F9D-94B790EADA7B}"/>
            </a:ext>
          </a:extLst>
        </xdr:cNvPr>
        <xdr:cNvCxnSpPr/>
      </xdr:nvCxnSpPr>
      <xdr:spPr>
        <a:xfrm>
          <a:off x="10388600" y="7368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28918</xdr:rowOff>
    </xdr:from>
    <xdr:ext cx="534377" cy="259045"/>
    <xdr:sp macro="" textlink="">
      <xdr:nvSpPr>
        <xdr:cNvPr id="109" name="【道路】&#10;一人当たり延長最大値テキスト">
          <a:extLst>
            <a:ext uri="{FF2B5EF4-FFF2-40B4-BE49-F238E27FC236}">
              <a16:creationId xmlns="" xmlns:a16="http://schemas.microsoft.com/office/drawing/2014/main" id="{C37481F5-B68C-4CF0-9ED4-9BE3C04A0CA4}"/>
            </a:ext>
          </a:extLst>
        </xdr:cNvPr>
        <xdr:cNvSpPr txBox="1"/>
      </xdr:nvSpPr>
      <xdr:spPr>
        <a:xfrm>
          <a:off x="10515600" y="55153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82241</xdr:rowOff>
    </xdr:from>
    <xdr:to>
      <xdr:col>55</xdr:col>
      <xdr:colOff>88900</xdr:colOff>
      <xdr:row>33</xdr:row>
      <xdr:rowOff>82241</xdr:rowOff>
    </xdr:to>
    <xdr:cxnSp macro="">
      <xdr:nvCxnSpPr>
        <xdr:cNvPr id="110" name="直線コネクタ 109">
          <a:extLst>
            <a:ext uri="{FF2B5EF4-FFF2-40B4-BE49-F238E27FC236}">
              <a16:creationId xmlns="" xmlns:a16="http://schemas.microsoft.com/office/drawing/2014/main" id="{1DCF9080-11E3-4094-B21D-7E55E6DF28D1}"/>
            </a:ext>
          </a:extLst>
        </xdr:cNvPr>
        <xdr:cNvCxnSpPr/>
      </xdr:nvCxnSpPr>
      <xdr:spPr>
        <a:xfrm>
          <a:off x="10388600" y="57400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74856</xdr:rowOff>
    </xdr:from>
    <xdr:ext cx="534377" cy="259045"/>
    <xdr:sp macro="" textlink="">
      <xdr:nvSpPr>
        <xdr:cNvPr id="111" name="【道路】&#10;一人当たり延長平均値テキスト">
          <a:extLst>
            <a:ext uri="{FF2B5EF4-FFF2-40B4-BE49-F238E27FC236}">
              <a16:creationId xmlns="" xmlns:a16="http://schemas.microsoft.com/office/drawing/2014/main" id="{4E239166-A263-4D02-8751-6879D761B26C}"/>
            </a:ext>
          </a:extLst>
        </xdr:cNvPr>
        <xdr:cNvSpPr txBox="1"/>
      </xdr:nvSpPr>
      <xdr:spPr>
        <a:xfrm>
          <a:off x="10515600" y="67614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96429</xdr:rowOff>
    </xdr:from>
    <xdr:to>
      <xdr:col>55</xdr:col>
      <xdr:colOff>50800</xdr:colOff>
      <xdr:row>40</xdr:row>
      <xdr:rowOff>26579</xdr:rowOff>
    </xdr:to>
    <xdr:sp macro="" textlink="">
      <xdr:nvSpPr>
        <xdr:cNvPr id="112" name="フローチャート: 判断 111">
          <a:extLst>
            <a:ext uri="{FF2B5EF4-FFF2-40B4-BE49-F238E27FC236}">
              <a16:creationId xmlns="" xmlns:a16="http://schemas.microsoft.com/office/drawing/2014/main" id="{49CEAA90-BC6A-4CE9-B819-AD8E4898B67A}"/>
            </a:ext>
          </a:extLst>
        </xdr:cNvPr>
        <xdr:cNvSpPr/>
      </xdr:nvSpPr>
      <xdr:spPr>
        <a:xfrm>
          <a:off x="10426700" y="6782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112072</xdr:rowOff>
    </xdr:from>
    <xdr:to>
      <xdr:col>50</xdr:col>
      <xdr:colOff>165100</xdr:colOff>
      <xdr:row>40</xdr:row>
      <xdr:rowOff>42222</xdr:rowOff>
    </xdr:to>
    <xdr:sp macro="" textlink="">
      <xdr:nvSpPr>
        <xdr:cNvPr id="113" name="フローチャート: 判断 112">
          <a:extLst>
            <a:ext uri="{FF2B5EF4-FFF2-40B4-BE49-F238E27FC236}">
              <a16:creationId xmlns="" xmlns:a16="http://schemas.microsoft.com/office/drawing/2014/main" id="{10CF76BD-687F-42AB-97A2-CCED7BDF5C30}"/>
            </a:ext>
          </a:extLst>
        </xdr:cNvPr>
        <xdr:cNvSpPr/>
      </xdr:nvSpPr>
      <xdr:spPr>
        <a:xfrm>
          <a:off x="9588500" y="6798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7994</xdr:rowOff>
    </xdr:from>
    <xdr:to>
      <xdr:col>46</xdr:col>
      <xdr:colOff>38100</xdr:colOff>
      <xdr:row>40</xdr:row>
      <xdr:rowOff>109594</xdr:rowOff>
    </xdr:to>
    <xdr:sp macro="" textlink="">
      <xdr:nvSpPr>
        <xdr:cNvPr id="114" name="フローチャート: 判断 113">
          <a:extLst>
            <a:ext uri="{FF2B5EF4-FFF2-40B4-BE49-F238E27FC236}">
              <a16:creationId xmlns="" xmlns:a16="http://schemas.microsoft.com/office/drawing/2014/main" id="{BD6A898A-085C-478C-B5A9-C54704030DD6}"/>
            </a:ext>
          </a:extLst>
        </xdr:cNvPr>
        <xdr:cNvSpPr/>
      </xdr:nvSpPr>
      <xdr:spPr>
        <a:xfrm>
          <a:off x="8699500" y="68659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5" name="テキスト ボックス 114">
          <a:extLst>
            <a:ext uri="{FF2B5EF4-FFF2-40B4-BE49-F238E27FC236}">
              <a16:creationId xmlns="" xmlns:a16="http://schemas.microsoft.com/office/drawing/2014/main" id="{5FFA746E-A677-41AD-8484-F994D0F600EA}"/>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6" name="テキスト ボックス 115">
          <a:extLst>
            <a:ext uri="{FF2B5EF4-FFF2-40B4-BE49-F238E27FC236}">
              <a16:creationId xmlns="" xmlns:a16="http://schemas.microsoft.com/office/drawing/2014/main" id="{22E4740F-3BC6-454A-B234-1E1D1429E0B8}"/>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7" name="テキスト ボックス 116">
          <a:extLst>
            <a:ext uri="{FF2B5EF4-FFF2-40B4-BE49-F238E27FC236}">
              <a16:creationId xmlns="" xmlns:a16="http://schemas.microsoft.com/office/drawing/2014/main" id="{08970922-C63C-4112-9E70-4123C79F5AEE}"/>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8" name="テキスト ボックス 117">
          <a:extLst>
            <a:ext uri="{FF2B5EF4-FFF2-40B4-BE49-F238E27FC236}">
              <a16:creationId xmlns="" xmlns:a16="http://schemas.microsoft.com/office/drawing/2014/main" id="{6F135F42-79BC-4CA0-AAF5-77FFFD7CDCD6}"/>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9" name="テキスト ボックス 118">
          <a:extLst>
            <a:ext uri="{FF2B5EF4-FFF2-40B4-BE49-F238E27FC236}">
              <a16:creationId xmlns="" xmlns:a16="http://schemas.microsoft.com/office/drawing/2014/main" id="{24ACB5FC-3790-4BE0-B4AA-4F2FB12175C6}"/>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46203</xdr:rowOff>
    </xdr:from>
    <xdr:to>
      <xdr:col>55</xdr:col>
      <xdr:colOff>50800</xdr:colOff>
      <xdr:row>38</xdr:row>
      <xdr:rowOff>147803</xdr:rowOff>
    </xdr:to>
    <xdr:sp macro="" textlink="">
      <xdr:nvSpPr>
        <xdr:cNvPr id="120" name="楕円 119">
          <a:extLst>
            <a:ext uri="{FF2B5EF4-FFF2-40B4-BE49-F238E27FC236}">
              <a16:creationId xmlns="" xmlns:a16="http://schemas.microsoft.com/office/drawing/2014/main" id="{A7AE8729-38AE-4151-8D22-B4F308789ACB}"/>
            </a:ext>
          </a:extLst>
        </xdr:cNvPr>
        <xdr:cNvSpPr/>
      </xdr:nvSpPr>
      <xdr:spPr>
        <a:xfrm>
          <a:off x="10426700" y="6561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37</xdr:row>
      <xdr:rowOff>69080</xdr:rowOff>
    </xdr:from>
    <xdr:ext cx="534377" cy="259045"/>
    <xdr:sp macro="" textlink="">
      <xdr:nvSpPr>
        <xdr:cNvPr id="121" name="【道路】&#10;一人当たり延長該当値テキスト">
          <a:extLst>
            <a:ext uri="{FF2B5EF4-FFF2-40B4-BE49-F238E27FC236}">
              <a16:creationId xmlns="" xmlns:a16="http://schemas.microsoft.com/office/drawing/2014/main" id="{18CC9ED4-7D8A-4DB5-88AD-83AA20BA937F}"/>
            </a:ext>
          </a:extLst>
        </xdr:cNvPr>
        <xdr:cNvSpPr txBox="1"/>
      </xdr:nvSpPr>
      <xdr:spPr>
        <a:xfrm>
          <a:off x="10515600" y="6412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61911</xdr:rowOff>
    </xdr:from>
    <xdr:to>
      <xdr:col>50</xdr:col>
      <xdr:colOff>165100</xdr:colOff>
      <xdr:row>38</xdr:row>
      <xdr:rowOff>163511</xdr:rowOff>
    </xdr:to>
    <xdr:sp macro="" textlink="">
      <xdr:nvSpPr>
        <xdr:cNvPr id="122" name="楕円 121">
          <a:extLst>
            <a:ext uri="{FF2B5EF4-FFF2-40B4-BE49-F238E27FC236}">
              <a16:creationId xmlns="" xmlns:a16="http://schemas.microsoft.com/office/drawing/2014/main" id="{2D174194-033D-444C-9E86-C9FFE98F5CF9}"/>
            </a:ext>
          </a:extLst>
        </xdr:cNvPr>
        <xdr:cNvSpPr/>
      </xdr:nvSpPr>
      <xdr:spPr>
        <a:xfrm>
          <a:off x="9588500" y="6577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38</xdr:row>
      <xdr:rowOff>97003</xdr:rowOff>
    </xdr:from>
    <xdr:to>
      <xdr:col>55</xdr:col>
      <xdr:colOff>0</xdr:colOff>
      <xdr:row>38</xdr:row>
      <xdr:rowOff>112711</xdr:rowOff>
    </xdr:to>
    <xdr:cxnSp macro="">
      <xdr:nvCxnSpPr>
        <xdr:cNvPr id="123" name="直線コネクタ 122">
          <a:extLst>
            <a:ext uri="{FF2B5EF4-FFF2-40B4-BE49-F238E27FC236}">
              <a16:creationId xmlns="" xmlns:a16="http://schemas.microsoft.com/office/drawing/2014/main" id="{AE6D9660-B558-42B4-90F3-D4C5AB693603}"/>
            </a:ext>
          </a:extLst>
        </xdr:cNvPr>
        <xdr:cNvCxnSpPr/>
      </xdr:nvCxnSpPr>
      <xdr:spPr>
        <a:xfrm flipV="1">
          <a:off x="9639300" y="6612103"/>
          <a:ext cx="838200" cy="15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127878</xdr:rowOff>
    </xdr:from>
    <xdr:to>
      <xdr:col>46</xdr:col>
      <xdr:colOff>38100</xdr:colOff>
      <xdr:row>39</xdr:row>
      <xdr:rowOff>58028</xdr:rowOff>
    </xdr:to>
    <xdr:sp macro="" textlink="">
      <xdr:nvSpPr>
        <xdr:cNvPr id="124" name="楕円 123">
          <a:extLst>
            <a:ext uri="{FF2B5EF4-FFF2-40B4-BE49-F238E27FC236}">
              <a16:creationId xmlns="" xmlns:a16="http://schemas.microsoft.com/office/drawing/2014/main" id="{F9628BDB-A30B-4A7C-B7C7-A3B2B59D91DC}"/>
            </a:ext>
          </a:extLst>
        </xdr:cNvPr>
        <xdr:cNvSpPr/>
      </xdr:nvSpPr>
      <xdr:spPr>
        <a:xfrm>
          <a:off x="8699500" y="6642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112711</xdr:rowOff>
    </xdr:from>
    <xdr:to>
      <xdr:col>50</xdr:col>
      <xdr:colOff>114300</xdr:colOff>
      <xdr:row>39</xdr:row>
      <xdr:rowOff>7228</xdr:rowOff>
    </xdr:to>
    <xdr:cxnSp macro="">
      <xdr:nvCxnSpPr>
        <xdr:cNvPr id="125" name="直線コネクタ 124">
          <a:extLst>
            <a:ext uri="{FF2B5EF4-FFF2-40B4-BE49-F238E27FC236}">
              <a16:creationId xmlns="" xmlns:a16="http://schemas.microsoft.com/office/drawing/2014/main" id="{907BE7D3-9600-45D2-A581-4C1354233CF4}"/>
            </a:ext>
          </a:extLst>
        </xdr:cNvPr>
        <xdr:cNvCxnSpPr/>
      </xdr:nvCxnSpPr>
      <xdr:spPr>
        <a:xfrm flipV="1">
          <a:off x="8750300" y="6627811"/>
          <a:ext cx="889000" cy="659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40</xdr:row>
      <xdr:rowOff>33349</xdr:rowOff>
    </xdr:from>
    <xdr:ext cx="534377" cy="259045"/>
    <xdr:sp macro="" textlink="">
      <xdr:nvSpPr>
        <xdr:cNvPr id="126" name="n_1aveValue【道路】&#10;一人当たり延長">
          <a:extLst>
            <a:ext uri="{FF2B5EF4-FFF2-40B4-BE49-F238E27FC236}">
              <a16:creationId xmlns="" xmlns:a16="http://schemas.microsoft.com/office/drawing/2014/main" id="{73217035-7C1B-4B91-B172-A54EC8185B7D}"/>
            </a:ext>
          </a:extLst>
        </xdr:cNvPr>
        <xdr:cNvSpPr txBox="1"/>
      </xdr:nvSpPr>
      <xdr:spPr>
        <a:xfrm>
          <a:off x="9359411" y="6891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100721</xdr:rowOff>
    </xdr:from>
    <xdr:ext cx="534377" cy="259045"/>
    <xdr:sp macro="" textlink="">
      <xdr:nvSpPr>
        <xdr:cNvPr id="127" name="n_2aveValue【道路】&#10;一人当たり延長">
          <a:extLst>
            <a:ext uri="{FF2B5EF4-FFF2-40B4-BE49-F238E27FC236}">
              <a16:creationId xmlns="" xmlns:a16="http://schemas.microsoft.com/office/drawing/2014/main" id="{7B251BC3-8E5C-499C-A696-016F6A59CB49}"/>
            </a:ext>
          </a:extLst>
        </xdr:cNvPr>
        <xdr:cNvSpPr txBox="1"/>
      </xdr:nvSpPr>
      <xdr:spPr>
        <a:xfrm>
          <a:off x="8483111" y="6958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37</xdr:row>
      <xdr:rowOff>8588</xdr:rowOff>
    </xdr:from>
    <xdr:ext cx="534377" cy="259045"/>
    <xdr:sp macro="" textlink="">
      <xdr:nvSpPr>
        <xdr:cNvPr id="128" name="n_1mainValue【道路】&#10;一人当たり延長">
          <a:extLst>
            <a:ext uri="{FF2B5EF4-FFF2-40B4-BE49-F238E27FC236}">
              <a16:creationId xmlns="" xmlns:a16="http://schemas.microsoft.com/office/drawing/2014/main" id="{BB541255-67CC-4071-BC8D-5F65628588E3}"/>
            </a:ext>
          </a:extLst>
        </xdr:cNvPr>
        <xdr:cNvSpPr txBox="1"/>
      </xdr:nvSpPr>
      <xdr:spPr>
        <a:xfrm>
          <a:off x="9359411" y="6352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37</xdr:row>
      <xdr:rowOff>74555</xdr:rowOff>
    </xdr:from>
    <xdr:ext cx="534377" cy="259045"/>
    <xdr:sp macro="" textlink="">
      <xdr:nvSpPr>
        <xdr:cNvPr id="129" name="n_2mainValue【道路】&#10;一人当たり延長">
          <a:extLst>
            <a:ext uri="{FF2B5EF4-FFF2-40B4-BE49-F238E27FC236}">
              <a16:creationId xmlns="" xmlns:a16="http://schemas.microsoft.com/office/drawing/2014/main" id="{C7A85239-3A2E-41C5-88D8-E400A7C20FF1}"/>
            </a:ext>
          </a:extLst>
        </xdr:cNvPr>
        <xdr:cNvSpPr txBox="1"/>
      </xdr:nvSpPr>
      <xdr:spPr>
        <a:xfrm>
          <a:off x="8483111" y="6418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0" name="正方形/長方形 129">
          <a:extLst>
            <a:ext uri="{FF2B5EF4-FFF2-40B4-BE49-F238E27FC236}">
              <a16:creationId xmlns="" xmlns:a16="http://schemas.microsoft.com/office/drawing/2014/main" id="{497F8113-304A-483B-8816-35DE48304A7B}"/>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1" name="正方形/長方形 130">
          <a:extLst>
            <a:ext uri="{FF2B5EF4-FFF2-40B4-BE49-F238E27FC236}">
              <a16:creationId xmlns="" xmlns:a16="http://schemas.microsoft.com/office/drawing/2014/main" id="{078239E5-1E8C-4038-822E-F4A2B2071B78}"/>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32" name="正方形/長方形 131">
          <a:extLst>
            <a:ext uri="{FF2B5EF4-FFF2-40B4-BE49-F238E27FC236}">
              <a16:creationId xmlns="" xmlns:a16="http://schemas.microsoft.com/office/drawing/2014/main" id="{714AF55A-9249-4373-9455-61A951CAF19A}"/>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33" name="正方形/長方形 132">
          <a:extLst>
            <a:ext uri="{FF2B5EF4-FFF2-40B4-BE49-F238E27FC236}">
              <a16:creationId xmlns="" xmlns:a16="http://schemas.microsoft.com/office/drawing/2014/main" id="{6964BD32-A2C9-46FC-92C5-2D65658CD478}"/>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4" name="正方形/長方形 133">
          <a:extLst>
            <a:ext uri="{FF2B5EF4-FFF2-40B4-BE49-F238E27FC236}">
              <a16:creationId xmlns="" xmlns:a16="http://schemas.microsoft.com/office/drawing/2014/main" id="{72827D17-8DFE-4E31-AB67-AEAC22865A62}"/>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5" name="正方形/長方形 134">
          <a:extLst>
            <a:ext uri="{FF2B5EF4-FFF2-40B4-BE49-F238E27FC236}">
              <a16:creationId xmlns="" xmlns:a16="http://schemas.microsoft.com/office/drawing/2014/main" id="{37976E2B-2975-405A-BE57-5A0169B2B135}"/>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6" name="正方形/長方形 135">
          <a:extLst>
            <a:ext uri="{FF2B5EF4-FFF2-40B4-BE49-F238E27FC236}">
              <a16:creationId xmlns="" xmlns:a16="http://schemas.microsoft.com/office/drawing/2014/main" id="{BA2FC248-C2B7-40A7-8AB8-6C3A086B6E63}"/>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7" name="正方形/長方形 136">
          <a:extLst>
            <a:ext uri="{FF2B5EF4-FFF2-40B4-BE49-F238E27FC236}">
              <a16:creationId xmlns="" xmlns:a16="http://schemas.microsoft.com/office/drawing/2014/main" id="{AFF43FC7-C729-4661-9BE9-5AE3C0BAECB1}"/>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8" name="テキスト ボックス 137">
          <a:extLst>
            <a:ext uri="{FF2B5EF4-FFF2-40B4-BE49-F238E27FC236}">
              <a16:creationId xmlns="" xmlns:a16="http://schemas.microsoft.com/office/drawing/2014/main" id="{BA5D0427-6A6F-4750-890F-719658589513}"/>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9" name="直線コネクタ 138">
          <a:extLst>
            <a:ext uri="{FF2B5EF4-FFF2-40B4-BE49-F238E27FC236}">
              <a16:creationId xmlns="" xmlns:a16="http://schemas.microsoft.com/office/drawing/2014/main" id="{C755E890-A4A2-4248-930F-A11617EB45C8}"/>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76200</xdr:rowOff>
    </xdr:from>
    <xdr:to>
      <xdr:col>28</xdr:col>
      <xdr:colOff>114300</xdr:colOff>
      <xdr:row>64</xdr:row>
      <xdr:rowOff>76200</xdr:rowOff>
    </xdr:to>
    <xdr:cxnSp macro="">
      <xdr:nvCxnSpPr>
        <xdr:cNvPr id="140" name="直線コネクタ 139">
          <a:extLst>
            <a:ext uri="{FF2B5EF4-FFF2-40B4-BE49-F238E27FC236}">
              <a16:creationId xmlns="" xmlns:a16="http://schemas.microsoft.com/office/drawing/2014/main" id="{E79B4785-0979-4587-A26A-5CF58471E8EF}"/>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105427</xdr:rowOff>
    </xdr:from>
    <xdr:ext cx="338939" cy="259045"/>
    <xdr:sp macro="" textlink="">
      <xdr:nvSpPr>
        <xdr:cNvPr id="141" name="テキスト ボックス 140">
          <a:extLst>
            <a:ext uri="{FF2B5EF4-FFF2-40B4-BE49-F238E27FC236}">
              <a16:creationId xmlns="" xmlns:a16="http://schemas.microsoft.com/office/drawing/2014/main" id="{B3F63393-A8C0-4A89-B1CC-4BA0E1D49E47}"/>
            </a:ext>
          </a:extLst>
        </xdr:cNvPr>
        <xdr:cNvSpPr txBox="1"/>
      </xdr:nvSpPr>
      <xdr:spPr>
        <a:xfrm>
          <a:off x="423061" y="1090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42" name="直線コネクタ 141">
          <a:extLst>
            <a:ext uri="{FF2B5EF4-FFF2-40B4-BE49-F238E27FC236}">
              <a16:creationId xmlns="" xmlns:a16="http://schemas.microsoft.com/office/drawing/2014/main" id="{56CCF5DC-8D88-4DC1-8BFA-9055B6AB20B1}"/>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43" name="テキスト ボックス 142">
          <a:extLst>
            <a:ext uri="{FF2B5EF4-FFF2-40B4-BE49-F238E27FC236}">
              <a16:creationId xmlns="" xmlns:a16="http://schemas.microsoft.com/office/drawing/2014/main" id="{F4BF10A8-E166-47A6-B221-3F4811BAAD45}"/>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44" name="直線コネクタ 143">
          <a:extLst>
            <a:ext uri="{FF2B5EF4-FFF2-40B4-BE49-F238E27FC236}">
              <a16:creationId xmlns="" xmlns:a16="http://schemas.microsoft.com/office/drawing/2014/main" id="{DF14FC06-B97D-4260-B76C-B40A5F194FE6}"/>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5" name="テキスト ボックス 144">
          <a:extLst>
            <a:ext uri="{FF2B5EF4-FFF2-40B4-BE49-F238E27FC236}">
              <a16:creationId xmlns="" xmlns:a16="http://schemas.microsoft.com/office/drawing/2014/main" id="{BF6291B8-50D6-4583-8673-CEFDA3B3822F}"/>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46" name="直線コネクタ 145">
          <a:extLst>
            <a:ext uri="{FF2B5EF4-FFF2-40B4-BE49-F238E27FC236}">
              <a16:creationId xmlns="" xmlns:a16="http://schemas.microsoft.com/office/drawing/2014/main" id="{90DCCBB7-A896-451A-A9A1-77CD4DE5369E}"/>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47" name="テキスト ボックス 146">
          <a:extLst>
            <a:ext uri="{FF2B5EF4-FFF2-40B4-BE49-F238E27FC236}">
              <a16:creationId xmlns="" xmlns:a16="http://schemas.microsoft.com/office/drawing/2014/main" id="{A99117EB-44E1-4AA3-84A7-AED8376A0B4F}"/>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8" name="直線コネクタ 147">
          <a:extLst>
            <a:ext uri="{FF2B5EF4-FFF2-40B4-BE49-F238E27FC236}">
              <a16:creationId xmlns="" xmlns:a16="http://schemas.microsoft.com/office/drawing/2014/main" id="{CE05A6CB-A62A-4942-B1AF-13B0ED0F5D68}"/>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49" name="テキスト ボックス 148">
          <a:extLst>
            <a:ext uri="{FF2B5EF4-FFF2-40B4-BE49-F238E27FC236}">
              <a16:creationId xmlns="" xmlns:a16="http://schemas.microsoft.com/office/drawing/2014/main" id="{C390DEB0-8C9D-496C-8D3D-40E8E9097072}"/>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50" name="直線コネクタ 149">
          <a:extLst>
            <a:ext uri="{FF2B5EF4-FFF2-40B4-BE49-F238E27FC236}">
              <a16:creationId xmlns="" xmlns:a16="http://schemas.microsoft.com/office/drawing/2014/main" id="{B1DCFCD2-ADA3-4AF2-98EC-8DCCB78B36F4}"/>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51" name="テキスト ボックス 150">
          <a:extLst>
            <a:ext uri="{FF2B5EF4-FFF2-40B4-BE49-F238E27FC236}">
              <a16:creationId xmlns="" xmlns:a16="http://schemas.microsoft.com/office/drawing/2014/main" id="{81798F99-72B2-461B-83E3-707693213482}"/>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52" name="【橋りょう・トンネル】&#10;有形固定資産減価償却率グラフ枠">
          <a:extLst>
            <a:ext uri="{FF2B5EF4-FFF2-40B4-BE49-F238E27FC236}">
              <a16:creationId xmlns="" xmlns:a16="http://schemas.microsoft.com/office/drawing/2014/main" id="{B87B1BA9-101C-4F66-AB8F-7486C4BF21FE}"/>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102870</xdr:rowOff>
    </xdr:from>
    <xdr:to>
      <xdr:col>24</xdr:col>
      <xdr:colOff>62865</xdr:colOff>
      <xdr:row>63</xdr:row>
      <xdr:rowOff>156210</xdr:rowOff>
    </xdr:to>
    <xdr:cxnSp macro="">
      <xdr:nvCxnSpPr>
        <xdr:cNvPr id="153" name="直線コネクタ 152">
          <a:extLst>
            <a:ext uri="{FF2B5EF4-FFF2-40B4-BE49-F238E27FC236}">
              <a16:creationId xmlns="" xmlns:a16="http://schemas.microsoft.com/office/drawing/2014/main" id="{D689C0C3-E923-49EA-B66B-F64302BD0C23}"/>
            </a:ext>
          </a:extLst>
        </xdr:cNvPr>
        <xdr:cNvCxnSpPr/>
      </xdr:nvCxnSpPr>
      <xdr:spPr>
        <a:xfrm flipV="1">
          <a:off x="4634865" y="9532620"/>
          <a:ext cx="0" cy="1424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160037</xdr:rowOff>
    </xdr:from>
    <xdr:ext cx="340478" cy="259045"/>
    <xdr:sp macro="" textlink="">
      <xdr:nvSpPr>
        <xdr:cNvPr id="154" name="【橋りょう・トンネル】&#10;有形固定資産減価償却率最小値テキスト">
          <a:extLst>
            <a:ext uri="{FF2B5EF4-FFF2-40B4-BE49-F238E27FC236}">
              <a16:creationId xmlns="" xmlns:a16="http://schemas.microsoft.com/office/drawing/2014/main" id="{403AB6F1-E51D-42DB-A5C4-FEBCC2A38F67}"/>
            </a:ext>
          </a:extLst>
        </xdr:cNvPr>
        <xdr:cNvSpPr txBox="1"/>
      </xdr:nvSpPr>
      <xdr:spPr>
        <a:xfrm>
          <a:off x="4673600" y="109613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156210</xdr:rowOff>
    </xdr:from>
    <xdr:to>
      <xdr:col>24</xdr:col>
      <xdr:colOff>152400</xdr:colOff>
      <xdr:row>63</xdr:row>
      <xdr:rowOff>156210</xdr:rowOff>
    </xdr:to>
    <xdr:cxnSp macro="">
      <xdr:nvCxnSpPr>
        <xdr:cNvPr id="155" name="直線コネクタ 154">
          <a:extLst>
            <a:ext uri="{FF2B5EF4-FFF2-40B4-BE49-F238E27FC236}">
              <a16:creationId xmlns="" xmlns:a16="http://schemas.microsoft.com/office/drawing/2014/main" id="{FBEEFFC8-3ACF-45A5-947F-D3E17AB1214F}"/>
            </a:ext>
          </a:extLst>
        </xdr:cNvPr>
        <xdr:cNvCxnSpPr/>
      </xdr:nvCxnSpPr>
      <xdr:spPr>
        <a:xfrm>
          <a:off x="4546600" y="10957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49547</xdr:rowOff>
    </xdr:from>
    <xdr:ext cx="405111" cy="259045"/>
    <xdr:sp macro="" textlink="">
      <xdr:nvSpPr>
        <xdr:cNvPr id="156" name="【橋りょう・トンネル】&#10;有形固定資産減価償却率最大値テキスト">
          <a:extLst>
            <a:ext uri="{FF2B5EF4-FFF2-40B4-BE49-F238E27FC236}">
              <a16:creationId xmlns="" xmlns:a16="http://schemas.microsoft.com/office/drawing/2014/main" id="{3C3EF263-FE62-4830-A021-6A4DDE632227}"/>
            </a:ext>
          </a:extLst>
        </xdr:cNvPr>
        <xdr:cNvSpPr txBox="1"/>
      </xdr:nvSpPr>
      <xdr:spPr>
        <a:xfrm>
          <a:off x="4673600" y="9307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102870</xdr:rowOff>
    </xdr:from>
    <xdr:to>
      <xdr:col>24</xdr:col>
      <xdr:colOff>152400</xdr:colOff>
      <xdr:row>55</xdr:row>
      <xdr:rowOff>102870</xdr:rowOff>
    </xdr:to>
    <xdr:cxnSp macro="">
      <xdr:nvCxnSpPr>
        <xdr:cNvPr id="157" name="直線コネクタ 156">
          <a:extLst>
            <a:ext uri="{FF2B5EF4-FFF2-40B4-BE49-F238E27FC236}">
              <a16:creationId xmlns="" xmlns:a16="http://schemas.microsoft.com/office/drawing/2014/main" id="{0742E483-0C9A-4D12-979E-C424E407191B}"/>
            </a:ext>
          </a:extLst>
        </xdr:cNvPr>
        <xdr:cNvCxnSpPr/>
      </xdr:nvCxnSpPr>
      <xdr:spPr>
        <a:xfrm>
          <a:off x="4546600" y="9532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57</xdr:row>
      <xdr:rowOff>110507</xdr:rowOff>
    </xdr:from>
    <xdr:ext cx="405111" cy="259045"/>
    <xdr:sp macro="" textlink="">
      <xdr:nvSpPr>
        <xdr:cNvPr id="158" name="【橋りょう・トンネル】&#10;有形固定資産減価償却率平均値テキスト">
          <a:extLst>
            <a:ext uri="{FF2B5EF4-FFF2-40B4-BE49-F238E27FC236}">
              <a16:creationId xmlns="" xmlns:a16="http://schemas.microsoft.com/office/drawing/2014/main" id="{EE69B05E-036B-473B-A0A4-9AC3B19ACBA1}"/>
            </a:ext>
          </a:extLst>
        </xdr:cNvPr>
        <xdr:cNvSpPr txBox="1"/>
      </xdr:nvSpPr>
      <xdr:spPr>
        <a:xfrm>
          <a:off x="4673600" y="98831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132080</xdr:rowOff>
    </xdr:from>
    <xdr:to>
      <xdr:col>24</xdr:col>
      <xdr:colOff>114300</xdr:colOff>
      <xdr:row>58</xdr:row>
      <xdr:rowOff>62230</xdr:rowOff>
    </xdr:to>
    <xdr:sp macro="" textlink="">
      <xdr:nvSpPr>
        <xdr:cNvPr id="159" name="フローチャート: 判断 158">
          <a:extLst>
            <a:ext uri="{FF2B5EF4-FFF2-40B4-BE49-F238E27FC236}">
              <a16:creationId xmlns="" xmlns:a16="http://schemas.microsoft.com/office/drawing/2014/main" id="{0FE78AA1-2199-4622-BE15-0C359D1B06D7}"/>
            </a:ext>
          </a:extLst>
        </xdr:cNvPr>
        <xdr:cNvSpPr/>
      </xdr:nvSpPr>
      <xdr:spPr>
        <a:xfrm>
          <a:off x="4584700" y="9904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57</xdr:row>
      <xdr:rowOff>156845</xdr:rowOff>
    </xdr:from>
    <xdr:to>
      <xdr:col>20</xdr:col>
      <xdr:colOff>38100</xdr:colOff>
      <xdr:row>58</xdr:row>
      <xdr:rowOff>86995</xdr:rowOff>
    </xdr:to>
    <xdr:sp macro="" textlink="">
      <xdr:nvSpPr>
        <xdr:cNvPr id="160" name="フローチャート: 判断 159">
          <a:extLst>
            <a:ext uri="{FF2B5EF4-FFF2-40B4-BE49-F238E27FC236}">
              <a16:creationId xmlns="" xmlns:a16="http://schemas.microsoft.com/office/drawing/2014/main" id="{4754A80E-6215-4F0C-BB56-08694D58AD48}"/>
            </a:ext>
          </a:extLst>
        </xdr:cNvPr>
        <xdr:cNvSpPr/>
      </xdr:nvSpPr>
      <xdr:spPr>
        <a:xfrm>
          <a:off x="3746500" y="9929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58</xdr:row>
      <xdr:rowOff>25400</xdr:rowOff>
    </xdr:from>
    <xdr:to>
      <xdr:col>15</xdr:col>
      <xdr:colOff>101600</xdr:colOff>
      <xdr:row>58</xdr:row>
      <xdr:rowOff>127000</xdr:rowOff>
    </xdr:to>
    <xdr:sp macro="" textlink="">
      <xdr:nvSpPr>
        <xdr:cNvPr id="161" name="フローチャート: 判断 160">
          <a:extLst>
            <a:ext uri="{FF2B5EF4-FFF2-40B4-BE49-F238E27FC236}">
              <a16:creationId xmlns="" xmlns:a16="http://schemas.microsoft.com/office/drawing/2014/main" id="{6C4B73D3-25CA-47A9-8D4F-7B23112A5FC1}"/>
            </a:ext>
          </a:extLst>
        </xdr:cNvPr>
        <xdr:cNvSpPr/>
      </xdr:nvSpPr>
      <xdr:spPr>
        <a:xfrm>
          <a:off x="28575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62" name="テキスト ボックス 161">
          <a:extLst>
            <a:ext uri="{FF2B5EF4-FFF2-40B4-BE49-F238E27FC236}">
              <a16:creationId xmlns="" xmlns:a16="http://schemas.microsoft.com/office/drawing/2014/main" id="{6690A505-D54D-4ED7-929F-CE0992638DBA}"/>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63" name="テキスト ボックス 162">
          <a:extLst>
            <a:ext uri="{FF2B5EF4-FFF2-40B4-BE49-F238E27FC236}">
              <a16:creationId xmlns="" xmlns:a16="http://schemas.microsoft.com/office/drawing/2014/main" id="{50B59111-2A76-48AD-96FE-B86E660ADB2A}"/>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4" name="テキスト ボックス 163">
          <a:extLst>
            <a:ext uri="{FF2B5EF4-FFF2-40B4-BE49-F238E27FC236}">
              <a16:creationId xmlns="" xmlns:a16="http://schemas.microsoft.com/office/drawing/2014/main" id="{32F8EB1C-7C6A-4412-BF5D-67CFA7459177}"/>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5" name="テキスト ボックス 164">
          <a:extLst>
            <a:ext uri="{FF2B5EF4-FFF2-40B4-BE49-F238E27FC236}">
              <a16:creationId xmlns="" xmlns:a16="http://schemas.microsoft.com/office/drawing/2014/main" id="{62F52ECA-3ADF-4B76-88DE-0CD05325AF2E}"/>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66" name="テキスト ボックス 165">
          <a:extLst>
            <a:ext uri="{FF2B5EF4-FFF2-40B4-BE49-F238E27FC236}">
              <a16:creationId xmlns="" xmlns:a16="http://schemas.microsoft.com/office/drawing/2014/main" id="{8A97E88A-42DB-4FD2-A45D-ACC006CD8C8D}"/>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113030</xdr:rowOff>
    </xdr:from>
    <xdr:to>
      <xdr:col>24</xdr:col>
      <xdr:colOff>114300</xdr:colOff>
      <xdr:row>58</xdr:row>
      <xdr:rowOff>43180</xdr:rowOff>
    </xdr:to>
    <xdr:sp macro="" textlink="">
      <xdr:nvSpPr>
        <xdr:cNvPr id="167" name="楕円 166">
          <a:extLst>
            <a:ext uri="{FF2B5EF4-FFF2-40B4-BE49-F238E27FC236}">
              <a16:creationId xmlns="" xmlns:a16="http://schemas.microsoft.com/office/drawing/2014/main" id="{EA0F55FA-8AE6-4F9C-AEC3-6670573DA045}"/>
            </a:ext>
          </a:extLst>
        </xdr:cNvPr>
        <xdr:cNvSpPr/>
      </xdr:nvSpPr>
      <xdr:spPr>
        <a:xfrm>
          <a:off x="4584700" y="9885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56</xdr:row>
      <xdr:rowOff>135907</xdr:rowOff>
    </xdr:from>
    <xdr:ext cx="405111" cy="259045"/>
    <xdr:sp macro="" textlink="">
      <xdr:nvSpPr>
        <xdr:cNvPr id="168" name="【橋りょう・トンネル】&#10;有形固定資産減価償却率該当値テキスト">
          <a:extLst>
            <a:ext uri="{FF2B5EF4-FFF2-40B4-BE49-F238E27FC236}">
              <a16:creationId xmlns="" xmlns:a16="http://schemas.microsoft.com/office/drawing/2014/main" id="{377D833F-14E4-4CD3-AB0C-0B0C9FD0DFE4}"/>
            </a:ext>
          </a:extLst>
        </xdr:cNvPr>
        <xdr:cNvSpPr txBox="1"/>
      </xdr:nvSpPr>
      <xdr:spPr>
        <a:xfrm>
          <a:off x="4673600" y="9737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137795</xdr:rowOff>
    </xdr:from>
    <xdr:to>
      <xdr:col>20</xdr:col>
      <xdr:colOff>38100</xdr:colOff>
      <xdr:row>58</xdr:row>
      <xdr:rowOff>67945</xdr:rowOff>
    </xdr:to>
    <xdr:sp macro="" textlink="">
      <xdr:nvSpPr>
        <xdr:cNvPr id="169" name="楕円 168">
          <a:extLst>
            <a:ext uri="{FF2B5EF4-FFF2-40B4-BE49-F238E27FC236}">
              <a16:creationId xmlns="" xmlns:a16="http://schemas.microsoft.com/office/drawing/2014/main" id="{2091D753-7E29-4EB3-A56C-6E97728D46B7}"/>
            </a:ext>
          </a:extLst>
        </xdr:cNvPr>
        <xdr:cNvSpPr/>
      </xdr:nvSpPr>
      <xdr:spPr>
        <a:xfrm>
          <a:off x="3746500" y="9910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57</xdr:row>
      <xdr:rowOff>163830</xdr:rowOff>
    </xdr:from>
    <xdr:to>
      <xdr:col>24</xdr:col>
      <xdr:colOff>63500</xdr:colOff>
      <xdr:row>58</xdr:row>
      <xdr:rowOff>17145</xdr:rowOff>
    </xdr:to>
    <xdr:cxnSp macro="">
      <xdr:nvCxnSpPr>
        <xdr:cNvPr id="170" name="直線コネクタ 169">
          <a:extLst>
            <a:ext uri="{FF2B5EF4-FFF2-40B4-BE49-F238E27FC236}">
              <a16:creationId xmlns="" xmlns:a16="http://schemas.microsoft.com/office/drawing/2014/main" id="{5774B7D5-088E-41B7-AA51-ED5D2FC837E4}"/>
            </a:ext>
          </a:extLst>
        </xdr:cNvPr>
        <xdr:cNvCxnSpPr/>
      </xdr:nvCxnSpPr>
      <xdr:spPr>
        <a:xfrm flipV="1">
          <a:off x="3797300" y="9936480"/>
          <a:ext cx="8382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147320</xdr:rowOff>
    </xdr:from>
    <xdr:to>
      <xdr:col>15</xdr:col>
      <xdr:colOff>101600</xdr:colOff>
      <xdr:row>58</xdr:row>
      <xdr:rowOff>77470</xdr:rowOff>
    </xdr:to>
    <xdr:sp macro="" textlink="">
      <xdr:nvSpPr>
        <xdr:cNvPr id="171" name="楕円 170">
          <a:extLst>
            <a:ext uri="{FF2B5EF4-FFF2-40B4-BE49-F238E27FC236}">
              <a16:creationId xmlns="" xmlns:a16="http://schemas.microsoft.com/office/drawing/2014/main" id="{3363BF4D-C7F2-4935-BA4C-AD66E3AB86EF}"/>
            </a:ext>
          </a:extLst>
        </xdr:cNvPr>
        <xdr:cNvSpPr/>
      </xdr:nvSpPr>
      <xdr:spPr>
        <a:xfrm>
          <a:off x="2857500" y="9919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17145</xdr:rowOff>
    </xdr:from>
    <xdr:to>
      <xdr:col>19</xdr:col>
      <xdr:colOff>177800</xdr:colOff>
      <xdr:row>58</xdr:row>
      <xdr:rowOff>26670</xdr:rowOff>
    </xdr:to>
    <xdr:cxnSp macro="">
      <xdr:nvCxnSpPr>
        <xdr:cNvPr id="172" name="直線コネクタ 171">
          <a:extLst>
            <a:ext uri="{FF2B5EF4-FFF2-40B4-BE49-F238E27FC236}">
              <a16:creationId xmlns="" xmlns:a16="http://schemas.microsoft.com/office/drawing/2014/main" id="{45686A2C-2B29-43EF-8C42-BA1FDF3C1447}"/>
            </a:ext>
          </a:extLst>
        </xdr:cNvPr>
        <xdr:cNvCxnSpPr/>
      </xdr:nvCxnSpPr>
      <xdr:spPr>
        <a:xfrm flipV="1">
          <a:off x="2908300" y="996124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78122</xdr:rowOff>
    </xdr:from>
    <xdr:ext cx="405111" cy="259045"/>
    <xdr:sp macro="" textlink="">
      <xdr:nvSpPr>
        <xdr:cNvPr id="173" name="n_1aveValue【橋りょう・トンネル】&#10;有形固定資産減価償却率">
          <a:extLst>
            <a:ext uri="{FF2B5EF4-FFF2-40B4-BE49-F238E27FC236}">
              <a16:creationId xmlns="" xmlns:a16="http://schemas.microsoft.com/office/drawing/2014/main" id="{1299D603-6982-4C0A-A3DE-7E4A7A96C52E}"/>
            </a:ext>
          </a:extLst>
        </xdr:cNvPr>
        <xdr:cNvSpPr txBox="1"/>
      </xdr:nvSpPr>
      <xdr:spPr>
        <a:xfrm>
          <a:off x="3582044" y="10022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118127</xdr:rowOff>
    </xdr:from>
    <xdr:ext cx="405111" cy="259045"/>
    <xdr:sp macro="" textlink="">
      <xdr:nvSpPr>
        <xdr:cNvPr id="174" name="n_2aveValue【橋りょう・トンネル】&#10;有形固定資産減価償却率">
          <a:extLst>
            <a:ext uri="{FF2B5EF4-FFF2-40B4-BE49-F238E27FC236}">
              <a16:creationId xmlns="" xmlns:a16="http://schemas.microsoft.com/office/drawing/2014/main" id="{49B39B1D-F56B-4730-A6D3-2C8433830B85}"/>
            </a:ext>
          </a:extLst>
        </xdr:cNvPr>
        <xdr:cNvSpPr txBox="1"/>
      </xdr:nvSpPr>
      <xdr:spPr>
        <a:xfrm>
          <a:off x="2705744" y="10062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56</xdr:row>
      <xdr:rowOff>84472</xdr:rowOff>
    </xdr:from>
    <xdr:ext cx="405111" cy="259045"/>
    <xdr:sp macro="" textlink="">
      <xdr:nvSpPr>
        <xdr:cNvPr id="175" name="n_1mainValue【橋りょう・トンネル】&#10;有形固定資産減価償却率">
          <a:extLst>
            <a:ext uri="{FF2B5EF4-FFF2-40B4-BE49-F238E27FC236}">
              <a16:creationId xmlns="" xmlns:a16="http://schemas.microsoft.com/office/drawing/2014/main" id="{414DC7E5-476D-4E23-9E8F-31882D03B071}"/>
            </a:ext>
          </a:extLst>
        </xdr:cNvPr>
        <xdr:cNvSpPr txBox="1"/>
      </xdr:nvSpPr>
      <xdr:spPr>
        <a:xfrm>
          <a:off x="3582044" y="9685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93997</xdr:rowOff>
    </xdr:from>
    <xdr:ext cx="405111" cy="259045"/>
    <xdr:sp macro="" textlink="">
      <xdr:nvSpPr>
        <xdr:cNvPr id="176" name="n_2mainValue【橋りょう・トンネル】&#10;有形固定資産減価償却率">
          <a:extLst>
            <a:ext uri="{FF2B5EF4-FFF2-40B4-BE49-F238E27FC236}">
              <a16:creationId xmlns="" xmlns:a16="http://schemas.microsoft.com/office/drawing/2014/main" id="{D0D0A34D-0EB2-4F08-8F81-FF17F0CB4A21}"/>
            </a:ext>
          </a:extLst>
        </xdr:cNvPr>
        <xdr:cNvSpPr txBox="1"/>
      </xdr:nvSpPr>
      <xdr:spPr>
        <a:xfrm>
          <a:off x="2705744" y="969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77" name="正方形/長方形 176">
          <a:extLst>
            <a:ext uri="{FF2B5EF4-FFF2-40B4-BE49-F238E27FC236}">
              <a16:creationId xmlns="" xmlns:a16="http://schemas.microsoft.com/office/drawing/2014/main" id="{F63183EB-0436-4485-980D-0FC1D336CE2C}"/>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78" name="正方形/長方形 177">
          <a:extLst>
            <a:ext uri="{FF2B5EF4-FFF2-40B4-BE49-F238E27FC236}">
              <a16:creationId xmlns="" xmlns:a16="http://schemas.microsoft.com/office/drawing/2014/main" id="{26738A82-4E59-444B-B37A-295B68A67A0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79" name="正方形/長方形 178">
          <a:extLst>
            <a:ext uri="{FF2B5EF4-FFF2-40B4-BE49-F238E27FC236}">
              <a16:creationId xmlns="" xmlns:a16="http://schemas.microsoft.com/office/drawing/2014/main" id="{0BB34945-B4CD-45E4-A684-1B0AE3E01C2D}"/>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80" name="正方形/長方形 179">
          <a:extLst>
            <a:ext uri="{FF2B5EF4-FFF2-40B4-BE49-F238E27FC236}">
              <a16:creationId xmlns="" xmlns:a16="http://schemas.microsoft.com/office/drawing/2014/main" id="{542E7B4E-E01E-41AA-9692-AD07D88C615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81" name="正方形/長方形 180">
          <a:extLst>
            <a:ext uri="{FF2B5EF4-FFF2-40B4-BE49-F238E27FC236}">
              <a16:creationId xmlns="" xmlns:a16="http://schemas.microsoft.com/office/drawing/2014/main" id="{44134D1F-8CD8-45EE-B2C0-C368C5E20C86}"/>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82" name="正方形/長方形 181">
          <a:extLst>
            <a:ext uri="{FF2B5EF4-FFF2-40B4-BE49-F238E27FC236}">
              <a16:creationId xmlns="" xmlns:a16="http://schemas.microsoft.com/office/drawing/2014/main" id="{02019329-E081-490E-86E8-CD179435D682}"/>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83" name="正方形/長方形 182">
          <a:extLst>
            <a:ext uri="{FF2B5EF4-FFF2-40B4-BE49-F238E27FC236}">
              <a16:creationId xmlns="" xmlns:a16="http://schemas.microsoft.com/office/drawing/2014/main" id="{F3EB2B23-3C83-408F-AB3E-7D1DAFFE4D7C}"/>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292,717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84" name="正方形/長方形 183">
          <a:extLst>
            <a:ext uri="{FF2B5EF4-FFF2-40B4-BE49-F238E27FC236}">
              <a16:creationId xmlns="" xmlns:a16="http://schemas.microsoft.com/office/drawing/2014/main" id="{657FB2BC-8CFE-4699-B70E-EECBBE52772A}"/>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85" name="テキスト ボックス 184">
          <a:extLst>
            <a:ext uri="{FF2B5EF4-FFF2-40B4-BE49-F238E27FC236}">
              <a16:creationId xmlns="" xmlns:a16="http://schemas.microsoft.com/office/drawing/2014/main" id="{065AF22A-2935-4C6B-A720-FAA1B329DDDC}"/>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86" name="直線コネクタ 185">
          <a:extLst>
            <a:ext uri="{FF2B5EF4-FFF2-40B4-BE49-F238E27FC236}">
              <a16:creationId xmlns="" xmlns:a16="http://schemas.microsoft.com/office/drawing/2014/main" id="{E308B8D3-E1C2-43F1-810E-CD84A00B2482}"/>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187" name="直線コネクタ 186">
          <a:extLst>
            <a:ext uri="{FF2B5EF4-FFF2-40B4-BE49-F238E27FC236}">
              <a16:creationId xmlns="" xmlns:a16="http://schemas.microsoft.com/office/drawing/2014/main" id="{582FF762-26B5-4B9D-A5D5-7CBFD05A9148}"/>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188" name="テキスト ボックス 187">
          <a:extLst>
            <a:ext uri="{FF2B5EF4-FFF2-40B4-BE49-F238E27FC236}">
              <a16:creationId xmlns="" xmlns:a16="http://schemas.microsoft.com/office/drawing/2014/main" id="{AB2CB273-E482-4AD0-920F-43E6FB06BE18}"/>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189" name="直線コネクタ 188">
          <a:extLst>
            <a:ext uri="{FF2B5EF4-FFF2-40B4-BE49-F238E27FC236}">
              <a16:creationId xmlns="" xmlns:a16="http://schemas.microsoft.com/office/drawing/2014/main" id="{82BABECF-0769-473F-9BAA-B7F6D7324B44}"/>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86377</xdr:rowOff>
    </xdr:from>
    <xdr:ext cx="595419" cy="259045"/>
    <xdr:sp macro="" textlink="">
      <xdr:nvSpPr>
        <xdr:cNvPr id="190" name="テキスト ボックス 189">
          <a:extLst>
            <a:ext uri="{FF2B5EF4-FFF2-40B4-BE49-F238E27FC236}">
              <a16:creationId xmlns="" xmlns:a16="http://schemas.microsoft.com/office/drawing/2014/main" id="{D6A632BF-4F5C-40E7-8E56-2DE850BE2554}"/>
            </a:ext>
          </a:extLst>
        </xdr:cNvPr>
        <xdr:cNvSpPr txBox="1"/>
      </xdr:nvSpPr>
      <xdr:spPr>
        <a:xfrm>
          <a:off x="6008581" y="1037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191" name="直線コネクタ 190">
          <a:extLst>
            <a:ext uri="{FF2B5EF4-FFF2-40B4-BE49-F238E27FC236}">
              <a16:creationId xmlns="" xmlns:a16="http://schemas.microsoft.com/office/drawing/2014/main" id="{398B4A7D-A6CD-4EE6-82D2-B373C854CA4C}"/>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192" name="テキスト ボックス 191">
          <a:extLst>
            <a:ext uri="{FF2B5EF4-FFF2-40B4-BE49-F238E27FC236}">
              <a16:creationId xmlns="" xmlns:a16="http://schemas.microsoft.com/office/drawing/2014/main" id="{C7CF2156-9BA5-4BDB-BBA9-BAF3776D9C05}"/>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193" name="直線コネクタ 192">
          <a:extLst>
            <a:ext uri="{FF2B5EF4-FFF2-40B4-BE49-F238E27FC236}">
              <a16:creationId xmlns="" xmlns:a16="http://schemas.microsoft.com/office/drawing/2014/main" id="{EC8F9B2A-7700-49FB-A8D3-65290D28A5AD}"/>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194" name="テキスト ボックス 193">
          <a:extLst>
            <a:ext uri="{FF2B5EF4-FFF2-40B4-BE49-F238E27FC236}">
              <a16:creationId xmlns="" xmlns:a16="http://schemas.microsoft.com/office/drawing/2014/main" id="{4F28ACDE-8018-476B-936A-371249192E4F}"/>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95" name="直線コネクタ 194">
          <a:extLst>
            <a:ext uri="{FF2B5EF4-FFF2-40B4-BE49-F238E27FC236}">
              <a16:creationId xmlns="" xmlns:a16="http://schemas.microsoft.com/office/drawing/2014/main" id="{869D7D77-AC80-4483-BC1F-79821BE3B3B9}"/>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196" name="テキスト ボックス 195">
          <a:extLst>
            <a:ext uri="{FF2B5EF4-FFF2-40B4-BE49-F238E27FC236}">
              <a16:creationId xmlns="" xmlns:a16="http://schemas.microsoft.com/office/drawing/2014/main" id="{71CC33E4-2468-4D56-8430-C77BD4D476B5}"/>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97" name="【橋りょう・トンネル】&#10;一人当たり有形固定資産（償却資産）額グラフ枠">
          <a:extLst>
            <a:ext uri="{FF2B5EF4-FFF2-40B4-BE49-F238E27FC236}">
              <a16:creationId xmlns="" xmlns:a16="http://schemas.microsoft.com/office/drawing/2014/main" id="{F5DF14FE-9D00-486C-936D-7D9FB9EADBEF}"/>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112097</xdr:rowOff>
    </xdr:from>
    <xdr:to>
      <xdr:col>54</xdr:col>
      <xdr:colOff>189865</xdr:colOff>
      <xdr:row>63</xdr:row>
      <xdr:rowOff>162478</xdr:rowOff>
    </xdr:to>
    <xdr:cxnSp macro="">
      <xdr:nvCxnSpPr>
        <xdr:cNvPr id="198" name="直線コネクタ 197">
          <a:extLst>
            <a:ext uri="{FF2B5EF4-FFF2-40B4-BE49-F238E27FC236}">
              <a16:creationId xmlns="" xmlns:a16="http://schemas.microsoft.com/office/drawing/2014/main" id="{328F3424-225E-49FE-92EE-2D639B711C83}"/>
            </a:ext>
          </a:extLst>
        </xdr:cNvPr>
        <xdr:cNvCxnSpPr/>
      </xdr:nvCxnSpPr>
      <xdr:spPr>
        <a:xfrm flipV="1">
          <a:off x="10476865" y="9541847"/>
          <a:ext cx="0" cy="14219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166305</xdr:rowOff>
    </xdr:from>
    <xdr:ext cx="469744" cy="259045"/>
    <xdr:sp macro="" textlink="">
      <xdr:nvSpPr>
        <xdr:cNvPr id="199" name="【橋りょう・トンネル】&#10;一人当たり有形固定資産（償却資産）額最小値テキスト">
          <a:extLst>
            <a:ext uri="{FF2B5EF4-FFF2-40B4-BE49-F238E27FC236}">
              <a16:creationId xmlns="" xmlns:a16="http://schemas.microsoft.com/office/drawing/2014/main" id="{75A43628-97F2-4AC1-AB9E-262B09C54713}"/>
            </a:ext>
          </a:extLst>
        </xdr:cNvPr>
        <xdr:cNvSpPr txBox="1"/>
      </xdr:nvSpPr>
      <xdr:spPr>
        <a:xfrm>
          <a:off x="10515600" y="10967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162478</xdr:rowOff>
    </xdr:from>
    <xdr:to>
      <xdr:col>55</xdr:col>
      <xdr:colOff>88900</xdr:colOff>
      <xdr:row>63</xdr:row>
      <xdr:rowOff>162478</xdr:rowOff>
    </xdr:to>
    <xdr:cxnSp macro="">
      <xdr:nvCxnSpPr>
        <xdr:cNvPr id="200" name="直線コネクタ 199">
          <a:extLst>
            <a:ext uri="{FF2B5EF4-FFF2-40B4-BE49-F238E27FC236}">
              <a16:creationId xmlns="" xmlns:a16="http://schemas.microsoft.com/office/drawing/2014/main" id="{D3148CC3-C0F5-424E-808C-5F07B926B91D}"/>
            </a:ext>
          </a:extLst>
        </xdr:cNvPr>
        <xdr:cNvCxnSpPr/>
      </xdr:nvCxnSpPr>
      <xdr:spPr>
        <a:xfrm>
          <a:off x="10388600" y="10963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58774</xdr:rowOff>
    </xdr:from>
    <xdr:ext cx="690189" cy="259045"/>
    <xdr:sp macro="" textlink="">
      <xdr:nvSpPr>
        <xdr:cNvPr id="201" name="【橋りょう・トンネル】&#10;一人当たり有形固定資産（償却資産）額最大値テキスト">
          <a:extLst>
            <a:ext uri="{FF2B5EF4-FFF2-40B4-BE49-F238E27FC236}">
              <a16:creationId xmlns="" xmlns:a16="http://schemas.microsoft.com/office/drawing/2014/main" id="{B60D2801-7F45-47EB-9F8D-1361173D09B0}"/>
            </a:ext>
          </a:extLst>
        </xdr:cNvPr>
        <xdr:cNvSpPr txBox="1"/>
      </xdr:nvSpPr>
      <xdr:spPr>
        <a:xfrm>
          <a:off x="10515600" y="931707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1,564,909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112097</xdr:rowOff>
    </xdr:from>
    <xdr:to>
      <xdr:col>55</xdr:col>
      <xdr:colOff>88900</xdr:colOff>
      <xdr:row>55</xdr:row>
      <xdr:rowOff>112097</xdr:rowOff>
    </xdr:to>
    <xdr:cxnSp macro="">
      <xdr:nvCxnSpPr>
        <xdr:cNvPr id="202" name="直線コネクタ 201">
          <a:extLst>
            <a:ext uri="{FF2B5EF4-FFF2-40B4-BE49-F238E27FC236}">
              <a16:creationId xmlns="" xmlns:a16="http://schemas.microsoft.com/office/drawing/2014/main" id="{836D26FD-4DB7-4DAE-93FF-12B4758096C7}"/>
            </a:ext>
          </a:extLst>
        </xdr:cNvPr>
        <xdr:cNvCxnSpPr/>
      </xdr:nvCxnSpPr>
      <xdr:spPr>
        <a:xfrm>
          <a:off x="10388600" y="9541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108396</xdr:rowOff>
    </xdr:from>
    <xdr:ext cx="599010" cy="259045"/>
    <xdr:sp macro="" textlink="">
      <xdr:nvSpPr>
        <xdr:cNvPr id="203" name="【橋りょう・トンネル】&#10;一人当たり有形固定資産（償却資産）額平均値テキスト">
          <a:extLst>
            <a:ext uri="{FF2B5EF4-FFF2-40B4-BE49-F238E27FC236}">
              <a16:creationId xmlns="" xmlns:a16="http://schemas.microsoft.com/office/drawing/2014/main" id="{FA6D0506-7D6F-467B-B291-A895B7BB5857}"/>
            </a:ext>
          </a:extLst>
        </xdr:cNvPr>
        <xdr:cNvSpPr txBox="1"/>
      </xdr:nvSpPr>
      <xdr:spPr>
        <a:xfrm>
          <a:off x="10515600" y="1056684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364,809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129969</xdr:rowOff>
    </xdr:from>
    <xdr:to>
      <xdr:col>55</xdr:col>
      <xdr:colOff>50800</xdr:colOff>
      <xdr:row>62</xdr:row>
      <xdr:rowOff>60119</xdr:rowOff>
    </xdr:to>
    <xdr:sp macro="" textlink="">
      <xdr:nvSpPr>
        <xdr:cNvPr id="204" name="フローチャート: 判断 203">
          <a:extLst>
            <a:ext uri="{FF2B5EF4-FFF2-40B4-BE49-F238E27FC236}">
              <a16:creationId xmlns="" xmlns:a16="http://schemas.microsoft.com/office/drawing/2014/main" id="{E74B1BA8-3D65-489E-B69F-D7CB67F08C1A}"/>
            </a:ext>
          </a:extLst>
        </xdr:cNvPr>
        <xdr:cNvSpPr/>
      </xdr:nvSpPr>
      <xdr:spPr>
        <a:xfrm>
          <a:off x="10426700" y="10588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147317</xdr:rowOff>
    </xdr:from>
    <xdr:to>
      <xdr:col>50</xdr:col>
      <xdr:colOff>165100</xdr:colOff>
      <xdr:row>62</xdr:row>
      <xdr:rowOff>77467</xdr:rowOff>
    </xdr:to>
    <xdr:sp macro="" textlink="">
      <xdr:nvSpPr>
        <xdr:cNvPr id="205" name="フローチャート: 判断 204">
          <a:extLst>
            <a:ext uri="{FF2B5EF4-FFF2-40B4-BE49-F238E27FC236}">
              <a16:creationId xmlns="" xmlns:a16="http://schemas.microsoft.com/office/drawing/2014/main" id="{622EBAB6-589A-4895-9FB5-F002DB20C341}"/>
            </a:ext>
          </a:extLst>
        </xdr:cNvPr>
        <xdr:cNvSpPr/>
      </xdr:nvSpPr>
      <xdr:spPr>
        <a:xfrm>
          <a:off x="9588500" y="10605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45409</xdr:rowOff>
    </xdr:from>
    <xdr:to>
      <xdr:col>46</xdr:col>
      <xdr:colOff>38100</xdr:colOff>
      <xdr:row>62</xdr:row>
      <xdr:rowOff>147009</xdr:rowOff>
    </xdr:to>
    <xdr:sp macro="" textlink="">
      <xdr:nvSpPr>
        <xdr:cNvPr id="206" name="フローチャート: 判断 205">
          <a:extLst>
            <a:ext uri="{FF2B5EF4-FFF2-40B4-BE49-F238E27FC236}">
              <a16:creationId xmlns="" xmlns:a16="http://schemas.microsoft.com/office/drawing/2014/main" id="{7DFFF3A7-7CA0-49CB-BA26-132C8DC0779D}"/>
            </a:ext>
          </a:extLst>
        </xdr:cNvPr>
        <xdr:cNvSpPr/>
      </xdr:nvSpPr>
      <xdr:spPr>
        <a:xfrm>
          <a:off x="8699500" y="10675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07" name="テキスト ボックス 206">
          <a:extLst>
            <a:ext uri="{FF2B5EF4-FFF2-40B4-BE49-F238E27FC236}">
              <a16:creationId xmlns="" xmlns:a16="http://schemas.microsoft.com/office/drawing/2014/main" id="{9EC312A1-E74C-4EBF-8148-23263B82D63F}"/>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08" name="テキスト ボックス 207">
          <a:extLst>
            <a:ext uri="{FF2B5EF4-FFF2-40B4-BE49-F238E27FC236}">
              <a16:creationId xmlns="" xmlns:a16="http://schemas.microsoft.com/office/drawing/2014/main" id="{CB94C215-9236-4174-9E31-C5C265D1DB53}"/>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09" name="テキスト ボックス 208">
          <a:extLst>
            <a:ext uri="{FF2B5EF4-FFF2-40B4-BE49-F238E27FC236}">
              <a16:creationId xmlns="" xmlns:a16="http://schemas.microsoft.com/office/drawing/2014/main" id="{97DE5941-F9DB-4D47-BC7D-72E04B9DE0F9}"/>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10" name="テキスト ボックス 209">
          <a:extLst>
            <a:ext uri="{FF2B5EF4-FFF2-40B4-BE49-F238E27FC236}">
              <a16:creationId xmlns="" xmlns:a16="http://schemas.microsoft.com/office/drawing/2014/main" id="{054D3B58-8DA8-44D6-82F8-D22A7697A3C6}"/>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11" name="テキスト ボックス 210">
          <a:extLst>
            <a:ext uri="{FF2B5EF4-FFF2-40B4-BE49-F238E27FC236}">
              <a16:creationId xmlns="" xmlns:a16="http://schemas.microsoft.com/office/drawing/2014/main" id="{2936751F-188F-457F-B614-747E968BD5AB}"/>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157449</xdr:rowOff>
    </xdr:from>
    <xdr:to>
      <xdr:col>55</xdr:col>
      <xdr:colOff>50800</xdr:colOff>
      <xdr:row>61</xdr:row>
      <xdr:rowOff>87599</xdr:rowOff>
    </xdr:to>
    <xdr:sp macro="" textlink="">
      <xdr:nvSpPr>
        <xdr:cNvPr id="212" name="楕円 211">
          <a:extLst>
            <a:ext uri="{FF2B5EF4-FFF2-40B4-BE49-F238E27FC236}">
              <a16:creationId xmlns="" xmlns:a16="http://schemas.microsoft.com/office/drawing/2014/main" id="{31F7028D-C020-4E2A-A783-033F295E541E}"/>
            </a:ext>
          </a:extLst>
        </xdr:cNvPr>
        <xdr:cNvSpPr/>
      </xdr:nvSpPr>
      <xdr:spPr>
        <a:xfrm>
          <a:off x="10426700" y="10444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8876</xdr:rowOff>
    </xdr:from>
    <xdr:ext cx="599010" cy="259045"/>
    <xdr:sp macro="" textlink="">
      <xdr:nvSpPr>
        <xdr:cNvPr id="213" name="【橋りょう・トンネル】&#10;一人当たり有形固定資産（償却資産）額該当値テキスト">
          <a:extLst>
            <a:ext uri="{FF2B5EF4-FFF2-40B4-BE49-F238E27FC236}">
              <a16:creationId xmlns="" xmlns:a16="http://schemas.microsoft.com/office/drawing/2014/main" id="{4B3C530E-21E6-485C-808C-28C3494D2DA1}"/>
            </a:ext>
          </a:extLst>
        </xdr:cNvPr>
        <xdr:cNvSpPr txBox="1"/>
      </xdr:nvSpPr>
      <xdr:spPr>
        <a:xfrm>
          <a:off x="10515600" y="102958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522,257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165751</xdr:rowOff>
    </xdr:from>
    <xdr:to>
      <xdr:col>50</xdr:col>
      <xdr:colOff>165100</xdr:colOff>
      <xdr:row>61</xdr:row>
      <xdr:rowOff>95901</xdr:rowOff>
    </xdr:to>
    <xdr:sp macro="" textlink="">
      <xdr:nvSpPr>
        <xdr:cNvPr id="214" name="楕円 213">
          <a:extLst>
            <a:ext uri="{FF2B5EF4-FFF2-40B4-BE49-F238E27FC236}">
              <a16:creationId xmlns="" xmlns:a16="http://schemas.microsoft.com/office/drawing/2014/main" id="{6E5D1E63-E4ED-4982-AAE8-ECCF8C49CFF2}"/>
            </a:ext>
          </a:extLst>
        </xdr:cNvPr>
        <xdr:cNvSpPr/>
      </xdr:nvSpPr>
      <xdr:spPr>
        <a:xfrm>
          <a:off x="9588500" y="10452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36799</xdr:rowOff>
    </xdr:from>
    <xdr:to>
      <xdr:col>55</xdr:col>
      <xdr:colOff>0</xdr:colOff>
      <xdr:row>61</xdr:row>
      <xdr:rowOff>45101</xdr:rowOff>
    </xdr:to>
    <xdr:cxnSp macro="">
      <xdr:nvCxnSpPr>
        <xdr:cNvPr id="215" name="直線コネクタ 214">
          <a:extLst>
            <a:ext uri="{FF2B5EF4-FFF2-40B4-BE49-F238E27FC236}">
              <a16:creationId xmlns="" xmlns:a16="http://schemas.microsoft.com/office/drawing/2014/main" id="{F0186298-BB30-416B-BA07-D5E1F32475D3}"/>
            </a:ext>
          </a:extLst>
        </xdr:cNvPr>
        <xdr:cNvCxnSpPr/>
      </xdr:nvCxnSpPr>
      <xdr:spPr>
        <a:xfrm flipV="1">
          <a:off x="9639300" y="10495249"/>
          <a:ext cx="838200" cy="8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10994</xdr:rowOff>
    </xdr:from>
    <xdr:to>
      <xdr:col>46</xdr:col>
      <xdr:colOff>38100</xdr:colOff>
      <xdr:row>61</xdr:row>
      <xdr:rowOff>112594</xdr:rowOff>
    </xdr:to>
    <xdr:sp macro="" textlink="">
      <xdr:nvSpPr>
        <xdr:cNvPr id="216" name="楕円 215">
          <a:extLst>
            <a:ext uri="{FF2B5EF4-FFF2-40B4-BE49-F238E27FC236}">
              <a16:creationId xmlns="" xmlns:a16="http://schemas.microsoft.com/office/drawing/2014/main" id="{B0E5C61F-AC6C-415F-95F1-1BC261DF1FFC}"/>
            </a:ext>
          </a:extLst>
        </xdr:cNvPr>
        <xdr:cNvSpPr/>
      </xdr:nvSpPr>
      <xdr:spPr>
        <a:xfrm>
          <a:off x="8699500" y="10469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45101</xdr:rowOff>
    </xdr:from>
    <xdr:to>
      <xdr:col>50</xdr:col>
      <xdr:colOff>114300</xdr:colOff>
      <xdr:row>61</xdr:row>
      <xdr:rowOff>61794</xdr:rowOff>
    </xdr:to>
    <xdr:cxnSp macro="">
      <xdr:nvCxnSpPr>
        <xdr:cNvPr id="217" name="直線コネクタ 216">
          <a:extLst>
            <a:ext uri="{FF2B5EF4-FFF2-40B4-BE49-F238E27FC236}">
              <a16:creationId xmlns="" xmlns:a16="http://schemas.microsoft.com/office/drawing/2014/main" id="{5DF4F519-C23B-4DEA-9EED-E263D99A5E3F}"/>
            </a:ext>
          </a:extLst>
        </xdr:cNvPr>
        <xdr:cNvCxnSpPr/>
      </xdr:nvCxnSpPr>
      <xdr:spPr>
        <a:xfrm flipV="1">
          <a:off x="8750300" y="10503551"/>
          <a:ext cx="889000" cy="16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68594</xdr:rowOff>
    </xdr:from>
    <xdr:ext cx="599010" cy="259045"/>
    <xdr:sp macro="" textlink="">
      <xdr:nvSpPr>
        <xdr:cNvPr id="218" name="n_1aveValue【橋りょう・トンネル】&#10;一人当たり有形固定資産（償却資産）額">
          <a:extLst>
            <a:ext uri="{FF2B5EF4-FFF2-40B4-BE49-F238E27FC236}">
              <a16:creationId xmlns="" xmlns:a16="http://schemas.microsoft.com/office/drawing/2014/main" id="{200BA109-5D83-49DD-B46C-D75042D75BB2}"/>
            </a:ext>
          </a:extLst>
        </xdr:cNvPr>
        <xdr:cNvSpPr txBox="1"/>
      </xdr:nvSpPr>
      <xdr:spPr>
        <a:xfrm>
          <a:off x="9327095" y="10698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345,836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138136</xdr:rowOff>
    </xdr:from>
    <xdr:ext cx="599010" cy="259045"/>
    <xdr:sp macro="" textlink="">
      <xdr:nvSpPr>
        <xdr:cNvPr id="219" name="n_2aveValue【橋りょう・トンネル】&#10;一人当たり有形固定資産（償却資産）額">
          <a:extLst>
            <a:ext uri="{FF2B5EF4-FFF2-40B4-BE49-F238E27FC236}">
              <a16:creationId xmlns="" xmlns:a16="http://schemas.microsoft.com/office/drawing/2014/main" id="{8ABA6B87-A81C-471F-85E4-858C86939D35}"/>
            </a:ext>
          </a:extLst>
        </xdr:cNvPr>
        <xdr:cNvSpPr txBox="1"/>
      </xdr:nvSpPr>
      <xdr:spPr>
        <a:xfrm>
          <a:off x="8450795" y="10768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112428</xdr:rowOff>
    </xdr:from>
    <xdr:ext cx="599010" cy="259045"/>
    <xdr:sp macro="" textlink="">
      <xdr:nvSpPr>
        <xdr:cNvPr id="220" name="n_1mainValue【橋りょう・トンネル】&#10;一人当たり有形固定資産（償却資産）額">
          <a:extLst>
            <a:ext uri="{FF2B5EF4-FFF2-40B4-BE49-F238E27FC236}">
              <a16:creationId xmlns="" xmlns:a16="http://schemas.microsoft.com/office/drawing/2014/main" id="{A79C006B-FEAF-46FA-9F70-8D0854F6BB90}"/>
            </a:ext>
          </a:extLst>
        </xdr:cNvPr>
        <xdr:cNvSpPr txBox="1"/>
      </xdr:nvSpPr>
      <xdr:spPr>
        <a:xfrm>
          <a:off x="9327095" y="102279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129121</xdr:rowOff>
    </xdr:from>
    <xdr:ext cx="599010" cy="259045"/>
    <xdr:sp macro="" textlink="">
      <xdr:nvSpPr>
        <xdr:cNvPr id="221" name="n_2mainValue【橋りょう・トンネル】&#10;一人当たり有形固定資産（償却資産）額">
          <a:extLst>
            <a:ext uri="{FF2B5EF4-FFF2-40B4-BE49-F238E27FC236}">
              <a16:creationId xmlns="" xmlns:a16="http://schemas.microsoft.com/office/drawing/2014/main" id="{CB40B0DB-0989-423A-B65B-3191865D27DF}"/>
            </a:ext>
          </a:extLst>
        </xdr:cNvPr>
        <xdr:cNvSpPr txBox="1"/>
      </xdr:nvSpPr>
      <xdr:spPr>
        <a:xfrm>
          <a:off x="8450795" y="10244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22" name="正方形/長方形 221">
          <a:extLst>
            <a:ext uri="{FF2B5EF4-FFF2-40B4-BE49-F238E27FC236}">
              <a16:creationId xmlns="" xmlns:a16="http://schemas.microsoft.com/office/drawing/2014/main" id="{A75A2CB2-6393-489F-8432-BA1B7144C7B7}"/>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23" name="正方形/長方形 222">
          <a:extLst>
            <a:ext uri="{FF2B5EF4-FFF2-40B4-BE49-F238E27FC236}">
              <a16:creationId xmlns="" xmlns:a16="http://schemas.microsoft.com/office/drawing/2014/main" id="{95C3F8DA-6C70-49EF-8D95-4075229BA18C}"/>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24" name="正方形/長方形 223">
          <a:extLst>
            <a:ext uri="{FF2B5EF4-FFF2-40B4-BE49-F238E27FC236}">
              <a16:creationId xmlns="" xmlns:a16="http://schemas.microsoft.com/office/drawing/2014/main" id="{0459D038-56B0-4D7F-87CF-B645222C1CC9}"/>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25" name="正方形/長方形 224">
          <a:extLst>
            <a:ext uri="{FF2B5EF4-FFF2-40B4-BE49-F238E27FC236}">
              <a16:creationId xmlns="" xmlns:a16="http://schemas.microsoft.com/office/drawing/2014/main" id="{00407BF2-37F1-4A42-9C61-E5C2796DECCE}"/>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26" name="正方形/長方形 225">
          <a:extLst>
            <a:ext uri="{FF2B5EF4-FFF2-40B4-BE49-F238E27FC236}">
              <a16:creationId xmlns="" xmlns:a16="http://schemas.microsoft.com/office/drawing/2014/main" id="{03F0ED64-FC67-47DA-A3B5-3A6A5F8D579D}"/>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27" name="正方形/長方形 226">
          <a:extLst>
            <a:ext uri="{FF2B5EF4-FFF2-40B4-BE49-F238E27FC236}">
              <a16:creationId xmlns="" xmlns:a16="http://schemas.microsoft.com/office/drawing/2014/main" id="{1B7A5594-21DD-4732-9896-4676DDB20E5E}"/>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28" name="正方形/長方形 227">
          <a:extLst>
            <a:ext uri="{FF2B5EF4-FFF2-40B4-BE49-F238E27FC236}">
              <a16:creationId xmlns="" xmlns:a16="http://schemas.microsoft.com/office/drawing/2014/main" id="{26773772-5048-492C-8536-624CD04843D1}"/>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29" name="正方形/長方形 228">
          <a:extLst>
            <a:ext uri="{FF2B5EF4-FFF2-40B4-BE49-F238E27FC236}">
              <a16:creationId xmlns="" xmlns:a16="http://schemas.microsoft.com/office/drawing/2014/main" id="{7F9DEADA-A33E-47FC-ADCB-0A0231282EC3}"/>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30" name="テキスト ボックス 229">
          <a:extLst>
            <a:ext uri="{FF2B5EF4-FFF2-40B4-BE49-F238E27FC236}">
              <a16:creationId xmlns="" xmlns:a16="http://schemas.microsoft.com/office/drawing/2014/main" id="{B4499B4B-895D-484D-84CB-92F0D881FFFF}"/>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31" name="直線コネクタ 230">
          <a:extLst>
            <a:ext uri="{FF2B5EF4-FFF2-40B4-BE49-F238E27FC236}">
              <a16:creationId xmlns="" xmlns:a16="http://schemas.microsoft.com/office/drawing/2014/main" id="{CD9A9FEA-2049-4818-B5E5-B95030690739}"/>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32" name="テキスト ボックス 231">
          <a:extLst>
            <a:ext uri="{FF2B5EF4-FFF2-40B4-BE49-F238E27FC236}">
              <a16:creationId xmlns="" xmlns:a16="http://schemas.microsoft.com/office/drawing/2014/main" id="{C44F11CE-C6C5-4EBA-9063-F56ABF053A5C}"/>
            </a:ext>
          </a:extLst>
        </xdr:cNvPr>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33" name="直線コネクタ 232">
          <a:extLst>
            <a:ext uri="{FF2B5EF4-FFF2-40B4-BE49-F238E27FC236}">
              <a16:creationId xmlns="" xmlns:a16="http://schemas.microsoft.com/office/drawing/2014/main" id="{BAE8D266-3191-4FC8-AD9E-4F1D353FCC2B}"/>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34" name="テキスト ボックス 233">
          <a:extLst>
            <a:ext uri="{FF2B5EF4-FFF2-40B4-BE49-F238E27FC236}">
              <a16:creationId xmlns="" xmlns:a16="http://schemas.microsoft.com/office/drawing/2014/main" id="{C93CD564-4ED9-47A8-8A06-058654BA8687}"/>
            </a:ext>
          </a:extLst>
        </xdr:cNvPr>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35" name="直線コネクタ 234">
          <a:extLst>
            <a:ext uri="{FF2B5EF4-FFF2-40B4-BE49-F238E27FC236}">
              <a16:creationId xmlns="" xmlns:a16="http://schemas.microsoft.com/office/drawing/2014/main" id="{0EC4F14F-902C-40EC-8883-25C8141647B4}"/>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36" name="テキスト ボックス 235">
          <a:extLst>
            <a:ext uri="{FF2B5EF4-FFF2-40B4-BE49-F238E27FC236}">
              <a16:creationId xmlns="" xmlns:a16="http://schemas.microsoft.com/office/drawing/2014/main" id="{B45F0191-B546-4978-A95F-A9F783C1F807}"/>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37" name="直線コネクタ 236">
          <a:extLst>
            <a:ext uri="{FF2B5EF4-FFF2-40B4-BE49-F238E27FC236}">
              <a16:creationId xmlns="" xmlns:a16="http://schemas.microsoft.com/office/drawing/2014/main" id="{768C5B56-C5EB-4770-BF09-327CFDB128FD}"/>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38" name="テキスト ボックス 237">
          <a:extLst>
            <a:ext uri="{FF2B5EF4-FFF2-40B4-BE49-F238E27FC236}">
              <a16:creationId xmlns="" xmlns:a16="http://schemas.microsoft.com/office/drawing/2014/main" id="{D6AA2BB9-C42D-41F5-B302-AD7368D0E301}"/>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39" name="直線コネクタ 238">
          <a:extLst>
            <a:ext uri="{FF2B5EF4-FFF2-40B4-BE49-F238E27FC236}">
              <a16:creationId xmlns="" xmlns:a16="http://schemas.microsoft.com/office/drawing/2014/main" id="{0FAB8F18-6200-4D72-A597-3245B0D40EE9}"/>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40" name="テキスト ボックス 239">
          <a:extLst>
            <a:ext uri="{FF2B5EF4-FFF2-40B4-BE49-F238E27FC236}">
              <a16:creationId xmlns="" xmlns:a16="http://schemas.microsoft.com/office/drawing/2014/main" id="{11A87E4D-7637-4436-A7DC-44DAAA3B57AB}"/>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41" name="直線コネクタ 240">
          <a:extLst>
            <a:ext uri="{FF2B5EF4-FFF2-40B4-BE49-F238E27FC236}">
              <a16:creationId xmlns="" xmlns:a16="http://schemas.microsoft.com/office/drawing/2014/main" id="{A997FD52-3BB3-45FF-957A-A2EF675BD6F3}"/>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42" name="テキスト ボックス 241">
          <a:extLst>
            <a:ext uri="{FF2B5EF4-FFF2-40B4-BE49-F238E27FC236}">
              <a16:creationId xmlns="" xmlns:a16="http://schemas.microsoft.com/office/drawing/2014/main" id="{F0E5D98E-D2E4-4031-8FA6-95D2E310EB89}"/>
            </a:ext>
          </a:extLst>
        </xdr:cNvPr>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43" name="直線コネクタ 242">
          <a:extLst>
            <a:ext uri="{FF2B5EF4-FFF2-40B4-BE49-F238E27FC236}">
              <a16:creationId xmlns="" xmlns:a16="http://schemas.microsoft.com/office/drawing/2014/main" id="{3E4BA998-E3F5-4B7D-B0A2-D0B6D8FF9427}"/>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44" name="テキスト ボックス 243">
          <a:extLst>
            <a:ext uri="{FF2B5EF4-FFF2-40B4-BE49-F238E27FC236}">
              <a16:creationId xmlns="" xmlns:a16="http://schemas.microsoft.com/office/drawing/2014/main" id="{1BFF7B16-A459-4E9D-A89C-9FD8F3E3FF42}"/>
            </a:ext>
          </a:extLst>
        </xdr:cNvPr>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45" name="【公営住宅】&#10;有形固定資産減価償却率グラフ枠">
          <a:extLst>
            <a:ext uri="{FF2B5EF4-FFF2-40B4-BE49-F238E27FC236}">
              <a16:creationId xmlns="" xmlns:a16="http://schemas.microsoft.com/office/drawing/2014/main" id="{0F2F07D1-D207-449F-A35A-4D933029411B}"/>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137161</xdr:rowOff>
    </xdr:from>
    <xdr:to>
      <xdr:col>24</xdr:col>
      <xdr:colOff>62865</xdr:colOff>
      <xdr:row>85</xdr:row>
      <xdr:rowOff>13336</xdr:rowOff>
    </xdr:to>
    <xdr:cxnSp macro="">
      <xdr:nvCxnSpPr>
        <xdr:cNvPr id="246" name="直線コネクタ 245">
          <a:extLst>
            <a:ext uri="{FF2B5EF4-FFF2-40B4-BE49-F238E27FC236}">
              <a16:creationId xmlns="" xmlns:a16="http://schemas.microsoft.com/office/drawing/2014/main" id="{8E1B708B-C2F1-49E8-B260-A5E690B89DE9}"/>
            </a:ext>
          </a:extLst>
        </xdr:cNvPr>
        <xdr:cNvCxnSpPr/>
      </xdr:nvCxnSpPr>
      <xdr:spPr>
        <a:xfrm flipV="1">
          <a:off x="4634865" y="13338811"/>
          <a:ext cx="0" cy="12477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17163</xdr:rowOff>
    </xdr:from>
    <xdr:ext cx="405111" cy="259045"/>
    <xdr:sp macro="" textlink="">
      <xdr:nvSpPr>
        <xdr:cNvPr id="247" name="【公営住宅】&#10;有形固定資産減価償却率最小値テキスト">
          <a:extLst>
            <a:ext uri="{FF2B5EF4-FFF2-40B4-BE49-F238E27FC236}">
              <a16:creationId xmlns="" xmlns:a16="http://schemas.microsoft.com/office/drawing/2014/main" id="{4BD62D40-F52E-4AEF-8B6F-96E65BCD70FE}"/>
            </a:ext>
          </a:extLst>
        </xdr:cNvPr>
        <xdr:cNvSpPr txBox="1"/>
      </xdr:nvSpPr>
      <xdr:spPr>
        <a:xfrm>
          <a:off x="4673600" y="145904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13336</xdr:rowOff>
    </xdr:from>
    <xdr:to>
      <xdr:col>24</xdr:col>
      <xdr:colOff>152400</xdr:colOff>
      <xdr:row>85</xdr:row>
      <xdr:rowOff>13336</xdr:rowOff>
    </xdr:to>
    <xdr:cxnSp macro="">
      <xdr:nvCxnSpPr>
        <xdr:cNvPr id="248" name="直線コネクタ 247">
          <a:extLst>
            <a:ext uri="{FF2B5EF4-FFF2-40B4-BE49-F238E27FC236}">
              <a16:creationId xmlns="" xmlns:a16="http://schemas.microsoft.com/office/drawing/2014/main" id="{CA179D4B-2040-4E04-9DA2-2BC90AC6E32A}"/>
            </a:ext>
          </a:extLst>
        </xdr:cNvPr>
        <xdr:cNvCxnSpPr/>
      </xdr:nvCxnSpPr>
      <xdr:spPr>
        <a:xfrm>
          <a:off x="4546600" y="14586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83838</xdr:rowOff>
    </xdr:from>
    <xdr:ext cx="405111" cy="259045"/>
    <xdr:sp macro="" textlink="">
      <xdr:nvSpPr>
        <xdr:cNvPr id="249" name="【公営住宅】&#10;有形固定資産減価償却率最大値テキスト">
          <a:extLst>
            <a:ext uri="{FF2B5EF4-FFF2-40B4-BE49-F238E27FC236}">
              <a16:creationId xmlns="" xmlns:a16="http://schemas.microsoft.com/office/drawing/2014/main" id="{16172242-1F86-426F-86D9-7F50A680B418}"/>
            </a:ext>
          </a:extLst>
        </xdr:cNvPr>
        <xdr:cNvSpPr txBox="1"/>
      </xdr:nvSpPr>
      <xdr:spPr>
        <a:xfrm>
          <a:off x="4673600" y="13114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137161</xdr:rowOff>
    </xdr:from>
    <xdr:to>
      <xdr:col>24</xdr:col>
      <xdr:colOff>152400</xdr:colOff>
      <xdr:row>77</xdr:row>
      <xdr:rowOff>137161</xdr:rowOff>
    </xdr:to>
    <xdr:cxnSp macro="">
      <xdr:nvCxnSpPr>
        <xdr:cNvPr id="250" name="直線コネクタ 249">
          <a:extLst>
            <a:ext uri="{FF2B5EF4-FFF2-40B4-BE49-F238E27FC236}">
              <a16:creationId xmlns="" xmlns:a16="http://schemas.microsoft.com/office/drawing/2014/main" id="{10230FE3-D49D-457A-A6BA-3FFEE7DD99EA}"/>
            </a:ext>
          </a:extLst>
        </xdr:cNvPr>
        <xdr:cNvCxnSpPr/>
      </xdr:nvCxnSpPr>
      <xdr:spPr>
        <a:xfrm>
          <a:off x="4546600" y="13338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59072</xdr:rowOff>
    </xdr:from>
    <xdr:ext cx="405111" cy="259045"/>
    <xdr:sp macro="" textlink="">
      <xdr:nvSpPr>
        <xdr:cNvPr id="251" name="【公営住宅】&#10;有形固定資産減価償却率平均値テキスト">
          <a:extLst>
            <a:ext uri="{FF2B5EF4-FFF2-40B4-BE49-F238E27FC236}">
              <a16:creationId xmlns="" xmlns:a16="http://schemas.microsoft.com/office/drawing/2014/main" id="{1DA0CE1D-4A31-4EFB-A7D0-EBEAD3760F21}"/>
            </a:ext>
          </a:extLst>
        </xdr:cNvPr>
        <xdr:cNvSpPr txBox="1"/>
      </xdr:nvSpPr>
      <xdr:spPr>
        <a:xfrm>
          <a:off x="4673600" y="139465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80645</xdr:rowOff>
    </xdr:from>
    <xdr:to>
      <xdr:col>24</xdr:col>
      <xdr:colOff>114300</xdr:colOff>
      <xdr:row>82</xdr:row>
      <xdr:rowOff>10795</xdr:rowOff>
    </xdr:to>
    <xdr:sp macro="" textlink="">
      <xdr:nvSpPr>
        <xdr:cNvPr id="252" name="フローチャート: 判断 251">
          <a:extLst>
            <a:ext uri="{FF2B5EF4-FFF2-40B4-BE49-F238E27FC236}">
              <a16:creationId xmlns="" xmlns:a16="http://schemas.microsoft.com/office/drawing/2014/main" id="{2EB5B0F6-427A-4164-9693-A5A6EA4E2E00}"/>
            </a:ext>
          </a:extLst>
        </xdr:cNvPr>
        <xdr:cNvSpPr/>
      </xdr:nvSpPr>
      <xdr:spPr>
        <a:xfrm>
          <a:off x="4584700" y="13968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90170</xdr:rowOff>
    </xdr:from>
    <xdr:to>
      <xdr:col>20</xdr:col>
      <xdr:colOff>38100</xdr:colOff>
      <xdr:row>82</xdr:row>
      <xdr:rowOff>20320</xdr:rowOff>
    </xdr:to>
    <xdr:sp macro="" textlink="">
      <xdr:nvSpPr>
        <xdr:cNvPr id="253" name="フローチャート: 判断 252">
          <a:extLst>
            <a:ext uri="{FF2B5EF4-FFF2-40B4-BE49-F238E27FC236}">
              <a16:creationId xmlns="" xmlns:a16="http://schemas.microsoft.com/office/drawing/2014/main" id="{802673AF-33D1-4154-9247-50572F56BE89}"/>
            </a:ext>
          </a:extLst>
        </xdr:cNvPr>
        <xdr:cNvSpPr/>
      </xdr:nvSpPr>
      <xdr:spPr>
        <a:xfrm>
          <a:off x="3746500" y="1397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116839</xdr:rowOff>
    </xdr:from>
    <xdr:to>
      <xdr:col>15</xdr:col>
      <xdr:colOff>101600</xdr:colOff>
      <xdr:row>82</xdr:row>
      <xdr:rowOff>46989</xdr:rowOff>
    </xdr:to>
    <xdr:sp macro="" textlink="">
      <xdr:nvSpPr>
        <xdr:cNvPr id="254" name="フローチャート: 判断 253">
          <a:extLst>
            <a:ext uri="{FF2B5EF4-FFF2-40B4-BE49-F238E27FC236}">
              <a16:creationId xmlns="" xmlns:a16="http://schemas.microsoft.com/office/drawing/2014/main" id="{0154DC2E-2379-4A5C-8866-5D60A917DA20}"/>
            </a:ext>
          </a:extLst>
        </xdr:cNvPr>
        <xdr:cNvSpPr/>
      </xdr:nvSpPr>
      <xdr:spPr>
        <a:xfrm>
          <a:off x="2857500" y="14004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55" name="テキスト ボックス 254">
          <a:extLst>
            <a:ext uri="{FF2B5EF4-FFF2-40B4-BE49-F238E27FC236}">
              <a16:creationId xmlns="" xmlns:a16="http://schemas.microsoft.com/office/drawing/2014/main" id="{0E7873F4-5DEA-46A0-B714-C88D2196F39B}"/>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56" name="テキスト ボックス 255">
          <a:extLst>
            <a:ext uri="{FF2B5EF4-FFF2-40B4-BE49-F238E27FC236}">
              <a16:creationId xmlns="" xmlns:a16="http://schemas.microsoft.com/office/drawing/2014/main" id="{A056ED41-37FF-4D81-BF5D-A872334E034D}"/>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57" name="テキスト ボックス 256">
          <a:extLst>
            <a:ext uri="{FF2B5EF4-FFF2-40B4-BE49-F238E27FC236}">
              <a16:creationId xmlns="" xmlns:a16="http://schemas.microsoft.com/office/drawing/2014/main" id="{9E57195C-6F79-4A07-BEAC-B114E571887D}"/>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58" name="テキスト ボックス 257">
          <a:extLst>
            <a:ext uri="{FF2B5EF4-FFF2-40B4-BE49-F238E27FC236}">
              <a16:creationId xmlns="" xmlns:a16="http://schemas.microsoft.com/office/drawing/2014/main" id="{14C67CD8-210D-4967-B517-A991EB8DAA3F}"/>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59" name="テキスト ボックス 258">
          <a:extLst>
            <a:ext uri="{FF2B5EF4-FFF2-40B4-BE49-F238E27FC236}">
              <a16:creationId xmlns="" xmlns:a16="http://schemas.microsoft.com/office/drawing/2014/main" id="{0AFE91C6-FB50-4C68-91ED-758DDC805E98}"/>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116839</xdr:rowOff>
    </xdr:from>
    <xdr:to>
      <xdr:col>24</xdr:col>
      <xdr:colOff>114300</xdr:colOff>
      <xdr:row>81</xdr:row>
      <xdr:rowOff>46989</xdr:rowOff>
    </xdr:to>
    <xdr:sp macro="" textlink="">
      <xdr:nvSpPr>
        <xdr:cNvPr id="260" name="楕円 259">
          <a:extLst>
            <a:ext uri="{FF2B5EF4-FFF2-40B4-BE49-F238E27FC236}">
              <a16:creationId xmlns="" xmlns:a16="http://schemas.microsoft.com/office/drawing/2014/main" id="{6EDC231A-1224-4C05-B9B0-6A769B5FD024}"/>
            </a:ext>
          </a:extLst>
        </xdr:cNvPr>
        <xdr:cNvSpPr/>
      </xdr:nvSpPr>
      <xdr:spPr>
        <a:xfrm>
          <a:off x="4584700" y="13832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79</xdr:row>
      <xdr:rowOff>139716</xdr:rowOff>
    </xdr:from>
    <xdr:ext cx="405111" cy="259045"/>
    <xdr:sp macro="" textlink="">
      <xdr:nvSpPr>
        <xdr:cNvPr id="261" name="【公営住宅】&#10;有形固定資産減価償却率該当値テキスト">
          <a:extLst>
            <a:ext uri="{FF2B5EF4-FFF2-40B4-BE49-F238E27FC236}">
              <a16:creationId xmlns="" xmlns:a16="http://schemas.microsoft.com/office/drawing/2014/main" id="{11064FEE-C047-4C05-BED6-5F79FD2D826E}"/>
            </a:ext>
          </a:extLst>
        </xdr:cNvPr>
        <xdr:cNvSpPr txBox="1"/>
      </xdr:nvSpPr>
      <xdr:spPr>
        <a:xfrm>
          <a:off x="4673600" y="136842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153036</xdr:rowOff>
    </xdr:from>
    <xdr:to>
      <xdr:col>20</xdr:col>
      <xdr:colOff>38100</xdr:colOff>
      <xdr:row>81</xdr:row>
      <xdr:rowOff>83186</xdr:rowOff>
    </xdr:to>
    <xdr:sp macro="" textlink="">
      <xdr:nvSpPr>
        <xdr:cNvPr id="262" name="楕円 261">
          <a:extLst>
            <a:ext uri="{FF2B5EF4-FFF2-40B4-BE49-F238E27FC236}">
              <a16:creationId xmlns="" xmlns:a16="http://schemas.microsoft.com/office/drawing/2014/main" id="{3A6D40F9-6BB1-46E4-BBD5-4AD8817CE927}"/>
            </a:ext>
          </a:extLst>
        </xdr:cNvPr>
        <xdr:cNvSpPr/>
      </xdr:nvSpPr>
      <xdr:spPr>
        <a:xfrm>
          <a:off x="3746500" y="13869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167639</xdr:rowOff>
    </xdr:from>
    <xdr:to>
      <xdr:col>24</xdr:col>
      <xdr:colOff>63500</xdr:colOff>
      <xdr:row>81</xdr:row>
      <xdr:rowOff>32386</xdr:rowOff>
    </xdr:to>
    <xdr:cxnSp macro="">
      <xdr:nvCxnSpPr>
        <xdr:cNvPr id="263" name="直線コネクタ 262">
          <a:extLst>
            <a:ext uri="{FF2B5EF4-FFF2-40B4-BE49-F238E27FC236}">
              <a16:creationId xmlns="" xmlns:a16="http://schemas.microsoft.com/office/drawing/2014/main" id="{8C878F45-B3A5-4ECF-999B-4DCF4C771005}"/>
            </a:ext>
          </a:extLst>
        </xdr:cNvPr>
        <xdr:cNvCxnSpPr/>
      </xdr:nvCxnSpPr>
      <xdr:spPr>
        <a:xfrm flipV="1">
          <a:off x="3797300" y="13883639"/>
          <a:ext cx="838200" cy="36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13970</xdr:rowOff>
    </xdr:from>
    <xdr:to>
      <xdr:col>15</xdr:col>
      <xdr:colOff>101600</xdr:colOff>
      <xdr:row>81</xdr:row>
      <xdr:rowOff>115570</xdr:rowOff>
    </xdr:to>
    <xdr:sp macro="" textlink="">
      <xdr:nvSpPr>
        <xdr:cNvPr id="264" name="楕円 263">
          <a:extLst>
            <a:ext uri="{FF2B5EF4-FFF2-40B4-BE49-F238E27FC236}">
              <a16:creationId xmlns="" xmlns:a16="http://schemas.microsoft.com/office/drawing/2014/main" id="{3C2FE39E-7129-40C6-A8B9-AA2C31D8CE6E}"/>
            </a:ext>
          </a:extLst>
        </xdr:cNvPr>
        <xdr:cNvSpPr/>
      </xdr:nvSpPr>
      <xdr:spPr>
        <a:xfrm>
          <a:off x="2857500" y="13901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32386</xdr:rowOff>
    </xdr:from>
    <xdr:to>
      <xdr:col>19</xdr:col>
      <xdr:colOff>177800</xdr:colOff>
      <xdr:row>81</xdr:row>
      <xdr:rowOff>64770</xdr:rowOff>
    </xdr:to>
    <xdr:cxnSp macro="">
      <xdr:nvCxnSpPr>
        <xdr:cNvPr id="265" name="直線コネクタ 264">
          <a:extLst>
            <a:ext uri="{FF2B5EF4-FFF2-40B4-BE49-F238E27FC236}">
              <a16:creationId xmlns="" xmlns:a16="http://schemas.microsoft.com/office/drawing/2014/main" id="{0A31A4FF-583D-4CA4-ACCE-4C02AF19D8CC}"/>
            </a:ext>
          </a:extLst>
        </xdr:cNvPr>
        <xdr:cNvCxnSpPr/>
      </xdr:nvCxnSpPr>
      <xdr:spPr>
        <a:xfrm flipV="1">
          <a:off x="2908300" y="13919836"/>
          <a:ext cx="889000" cy="32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11447</xdr:rowOff>
    </xdr:from>
    <xdr:ext cx="405111" cy="259045"/>
    <xdr:sp macro="" textlink="">
      <xdr:nvSpPr>
        <xdr:cNvPr id="266" name="n_1aveValue【公営住宅】&#10;有形固定資産減価償却率">
          <a:extLst>
            <a:ext uri="{FF2B5EF4-FFF2-40B4-BE49-F238E27FC236}">
              <a16:creationId xmlns="" xmlns:a16="http://schemas.microsoft.com/office/drawing/2014/main" id="{4E48CCC5-D53D-4494-82A1-A62C735DFB21}"/>
            </a:ext>
          </a:extLst>
        </xdr:cNvPr>
        <xdr:cNvSpPr txBox="1"/>
      </xdr:nvSpPr>
      <xdr:spPr>
        <a:xfrm>
          <a:off x="3582044" y="14070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38116</xdr:rowOff>
    </xdr:from>
    <xdr:ext cx="405111" cy="259045"/>
    <xdr:sp macro="" textlink="">
      <xdr:nvSpPr>
        <xdr:cNvPr id="267" name="n_2aveValue【公営住宅】&#10;有形固定資産減価償却率">
          <a:extLst>
            <a:ext uri="{FF2B5EF4-FFF2-40B4-BE49-F238E27FC236}">
              <a16:creationId xmlns="" xmlns:a16="http://schemas.microsoft.com/office/drawing/2014/main" id="{CA54D60E-127C-48D5-B3DB-33435FFE6104}"/>
            </a:ext>
          </a:extLst>
        </xdr:cNvPr>
        <xdr:cNvSpPr txBox="1"/>
      </xdr:nvSpPr>
      <xdr:spPr>
        <a:xfrm>
          <a:off x="2705744" y="14097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99713</xdr:rowOff>
    </xdr:from>
    <xdr:ext cx="405111" cy="259045"/>
    <xdr:sp macro="" textlink="">
      <xdr:nvSpPr>
        <xdr:cNvPr id="268" name="n_1mainValue【公営住宅】&#10;有形固定資産減価償却率">
          <a:extLst>
            <a:ext uri="{FF2B5EF4-FFF2-40B4-BE49-F238E27FC236}">
              <a16:creationId xmlns="" xmlns:a16="http://schemas.microsoft.com/office/drawing/2014/main" id="{BB7974C4-72E5-4881-8DB6-BD1977BE7DE2}"/>
            </a:ext>
          </a:extLst>
        </xdr:cNvPr>
        <xdr:cNvSpPr txBox="1"/>
      </xdr:nvSpPr>
      <xdr:spPr>
        <a:xfrm>
          <a:off x="3582044" y="13644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132097</xdr:rowOff>
    </xdr:from>
    <xdr:ext cx="405111" cy="259045"/>
    <xdr:sp macro="" textlink="">
      <xdr:nvSpPr>
        <xdr:cNvPr id="269" name="n_2mainValue【公営住宅】&#10;有形固定資産減価償却率">
          <a:extLst>
            <a:ext uri="{FF2B5EF4-FFF2-40B4-BE49-F238E27FC236}">
              <a16:creationId xmlns="" xmlns:a16="http://schemas.microsoft.com/office/drawing/2014/main" id="{F9F2B093-2BD9-4D35-866D-3C32BE2C4BCD}"/>
            </a:ext>
          </a:extLst>
        </xdr:cNvPr>
        <xdr:cNvSpPr txBox="1"/>
      </xdr:nvSpPr>
      <xdr:spPr>
        <a:xfrm>
          <a:off x="2705744" y="13676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70" name="正方形/長方形 269">
          <a:extLst>
            <a:ext uri="{FF2B5EF4-FFF2-40B4-BE49-F238E27FC236}">
              <a16:creationId xmlns="" xmlns:a16="http://schemas.microsoft.com/office/drawing/2014/main" id="{F43B67E8-7BB3-436A-B857-65A658251AE9}"/>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71" name="正方形/長方形 270">
          <a:extLst>
            <a:ext uri="{FF2B5EF4-FFF2-40B4-BE49-F238E27FC236}">
              <a16:creationId xmlns="" xmlns:a16="http://schemas.microsoft.com/office/drawing/2014/main" id="{0D9EF042-EB87-4E77-A971-D65FFBB1601D}"/>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2" name="正方形/長方形 271">
          <a:extLst>
            <a:ext uri="{FF2B5EF4-FFF2-40B4-BE49-F238E27FC236}">
              <a16:creationId xmlns="" xmlns:a16="http://schemas.microsoft.com/office/drawing/2014/main" id="{244ABB41-F844-4250-B2F0-7F077D6675DA}"/>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73" name="正方形/長方形 272">
          <a:extLst>
            <a:ext uri="{FF2B5EF4-FFF2-40B4-BE49-F238E27FC236}">
              <a16:creationId xmlns="" xmlns:a16="http://schemas.microsoft.com/office/drawing/2014/main" id="{7B0465AF-6058-4A26-9E6D-D3C59747E8BA}"/>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74" name="正方形/長方形 273">
          <a:extLst>
            <a:ext uri="{FF2B5EF4-FFF2-40B4-BE49-F238E27FC236}">
              <a16:creationId xmlns="" xmlns:a16="http://schemas.microsoft.com/office/drawing/2014/main" id="{F45CED89-3A61-4DB7-92F3-D0EB7E36C1DC}"/>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75" name="正方形/長方形 274">
          <a:extLst>
            <a:ext uri="{FF2B5EF4-FFF2-40B4-BE49-F238E27FC236}">
              <a16:creationId xmlns="" xmlns:a16="http://schemas.microsoft.com/office/drawing/2014/main" id="{0942C94B-57C4-4C51-B110-82E5F6B6894A}"/>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76" name="正方形/長方形 275">
          <a:extLst>
            <a:ext uri="{FF2B5EF4-FFF2-40B4-BE49-F238E27FC236}">
              <a16:creationId xmlns="" xmlns:a16="http://schemas.microsoft.com/office/drawing/2014/main" id="{ECFA690D-5552-4613-BCBF-C90E6E304432}"/>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77" name="正方形/長方形 276">
          <a:extLst>
            <a:ext uri="{FF2B5EF4-FFF2-40B4-BE49-F238E27FC236}">
              <a16:creationId xmlns="" xmlns:a16="http://schemas.microsoft.com/office/drawing/2014/main" id="{876B176D-21D2-433F-81DD-6DAD8F48B9B2}"/>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78" name="テキスト ボックス 277">
          <a:extLst>
            <a:ext uri="{FF2B5EF4-FFF2-40B4-BE49-F238E27FC236}">
              <a16:creationId xmlns="" xmlns:a16="http://schemas.microsoft.com/office/drawing/2014/main" id="{18977CFA-6D6F-4D95-9F44-C03D88216B34}"/>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79" name="直線コネクタ 278">
          <a:extLst>
            <a:ext uri="{FF2B5EF4-FFF2-40B4-BE49-F238E27FC236}">
              <a16:creationId xmlns="" xmlns:a16="http://schemas.microsoft.com/office/drawing/2014/main" id="{08BC4383-4490-48E1-AD61-F909AFDC47A7}"/>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80" name="直線コネクタ 279">
          <a:extLst>
            <a:ext uri="{FF2B5EF4-FFF2-40B4-BE49-F238E27FC236}">
              <a16:creationId xmlns="" xmlns:a16="http://schemas.microsoft.com/office/drawing/2014/main" id="{510902C9-0BDD-4561-A6C1-F14D324E8F58}"/>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81" name="テキスト ボックス 280">
          <a:extLst>
            <a:ext uri="{FF2B5EF4-FFF2-40B4-BE49-F238E27FC236}">
              <a16:creationId xmlns="" xmlns:a16="http://schemas.microsoft.com/office/drawing/2014/main" id="{7FD031AC-08D9-4023-96FA-9006E11EDB2A}"/>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82" name="直線コネクタ 281">
          <a:extLst>
            <a:ext uri="{FF2B5EF4-FFF2-40B4-BE49-F238E27FC236}">
              <a16:creationId xmlns="" xmlns:a16="http://schemas.microsoft.com/office/drawing/2014/main" id="{727A6B4B-CF8B-4980-930D-7AAB74017307}"/>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83" name="テキスト ボックス 282">
          <a:extLst>
            <a:ext uri="{FF2B5EF4-FFF2-40B4-BE49-F238E27FC236}">
              <a16:creationId xmlns="" xmlns:a16="http://schemas.microsoft.com/office/drawing/2014/main" id="{C289472B-DE7C-4CBB-887C-95E1A5D70FF2}"/>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84" name="直線コネクタ 283">
          <a:extLst>
            <a:ext uri="{FF2B5EF4-FFF2-40B4-BE49-F238E27FC236}">
              <a16:creationId xmlns="" xmlns:a16="http://schemas.microsoft.com/office/drawing/2014/main" id="{EF8F0376-D850-49D3-8A19-004F64C71E32}"/>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85" name="テキスト ボックス 284">
          <a:extLst>
            <a:ext uri="{FF2B5EF4-FFF2-40B4-BE49-F238E27FC236}">
              <a16:creationId xmlns="" xmlns:a16="http://schemas.microsoft.com/office/drawing/2014/main" id="{5F72FE75-95D7-48C4-ACD9-8E421368D3F3}"/>
            </a:ext>
          </a:extLst>
        </xdr:cNvPr>
        <xdr:cNvSpPr txBox="1"/>
      </xdr:nvSpPr>
      <xdr:spPr>
        <a:xfrm>
          <a:off x="6136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86" name="直線コネクタ 285">
          <a:extLst>
            <a:ext uri="{FF2B5EF4-FFF2-40B4-BE49-F238E27FC236}">
              <a16:creationId xmlns="" xmlns:a16="http://schemas.microsoft.com/office/drawing/2014/main" id="{EBAA42D3-9465-4800-9E9F-863E69E6AFAC}"/>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87" name="テキスト ボックス 286">
          <a:extLst>
            <a:ext uri="{FF2B5EF4-FFF2-40B4-BE49-F238E27FC236}">
              <a16:creationId xmlns="" xmlns:a16="http://schemas.microsoft.com/office/drawing/2014/main" id="{45BC7C3C-77B5-4E85-8624-6B8D303ACB3D}"/>
            </a:ext>
          </a:extLst>
        </xdr:cNvPr>
        <xdr:cNvSpPr txBox="1"/>
      </xdr:nvSpPr>
      <xdr:spPr>
        <a:xfrm>
          <a:off x="6136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88" name="直線コネクタ 287">
          <a:extLst>
            <a:ext uri="{FF2B5EF4-FFF2-40B4-BE49-F238E27FC236}">
              <a16:creationId xmlns="" xmlns:a16="http://schemas.microsoft.com/office/drawing/2014/main" id="{A25F6191-EBCE-48CC-AEA8-E9FE27FAC0C5}"/>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89" name="テキスト ボックス 288">
          <a:extLst>
            <a:ext uri="{FF2B5EF4-FFF2-40B4-BE49-F238E27FC236}">
              <a16:creationId xmlns="" xmlns:a16="http://schemas.microsoft.com/office/drawing/2014/main" id="{E23F1550-7449-4F8C-86D4-C493EF55B61B}"/>
            </a:ext>
          </a:extLst>
        </xdr:cNvPr>
        <xdr:cNvSpPr txBox="1"/>
      </xdr:nvSpPr>
      <xdr:spPr>
        <a:xfrm>
          <a:off x="6136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90" name="直線コネクタ 289">
          <a:extLst>
            <a:ext uri="{FF2B5EF4-FFF2-40B4-BE49-F238E27FC236}">
              <a16:creationId xmlns="" xmlns:a16="http://schemas.microsoft.com/office/drawing/2014/main" id="{37ABB3D6-F8C4-4AC5-8956-6898B552E071}"/>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91" name="テキスト ボックス 290">
          <a:extLst>
            <a:ext uri="{FF2B5EF4-FFF2-40B4-BE49-F238E27FC236}">
              <a16:creationId xmlns="" xmlns:a16="http://schemas.microsoft.com/office/drawing/2014/main" id="{E71772B2-C42D-46B2-9806-EA0688B6742C}"/>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92" name="【公営住宅】&#10;一人当たり面積グラフ枠">
          <a:extLst>
            <a:ext uri="{FF2B5EF4-FFF2-40B4-BE49-F238E27FC236}">
              <a16:creationId xmlns="" xmlns:a16="http://schemas.microsoft.com/office/drawing/2014/main" id="{1F1635FB-1CA7-4E9E-A84D-FD68F9B7AC33}"/>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32386</xdr:rowOff>
    </xdr:from>
    <xdr:to>
      <xdr:col>54</xdr:col>
      <xdr:colOff>189865</xdr:colOff>
      <xdr:row>86</xdr:row>
      <xdr:rowOff>51815</xdr:rowOff>
    </xdr:to>
    <xdr:cxnSp macro="">
      <xdr:nvCxnSpPr>
        <xdr:cNvPr id="293" name="直線コネクタ 292">
          <a:extLst>
            <a:ext uri="{FF2B5EF4-FFF2-40B4-BE49-F238E27FC236}">
              <a16:creationId xmlns="" xmlns:a16="http://schemas.microsoft.com/office/drawing/2014/main" id="{B70ECDC6-313E-4AEB-8A6E-DDC9EA460D4C}"/>
            </a:ext>
          </a:extLst>
        </xdr:cNvPr>
        <xdr:cNvCxnSpPr/>
      </xdr:nvCxnSpPr>
      <xdr:spPr>
        <a:xfrm flipV="1">
          <a:off x="10476865" y="13234036"/>
          <a:ext cx="0" cy="15624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55642</xdr:rowOff>
    </xdr:from>
    <xdr:ext cx="469744" cy="259045"/>
    <xdr:sp macro="" textlink="">
      <xdr:nvSpPr>
        <xdr:cNvPr id="294" name="【公営住宅】&#10;一人当たり面積最小値テキスト">
          <a:extLst>
            <a:ext uri="{FF2B5EF4-FFF2-40B4-BE49-F238E27FC236}">
              <a16:creationId xmlns="" xmlns:a16="http://schemas.microsoft.com/office/drawing/2014/main" id="{F9321AE4-58C3-4D15-AEC2-7AE605D2DF7F}"/>
            </a:ext>
          </a:extLst>
        </xdr:cNvPr>
        <xdr:cNvSpPr txBox="1"/>
      </xdr:nvSpPr>
      <xdr:spPr>
        <a:xfrm>
          <a:off x="10515600" y="14800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51815</xdr:rowOff>
    </xdr:from>
    <xdr:to>
      <xdr:col>55</xdr:col>
      <xdr:colOff>88900</xdr:colOff>
      <xdr:row>86</xdr:row>
      <xdr:rowOff>51815</xdr:rowOff>
    </xdr:to>
    <xdr:cxnSp macro="">
      <xdr:nvCxnSpPr>
        <xdr:cNvPr id="295" name="直線コネクタ 294">
          <a:extLst>
            <a:ext uri="{FF2B5EF4-FFF2-40B4-BE49-F238E27FC236}">
              <a16:creationId xmlns="" xmlns:a16="http://schemas.microsoft.com/office/drawing/2014/main" id="{2C983DB9-1944-41DB-BACF-8E4894496B8A}"/>
            </a:ext>
          </a:extLst>
        </xdr:cNvPr>
        <xdr:cNvCxnSpPr/>
      </xdr:nvCxnSpPr>
      <xdr:spPr>
        <a:xfrm>
          <a:off x="10388600" y="147965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75</xdr:row>
      <xdr:rowOff>150513</xdr:rowOff>
    </xdr:from>
    <xdr:ext cx="469744" cy="259045"/>
    <xdr:sp macro="" textlink="">
      <xdr:nvSpPr>
        <xdr:cNvPr id="296" name="【公営住宅】&#10;一人当たり面積最大値テキスト">
          <a:extLst>
            <a:ext uri="{FF2B5EF4-FFF2-40B4-BE49-F238E27FC236}">
              <a16:creationId xmlns="" xmlns:a16="http://schemas.microsoft.com/office/drawing/2014/main" id="{B94A01AD-A2D3-498A-9B15-F4007A93D627}"/>
            </a:ext>
          </a:extLst>
        </xdr:cNvPr>
        <xdr:cNvSpPr txBox="1"/>
      </xdr:nvSpPr>
      <xdr:spPr>
        <a:xfrm>
          <a:off x="10515600" y="13009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32386</xdr:rowOff>
    </xdr:from>
    <xdr:to>
      <xdr:col>55</xdr:col>
      <xdr:colOff>88900</xdr:colOff>
      <xdr:row>77</xdr:row>
      <xdr:rowOff>32386</xdr:rowOff>
    </xdr:to>
    <xdr:cxnSp macro="">
      <xdr:nvCxnSpPr>
        <xdr:cNvPr id="297" name="直線コネクタ 296">
          <a:extLst>
            <a:ext uri="{FF2B5EF4-FFF2-40B4-BE49-F238E27FC236}">
              <a16:creationId xmlns="" xmlns:a16="http://schemas.microsoft.com/office/drawing/2014/main" id="{3B987D09-06E4-47CA-9B56-F6D065BC336F}"/>
            </a:ext>
          </a:extLst>
        </xdr:cNvPr>
        <xdr:cNvCxnSpPr/>
      </xdr:nvCxnSpPr>
      <xdr:spPr>
        <a:xfrm>
          <a:off x="10388600" y="132340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120794</xdr:rowOff>
    </xdr:from>
    <xdr:ext cx="469744" cy="259045"/>
    <xdr:sp macro="" textlink="">
      <xdr:nvSpPr>
        <xdr:cNvPr id="298" name="【公営住宅】&#10;一人当たり面積平均値テキスト">
          <a:extLst>
            <a:ext uri="{FF2B5EF4-FFF2-40B4-BE49-F238E27FC236}">
              <a16:creationId xmlns="" xmlns:a16="http://schemas.microsoft.com/office/drawing/2014/main" id="{11AC5404-BCAF-4B48-9FAB-7D88F87C8335}"/>
            </a:ext>
          </a:extLst>
        </xdr:cNvPr>
        <xdr:cNvSpPr txBox="1"/>
      </xdr:nvSpPr>
      <xdr:spPr>
        <a:xfrm>
          <a:off x="10515600" y="1435114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142367</xdr:rowOff>
    </xdr:from>
    <xdr:to>
      <xdr:col>55</xdr:col>
      <xdr:colOff>50800</xdr:colOff>
      <xdr:row>84</xdr:row>
      <xdr:rowOff>72517</xdr:rowOff>
    </xdr:to>
    <xdr:sp macro="" textlink="">
      <xdr:nvSpPr>
        <xdr:cNvPr id="299" name="フローチャート: 判断 298">
          <a:extLst>
            <a:ext uri="{FF2B5EF4-FFF2-40B4-BE49-F238E27FC236}">
              <a16:creationId xmlns="" xmlns:a16="http://schemas.microsoft.com/office/drawing/2014/main" id="{FA24492C-2ECF-49B7-ACC3-386157EE4DF4}"/>
            </a:ext>
          </a:extLst>
        </xdr:cNvPr>
        <xdr:cNvSpPr/>
      </xdr:nvSpPr>
      <xdr:spPr>
        <a:xfrm>
          <a:off x="10426700" y="14372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127508</xdr:rowOff>
    </xdr:from>
    <xdr:to>
      <xdr:col>50</xdr:col>
      <xdr:colOff>165100</xdr:colOff>
      <xdr:row>84</xdr:row>
      <xdr:rowOff>57658</xdr:rowOff>
    </xdr:to>
    <xdr:sp macro="" textlink="">
      <xdr:nvSpPr>
        <xdr:cNvPr id="300" name="フローチャート: 判断 299">
          <a:extLst>
            <a:ext uri="{FF2B5EF4-FFF2-40B4-BE49-F238E27FC236}">
              <a16:creationId xmlns="" xmlns:a16="http://schemas.microsoft.com/office/drawing/2014/main" id="{5978C9A7-575A-4864-8AB8-78B00A424133}"/>
            </a:ext>
          </a:extLst>
        </xdr:cNvPr>
        <xdr:cNvSpPr/>
      </xdr:nvSpPr>
      <xdr:spPr>
        <a:xfrm>
          <a:off x="9588500" y="14357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151892</xdr:rowOff>
    </xdr:from>
    <xdr:to>
      <xdr:col>46</xdr:col>
      <xdr:colOff>38100</xdr:colOff>
      <xdr:row>84</xdr:row>
      <xdr:rowOff>82042</xdr:rowOff>
    </xdr:to>
    <xdr:sp macro="" textlink="">
      <xdr:nvSpPr>
        <xdr:cNvPr id="301" name="フローチャート: 判断 300">
          <a:extLst>
            <a:ext uri="{FF2B5EF4-FFF2-40B4-BE49-F238E27FC236}">
              <a16:creationId xmlns="" xmlns:a16="http://schemas.microsoft.com/office/drawing/2014/main" id="{E7C7576C-54F0-4C92-9810-3C64B22CDB5E}"/>
            </a:ext>
          </a:extLst>
        </xdr:cNvPr>
        <xdr:cNvSpPr/>
      </xdr:nvSpPr>
      <xdr:spPr>
        <a:xfrm>
          <a:off x="8699500" y="14382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02" name="テキスト ボックス 301">
          <a:extLst>
            <a:ext uri="{FF2B5EF4-FFF2-40B4-BE49-F238E27FC236}">
              <a16:creationId xmlns="" xmlns:a16="http://schemas.microsoft.com/office/drawing/2014/main" id="{584EC4D4-C9B4-4CCF-BF5B-A02FE7267C1C}"/>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03" name="テキスト ボックス 302">
          <a:extLst>
            <a:ext uri="{FF2B5EF4-FFF2-40B4-BE49-F238E27FC236}">
              <a16:creationId xmlns="" xmlns:a16="http://schemas.microsoft.com/office/drawing/2014/main" id="{611FFC1E-6284-4C43-9200-9DDF4BB352D1}"/>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04" name="テキスト ボックス 303">
          <a:extLst>
            <a:ext uri="{FF2B5EF4-FFF2-40B4-BE49-F238E27FC236}">
              <a16:creationId xmlns="" xmlns:a16="http://schemas.microsoft.com/office/drawing/2014/main" id="{3E06AF4E-9D8E-455C-8DFA-8F8E40DFAD8B}"/>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05" name="テキスト ボックス 304">
          <a:extLst>
            <a:ext uri="{FF2B5EF4-FFF2-40B4-BE49-F238E27FC236}">
              <a16:creationId xmlns="" xmlns:a16="http://schemas.microsoft.com/office/drawing/2014/main" id="{E730A0A8-E72A-4F5F-8649-87F12CA634C5}"/>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06" name="テキスト ボックス 305">
          <a:extLst>
            <a:ext uri="{FF2B5EF4-FFF2-40B4-BE49-F238E27FC236}">
              <a16:creationId xmlns="" xmlns:a16="http://schemas.microsoft.com/office/drawing/2014/main" id="{FC5A6C3F-ACDB-41F4-9B43-354D91BC359D}"/>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81</xdr:row>
      <xdr:rowOff>94362</xdr:rowOff>
    </xdr:from>
    <xdr:to>
      <xdr:col>55</xdr:col>
      <xdr:colOff>50800</xdr:colOff>
      <xdr:row>82</xdr:row>
      <xdr:rowOff>24512</xdr:rowOff>
    </xdr:to>
    <xdr:sp macro="" textlink="">
      <xdr:nvSpPr>
        <xdr:cNvPr id="307" name="楕円 306">
          <a:extLst>
            <a:ext uri="{FF2B5EF4-FFF2-40B4-BE49-F238E27FC236}">
              <a16:creationId xmlns="" xmlns:a16="http://schemas.microsoft.com/office/drawing/2014/main" id="{4EE83854-D5EB-4416-81EE-C9BD1F618D8A}"/>
            </a:ext>
          </a:extLst>
        </xdr:cNvPr>
        <xdr:cNvSpPr/>
      </xdr:nvSpPr>
      <xdr:spPr>
        <a:xfrm>
          <a:off x="10426700" y="13981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80</xdr:row>
      <xdr:rowOff>117239</xdr:rowOff>
    </xdr:from>
    <xdr:ext cx="469744" cy="259045"/>
    <xdr:sp macro="" textlink="">
      <xdr:nvSpPr>
        <xdr:cNvPr id="308" name="【公営住宅】&#10;一人当たり面積該当値テキスト">
          <a:extLst>
            <a:ext uri="{FF2B5EF4-FFF2-40B4-BE49-F238E27FC236}">
              <a16:creationId xmlns="" xmlns:a16="http://schemas.microsoft.com/office/drawing/2014/main" id="{FECC78F8-6BDF-4F1A-A937-A6C4F31D592B}"/>
            </a:ext>
          </a:extLst>
        </xdr:cNvPr>
        <xdr:cNvSpPr txBox="1"/>
      </xdr:nvSpPr>
      <xdr:spPr>
        <a:xfrm>
          <a:off x="10515600" y="138332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81</xdr:row>
      <xdr:rowOff>103887</xdr:rowOff>
    </xdr:from>
    <xdr:to>
      <xdr:col>50</xdr:col>
      <xdr:colOff>165100</xdr:colOff>
      <xdr:row>82</xdr:row>
      <xdr:rowOff>34037</xdr:rowOff>
    </xdr:to>
    <xdr:sp macro="" textlink="">
      <xdr:nvSpPr>
        <xdr:cNvPr id="309" name="楕円 308">
          <a:extLst>
            <a:ext uri="{FF2B5EF4-FFF2-40B4-BE49-F238E27FC236}">
              <a16:creationId xmlns="" xmlns:a16="http://schemas.microsoft.com/office/drawing/2014/main" id="{A3A8A069-C931-424B-8B1F-BC0B91AFF215}"/>
            </a:ext>
          </a:extLst>
        </xdr:cNvPr>
        <xdr:cNvSpPr/>
      </xdr:nvSpPr>
      <xdr:spPr>
        <a:xfrm>
          <a:off x="9588500" y="13991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81</xdr:row>
      <xdr:rowOff>145162</xdr:rowOff>
    </xdr:from>
    <xdr:to>
      <xdr:col>55</xdr:col>
      <xdr:colOff>0</xdr:colOff>
      <xdr:row>81</xdr:row>
      <xdr:rowOff>154687</xdr:rowOff>
    </xdr:to>
    <xdr:cxnSp macro="">
      <xdr:nvCxnSpPr>
        <xdr:cNvPr id="310" name="直線コネクタ 309">
          <a:extLst>
            <a:ext uri="{FF2B5EF4-FFF2-40B4-BE49-F238E27FC236}">
              <a16:creationId xmlns="" xmlns:a16="http://schemas.microsoft.com/office/drawing/2014/main" id="{2EC434EA-954B-411B-90BC-AA49ACE3DCB4}"/>
            </a:ext>
          </a:extLst>
        </xdr:cNvPr>
        <xdr:cNvCxnSpPr/>
      </xdr:nvCxnSpPr>
      <xdr:spPr>
        <a:xfrm flipV="1">
          <a:off x="9639300" y="14032612"/>
          <a:ext cx="8382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82</xdr:row>
      <xdr:rowOff>18162</xdr:rowOff>
    </xdr:from>
    <xdr:to>
      <xdr:col>46</xdr:col>
      <xdr:colOff>38100</xdr:colOff>
      <xdr:row>82</xdr:row>
      <xdr:rowOff>119762</xdr:rowOff>
    </xdr:to>
    <xdr:sp macro="" textlink="">
      <xdr:nvSpPr>
        <xdr:cNvPr id="311" name="楕円 310">
          <a:extLst>
            <a:ext uri="{FF2B5EF4-FFF2-40B4-BE49-F238E27FC236}">
              <a16:creationId xmlns="" xmlns:a16="http://schemas.microsoft.com/office/drawing/2014/main" id="{801F555E-E29D-496D-BE46-71DF7162968F}"/>
            </a:ext>
          </a:extLst>
        </xdr:cNvPr>
        <xdr:cNvSpPr/>
      </xdr:nvSpPr>
      <xdr:spPr>
        <a:xfrm>
          <a:off x="8699500" y="14077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81</xdr:row>
      <xdr:rowOff>154687</xdr:rowOff>
    </xdr:from>
    <xdr:to>
      <xdr:col>50</xdr:col>
      <xdr:colOff>114300</xdr:colOff>
      <xdr:row>82</xdr:row>
      <xdr:rowOff>68962</xdr:rowOff>
    </xdr:to>
    <xdr:cxnSp macro="">
      <xdr:nvCxnSpPr>
        <xdr:cNvPr id="312" name="直線コネクタ 311">
          <a:extLst>
            <a:ext uri="{FF2B5EF4-FFF2-40B4-BE49-F238E27FC236}">
              <a16:creationId xmlns="" xmlns:a16="http://schemas.microsoft.com/office/drawing/2014/main" id="{A394999E-4371-4269-8734-E4DC90786A7E}"/>
            </a:ext>
          </a:extLst>
        </xdr:cNvPr>
        <xdr:cNvCxnSpPr/>
      </xdr:nvCxnSpPr>
      <xdr:spPr>
        <a:xfrm flipV="1">
          <a:off x="8750300" y="14042137"/>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48785</xdr:rowOff>
    </xdr:from>
    <xdr:ext cx="469744" cy="259045"/>
    <xdr:sp macro="" textlink="">
      <xdr:nvSpPr>
        <xdr:cNvPr id="313" name="n_1aveValue【公営住宅】&#10;一人当たり面積">
          <a:extLst>
            <a:ext uri="{FF2B5EF4-FFF2-40B4-BE49-F238E27FC236}">
              <a16:creationId xmlns="" xmlns:a16="http://schemas.microsoft.com/office/drawing/2014/main" id="{7CE5E384-C309-4C91-A539-BD8BD8D2600F}"/>
            </a:ext>
          </a:extLst>
        </xdr:cNvPr>
        <xdr:cNvSpPr txBox="1"/>
      </xdr:nvSpPr>
      <xdr:spPr>
        <a:xfrm>
          <a:off x="9391727" y="14450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73169</xdr:rowOff>
    </xdr:from>
    <xdr:ext cx="469744" cy="259045"/>
    <xdr:sp macro="" textlink="">
      <xdr:nvSpPr>
        <xdr:cNvPr id="314" name="n_2aveValue【公営住宅】&#10;一人当たり面積">
          <a:extLst>
            <a:ext uri="{FF2B5EF4-FFF2-40B4-BE49-F238E27FC236}">
              <a16:creationId xmlns="" xmlns:a16="http://schemas.microsoft.com/office/drawing/2014/main" id="{3FD93510-05F7-415E-A053-31F260323192}"/>
            </a:ext>
          </a:extLst>
        </xdr:cNvPr>
        <xdr:cNvSpPr txBox="1"/>
      </xdr:nvSpPr>
      <xdr:spPr>
        <a:xfrm>
          <a:off x="8515427" y="14474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80</xdr:row>
      <xdr:rowOff>50564</xdr:rowOff>
    </xdr:from>
    <xdr:ext cx="469744" cy="259045"/>
    <xdr:sp macro="" textlink="">
      <xdr:nvSpPr>
        <xdr:cNvPr id="315" name="n_1mainValue【公営住宅】&#10;一人当たり面積">
          <a:extLst>
            <a:ext uri="{FF2B5EF4-FFF2-40B4-BE49-F238E27FC236}">
              <a16:creationId xmlns="" xmlns:a16="http://schemas.microsoft.com/office/drawing/2014/main" id="{4404FE4B-B2BA-41A5-816E-98220E61930E}"/>
            </a:ext>
          </a:extLst>
        </xdr:cNvPr>
        <xdr:cNvSpPr txBox="1"/>
      </xdr:nvSpPr>
      <xdr:spPr>
        <a:xfrm>
          <a:off x="9391727" y="13766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80</xdr:row>
      <xdr:rowOff>136289</xdr:rowOff>
    </xdr:from>
    <xdr:ext cx="469744" cy="259045"/>
    <xdr:sp macro="" textlink="">
      <xdr:nvSpPr>
        <xdr:cNvPr id="316" name="n_2mainValue【公営住宅】&#10;一人当たり面積">
          <a:extLst>
            <a:ext uri="{FF2B5EF4-FFF2-40B4-BE49-F238E27FC236}">
              <a16:creationId xmlns="" xmlns:a16="http://schemas.microsoft.com/office/drawing/2014/main" id="{D221E6F1-9057-4948-B663-266405831174}"/>
            </a:ext>
          </a:extLst>
        </xdr:cNvPr>
        <xdr:cNvSpPr txBox="1"/>
      </xdr:nvSpPr>
      <xdr:spPr>
        <a:xfrm>
          <a:off x="8515427" y="13852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17" name="正方形/長方形 316">
          <a:extLst>
            <a:ext uri="{FF2B5EF4-FFF2-40B4-BE49-F238E27FC236}">
              <a16:creationId xmlns="" xmlns:a16="http://schemas.microsoft.com/office/drawing/2014/main" id="{7DC8B742-95AF-4A9F-8FDE-08401159330B}"/>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18" name="正方形/長方形 317">
          <a:extLst>
            <a:ext uri="{FF2B5EF4-FFF2-40B4-BE49-F238E27FC236}">
              <a16:creationId xmlns="" xmlns:a16="http://schemas.microsoft.com/office/drawing/2014/main" id="{F820DBA6-5FB8-4E2D-BFE6-FEBF29BA3F4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19" name="正方形/長方形 318">
          <a:extLst>
            <a:ext uri="{FF2B5EF4-FFF2-40B4-BE49-F238E27FC236}">
              <a16:creationId xmlns="" xmlns:a16="http://schemas.microsoft.com/office/drawing/2014/main" id="{80DACD5C-50AE-4DFF-9E57-581976B699A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20" name="正方形/長方形 319">
          <a:extLst>
            <a:ext uri="{FF2B5EF4-FFF2-40B4-BE49-F238E27FC236}">
              <a16:creationId xmlns="" xmlns:a16="http://schemas.microsoft.com/office/drawing/2014/main" id="{E3A3FCB8-212C-4364-A53A-8B537F33487B}"/>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21" name="正方形/長方形 320">
          <a:extLst>
            <a:ext uri="{FF2B5EF4-FFF2-40B4-BE49-F238E27FC236}">
              <a16:creationId xmlns="" xmlns:a16="http://schemas.microsoft.com/office/drawing/2014/main" id="{CC4BF113-813C-4DFD-9EA7-9ACF1A2DC31D}"/>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22" name="正方形/長方形 321">
          <a:extLst>
            <a:ext uri="{FF2B5EF4-FFF2-40B4-BE49-F238E27FC236}">
              <a16:creationId xmlns="" xmlns:a16="http://schemas.microsoft.com/office/drawing/2014/main" id="{79D49481-9524-49D6-9D59-CEF9FE026C5E}"/>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23" name="正方形/長方形 322">
          <a:extLst>
            <a:ext uri="{FF2B5EF4-FFF2-40B4-BE49-F238E27FC236}">
              <a16:creationId xmlns="" xmlns:a16="http://schemas.microsoft.com/office/drawing/2014/main" id="{6BF7A8AC-BAB8-456A-93ED-1EE46DAB694B}"/>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24" name="正方形/長方形 323">
          <a:extLst>
            <a:ext uri="{FF2B5EF4-FFF2-40B4-BE49-F238E27FC236}">
              <a16:creationId xmlns="" xmlns:a16="http://schemas.microsoft.com/office/drawing/2014/main" id="{0505F89B-21A0-4189-9A44-B70F8B017D83}"/>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25" name="テキスト ボックス 324">
          <a:extLst>
            <a:ext uri="{FF2B5EF4-FFF2-40B4-BE49-F238E27FC236}">
              <a16:creationId xmlns="" xmlns:a16="http://schemas.microsoft.com/office/drawing/2014/main" id="{998D8DB7-F567-48D0-B684-2217E4BFF3EA}"/>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26" name="直線コネクタ 325">
          <a:extLst>
            <a:ext uri="{FF2B5EF4-FFF2-40B4-BE49-F238E27FC236}">
              <a16:creationId xmlns="" xmlns:a16="http://schemas.microsoft.com/office/drawing/2014/main" id="{17032C89-2AEC-48E4-8A7A-52ADF2E9659D}"/>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109</xdr:row>
      <xdr:rowOff>35379</xdr:rowOff>
    </xdr:from>
    <xdr:to>
      <xdr:col>28</xdr:col>
      <xdr:colOff>114300</xdr:colOff>
      <xdr:row>109</xdr:row>
      <xdr:rowOff>35379</xdr:rowOff>
    </xdr:to>
    <xdr:cxnSp macro="">
      <xdr:nvCxnSpPr>
        <xdr:cNvPr id="327" name="直線コネクタ 326">
          <a:extLst>
            <a:ext uri="{FF2B5EF4-FFF2-40B4-BE49-F238E27FC236}">
              <a16:creationId xmlns="" xmlns:a16="http://schemas.microsoft.com/office/drawing/2014/main" id="{8AFE1FEE-35E8-4FCC-AD83-20EB9EE9AAAC}"/>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108</xdr:row>
      <xdr:rowOff>64606</xdr:rowOff>
    </xdr:from>
    <xdr:ext cx="338939" cy="259045"/>
    <xdr:sp macro="" textlink="">
      <xdr:nvSpPr>
        <xdr:cNvPr id="328" name="テキスト ボックス 327">
          <a:extLst>
            <a:ext uri="{FF2B5EF4-FFF2-40B4-BE49-F238E27FC236}">
              <a16:creationId xmlns="" xmlns:a16="http://schemas.microsoft.com/office/drawing/2014/main" id="{8D2F5DCF-A7B7-4A4D-B4FC-45EA121B37AC}"/>
            </a:ext>
          </a:extLst>
        </xdr:cNvPr>
        <xdr:cNvSpPr txBox="1"/>
      </xdr:nvSpPr>
      <xdr:spPr>
        <a:xfrm>
          <a:off x="423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29" name="直線コネクタ 328">
          <a:extLst>
            <a:ext uri="{FF2B5EF4-FFF2-40B4-BE49-F238E27FC236}">
              <a16:creationId xmlns="" xmlns:a16="http://schemas.microsoft.com/office/drawing/2014/main" id="{0560F2C5-1500-471B-86BD-763D4D9273F1}"/>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30" name="テキスト ボックス 329">
          <a:extLst>
            <a:ext uri="{FF2B5EF4-FFF2-40B4-BE49-F238E27FC236}">
              <a16:creationId xmlns="" xmlns:a16="http://schemas.microsoft.com/office/drawing/2014/main" id="{FC8ADA15-49C9-415D-BC0F-98C91986D7BE}"/>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31" name="直線コネクタ 330">
          <a:extLst>
            <a:ext uri="{FF2B5EF4-FFF2-40B4-BE49-F238E27FC236}">
              <a16:creationId xmlns="" xmlns:a16="http://schemas.microsoft.com/office/drawing/2014/main" id="{132290D8-6AEE-4AC9-8762-C0A4C94BB0B4}"/>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32" name="テキスト ボックス 331">
          <a:extLst>
            <a:ext uri="{FF2B5EF4-FFF2-40B4-BE49-F238E27FC236}">
              <a16:creationId xmlns="" xmlns:a16="http://schemas.microsoft.com/office/drawing/2014/main" id="{BAE05D09-61AB-4969-9A54-1DC9A4722B9E}"/>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33" name="直線コネクタ 332">
          <a:extLst>
            <a:ext uri="{FF2B5EF4-FFF2-40B4-BE49-F238E27FC236}">
              <a16:creationId xmlns="" xmlns:a16="http://schemas.microsoft.com/office/drawing/2014/main" id="{6EE8EF61-D256-4FEB-A62F-D7E0DE53A1B3}"/>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34" name="テキスト ボックス 333">
          <a:extLst>
            <a:ext uri="{FF2B5EF4-FFF2-40B4-BE49-F238E27FC236}">
              <a16:creationId xmlns="" xmlns:a16="http://schemas.microsoft.com/office/drawing/2014/main" id="{583364E9-772F-4F12-8966-A62DAA17A23B}"/>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35" name="直線コネクタ 334">
          <a:extLst>
            <a:ext uri="{FF2B5EF4-FFF2-40B4-BE49-F238E27FC236}">
              <a16:creationId xmlns="" xmlns:a16="http://schemas.microsoft.com/office/drawing/2014/main" id="{8131DAE3-565B-41F6-80DC-14772000F88C}"/>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36" name="テキスト ボックス 335">
          <a:extLst>
            <a:ext uri="{FF2B5EF4-FFF2-40B4-BE49-F238E27FC236}">
              <a16:creationId xmlns="" xmlns:a16="http://schemas.microsoft.com/office/drawing/2014/main" id="{73B7A3FE-5532-4735-BAF4-90D2B7C94FD0}"/>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37" name="直線コネクタ 336">
          <a:extLst>
            <a:ext uri="{FF2B5EF4-FFF2-40B4-BE49-F238E27FC236}">
              <a16:creationId xmlns="" xmlns:a16="http://schemas.microsoft.com/office/drawing/2014/main" id="{82AFE771-08DC-4502-A80E-03516906DB9F}"/>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98</xdr:row>
      <xdr:rowOff>146248</xdr:rowOff>
    </xdr:from>
    <xdr:ext cx="467179" cy="259045"/>
    <xdr:sp macro="" textlink="">
      <xdr:nvSpPr>
        <xdr:cNvPr id="338" name="テキスト ボックス 337">
          <a:extLst>
            <a:ext uri="{FF2B5EF4-FFF2-40B4-BE49-F238E27FC236}">
              <a16:creationId xmlns="" xmlns:a16="http://schemas.microsoft.com/office/drawing/2014/main" id="{80579D40-0947-4B58-BE3D-A65B5465F788}"/>
            </a:ext>
          </a:extLst>
        </xdr:cNvPr>
        <xdr:cNvSpPr txBox="1"/>
      </xdr:nvSpPr>
      <xdr:spPr>
        <a:xfrm>
          <a:off x="294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39" name="直線コネクタ 338">
          <a:extLst>
            <a:ext uri="{FF2B5EF4-FFF2-40B4-BE49-F238E27FC236}">
              <a16:creationId xmlns="" xmlns:a16="http://schemas.microsoft.com/office/drawing/2014/main" id="{1BE9095F-327D-487C-8B2F-7C82A71E1E2F}"/>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340" name="テキスト ボックス 339">
          <a:extLst>
            <a:ext uri="{FF2B5EF4-FFF2-40B4-BE49-F238E27FC236}">
              <a16:creationId xmlns="" xmlns:a16="http://schemas.microsoft.com/office/drawing/2014/main" id="{8B572B09-F73D-4B56-985B-15CDF0CB3A6A}"/>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41" name="【港湾・漁港】&#10;有形固定資産減価償却率グラフ枠">
          <a:extLst>
            <a:ext uri="{FF2B5EF4-FFF2-40B4-BE49-F238E27FC236}">
              <a16:creationId xmlns="" xmlns:a16="http://schemas.microsoft.com/office/drawing/2014/main" id="{1D92A040-53EA-43A5-B8E1-BB510BF6B3CC}"/>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79466</xdr:rowOff>
    </xdr:from>
    <xdr:to>
      <xdr:col>24</xdr:col>
      <xdr:colOff>62865</xdr:colOff>
      <xdr:row>108</xdr:row>
      <xdr:rowOff>169273</xdr:rowOff>
    </xdr:to>
    <xdr:cxnSp macro="">
      <xdr:nvCxnSpPr>
        <xdr:cNvPr id="342" name="直線コネクタ 341">
          <a:extLst>
            <a:ext uri="{FF2B5EF4-FFF2-40B4-BE49-F238E27FC236}">
              <a16:creationId xmlns="" xmlns:a16="http://schemas.microsoft.com/office/drawing/2014/main" id="{9378A629-9F03-4E32-B0F8-9C69FC605A29}"/>
            </a:ext>
          </a:extLst>
        </xdr:cNvPr>
        <xdr:cNvCxnSpPr/>
      </xdr:nvCxnSpPr>
      <xdr:spPr>
        <a:xfrm flipV="1">
          <a:off x="4634865" y="17224466"/>
          <a:ext cx="0" cy="14614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1650</xdr:rowOff>
    </xdr:from>
    <xdr:ext cx="340478" cy="259045"/>
    <xdr:sp macro="" textlink="">
      <xdr:nvSpPr>
        <xdr:cNvPr id="343" name="【港湾・漁港】&#10;有形固定資産減価償却率最小値テキスト">
          <a:extLst>
            <a:ext uri="{FF2B5EF4-FFF2-40B4-BE49-F238E27FC236}">
              <a16:creationId xmlns="" xmlns:a16="http://schemas.microsoft.com/office/drawing/2014/main" id="{1A8D1033-3A72-400B-9690-3BB1886FF1BE}"/>
            </a:ext>
          </a:extLst>
        </xdr:cNvPr>
        <xdr:cNvSpPr txBox="1"/>
      </xdr:nvSpPr>
      <xdr:spPr>
        <a:xfrm>
          <a:off x="4673600" y="1868970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169273</xdr:rowOff>
    </xdr:from>
    <xdr:to>
      <xdr:col>24</xdr:col>
      <xdr:colOff>152400</xdr:colOff>
      <xdr:row>108</xdr:row>
      <xdr:rowOff>169273</xdr:rowOff>
    </xdr:to>
    <xdr:cxnSp macro="">
      <xdr:nvCxnSpPr>
        <xdr:cNvPr id="344" name="直線コネクタ 343">
          <a:extLst>
            <a:ext uri="{FF2B5EF4-FFF2-40B4-BE49-F238E27FC236}">
              <a16:creationId xmlns="" xmlns:a16="http://schemas.microsoft.com/office/drawing/2014/main" id="{4C98A920-6DF2-475E-8CDA-709075A18BFC}"/>
            </a:ext>
          </a:extLst>
        </xdr:cNvPr>
        <xdr:cNvCxnSpPr/>
      </xdr:nvCxnSpPr>
      <xdr:spPr>
        <a:xfrm>
          <a:off x="4546600" y="18685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26143</xdr:rowOff>
    </xdr:from>
    <xdr:ext cx="405111" cy="259045"/>
    <xdr:sp macro="" textlink="">
      <xdr:nvSpPr>
        <xdr:cNvPr id="345" name="【港湾・漁港】&#10;有形固定資産減価償却率最大値テキスト">
          <a:extLst>
            <a:ext uri="{FF2B5EF4-FFF2-40B4-BE49-F238E27FC236}">
              <a16:creationId xmlns="" xmlns:a16="http://schemas.microsoft.com/office/drawing/2014/main" id="{B823B65E-47A9-4C31-A0EB-883170B90527}"/>
            </a:ext>
          </a:extLst>
        </xdr:cNvPr>
        <xdr:cNvSpPr txBox="1"/>
      </xdr:nvSpPr>
      <xdr:spPr>
        <a:xfrm>
          <a:off x="4673600" y="169996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79466</xdr:rowOff>
    </xdr:from>
    <xdr:to>
      <xdr:col>24</xdr:col>
      <xdr:colOff>152400</xdr:colOff>
      <xdr:row>100</xdr:row>
      <xdr:rowOff>79466</xdr:rowOff>
    </xdr:to>
    <xdr:cxnSp macro="">
      <xdr:nvCxnSpPr>
        <xdr:cNvPr id="346" name="直線コネクタ 345">
          <a:extLst>
            <a:ext uri="{FF2B5EF4-FFF2-40B4-BE49-F238E27FC236}">
              <a16:creationId xmlns="" xmlns:a16="http://schemas.microsoft.com/office/drawing/2014/main" id="{972BA02F-424C-4869-A488-04D197C389B5}"/>
            </a:ext>
          </a:extLst>
        </xdr:cNvPr>
        <xdr:cNvCxnSpPr/>
      </xdr:nvCxnSpPr>
      <xdr:spPr>
        <a:xfrm>
          <a:off x="4546600" y="17224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66239</xdr:rowOff>
    </xdr:from>
    <xdr:ext cx="405111" cy="259045"/>
    <xdr:sp macro="" textlink="">
      <xdr:nvSpPr>
        <xdr:cNvPr id="347" name="【港湾・漁港】&#10;有形固定資産減価償却率平均値テキスト">
          <a:extLst>
            <a:ext uri="{FF2B5EF4-FFF2-40B4-BE49-F238E27FC236}">
              <a16:creationId xmlns="" xmlns:a16="http://schemas.microsoft.com/office/drawing/2014/main" id="{B5DDF5A7-30CC-4DC8-9EEE-281A67B221BC}"/>
            </a:ext>
          </a:extLst>
        </xdr:cNvPr>
        <xdr:cNvSpPr txBox="1"/>
      </xdr:nvSpPr>
      <xdr:spPr>
        <a:xfrm>
          <a:off x="4673600" y="175541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43362</xdr:rowOff>
    </xdr:from>
    <xdr:to>
      <xdr:col>24</xdr:col>
      <xdr:colOff>114300</xdr:colOff>
      <xdr:row>103</xdr:row>
      <xdr:rowOff>144962</xdr:rowOff>
    </xdr:to>
    <xdr:sp macro="" textlink="">
      <xdr:nvSpPr>
        <xdr:cNvPr id="348" name="フローチャート: 判断 347">
          <a:extLst>
            <a:ext uri="{FF2B5EF4-FFF2-40B4-BE49-F238E27FC236}">
              <a16:creationId xmlns="" xmlns:a16="http://schemas.microsoft.com/office/drawing/2014/main" id="{85D3A1B1-DBAF-460B-A868-46A1485A4B08}"/>
            </a:ext>
          </a:extLst>
        </xdr:cNvPr>
        <xdr:cNvSpPr/>
      </xdr:nvSpPr>
      <xdr:spPr>
        <a:xfrm>
          <a:off x="4584700" y="17702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146231</xdr:rowOff>
    </xdr:from>
    <xdr:to>
      <xdr:col>20</xdr:col>
      <xdr:colOff>38100</xdr:colOff>
      <xdr:row>104</xdr:row>
      <xdr:rowOff>76381</xdr:rowOff>
    </xdr:to>
    <xdr:sp macro="" textlink="">
      <xdr:nvSpPr>
        <xdr:cNvPr id="349" name="フローチャート: 判断 348">
          <a:extLst>
            <a:ext uri="{FF2B5EF4-FFF2-40B4-BE49-F238E27FC236}">
              <a16:creationId xmlns="" xmlns:a16="http://schemas.microsoft.com/office/drawing/2014/main" id="{68F1AD11-2E95-423F-911B-60567F8A62D6}"/>
            </a:ext>
          </a:extLst>
        </xdr:cNvPr>
        <xdr:cNvSpPr/>
      </xdr:nvSpPr>
      <xdr:spPr>
        <a:xfrm>
          <a:off x="3746500" y="17805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159294</xdr:rowOff>
    </xdr:from>
    <xdr:to>
      <xdr:col>15</xdr:col>
      <xdr:colOff>101600</xdr:colOff>
      <xdr:row>104</xdr:row>
      <xdr:rowOff>89444</xdr:rowOff>
    </xdr:to>
    <xdr:sp macro="" textlink="">
      <xdr:nvSpPr>
        <xdr:cNvPr id="350" name="フローチャート: 判断 349">
          <a:extLst>
            <a:ext uri="{FF2B5EF4-FFF2-40B4-BE49-F238E27FC236}">
              <a16:creationId xmlns="" xmlns:a16="http://schemas.microsoft.com/office/drawing/2014/main" id="{969036DC-EF26-42EF-8CAF-C28C9A6DA528}"/>
            </a:ext>
          </a:extLst>
        </xdr:cNvPr>
        <xdr:cNvSpPr/>
      </xdr:nvSpPr>
      <xdr:spPr>
        <a:xfrm>
          <a:off x="2857500" y="17818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51" name="テキスト ボックス 350">
          <a:extLst>
            <a:ext uri="{FF2B5EF4-FFF2-40B4-BE49-F238E27FC236}">
              <a16:creationId xmlns="" xmlns:a16="http://schemas.microsoft.com/office/drawing/2014/main" id="{A42F899A-6500-4FA7-A6F1-47F94722B43B}"/>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52" name="テキスト ボックス 351">
          <a:extLst>
            <a:ext uri="{FF2B5EF4-FFF2-40B4-BE49-F238E27FC236}">
              <a16:creationId xmlns="" xmlns:a16="http://schemas.microsoft.com/office/drawing/2014/main" id="{077F23E8-C109-4AEB-B7D3-7A0291DDF88D}"/>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53" name="テキスト ボックス 352">
          <a:extLst>
            <a:ext uri="{FF2B5EF4-FFF2-40B4-BE49-F238E27FC236}">
              <a16:creationId xmlns="" xmlns:a16="http://schemas.microsoft.com/office/drawing/2014/main" id="{F3B91451-88DD-44DE-A0A3-DF965B5CB411}"/>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54" name="テキスト ボックス 353">
          <a:extLst>
            <a:ext uri="{FF2B5EF4-FFF2-40B4-BE49-F238E27FC236}">
              <a16:creationId xmlns="" xmlns:a16="http://schemas.microsoft.com/office/drawing/2014/main" id="{B35D0564-9D6B-4073-A8E6-30D4EFC8ECA5}"/>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55" name="テキスト ボックス 354">
          <a:extLst>
            <a:ext uri="{FF2B5EF4-FFF2-40B4-BE49-F238E27FC236}">
              <a16:creationId xmlns="" xmlns:a16="http://schemas.microsoft.com/office/drawing/2014/main" id="{08F01F31-1D6F-4502-BE87-A05F0A2F471C}"/>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59689</xdr:rowOff>
    </xdr:from>
    <xdr:to>
      <xdr:col>24</xdr:col>
      <xdr:colOff>114300</xdr:colOff>
      <xdr:row>103</xdr:row>
      <xdr:rowOff>161289</xdr:rowOff>
    </xdr:to>
    <xdr:sp macro="" textlink="">
      <xdr:nvSpPr>
        <xdr:cNvPr id="356" name="楕円 355">
          <a:extLst>
            <a:ext uri="{FF2B5EF4-FFF2-40B4-BE49-F238E27FC236}">
              <a16:creationId xmlns="" xmlns:a16="http://schemas.microsoft.com/office/drawing/2014/main" id="{942488D1-A752-4F11-BF89-A8A7860F8F9C}"/>
            </a:ext>
          </a:extLst>
        </xdr:cNvPr>
        <xdr:cNvSpPr/>
      </xdr:nvSpPr>
      <xdr:spPr>
        <a:xfrm>
          <a:off x="4584700" y="17719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103</xdr:row>
      <xdr:rowOff>38116</xdr:rowOff>
    </xdr:from>
    <xdr:ext cx="405111" cy="259045"/>
    <xdr:sp macro="" textlink="">
      <xdr:nvSpPr>
        <xdr:cNvPr id="357" name="【港湾・漁港】&#10;有形固定資産減価償却率該当値テキスト">
          <a:extLst>
            <a:ext uri="{FF2B5EF4-FFF2-40B4-BE49-F238E27FC236}">
              <a16:creationId xmlns="" xmlns:a16="http://schemas.microsoft.com/office/drawing/2014/main" id="{50A57A94-7FF6-48AB-965C-B2F13BEF7DC1}"/>
            </a:ext>
          </a:extLst>
        </xdr:cNvPr>
        <xdr:cNvSpPr txBox="1"/>
      </xdr:nvSpPr>
      <xdr:spPr>
        <a:xfrm>
          <a:off x="4673600" y="176974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92348</xdr:rowOff>
    </xdr:from>
    <xdr:to>
      <xdr:col>20</xdr:col>
      <xdr:colOff>38100</xdr:colOff>
      <xdr:row>104</xdr:row>
      <xdr:rowOff>22498</xdr:rowOff>
    </xdr:to>
    <xdr:sp macro="" textlink="">
      <xdr:nvSpPr>
        <xdr:cNvPr id="358" name="楕円 357">
          <a:extLst>
            <a:ext uri="{FF2B5EF4-FFF2-40B4-BE49-F238E27FC236}">
              <a16:creationId xmlns="" xmlns:a16="http://schemas.microsoft.com/office/drawing/2014/main" id="{82483D53-FFF0-47B2-A32D-D4D7B2845658}"/>
            </a:ext>
          </a:extLst>
        </xdr:cNvPr>
        <xdr:cNvSpPr/>
      </xdr:nvSpPr>
      <xdr:spPr>
        <a:xfrm>
          <a:off x="3746500" y="17751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110489</xdr:rowOff>
    </xdr:from>
    <xdr:to>
      <xdr:col>24</xdr:col>
      <xdr:colOff>63500</xdr:colOff>
      <xdr:row>103</xdr:row>
      <xdr:rowOff>143148</xdr:rowOff>
    </xdr:to>
    <xdr:cxnSp macro="">
      <xdr:nvCxnSpPr>
        <xdr:cNvPr id="359" name="直線コネクタ 358">
          <a:extLst>
            <a:ext uri="{FF2B5EF4-FFF2-40B4-BE49-F238E27FC236}">
              <a16:creationId xmlns="" xmlns:a16="http://schemas.microsoft.com/office/drawing/2014/main" id="{170EAA42-8420-4EC7-8A38-37617844E868}"/>
            </a:ext>
          </a:extLst>
        </xdr:cNvPr>
        <xdr:cNvCxnSpPr/>
      </xdr:nvCxnSpPr>
      <xdr:spPr>
        <a:xfrm flipV="1">
          <a:off x="3797300" y="17769839"/>
          <a:ext cx="838200" cy="3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100512</xdr:rowOff>
    </xdr:from>
    <xdr:to>
      <xdr:col>15</xdr:col>
      <xdr:colOff>101600</xdr:colOff>
      <xdr:row>104</xdr:row>
      <xdr:rowOff>30662</xdr:rowOff>
    </xdr:to>
    <xdr:sp macro="" textlink="">
      <xdr:nvSpPr>
        <xdr:cNvPr id="360" name="楕円 359">
          <a:extLst>
            <a:ext uri="{FF2B5EF4-FFF2-40B4-BE49-F238E27FC236}">
              <a16:creationId xmlns="" xmlns:a16="http://schemas.microsoft.com/office/drawing/2014/main" id="{8E14A562-398A-4295-8EA9-525D3E2E0E44}"/>
            </a:ext>
          </a:extLst>
        </xdr:cNvPr>
        <xdr:cNvSpPr/>
      </xdr:nvSpPr>
      <xdr:spPr>
        <a:xfrm>
          <a:off x="2857500" y="17759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143148</xdr:rowOff>
    </xdr:from>
    <xdr:to>
      <xdr:col>19</xdr:col>
      <xdr:colOff>177800</xdr:colOff>
      <xdr:row>103</xdr:row>
      <xdr:rowOff>151312</xdr:rowOff>
    </xdr:to>
    <xdr:cxnSp macro="">
      <xdr:nvCxnSpPr>
        <xdr:cNvPr id="361" name="直線コネクタ 360">
          <a:extLst>
            <a:ext uri="{FF2B5EF4-FFF2-40B4-BE49-F238E27FC236}">
              <a16:creationId xmlns="" xmlns:a16="http://schemas.microsoft.com/office/drawing/2014/main" id="{ECDEA11E-692F-41F3-81A1-1BABB624F153}"/>
            </a:ext>
          </a:extLst>
        </xdr:cNvPr>
        <xdr:cNvCxnSpPr/>
      </xdr:nvCxnSpPr>
      <xdr:spPr>
        <a:xfrm flipV="1">
          <a:off x="2908300" y="17802498"/>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67508</xdr:rowOff>
    </xdr:from>
    <xdr:ext cx="405111" cy="259045"/>
    <xdr:sp macro="" textlink="">
      <xdr:nvSpPr>
        <xdr:cNvPr id="362" name="n_1aveValue【港湾・漁港】&#10;有形固定資産減価償却率">
          <a:extLst>
            <a:ext uri="{FF2B5EF4-FFF2-40B4-BE49-F238E27FC236}">
              <a16:creationId xmlns="" xmlns:a16="http://schemas.microsoft.com/office/drawing/2014/main" id="{F1323B8B-EDAE-412A-AE20-38534DFBB215}"/>
            </a:ext>
          </a:extLst>
        </xdr:cNvPr>
        <xdr:cNvSpPr txBox="1"/>
      </xdr:nvSpPr>
      <xdr:spPr>
        <a:xfrm>
          <a:off x="3582044" y="178983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80571</xdr:rowOff>
    </xdr:from>
    <xdr:ext cx="405111" cy="259045"/>
    <xdr:sp macro="" textlink="">
      <xdr:nvSpPr>
        <xdr:cNvPr id="363" name="n_2aveValue【港湾・漁港】&#10;有形固定資産減価償却率">
          <a:extLst>
            <a:ext uri="{FF2B5EF4-FFF2-40B4-BE49-F238E27FC236}">
              <a16:creationId xmlns="" xmlns:a16="http://schemas.microsoft.com/office/drawing/2014/main" id="{B9D2ACCD-01D3-4F60-B8C5-77EE82048FE7}"/>
            </a:ext>
          </a:extLst>
        </xdr:cNvPr>
        <xdr:cNvSpPr txBox="1"/>
      </xdr:nvSpPr>
      <xdr:spPr>
        <a:xfrm>
          <a:off x="2705744" y="179113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39025</xdr:rowOff>
    </xdr:from>
    <xdr:ext cx="405111" cy="259045"/>
    <xdr:sp macro="" textlink="">
      <xdr:nvSpPr>
        <xdr:cNvPr id="364" name="n_1mainValue【港湾・漁港】&#10;有形固定資産減価償却率">
          <a:extLst>
            <a:ext uri="{FF2B5EF4-FFF2-40B4-BE49-F238E27FC236}">
              <a16:creationId xmlns="" xmlns:a16="http://schemas.microsoft.com/office/drawing/2014/main" id="{B599842F-A765-4135-8A17-B11024200DDF}"/>
            </a:ext>
          </a:extLst>
        </xdr:cNvPr>
        <xdr:cNvSpPr txBox="1"/>
      </xdr:nvSpPr>
      <xdr:spPr>
        <a:xfrm>
          <a:off x="3582044" y="17526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47189</xdr:rowOff>
    </xdr:from>
    <xdr:ext cx="405111" cy="259045"/>
    <xdr:sp macro="" textlink="">
      <xdr:nvSpPr>
        <xdr:cNvPr id="365" name="n_2mainValue【港湾・漁港】&#10;有形固定資産減価償却率">
          <a:extLst>
            <a:ext uri="{FF2B5EF4-FFF2-40B4-BE49-F238E27FC236}">
              <a16:creationId xmlns="" xmlns:a16="http://schemas.microsoft.com/office/drawing/2014/main" id="{05EFFE89-CA18-4C61-BE73-5CE31F304722}"/>
            </a:ext>
          </a:extLst>
        </xdr:cNvPr>
        <xdr:cNvSpPr txBox="1"/>
      </xdr:nvSpPr>
      <xdr:spPr>
        <a:xfrm>
          <a:off x="2705744" y="175350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66" name="正方形/長方形 365">
          <a:extLst>
            <a:ext uri="{FF2B5EF4-FFF2-40B4-BE49-F238E27FC236}">
              <a16:creationId xmlns="" xmlns:a16="http://schemas.microsoft.com/office/drawing/2014/main" id="{ED9C7A86-7CA2-40A9-9FF3-4138245E3B79}"/>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67" name="正方形/長方形 366">
          <a:extLst>
            <a:ext uri="{FF2B5EF4-FFF2-40B4-BE49-F238E27FC236}">
              <a16:creationId xmlns="" xmlns:a16="http://schemas.microsoft.com/office/drawing/2014/main" id="{05F56F3B-7543-4D97-B7A3-77D79C98F674}"/>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68" name="正方形/長方形 367">
          <a:extLst>
            <a:ext uri="{FF2B5EF4-FFF2-40B4-BE49-F238E27FC236}">
              <a16:creationId xmlns="" xmlns:a16="http://schemas.microsoft.com/office/drawing/2014/main" id="{22054FC2-E585-4890-9B1A-8D3CCBA1E4EE}"/>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69" name="正方形/長方形 368">
          <a:extLst>
            <a:ext uri="{FF2B5EF4-FFF2-40B4-BE49-F238E27FC236}">
              <a16:creationId xmlns="" xmlns:a16="http://schemas.microsoft.com/office/drawing/2014/main" id="{0874B303-BF0A-487A-9B24-E63A63582E12}"/>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70" name="正方形/長方形 369">
          <a:extLst>
            <a:ext uri="{FF2B5EF4-FFF2-40B4-BE49-F238E27FC236}">
              <a16:creationId xmlns="" xmlns:a16="http://schemas.microsoft.com/office/drawing/2014/main" id="{F1392949-2390-4B74-B326-9DEBCCFA7A1D}"/>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71" name="正方形/長方形 370">
          <a:extLst>
            <a:ext uri="{FF2B5EF4-FFF2-40B4-BE49-F238E27FC236}">
              <a16:creationId xmlns="" xmlns:a16="http://schemas.microsoft.com/office/drawing/2014/main" id="{C1CBAA32-8715-4435-8407-DE97FEC2DCD6}"/>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72" name="正方形/長方形 371">
          <a:extLst>
            <a:ext uri="{FF2B5EF4-FFF2-40B4-BE49-F238E27FC236}">
              <a16:creationId xmlns="" xmlns:a16="http://schemas.microsoft.com/office/drawing/2014/main" id="{CDD085E8-2724-47D6-B194-82BB73ACF4AC}"/>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73" name="正方形/長方形 372">
          <a:extLst>
            <a:ext uri="{FF2B5EF4-FFF2-40B4-BE49-F238E27FC236}">
              <a16:creationId xmlns="" xmlns:a16="http://schemas.microsoft.com/office/drawing/2014/main" id="{239E8DCB-D5F9-40F0-9806-37A43A93DBFB}"/>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74" name="テキスト ボックス 373">
          <a:extLst>
            <a:ext uri="{FF2B5EF4-FFF2-40B4-BE49-F238E27FC236}">
              <a16:creationId xmlns="" xmlns:a16="http://schemas.microsoft.com/office/drawing/2014/main" id="{E76EFC69-FC92-40C2-B572-F80BED104B23}"/>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75" name="直線コネクタ 374">
          <a:extLst>
            <a:ext uri="{FF2B5EF4-FFF2-40B4-BE49-F238E27FC236}">
              <a16:creationId xmlns="" xmlns:a16="http://schemas.microsoft.com/office/drawing/2014/main" id="{DDE47237-7729-44BA-9DC5-5834D1DEF4BD}"/>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107</xdr:row>
      <xdr:rowOff>133350</xdr:rowOff>
    </xdr:from>
    <xdr:to>
      <xdr:col>59</xdr:col>
      <xdr:colOff>50800</xdr:colOff>
      <xdr:row>107</xdr:row>
      <xdr:rowOff>133350</xdr:rowOff>
    </xdr:to>
    <xdr:cxnSp macro="">
      <xdr:nvCxnSpPr>
        <xdr:cNvPr id="376" name="直線コネクタ 375">
          <a:extLst>
            <a:ext uri="{FF2B5EF4-FFF2-40B4-BE49-F238E27FC236}">
              <a16:creationId xmlns="" xmlns:a16="http://schemas.microsoft.com/office/drawing/2014/main" id="{2B53C951-F0E5-48A3-9EC3-F9CF8EB5E155}"/>
            </a:ext>
          </a:extLst>
        </xdr:cNvPr>
        <xdr:cNvCxnSpPr/>
      </xdr:nvCxnSpPr>
      <xdr:spPr>
        <a:xfrm>
          <a:off x="6604000" y="1847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106</xdr:row>
      <xdr:rowOff>162577</xdr:rowOff>
    </xdr:from>
    <xdr:ext cx="248786" cy="259045"/>
    <xdr:sp macro="" textlink="">
      <xdr:nvSpPr>
        <xdr:cNvPr id="377" name="テキスト ボックス 376">
          <a:extLst>
            <a:ext uri="{FF2B5EF4-FFF2-40B4-BE49-F238E27FC236}">
              <a16:creationId xmlns="" xmlns:a16="http://schemas.microsoft.com/office/drawing/2014/main" id="{F5F2C081-8206-47F0-9D54-0D7D39428F55}"/>
            </a:ext>
          </a:extLst>
        </xdr:cNvPr>
        <xdr:cNvSpPr txBox="1"/>
      </xdr:nvSpPr>
      <xdr:spPr>
        <a:xfrm>
          <a:off x="6355214" y="1833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78" name="直線コネクタ 377">
          <a:extLst>
            <a:ext uri="{FF2B5EF4-FFF2-40B4-BE49-F238E27FC236}">
              <a16:creationId xmlns="" xmlns:a16="http://schemas.microsoft.com/office/drawing/2014/main" id="{103DFA91-B880-45B9-AE0B-3CE9D6DD6F79}"/>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103</xdr:row>
      <xdr:rowOff>105427</xdr:rowOff>
    </xdr:from>
    <xdr:ext cx="685572" cy="259045"/>
    <xdr:sp macro="" textlink="">
      <xdr:nvSpPr>
        <xdr:cNvPr id="379" name="テキスト ボックス 378">
          <a:extLst>
            <a:ext uri="{FF2B5EF4-FFF2-40B4-BE49-F238E27FC236}">
              <a16:creationId xmlns="" xmlns:a16="http://schemas.microsoft.com/office/drawing/2014/main" id="{D00660E8-6CA1-4B39-A10D-A716E23FA734}"/>
            </a:ext>
          </a:extLst>
        </xdr:cNvPr>
        <xdr:cNvSpPr txBox="1"/>
      </xdr:nvSpPr>
      <xdr:spPr>
        <a:xfrm>
          <a:off x="5918428" y="177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19050</xdr:rowOff>
    </xdr:from>
    <xdr:to>
      <xdr:col>59</xdr:col>
      <xdr:colOff>50800</xdr:colOff>
      <xdr:row>101</xdr:row>
      <xdr:rowOff>19050</xdr:rowOff>
    </xdr:to>
    <xdr:cxnSp macro="">
      <xdr:nvCxnSpPr>
        <xdr:cNvPr id="380" name="直線コネクタ 379">
          <a:extLst>
            <a:ext uri="{FF2B5EF4-FFF2-40B4-BE49-F238E27FC236}">
              <a16:creationId xmlns="" xmlns:a16="http://schemas.microsoft.com/office/drawing/2014/main" id="{67A67E15-EE9C-40B2-A2EE-0478E01BC28D}"/>
            </a:ext>
          </a:extLst>
        </xdr:cNvPr>
        <xdr:cNvCxnSpPr/>
      </xdr:nvCxnSpPr>
      <xdr:spPr>
        <a:xfrm>
          <a:off x="6604000" y="1733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100</xdr:row>
      <xdr:rowOff>48277</xdr:rowOff>
    </xdr:from>
    <xdr:ext cx="685572" cy="259045"/>
    <xdr:sp macro="" textlink="">
      <xdr:nvSpPr>
        <xdr:cNvPr id="381" name="テキスト ボックス 380">
          <a:extLst>
            <a:ext uri="{FF2B5EF4-FFF2-40B4-BE49-F238E27FC236}">
              <a16:creationId xmlns="" xmlns:a16="http://schemas.microsoft.com/office/drawing/2014/main" id="{E24A729B-DE75-4AD1-B79F-676D52651AAC}"/>
            </a:ext>
          </a:extLst>
        </xdr:cNvPr>
        <xdr:cNvSpPr txBox="1"/>
      </xdr:nvSpPr>
      <xdr:spPr>
        <a:xfrm>
          <a:off x="5918428" y="17193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82" name="直線コネクタ 381">
          <a:extLst>
            <a:ext uri="{FF2B5EF4-FFF2-40B4-BE49-F238E27FC236}">
              <a16:creationId xmlns="" xmlns:a16="http://schemas.microsoft.com/office/drawing/2014/main" id="{76B8F0BB-A4D6-4C03-B04A-F5E1D7D1AECF}"/>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383" name="テキスト ボックス 382">
          <a:extLst>
            <a:ext uri="{FF2B5EF4-FFF2-40B4-BE49-F238E27FC236}">
              <a16:creationId xmlns="" xmlns:a16="http://schemas.microsoft.com/office/drawing/2014/main" id="{12EBAC22-7177-4378-AA16-4708D233D625}"/>
            </a:ext>
          </a:extLst>
        </xdr:cNvPr>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84" name="【港湾・漁港】&#10;一人当たり有形固定資産（償却資産）額グラフ枠">
          <a:extLst>
            <a:ext uri="{FF2B5EF4-FFF2-40B4-BE49-F238E27FC236}">
              <a16:creationId xmlns="" xmlns:a16="http://schemas.microsoft.com/office/drawing/2014/main" id="{2991ED4A-0981-4D43-A367-F076A4575907}"/>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16594</xdr:rowOff>
    </xdr:from>
    <xdr:to>
      <xdr:col>54</xdr:col>
      <xdr:colOff>189865</xdr:colOff>
      <xdr:row>107</xdr:row>
      <xdr:rowOff>133321</xdr:rowOff>
    </xdr:to>
    <xdr:cxnSp macro="">
      <xdr:nvCxnSpPr>
        <xdr:cNvPr id="385" name="直線コネクタ 384">
          <a:extLst>
            <a:ext uri="{FF2B5EF4-FFF2-40B4-BE49-F238E27FC236}">
              <a16:creationId xmlns="" xmlns:a16="http://schemas.microsoft.com/office/drawing/2014/main" id="{3E7D5AC7-E902-488A-B531-66EC6CA448DC}"/>
            </a:ext>
          </a:extLst>
        </xdr:cNvPr>
        <xdr:cNvCxnSpPr/>
      </xdr:nvCxnSpPr>
      <xdr:spPr>
        <a:xfrm flipV="1">
          <a:off x="10476865" y="17333044"/>
          <a:ext cx="0" cy="11454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137148</xdr:rowOff>
    </xdr:from>
    <xdr:ext cx="313932" cy="259045"/>
    <xdr:sp macro="" textlink="">
      <xdr:nvSpPr>
        <xdr:cNvPr id="386" name="【港湾・漁港】&#10;一人当たり有形固定資産（償却資産）額最小値テキスト">
          <a:extLst>
            <a:ext uri="{FF2B5EF4-FFF2-40B4-BE49-F238E27FC236}">
              <a16:creationId xmlns="" xmlns:a16="http://schemas.microsoft.com/office/drawing/2014/main" id="{7FD51AE7-CFF8-4740-8064-3AD8AC73220D}"/>
            </a:ext>
          </a:extLst>
        </xdr:cNvPr>
        <xdr:cNvSpPr txBox="1"/>
      </xdr:nvSpPr>
      <xdr:spPr>
        <a:xfrm>
          <a:off x="10515600" y="1848229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107</xdr:row>
      <xdr:rowOff>133321</xdr:rowOff>
    </xdr:from>
    <xdr:to>
      <xdr:col>55</xdr:col>
      <xdr:colOff>88900</xdr:colOff>
      <xdr:row>107</xdr:row>
      <xdr:rowOff>133321</xdr:rowOff>
    </xdr:to>
    <xdr:cxnSp macro="">
      <xdr:nvCxnSpPr>
        <xdr:cNvPr id="387" name="直線コネクタ 386">
          <a:extLst>
            <a:ext uri="{FF2B5EF4-FFF2-40B4-BE49-F238E27FC236}">
              <a16:creationId xmlns="" xmlns:a16="http://schemas.microsoft.com/office/drawing/2014/main" id="{9C088A06-35BF-49D0-8129-AC48A4F50657}"/>
            </a:ext>
          </a:extLst>
        </xdr:cNvPr>
        <xdr:cNvCxnSpPr/>
      </xdr:nvCxnSpPr>
      <xdr:spPr>
        <a:xfrm>
          <a:off x="10388600" y="184784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134721</xdr:rowOff>
    </xdr:from>
    <xdr:ext cx="690189" cy="259045"/>
    <xdr:sp macro="" textlink="">
      <xdr:nvSpPr>
        <xdr:cNvPr id="388" name="【港湾・漁港】&#10;一人当たり有形固定資産（償却資産）額最大値テキスト">
          <a:extLst>
            <a:ext uri="{FF2B5EF4-FFF2-40B4-BE49-F238E27FC236}">
              <a16:creationId xmlns="" xmlns:a16="http://schemas.microsoft.com/office/drawing/2014/main" id="{B5233C94-FF0A-4835-B58F-781B7872A4DD}"/>
            </a:ext>
          </a:extLst>
        </xdr:cNvPr>
        <xdr:cNvSpPr txBox="1"/>
      </xdr:nvSpPr>
      <xdr:spPr>
        <a:xfrm>
          <a:off x="10515600" y="171082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2,004,296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16594</xdr:rowOff>
    </xdr:from>
    <xdr:to>
      <xdr:col>55</xdr:col>
      <xdr:colOff>88900</xdr:colOff>
      <xdr:row>101</xdr:row>
      <xdr:rowOff>16594</xdr:rowOff>
    </xdr:to>
    <xdr:cxnSp macro="">
      <xdr:nvCxnSpPr>
        <xdr:cNvPr id="389" name="直線コネクタ 388">
          <a:extLst>
            <a:ext uri="{FF2B5EF4-FFF2-40B4-BE49-F238E27FC236}">
              <a16:creationId xmlns="" xmlns:a16="http://schemas.microsoft.com/office/drawing/2014/main" id="{9B63C81B-66DA-41F3-87C8-CC4BB0D2D5AC}"/>
            </a:ext>
          </a:extLst>
        </xdr:cNvPr>
        <xdr:cNvCxnSpPr/>
      </xdr:nvCxnSpPr>
      <xdr:spPr>
        <a:xfrm>
          <a:off x="10388600" y="17333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124764</xdr:rowOff>
    </xdr:from>
    <xdr:ext cx="599010" cy="259045"/>
    <xdr:sp macro="" textlink="">
      <xdr:nvSpPr>
        <xdr:cNvPr id="390" name="【港湾・漁港】&#10;一人当たり有形固定資産（償却資産）額平均値テキスト">
          <a:extLst>
            <a:ext uri="{FF2B5EF4-FFF2-40B4-BE49-F238E27FC236}">
              <a16:creationId xmlns="" xmlns:a16="http://schemas.microsoft.com/office/drawing/2014/main" id="{63802B05-89B3-4F45-8F13-A99B75F44D8D}"/>
            </a:ext>
          </a:extLst>
        </xdr:cNvPr>
        <xdr:cNvSpPr txBox="1"/>
      </xdr:nvSpPr>
      <xdr:spPr>
        <a:xfrm>
          <a:off x="10515600" y="1812701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266,166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101887</xdr:rowOff>
    </xdr:from>
    <xdr:to>
      <xdr:col>55</xdr:col>
      <xdr:colOff>50800</xdr:colOff>
      <xdr:row>107</xdr:row>
      <xdr:rowOff>32037</xdr:rowOff>
    </xdr:to>
    <xdr:sp macro="" textlink="">
      <xdr:nvSpPr>
        <xdr:cNvPr id="391" name="フローチャート: 判断 390">
          <a:extLst>
            <a:ext uri="{FF2B5EF4-FFF2-40B4-BE49-F238E27FC236}">
              <a16:creationId xmlns="" xmlns:a16="http://schemas.microsoft.com/office/drawing/2014/main" id="{75F0E0F2-34B4-40A4-B349-9B2844547B77}"/>
            </a:ext>
          </a:extLst>
        </xdr:cNvPr>
        <xdr:cNvSpPr/>
      </xdr:nvSpPr>
      <xdr:spPr>
        <a:xfrm>
          <a:off x="10426700" y="18275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72735</xdr:rowOff>
    </xdr:from>
    <xdr:to>
      <xdr:col>50</xdr:col>
      <xdr:colOff>165100</xdr:colOff>
      <xdr:row>107</xdr:row>
      <xdr:rowOff>2885</xdr:rowOff>
    </xdr:to>
    <xdr:sp macro="" textlink="">
      <xdr:nvSpPr>
        <xdr:cNvPr id="392" name="フローチャート: 判断 391">
          <a:extLst>
            <a:ext uri="{FF2B5EF4-FFF2-40B4-BE49-F238E27FC236}">
              <a16:creationId xmlns="" xmlns:a16="http://schemas.microsoft.com/office/drawing/2014/main" id="{1E040B3A-33EB-4F14-A9C6-3EEF9834E0EA}"/>
            </a:ext>
          </a:extLst>
        </xdr:cNvPr>
        <xdr:cNvSpPr/>
      </xdr:nvSpPr>
      <xdr:spPr>
        <a:xfrm>
          <a:off x="9588500" y="18246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120785</xdr:rowOff>
    </xdr:from>
    <xdr:to>
      <xdr:col>46</xdr:col>
      <xdr:colOff>38100</xdr:colOff>
      <xdr:row>107</xdr:row>
      <xdr:rowOff>50935</xdr:rowOff>
    </xdr:to>
    <xdr:sp macro="" textlink="">
      <xdr:nvSpPr>
        <xdr:cNvPr id="393" name="フローチャート: 判断 392">
          <a:extLst>
            <a:ext uri="{FF2B5EF4-FFF2-40B4-BE49-F238E27FC236}">
              <a16:creationId xmlns="" xmlns:a16="http://schemas.microsoft.com/office/drawing/2014/main" id="{E9BCE345-93B7-41D8-B62D-C8307DD0C124}"/>
            </a:ext>
          </a:extLst>
        </xdr:cNvPr>
        <xdr:cNvSpPr/>
      </xdr:nvSpPr>
      <xdr:spPr>
        <a:xfrm>
          <a:off x="8699500" y="18294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94" name="テキスト ボックス 393">
          <a:extLst>
            <a:ext uri="{FF2B5EF4-FFF2-40B4-BE49-F238E27FC236}">
              <a16:creationId xmlns="" xmlns:a16="http://schemas.microsoft.com/office/drawing/2014/main" id="{0D01F58D-1164-4FD9-B220-12522DF5145A}"/>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95" name="テキスト ボックス 394">
          <a:extLst>
            <a:ext uri="{FF2B5EF4-FFF2-40B4-BE49-F238E27FC236}">
              <a16:creationId xmlns="" xmlns:a16="http://schemas.microsoft.com/office/drawing/2014/main" id="{C9D0AEE3-9F10-4B36-95DB-865041D524B0}"/>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96" name="テキスト ボックス 395">
          <a:extLst>
            <a:ext uri="{FF2B5EF4-FFF2-40B4-BE49-F238E27FC236}">
              <a16:creationId xmlns="" xmlns:a16="http://schemas.microsoft.com/office/drawing/2014/main" id="{25DB6A2A-2B61-4D39-BCB8-275FF7682E48}"/>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97" name="テキスト ボックス 396">
          <a:extLst>
            <a:ext uri="{FF2B5EF4-FFF2-40B4-BE49-F238E27FC236}">
              <a16:creationId xmlns="" xmlns:a16="http://schemas.microsoft.com/office/drawing/2014/main" id="{BDC77983-2D93-4C72-A90C-A1C2E80B7D76}"/>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98" name="テキスト ボックス 397">
          <a:extLst>
            <a:ext uri="{FF2B5EF4-FFF2-40B4-BE49-F238E27FC236}">
              <a16:creationId xmlns="" xmlns:a16="http://schemas.microsoft.com/office/drawing/2014/main" id="{E4AA86BF-89B0-4E02-A575-2C37EC3C155A}"/>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140142</xdr:rowOff>
    </xdr:from>
    <xdr:to>
      <xdr:col>55</xdr:col>
      <xdr:colOff>50800</xdr:colOff>
      <xdr:row>107</xdr:row>
      <xdr:rowOff>70292</xdr:rowOff>
    </xdr:to>
    <xdr:sp macro="" textlink="">
      <xdr:nvSpPr>
        <xdr:cNvPr id="399" name="楕円 398">
          <a:extLst>
            <a:ext uri="{FF2B5EF4-FFF2-40B4-BE49-F238E27FC236}">
              <a16:creationId xmlns="" xmlns:a16="http://schemas.microsoft.com/office/drawing/2014/main" id="{F2D4F764-E9F9-44C7-820B-0353FA42D3E5}"/>
            </a:ext>
          </a:extLst>
        </xdr:cNvPr>
        <xdr:cNvSpPr/>
      </xdr:nvSpPr>
      <xdr:spPr>
        <a:xfrm>
          <a:off x="10426700" y="18313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106</xdr:row>
      <xdr:rowOff>80313</xdr:rowOff>
    </xdr:from>
    <xdr:ext cx="599010" cy="259045"/>
    <xdr:sp macro="" textlink="">
      <xdr:nvSpPr>
        <xdr:cNvPr id="400" name="【港湾・漁港】&#10;一人当たり有形固定資産（償却資産）額該当値テキスト">
          <a:extLst>
            <a:ext uri="{FF2B5EF4-FFF2-40B4-BE49-F238E27FC236}">
              <a16:creationId xmlns="" xmlns:a16="http://schemas.microsoft.com/office/drawing/2014/main" id="{0AC6E622-D5C8-4662-A217-F319CCE696E1}"/>
            </a:ext>
          </a:extLst>
        </xdr:cNvPr>
        <xdr:cNvSpPr txBox="1"/>
      </xdr:nvSpPr>
      <xdr:spPr>
        <a:xfrm>
          <a:off x="10515600" y="182540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199,227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141461</xdr:rowOff>
    </xdr:from>
    <xdr:to>
      <xdr:col>50</xdr:col>
      <xdr:colOff>165100</xdr:colOff>
      <xdr:row>107</xdr:row>
      <xdr:rowOff>71611</xdr:rowOff>
    </xdr:to>
    <xdr:sp macro="" textlink="">
      <xdr:nvSpPr>
        <xdr:cNvPr id="401" name="楕円 400">
          <a:extLst>
            <a:ext uri="{FF2B5EF4-FFF2-40B4-BE49-F238E27FC236}">
              <a16:creationId xmlns="" xmlns:a16="http://schemas.microsoft.com/office/drawing/2014/main" id="{3AA43F30-BD77-4886-A3A9-1A0C935823A2}"/>
            </a:ext>
          </a:extLst>
        </xdr:cNvPr>
        <xdr:cNvSpPr/>
      </xdr:nvSpPr>
      <xdr:spPr>
        <a:xfrm>
          <a:off x="9588500" y="18315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19492</xdr:rowOff>
    </xdr:from>
    <xdr:to>
      <xdr:col>55</xdr:col>
      <xdr:colOff>0</xdr:colOff>
      <xdr:row>107</xdr:row>
      <xdr:rowOff>20811</xdr:rowOff>
    </xdr:to>
    <xdr:cxnSp macro="">
      <xdr:nvCxnSpPr>
        <xdr:cNvPr id="402" name="直線コネクタ 401">
          <a:extLst>
            <a:ext uri="{FF2B5EF4-FFF2-40B4-BE49-F238E27FC236}">
              <a16:creationId xmlns="" xmlns:a16="http://schemas.microsoft.com/office/drawing/2014/main" id="{5AE6B3AF-7E00-4FEB-A8B9-EC05ECA559B7}"/>
            </a:ext>
          </a:extLst>
        </xdr:cNvPr>
        <xdr:cNvCxnSpPr/>
      </xdr:nvCxnSpPr>
      <xdr:spPr>
        <a:xfrm flipV="1">
          <a:off x="9639300" y="18364642"/>
          <a:ext cx="838200" cy="1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106</xdr:row>
      <xdr:rowOff>145549</xdr:rowOff>
    </xdr:from>
    <xdr:to>
      <xdr:col>46</xdr:col>
      <xdr:colOff>38100</xdr:colOff>
      <xdr:row>107</xdr:row>
      <xdr:rowOff>75699</xdr:rowOff>
    </xdr:to>
    <xdr:sp macro="" textlink="">
      <xdr:nvSpPr>
        <xdr:cNvPr id="403" name="楕円 402">
          <a:extLst>
            <a:ext uri="{FF2B5EF4-FFF2-40B4-BE49-F238E27FC236}">
              <a16:creationId xmlns="" xmlns:a16="http://schemas.microsoft.com/office/drawing/2014/main" id="{5159EB7D-63BE-4C1F-B350-388A1E4A3CA6}"/>
            </a:ext>
          </a:extLst>
        </xdr:cNvPr>
        <xdr:cNvSpPr/>
      </xdr:nvSpPr>
      <xdr:spPr>
        <a:xfrm>
          <a:off x="8699500" y="18319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20811</xdr:rowOff>
    </xdr:from>
    <xdr:to>
      <xdr:col>50</xdr:col>
      <xdr:colOff>114300</xdr:colOff>
      <xdr:row>107</xdr:row>
      <xdr:rowOff>24899</xdr:rowOff>
    </xdr:to>
    <xdr:cxnSp macro="">
      <xdr:nvCxnSpPr>
        <xdr:cNvPr id="404" name="直線コネクタ 403">
          <a:extLst>
            <a:ext uri="{FF2B5EF4-FFF2-40B4-BE49-F238E27FC236}">
              <a16:creationId xmlns="" xmlns:a16="http://schemas.microsoft.com/office/drawing/2014/main" id="{1E06D281-8F0B-434C-9552-36B80FA8CC3C}"/>
            </a:ext>
          </a:extLst>
        </xdr:cNvPr>
        <xdr:cNvCxnSpPr/>
      </xdr:nvCxnSpPr>
      <xdr:spPr>
        <a:xfrm flipV="1">
          <a:off x="8750300" y="18365961"/>
          <a:ext cx="889000" cy="4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105</xdr:row>
      <xdr:rowOff>19412</xdr:rowOff>
    </xdr:from>
    <xdr:ext cx="599010" cy="259045"/>
    <xdr:sp macro="" textlink="">
      <xdr:nvSpPr>
        <xdr:cNvPr id="405" name="n_1aveValue【港湾・漁港】&#10;一人当たり有形固定資産（償却資産）額">
          <a:extLst>
            <a:ext uri="{FF2B5EF4-FFF2-40B4-BE49-F238E27FC236}">
              <a16:creationId xmlns="" xmlns:a16="http://schemas.microsoft.com/office/drawing/2014/main" id="{697D0324-559E-490B-9209-B8CA6C3CEAB3}"/>
            </a:ext>
          </a:extLst>
        </xdr:cNvPr>
        <xdr:cNvSpPr txBox="1"/>
      </xdr:nvSpPr>
      <xdr:spPr>
        <a:xfrm>
          <a:off x="9327095" y="180216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105</xdr:row>
      <xdr:rowOff>67462</xdr:rowOff>
    </xdr:from>
    <xdr:ext cx="599010" cy="259045"/>
    <xdr:sp macro="" textlink="">
      <xdr:nvSpPr>
        <xdr:cNvPr id="406" name="n_2aveValue【港湾・漁港】&#10;一人当たり有形固定資産（償却資産）額">
          <a:extLst>
            <a:ext uri="{FF2B5EF4-FFF2-40B4-BE49-F238E27FC236}">
              <a16:creationId xmlns="" xmlns:a16="http://schemas.microsoft.com/office/drawing/2014/main" id="{D8FE306A-8DD4-4E98-B931-17E6EEB4F658}"/>
            </a:ext>
          </a:extLst>
        </xdr:cNvPr>
        <xdr:cNvSpPr txBox="1"/>
      </xdr:nvSpPr>
      <xdr:spPr>
        <a:xfrm>
          <a:off x="8450795" y="18069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107</xdr:row>
      <xdr:rowOff>62738</xdr:rowOff>
    </xdr:from>
    <xdr:ext cx="599010" cy="259045"/>
    <xdr:sp macro="" textlink="">
      <xdr:nvSpPr>
        <xdr:cNvPr id="407" name="n_1mainValue【港湾・漁港】&#10;一人当たり有形固定資産（償却資産）額">
          <a:extLst>
            <a:ext uri="{FF2B5EF4-FFF2-40B4-BE49-F238E27FC236}">
              <a16:creationId xmlns="" xmlns:a16="http://schemas.microsoft.com/office/drawing/2014/main" id="{ADBCA413-C3AB-486A-95BD-DFA81EBCFFD4}"/>
            </a:ext>
          </a:extLst>
        </xdr:cNvPr>
        <xdr:cNvSpPr txBox="1"/>
      </xdr:nvSpPr>
      <xdr:spPr>
        <a:xfrm>
          <a:off x="9327095" y="184078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107</xdr:row>
      <xdr:rowOff>66826</xdr:rowOff>
    </xdr:from>
    <xdr:ext cx="599010" cy="259045"/>
    <xdr:sp macro="" textlink="">
      <xdr:nvSpPr>
        <xdr:cNvPr id="408" name="n_2mainValue【港湾・漁港】&#10;一人当たり有形固定資産（償却資産）額">
          <a:extLst>
            <a:ext uri="{FF2B5EF4-FFF2-40B4-BE49-F238E27FC236}">
              <a16:creationId xmlns="" xmlns:a16="http://schemas.microsoft.com/office/drawing/2014/main" id="{4C1CAF59-1B88-4AAC-9DB6-9628E1EFF367}"/>
            </a:ext>
          </a:extLst>
        </xdr:cNvPr>
        <xdr:cNvSpPr txBox="1"/>
      </xdr:nvSpPr>
      <xdr:spPr>
        <a:xfrm>
          <a:off x="8450795" y="18411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09" name="正方形/長方形 408">
          <a:extLst>
            <a:ext uri="{FF2B5EF4-FFF2-40B4-BE49-F238E27FC236}">
              <a16:creationId xmlns="" xmlns:a16="http://schemas.microsoft.com/office/drawing/2014/main" id="{3C8BC2B5-8CD0-4164-A284-837047E04A03}"/>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10" name="正方形/長方形 409">
          <a:extLst>
            <a:ext uri="{FF2B5EF4-FFF2-40B4-BE49-F238E27FC236}">
              <a16:creationId xmlns="" xmlns:a16="http://schemas.microsoft.com/office/drawing/2014/main" id="{615B9368-D9D7-4E48-80D0-03DDFE5F6BC3}"/>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11" name="正方形/長方形 410">
          <a:extLst>
            <a:ext uri="{FF2B5EF4-FFF2-40B4-BE49-F238E27FC236}">
              <a16:creationId xmlns="" xmlns:a16="http://schemas.microsoft.com/office/drawing/2014/main" id="{5D679663-A09D-4CD9-8C34-EE03C8952E43}"/>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12" name="正方形/長方形 411">
          <a:extLst>
            <a:ext uri="{FF2B5EF4-FFF2-40B4-BE49-F238E27FC236}">
              <a16:creationId xmlns="" xmlns:a16="http://schemas.microsoft.com/office/drawing/2014/main" id="{556DF4B7-6B89-4B6E-A5B1-7C9762DF9F68}"/>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13" name="正方形/長方形 412">
          <a:extLst>
            <a:ext uri="{FF2B5EF4-FFF2-40B4-BE49-F238E27FC236}">
              <a16:creationId xmlns="" xmlns:a16="http://schemas.microsoft.com/office/drawing/2014/main" id="{45FBC625-4202-47C7-BEC0-E3E16332902B}"/>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14" name="正方形/長方形 413">
          <a:extLst>
            <a:ext uri="{FF2B5EF4-FFF2-40B4-BE49-F238E27FC236}">
              <a16:creationId xmlns="" xmlns:a16="http://schemas.microsoft.com/office/drawing/2014/main" id="{47754894-F738-4CF5-A7E9-0E5C5C48AF48}"/>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15" name="正方形/長方形 414">
          <a:extLst>
            <a:ext uri="{FF2B5EF4-FFF2-40B4-BE49-F238E27FC236}">
              <a16:creationId xmlns="" xmlns:a16="http://schemas.microsoft.com/office/drawing/2014/main" id="{A44A3384-81CD-4106-8683-3E36C4F9D502}"/>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16" name="正方形/長方形 415">
          <a:extLst>
            <a:ext uri="{FF2B5EF4-FFF2-40B4-BE49-F238E27FC236}">
              <a16:creationId xmlns="" xmlns:a16="http://schemas.microsoft.com/office/drawing/2014/main" id="{43B88AA4-FA88-44F0-94D9-614F74C47601}"/>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17" name="テキスト ボックス 416">
          <a:extLst>
            <a:ext uri="{FF2B5EF4-FFF2-40B4-BE49-F238E27FC236}">
              <a16:creationId xmlns="" xmlns:a16="http://schemas.microsoft.com/office/drawing/2014/main" id="{CB2B6C00-D4EF-42C4-80E5-D76AD609C6EE}"/>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18" name="直線コネクタ 417">
          <a:extLst>
            <a:ext uri="{FF2B5EF4-FFF2-40B4-BE49-F238E27FC236}">
              <a16:creationId xmlns="" xmlns:a16="http://schemas.microsoft.com/office/drawing/2014/main" id="{59DCCEEF-9FA2-4911-A459-F787E1CE0A14}"/>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43</xdr:row>
      <xdr:rowOff>105427</xdr:rowOff>
    </xdr:from>
    <xdr:ext cx="338939" cy="259045"/>
    <xdr:sp macro="" textlink="">
      <xdr:nvSpPr>
        <xdr:cNvPr id="419" name="テキスト ボックス 418">
          <a:extLst>
            <a:ext uri="{FF2B5EF4-FFF2-40B4-BE49-F238E27FC236}">
              <a16:creationId xmlns="" xmlns:a16="http://schemas.microsoft.com/office/drawing/2014/main" id="{E2F6C6F3-F9F4-4EC1-A4D7-1C43309F3462}"/>
            </a:ext>
          </a:extLst>
        </xdr:cNvPr>
        <xdr:cNvSpPr txBox="1"/>
      </xdr:nvSpPr>
      <xdr:spPr>
        <a:xfrm>
          <a:off x="12107061" y="747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20" name="直線コネクタ 419">
          <a:extLst>
            <a:ext uri="{FF2B5EF4-FFF2-40B4-BE49-F238E27FC236}">
              <a16:creationId xmlns="" xmlns:a16="http://schemas.microsoft.com/office/drawing/2014/main" id="{D713B730-9E3D-4DAE-A50A-3C78C9BC13E8}"/>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41</xdr:row>
      <xdr:rowOff>67327</xdr:rowOff>
    </xdr:from>
    <xdr:ext cx="403059" cy="259045"/>
    <xdr:sp macro="" textlink="">
      <xdr:nvSpPr>
        <xdr:cNvPr id="421" name="テキスト ボックス 420">
          <a:extLst>
            <a:ext uri="{FF2B5EF4-FFF2-40B4-BE49-F238E27FC236}">
              <a16:creationId xmlns="" xmlns:a16="http://schemas.microsoft.com/office/drawing/2014/main" id="{9E532239-53DE-4822-88FB-0F613CBAB3A3}"/>
            </a:ext>
          </a:extLst>
        </xdr:cNvPr>
        <xdr:cNvSpPr txBox="1"/>
      </xdr:nvSpPr>
      <xdr:spPr>
        <a:xfrm>
          <a:off x="12042941" y="709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22" name="直線コネクタ 421">
          <a:extLst>
            <a:ext uri="{FF2B5EF4-FFF2-40B4-BE49-F238E27FC236}">
              <a16:creationId xmlns="" xmlns:a16="http://schemas.microsoft.com/office/drawing/2014/main" id="{72DFA1E9-D4C8-49AF-9BC4-7EB5294C2156}"/>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23" name="テキスト ボックス 422">
          <a:extLst>
            <a:ext uri="{FF2B5EF4-FFF2-40B4-BE49-F238E27FC236}">
              <a16:creationId xmlns="" xmlns:a16="http://schemas.microsoft.com/office/drawing/2014/main" id="{1D868DDC-6FAA-4A07-A8DE-41BA05FABF80}"/>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24" name="直線コネクタ 423">
          <a:extLst>
            <a:ext uri="{FF2B5EF4-FFF2-40B4-BE49-F238E27FC236}">
              <a16:creationId xmlns="" xmlns:a16="http://schemas.microsoft.com/office/drawing/2014/main" id="{F7223264-1099-400F-BC91-FCBA9EF3CF8D}"/>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25" name="テキスト ボックス 424">
          <a:extLst>
            <a:ext uri="{FF2B5EF4-FFF2-40B4-BE49-F238E27FC236}">
              <a16:creationId xmlns="" xmlns:a16="http://schemas.microsoft.com/office/drawing/2014/main" id="{1DCD197E-616E-46FD-8ACD-8B1911ACFD98}"/>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26" name="直線コネクタ 425">
          <a:extLst>
            <a:ext uri="{FF2B5EF4-FFF2-40B4-BE49-F238E27FC236}">
              <a16:creationId xmlns="" xmlns:a16="http://schemas.microsoft.com/office/drawing/2014/main" id="{61705B1D-F73A-4F1A-BC74-2C90DFC0F8C0}"/>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27" name="テキスト ボックス 426">
          <a:extLst>
            <a:ext uri="{FF2B5EF4-FFF2-40B4-BE49-F238E27FC236}">
              <a16:creationId xmlns="" xmlns:a16="http://schemas.microsoft.com/office/drawing/2014/main" id="{D07E0CDB-486B-4975-B875-801012F0C57B}"/>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28" name="直線コネクタ 427">
          <a:extLst>
            <a:ext uri="{FF2B5EF4-FFF2-40B4-BE49-F238E27FC236}">
              <a16:creationId xmlns="" xmlns:a16="http://schemas.microsoft.com/office/drawing/2014/main" id="{D455E5E1-0FA4-4674-A7B1-43FD3AF6D66D}"/>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429" name="テキスト ボックス 428">
          <a:extLst>
            <a:ext uri="{FF2B5EF4-FFF2-40B4-BE49-F238E27FC236}">
              <a16:creationId xmlns="" xmlns:a16="http://schemas.microsoft.com/office/drawing/2014/main" id="{B6492311-BE21-4D7A-9DA4-F224C0414C06}"/>
            </a:ext>
          </a:extLst>
        </xdr:cNvPr>
        <xdr:cNvSpPr txBox="1"/>
      </xdr:nvSpPr>
      <xdr:spPr>
        <a:xfrm>
          <a:off x="11978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30" name="直線コネクタ 429">
          <a:extLst>
            <a:ext uri="{FF2B5EF4-FFF2-40B4-BE49-F238E27FC236}">
              <a16:creationId xmlns="" xmlns:a16="http://schemas.microsoft.com/office/drawing/2014/main" id="{D41E1457-E8D8-4338-98C5-DE3108F28145}"/>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431" name="テキスト ボックス 430">
          <a:extLst>
            <a:ext uri="{FF2B5EF4-FFF2-40B4-BE49-F238E27FC236}">
              <a16:creationId xmlns="" xmlns:a16="http://schemas.microsoft.com/office/drawing/2014/main" id="{F9B7749C-6A65-4ED1-A68C-248156F0BD38}"/>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32" name="【認定こども園・幼稚園・保育所】&#10;有形固定資産減価償却率グラフ枠">
          <a:extLst>
            <a:ext uri="{FF2B5EF4-FFF2-40B4-BE49-F238E27FC236}">
              <a16:creationId xmlns="" xmlns:a16="http://schemas.microsoft.com/office/drawing/2014/main" id="{F71B9FC3-EE54-4095-862E-FFE2932B3331}"/>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42</xdr:row>
      <xdr:rowOff>70485</xdr:rowOff>
    </xdr:to>
    <xdr:cxnSp macro="">
      <xdr:nvCxnSpPr>
        <xdr:cNvPr id="433" name="直線コネクタ 432">
          <a:extLst>
            <a:ext uri="{FF2B5EF4-FFF2-40B4-BE49-F238E27FC236}">
              <a16:creationId xmlns="" xmlns:a16="http://schemas.microsoft.com/office/drawing/2014/main" id="{D7AB3DA5-B552-42C2-8030-E7555CB29E50}"/>
            </a:ext>
          </a:extLst>
        </xdr:cNvPr>
        <xdr:cNvCxnSpPr/>
      </xdr:nvCxnSpPr>
      <xdr:spPr>
        <a:xfrm flipV="1">
          <a:off x="16318864" y="5715000"/>
          <a:ext cx="0" cy="15563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74312</xdr:rowOff>
    </xdr:from>
    <xdr:ext cx="405111" cy="259045"/>
    <xdr:sp macro="" textlink="">
      <xdr:nvSpPr>
        <xdr:cNvPr id="434" name="【認定こども園・幼稚園・保育所】&#10;有形固定資産減価償却率最小値テキスト">
          <a:extLst>
            <a:ext uri="{FF2B5EF4-FFF2-40B4-BE49-F238E27FC236}">
              <a16:creationId xmlns="" xmlns:a16="http://schemas.microsoft.com/office/drawing/2014/main" id="{9102FDC6-C996-4103-A5E0-56161B154926}"/>
            </a:ext>
          </a:extLst>
        </xdr:cNvPr>
        <xdr:cNvSpPr txBox="1"/>
      </xdr:nvSpPr>
      <xdr:spPr>
        <a:xfrm>
          <a:off x="16357600" y="7275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70485</xdr:rowOff>
    </xdr:from>
    <xdr:to>
      <xdr:col>86</xdr:col>
      <xdr:colOff>25400</xdr:colOff>
      <xdr:row>42</xdr:row>
      <xdr:rowOff>70485</xdr:rowOff>
    </xdr:to>
    <xdr:cxnSp macro="">
      <xdr:nvCxnSpPr>
        <xdr:cNvPr id="435" name="直線コネクタ 434">
          <a:extLst>
            <a:ext uri="{FF2B5EF4-FFF2-40B4-BE49-F238E27FC236}">
              <a16:creationId xmlns="" xmlns:a16="http://schemas.microsoft.com/office/drawing/2014/main" id="{9804BE96-3628-4F3C-A78D-C9BF50018B3E}"/>
            </a:ext>
          </a:extLst>
        </xdr:cNvPr>
        <xdr:cNvCxnSpPr/>
      </xdr:nvCxnSpPr>
      <xdr:spPr>
        <a:xfrm>
          <a:off x="16230600" y="7271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469744" cy="259045"/>
    <xdr:sp macro="" textlink="">
      <xdr:nvSpPr>
        <xdr:cNvPr id="436" name="【認定こども園・幼稚園・保育所】&#10;有形固定資産減価償却率最大値テキスト">
          <a:extLst>
            <a:ext uri="{FF2B5EF4-FFF2-40B4-BE49-F238E27FC236}">
              <a16:creationId xmlns="" xmlns:a16="http://schemas.microsoft.com/office/drawing/2014/main" id="{53F30722-A8B7-4FDF-90D6-E22E00879CE1}"/>
            </a:ext>
          </a:extLst>
        </xdr:cNvPr>
        <xdr:cNvSpPr txBox="1"/>
      </xdr:nvSpPr>
      <xdr:spPr>
        <a:xfrm>
          <a:off x="16357600" y="549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437" name="直線コネクタ 436">
          <a:extLst>
            <a:ext uri="{FF2B5EF4-FFF2-40B4-BE49-F238E27FC236}">
              <a16:creationId xmlns="" xmlns:a16="http://schemas.microsoft.com/office/drawing/2014/main" id="{F3D8F3B8-8EAD-432F-85D3-B3C571772D97}"/>
            </a:ext>
          </a:extLst>
        </xdr:cNvPr>
        <xdr:cNvCxnSpPr/>
      </xdr:nvCxnSpPr>
      <xdr:spPr>
        <a:xfrm>
          <a:off x="16230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156862</xdr:rowOff>
    </xdr:from>
    <xdr:ext cx="405111" cy="259045"/>
    <xdr:sp macro="" textlink="">
      <xdr:nvSpPr>
        <xdr:cNvPr id="438" name="【認定こども園・幼稚園・保育所】&#10;有形固定資産減価償却率平均値テキスト">
          <a:extLst>
            <a:ext uri="{FF2B5EF4-FFF2-40B4-BE49-F238E27FC236}">
              <a16:creationId xmlns="" xmlns:a16="http://schemas.microsoft.com/office/drawing/2014/main" id="{D28123B5-3A19-4F85-B93A-BA34EC9848FD}"/>
            </a:ext>
          </a:extLst>
        </xdr:cNvPr>
        <xdr:cNvSpPr txBox="1"/>
      </xdr:nvSpPr>
      <xdr:spPr>
        <a:xfrm>
          <a:off x="16357600" y="63290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133985</xdr:rowOff>
    </xdr:from>
    <xdr:to>
      <xdr:col>85</xdr:col>
      <xdr:colOff>177800</xdr:colOff>
      <xdr:row>38</xdr:row>
      <xdr:rowOff>64135</xdr:rowOff>
    </xdr:to>
    <xdr:sp macro="" textlink="">
      <xdr:nvSpPr>
        <xdr:cNvPr id="439" name="フローチャート: 判断 438">
          <a:extLst>
            <a:ext uri="{FF2B5EF4-FFF2-40B4-BE49-F238E27FC236}">
              <a16:creationId xmlns="" xmlns:a16="http://schemas.microsoft.com/office/drawing/2014/main" id="{8F9997F0-6CE2-4EAD-BF83-9801D481E67D}"/>
            </a:ext>
          </a:extLst>
        </xdr:cNvPr>
        <xdr:cNvSpPr/>
      </xdr:nvSpPr>
      <xdr:spPr>
        <a:xfrm>
          <a:off x="16268700" y="647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84455</xdr:rowOff>
    </xdr:from>
    <xdr:to>
      <xdr:col>81</xdr:col>
      <xdr:colOff>101600</xdr:colOff>
      <xdr:row>38</xdr:row>
      <xdr:rowOff>14605</xdr:rowOff>
    </xdr:to>
    <xdr:sp macro="" textlink="">
      <xdr:nvSpPr>
        <xdr:cNvPr id="440" name="フローチャート: 判断 439">
          <a:extLst>
            <a:ext uri="{FF2B5EF4-FFF2-40B4-BE49-F238E27FC236}">
              <a16:creationId xmlns="" xmlns:a16="http://schemas.microsoft.com/office/drawing/2014/main" id="{1C004F0D-ED87-4C97-8986-BC3AC1777DB9}"/>
            </a:ext>
          </a:extLst>
        </xdr:cNvPr>
        <xdr:cNvSpPr/>
      </xdr:nvSpPr>
      <xdr:spPr>
        <a:xfrm>
          <a:off x="15430500" y="642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63500</xdr:rowOff>
    </xdr:from>
    <xdr:to>
      <xdr:col>76</xdr:col>
      <xdr:colOff>165100</xdr:colOff>
      <xdr:row>37</xdr:row>
      <xdr:rowOff>165100</xdr:rowOff>
    </xdr:to>
    <xdr:sp macro="" textlink="">
      <xdr:nvSpPr>
        <xdr:cNvPr id="441" name="フローチャート: 判断 440">
          <a:extLst>
            <a:ext uri="{FF2B5EF4-FFF2-40B4-BE49-F238E27FC236}">
              <a16:creationId xmlns="" xmlns:a16="http://schemas.microsoft.com/office/drawing/2014/main" id="{71A8F3B4-6303-40B4-8AD1-CE1988EACF01}"/>
            </a:ext>
          </a:extLst>
        </xdr:cNvPr>
        <xdr:cNvSpPr/>
      </xdr:nvSpPr>
      <xdr:spPr>
        <a:xfrm>
          <a:off x="14541500" y="640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42" name="テキスト ボックス 441">
          <a:extLst>
            <a:ext uri="{FF2B5EF4-FFF2-40B4-BE49-F238E27FC236}">
              <a16:creationId xmlns="" xmlns:a16="http://schemas.microsoft.com/office/drawing/2014/main" id="{1C30AB0E-CACB-4145-A155-A72BA642965C}"/>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43" name="テキスト ボックス 442">
          <a:extLst>
            <a:ext uri="{FF2B5EF4-FFF2-40B4-BE49-F238E27FC236}">
              <a16:creationId xmlns="" xmlns:a16="http://schemas.microsoft.com/office/drawing/2014/main" id="{31CE11E3-3BCA-499C-A105-70DEFA03A9B8}"/>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44" name="テキスト ボックス 443">
          <a:extLst>
            <a:ext uri="{FF2B5EF4-FFF2-40B4-BE49-F238E27FC236}">
              <a16:creationId xmlns="" xmlns:a16="http://schemas.microsoft.com/office/drawing/2014/main" id="{DB7A49E4-4213-4C63-AA2D-FB7CD4E9E884}"/>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45" name="テキスト ボックス 444">
          <a:extLst>
            <a:ext uri="{FF2B5EF4-FFF2-40B4-BE49-F238E27FC236}">
              <a16:creationId xmlns="" xmlns:a16="http://schemas.microsoft.com/office/drawing/2014/main" id="{1A842570-7365-4CFB-B28D-1DA26DC28467}"/>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46" name="テキスト ボックス 445">
          <a:extLst>
            <a:ext uri="{FF2B5EF4-FFF2-40B4-BE49-F238E27FC236}">
              <a16:creationId xmlns="" xmlns:a16="http://schemas.microsoft.com/office/drawing/2014/main" id="{93F77616-B102-49C2-9FD8-C56703E4836C}"/>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2540</xdr:rowOff>
    </xdr:from>
    <xdr:to>
      <xdr:col>85</xdr:col>
      <xdr:colOff>177800</xdr:colOff>
      <xdr:row>39</xdr:row>
      <xdr:rowOff>104140</xdr:rowOff>
    </xdr:to>
    <xdr:sp macro="" textlink="">
      <xdr:nvSpPr>
        <xdr:cNvPr id="447" name="楕円 446">
          <a:extLst>
            <a:ext uri="{FF2B5EF4-FFF2-40B4-BE49-F238E27FC236}">
              <a16:creationId xmlns="" xmlns:a16="http://schemas.microsoft.com/office/drawing/2014/main" id="{5788A544-563B-414E-8B0A-AC53E0DD1DD9}"/>
            </a:ext>
          </a:extLst>
        </xdr:cNvPr>
        <xdr:cNvSpPr/>
      </xdr:nvSpPr>
      <xdr:spPr>
        <a:xfrm>
          <a:off x="16268700" y="668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38</xdr:row>
      <xdr:rowOff>152417</xdr:rowOff>
    </xdr:from>
    <xdr:ext cx="405111" cy="259045"/>
    <xdr:sp macro="" textlink="">
      <xdr:nvSpPr>
        <xdr:cNvPr id="448" name="【認定こども園・幼稚園・保育所】&#10;有形固定資産減価償却率該当値テキスト">
          <a:extLst>
            <a:ext uri="{FF2B5EF4-FFF2-40B4-BE49-F238E27FC236}">
              <a16:creationId xmlns="" xmlns:a16="http://schemas.microsoft.com/office/drawing/2014/main" id="{C6B83689-CBDB-4F50-8496-5DFD0B8E4FBD}"/>
            </a:ext>
          </a:extLst>
        </xdr:cNvPr>
        <xdr:cNvSpPr txBox="1"/>
      </xdr:nvSpPr>
      <xdr:spPr>
        <a:xfrm>
          <a:off x="16357600" y="666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160655</xdr:rowOff>
    </xdr:from>
    <xdr:to>
      <xdr:col>81</xdr:col>
      <xdr:colOff>101600</xdr:colOff>
      <xdr:row>37</xdr:row>
      <xdr:rowOff>90805</xdr:rowOff>
    </xdr:to>
    <xdr:sp macro="" textlink="">
      <xdr:nvSpPr>
        <xdr:cNvPr id="449" name="楕円 448">
          <a:extLst>
            <a:ext uri="{FF2B5EF4-FFF2-40B4-BE49-F238E27FC236}">
              <a16:creationId xmlns="" xmlns:a16="http://schemas.microsoft.com/office/drawing/2014/main" id="{D715FB0E-F11A-4B8F-B064-9946DA363ECD}"/>
            </a:ext>
          </a:extLst>
        </xdr:cNvPr>
        <xdr:cNvSpPr/>
      </xdr:nvSpPr>
      <xdr:spPr>
        <a:xfrm>
          <a:off x="15430500" y="6332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40005</xdr:rowOff>
    </xdr:from>
    <xdr:to>
      <xdr:col>85</xdr:col>
      <xdr:colOff>127000</xdr:colOff>
      <xdr:row>39</xdr:row>
      <xdr:rowOff>53340</xdr:rowOff>
    </xdr:to>
    <xdr:cxnSp macro="">
      <xdr:nvCxnSpPr>
        <xdr:cNvPr id="450" name="直線コネクタ 449">
          <a:extLst>
            <a:ext uri="{FF2B5EF4-FFF2-40B4-BE49-F238E27FC236}">
              <a16:creationId xmlns="" xmlns:a16="http://schemas.microsoft.com/office/drawing/2014/main" id="{F9DD0FA2-2ABA-4CA4-B7DF-72D8261A613C}"/>
            </a:ext>
          </a:extLst>
        </xdr:cNvPr>
        <xdr:cNvCxnSpPr/>
      </xdr:nvCxnSpPr>
      <xdr:spPr>
        <a:xfrm>
          <a:off x="15481300" y="6383655"/>
          <a:ext cx="838200" cy="356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69215</xdr:rowOff>
    </xdr:from>
    <xdr:to>
      <xdr:col>76</xdr:col>
      <xdr:colOff>165100</xdr:colOff>
      <xdr:row>37</xdr:row>
      <xdr:rowOff>170815</xdr:rowOff>
    </xdr:to>
    <xdr:sp macro="" textlink="">
      <xdr:nvSpPr>
        <xdr:cNvPr id="451" name="楕円 450">
          <a:extLst>
            <a:ext uri="{FF2B5EF4-FFF2-40B4-BE49-F238E27FC236}">
              <a16:creationId xmlns="" xmlns:a16="http://schemas.microsoft.com/office/drawing/2014/main" id="{23443335-0685-47F7-8404-C88A6AAF0E2C}"/>
            </a:ext>
          </a:extLst>
        </xdr:cNvPr>
        <xdr:cNvSpPr/>
      </xdr:nvSpPr>
      <xdr:spPr>
        <a:xfrm>
          <a:off x="14541500" y="6412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40005</xdr:rowOff>
    </xdr:from>
    <xdr:to>
      <xdr:col>81</xdr:col>
      <xdr:colOff>50800</xdr:colOff>
      <xdr:row>37</xdr:row>
      <xdr:rowOff>120015</xdr:rowOff>
    </xdr:to>
    <xdr:cxnSp macro="">
      <xdr:nvCxnSpPr>
        <xdr:cNvPr id="452" name="直線コネクタ 451">
          <a:extLst>
            <a:ext uri="{FF2B5EF4-FFF2-40B4-BE49-F238E27FC236}">
              <a16:creationId xmlns="" xmlns:a16="http://schemas.microsoft.com/office/drawing/2014/main" id="{D1677C5D-4EEA-4B5C-9007-B693F2504D92}"/>
            </a:ext>
          </a:extLst>
        </xdr:cNvPr>
        <xdr:cNvCxnSpPr/>
      </xdr:nvCxnSpPr>
      <xdr:spPr>
        <a:xfrm flipV="1">
          <a:off x="14592300" y="6383655"/>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5732</xdr:rowOff>
    </xdr:from>
    <xdr:ext cx="405111" cy="259045"/>
    <xdr:sp macro="" textlink="">
      <xdr:nvSpPr>
        <xdr:cNvPr id="453" name="n_1aveValue【認定こども園・幼稚園・保育所】&#10;有形固定資産減価償却率">
          <a:extLst>
            <a:ext uri="{FF2B5EF4-FFF2-40B4-BE49-F238E27FC236}">
              <a16:creationId xmlns="" xmlns:a16="http://schemas.microsoft.com/office/drawing/2014/main" id="{952772EF-1E66-48E9-8795-70E30721F4D8}"/>
            </a:ext>
          </a:extLst>
        </xdr:cNvPr>
        <xdr:cNvSpPr txBox="1"/>
      </xdr:nvSpPr>
      <xdr:spPr>
        <a:xfrm>
          <a:off x="15266044" y="6520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10177</xdr:rowOff>
    </xdr:from>
    <xdr:ext cx="405111" cy="259045"/>
    <xdr:sp macro="" textlink="">
      <xdr:nvSpPr>
        <xdr:cNvPr id="454" name="n_2aveValue【認定こども園・幼稚園・保育所】&#10;有形固定資産減価償却率">
          <a:extLst>
            <a:ext uri="{FF2B5EF4-FFF2-40B4-BE49-F238E27FC236}">
              <a16:creationId xmlns="" xmlns:a16="http://schemas.microsoft.com/office/drawing/2014/main" id="{59C7DE69-2782-4627-B1A2-5410E74F3252}"/>
            </a:ext>
          </a:extLst>
        </xdr:cNvPr>
        <xdr:cNvSpPr txBox="1"/>
      </xdr:nvSpPr>
      <xdr:spPr>
        <a:xfrm>
          <a:off x="14389744" y="6182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35</xdr:row>
      <xdr:rowOff>107332</xdr:rowOff>
    </xdr:from>
    <xdr:ext cx="405111" cy="259045"/>
    <xdr:sp macro="" textlink="">
      <xdr:nvSpPr>
        <xdr:cNvPr id="455" name="n_1mainValue【認定こども園・幼稚園・保育所】&#10;有形固定資産減価償却率">
          <a:extLst>
            <a:ext uri="{FF2B5EF4-FFF2-40B4-BE49-F238E27FC236}">
              <a16:creationId xmlns="" xmlns:a16="http://schemas.microsoft.com/office/drawing/2014/main" id="{957E48C1-8026-4A1B-BC63-6DB6CB491E87}"/>
            </a:ext>
          </a:extLst>
        </xdr:cNvPr>
        <xdr:cNvSpPr txBox="1"/>
      </xdr:nvSpPr>
      <xdr:spPr>
        <a:xfrm>
          <a:off x="15266044" y="6108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161942</xdr:rowOff>
    </xdr:from>
    <xdr:ext cx="405111" cy="259045"/>
    <xdr:sp macro="" textlink="">
      <xdr:nvSpPr>
        <xdr:cNvPr id="456" name="n_2mainValue【認定こども園・幼稚園・保育所】&#10;有形固定資産減価償却率">
          <a:extLst>
            <a:ext uri="{FF2B5EF4-FFF2-40B4-BE49-F238E27FC236}">
              <a16:creationId xmlns="" xmlns:a16="http://schemas.microsoft.com/office/drawing/2014/main" id="{CB8AB1A1-C0E0-49C1-A525-64ADC5E64EFB}"/>
            </a:ext>
          </a:extLst>
        </xdr:cNvPr>
        <xdr:cNvSpPr txBox="1"/>
      </xdr:nvSpPr>
      <xdr:spPr>
        <a:xfrm>
          <a:off x="14389744" y="650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7" name="正方形/長方形 456">
          <a:extLst>
            <a:ext uri="{FF2B5EF4-FFF2-40B4-BE49-F238E27FC236}">
              <a16:creationId xmlns="" xmlns:a16="http://schemas.microsoft.com/office/drawing/2014/main" id="{67850B28-A871-4DA3-9A97-02BC602F1C6F}"/>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8" name="正方形/長方形 457">
          <a:extLst>
            <a:ext uri="{FF2B5EF4-FFF2-40B4-BE49-F238E27FC236}">
              <a16:creationId xmlns="" xmlns:a16="http://schemas.microsoft.com/office/drawing/2014/main" id="{30558585-3574-4081-8052-601ABD5CAFAE}"/>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9" name="正方形/長方形 458">
          <a:extLst>
            <a:ext uri="{FF2B5EF4-FFF2-40B4-BE49-F238E27FC236}">
              <a16:creationId xmlns="" xmlns:a16="http://schemas.microsoft.com/office/drawing/2014/main" id="{6A64E363-6B20-4FCF-875C-8880415B4E5A}"/>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60" name="正方形/長方形 459">
          <a:extLst>
            <a:ext uri="{FF2B5EF4-FFF2-40B4-BE49-F238E27FC236}">
              <a16:creationId xmlns="" xmlns:a16="http://schemas.microsoft.com/office/drawing/2014/main" id="{DC373C44-27D4-47CE-BB8B-F689E75C2250}"/>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61" name="正方形/長方形 460">
          <a:extLst>
            <a:ext uri="{FF2B5EF4-FFF2-40B4-BE49-F238E27FC236}">
              <a16:creationId xmlns="" xmlns:a16="http://schemas.microsoft.com/office/drawing/2014/main" id="{B566C0BB-3D16-4836-A583-D8FD334926B5}"/>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2" name="正方形/長方形 461">
          <a:extLst>
            <a:ext uri="{FF2B5EF4-FFF2-40B4-BE49-F238E27FC236}">
              <a16:creationId xmlns="" xmlns:a16="http://schemas.microsoft.com/office/drawing/2014/main" id="{8008F620-504E-49B9-B966-004026A99567}"/>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3" name="正方形/長方形 462">
          <a:extLst>
            <a:ext uri="{FF2B5EF4-FFF2-40B4-BE49-F238E27FC236}">
              <a16:creationId xmlns="" xmlns:a16="http://schemas.microsoft.com/office/drawing/2014/main" id="{2226D57C-A177-482A-BF7F-BF343A29201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4" name="正方形/長方形 463">
          <a:extLst>
            <a:ext uri="{FF2B5EF4-FFF2-40B4-BE49-F238E27FC236}">
              <a16:creationId xmlns="" xmlns:a16="http://schemas.microsoft.com/office/drawing/2014/main" id="{1A6DC750-C957-4B86-BAEA-8A6A62BEE1E7}"/>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5" name="テキスト ボックス 464">
          <a:extLst>
            <a:ext uri="{FF2B5EF4-FFF2-40B4-BE49-F238E27FC236}">
              <a16:creationId xmlns="" xmlns:a16="http://schemas.microsoft.com/office/drawing/2014/main" id="{231F495B-0711-423C-89AB-E151EA721CE7}"/>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6" name="直線コネクタ 465">
          <a:extLst>
            <a:ext uri="{FF2B5EF4-FFF2-40B4-BE49-F238E27FC236}">
              <a16:creationId xmlns="" xmlns:a16="http://schemas.microsoft.com/office/drawing/2014/main" id="{4D5C5B98-B401-4FCC-9B58-1D1C3F5DE346}"/>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7" name="直線コネクタ 466">
          <a:extLst>
            <a:ext uri="{FF2B5EF4-FFF2-40B4-BE49-F238E27FC236}">
              <a16:creationId xmlns="" xmlns:a16="http://schemas.microsoft.com/office/drawing/2014/main" id="{34219EF7-9B83-4884-A6EB-24B07312D26A}"/>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8" name="テキスト ボックス 467">
          <a:extLst>
            <a:ext uri="{FF2B5EF4-FFF2-40B4-BE49-F238E27FC236}">
              <a16:creationId xmlns="" xmlns:a16="http://schemas.microsoft.com/office/drawing/2014/main" id="{A4858386-025F-411E-A535-95011C9924C1}"/>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9" name="直線コネクタ 468">
          <a:extLst>
            <a:ext uri="{FF2B5EF4-FFF2-40B4-BE49-F238E27FC236}">
              <a16:creationId xmlns="" xmlns:a16="http://schemas.microsoft.com/office/drawing/2014/main" id="{FBDE9F2B-BD9D-4678-B7AD-C442EC01D95A}"/>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70" name="テキスト ボックス 469">
          <a:extLst>
            <a:ext uri="{FF2B5EF4-FFF2-40B4-BE49-F238E27FC236}">
              <a16:creationId xmlns="" xmlns:a16="http://schemas.microsoft.com/office/drawing/2014/main" id="{8A01D192-ABCD-4BFB-9A83-A8B4DD0D62ED}"/>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71" name="直線コネクタ 470">
          <a:extLst>
            <a:ext uri="{FF2B5EF4-FFF2-40B4-BE49-F238E27FC236}">
              <a16:creationId xmlns="" xmlns:a16="http://schemas.microsoft.com/office/drawing/2014/main" id="{D400BD51-2818-4B96-B798-734A50D98771}"/>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72" name="テキスト ボックス 471">
          <a:extLst>
            <a:ext uri="{FF2B5EF4-FFF2-40B4-BE49-F238E27FC236}">
              <a16:creationId xmlns="" xmlns:a16="http://schemas.microsoft.com/office/drawing/2014/main" id="{DF684824-1046-4282-9EB8-967B7AC605B8}"/>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3" name="直線コネクタ 472">
          <a:extLst>
            <a:ext uri="{FF2B5EF4-FFF2-40B4-BE49-F238E27FC236}">
              <a16:creationId xmlns="" xmlns:a16="http://schemas.microsoft.com/office/drawing/2014/main" id="{354CEBC3-CE76-48EC-9436-FC8E422D79B4}"/>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74" name="テキスト ボックス 473">
          <a:extLst>
            <a:ext uri="{FF2B5EF4-FFF2-40B4-BE49-F238E27FC236}">
              <a16:creationId xmlns="" xmlns:a16="http://schemas.microsoft.com/office/drawing/2014/main" id="{55CB070D-3065-4033-A95A-A609F402C31F}"/>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5" name="直線コネクタ 474">
          <a:extLst>
            <a:ext uri="{FF2B5EF4-FFF2-40B4-BE49-F238E27FC236}">
              <a16:creationId xmlns="" xmlns:a16="http://schemas.microsoft.com/office/drawing/2014/main" id="{0E2692FF-E85C-4D52-A17B-54CEC83231D1}"/>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6" name="テキスト ボックス 475">
          <a:extLst>
            <a:ext uri="{FF2B5EF4-FFF2-40B4-BE49-F238E27FC236}">
              <a16:creationId xmlns="" xmlns:a16="http://schemas.microsoft.com/office/drawing/2014/main" id="{DA69A6C0-70E8-46E6-A055-76488CDE0938}"/>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7" name="【認定こども園・幼稚園・保育所】&#10;一人当たり面積グラフ枠">
          <a:extLst>
            <a:ext uri="{FF2B5EF4-FFF2-40B4-BE49-F238E27FC236}">
              <a16:creationId xmlns="" xmlns:a16="http://schemas.microsoft.com/office/drawing/2014/main" id="{B8ADA514-1982-4E36-AA26-6E71AF7F70C6}"/>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135636</xdr:rowOff>
    </xdr:from>
    <xdr:to>
      <xdr:col>116</xdr:col>
      <xdr:colOff>62864</xdr:colOff>
      <xdr:row>41</xdr:row>
      <xdr:rowOff>117348</xdr:rowOff>
    </xdr:to>
    <xdr:cxnSp macro="">
      <xdr:nvCxnSpPr>
        <xdr:cNvPr id="478" name="直線コネクタ 477">
          <a:extLst>
            <a:ext uri="{FF2B5EF4-FFF2-40B4-BE49-F238E27FC236}">
              <a16:creationId xmlns="" xmlns:a16="http://schemas.microsoft.com/office/drawing/2014/main" id="{66BEA00D-99CD-4B00-865A-FC7A90F71DCE}"/>
            </a:ext>
          </a:extLst>
        </xdr:cNvPr>
        <xdr:cNvCxnSpPr/>
      </xdr:nvCxnSpPr>
      <xdr:spPr>
        <a:xfrm flipV="1">
          <a:off x="22160864" y="5964936"/>
          <a:ext cx="0" cy="1181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121175</xdr:rowOff>
    </xdr:from>
    <xdr:ext cx="469744" cy="259045"/>
    <xdr:sp macro="" textlink="">
      <xdr:nvSpPr>
        <xdr:cNvPr id="479" name="【認定こども園・幼稚園・保育所】&#10;一人当たり面積最小値テキスト">
          <a:extLst>
            <a:ext uri="{FF2B5EF4-FFF2-40B4-BE49-F238E27FC236}">
              <a16:creationId xmlns="" xmlns:a16="http://schemas.microsoft.com/office/drawing/2014/main" id="{6114CB79-C63C-45E0-8464-A86574D59481}"/>
            </a:ext>
          </a:extLst>
        </xdr:cNvPr>
        <xdr:cNvSpPr txBox="1"/>
      </xdr:nvSpPr>
      <xdr:spPr>
        <a:xfrm>
          <a:off x="22199600" y="71506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117348</xdr:rowOff>
    </xdr:from>
    <xdr:to>
      <xdr:col>116</xdr:col>
      <xdr:colOff>152400</xdr:colOff>
      <xdr:row>41</xdr:row>
      <xdr:rowOff>117348</xdr:rowOff>
    </xdr:to>
    <xdr:cxnSp macro="">
      <xdr:nvCxnSpPr>
        <xdr:cNvPr id="480" name="直線コネクタ 479">
          <a:extLst>
            <a:ext uri="{FF2B5EF4-FFF2-40B4-BE49-F238E27FC236}">
              <a16:creationId xmlns="" xmlns:a16="http://schemas.microsoft.com/office/drawing/2014/main" id="{71C72CE5-B8A4-462C-88E4-8CB795D8A02F}"/>
            </a:ext>
          </a:extLst>
        </xdr:cNvPr>
        <xdr:cNvCxnSpPr/>
      </xdr:nvCxnSpPr>
      <xdr:spPr>
        <a:xfrm>
          <a:off x="22072600" y="7146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82313</xdr:rowOff>
    </xdr:from>
    <xdr:ext cx="469744" cy="259045"/>
    <xdr:sp macro="" textlink="">
      <xdr:nvSpPr>
        <xdr:cNvPr id="481" name="【認定こども園・幼稚園・保育所】&#10;一人当たり面積最大値テキスト">
          <a:extLst>
            <a:ext uri="{FF2B5EF4-FFF2-40B4-BE49-F238E27FC236}">
              <a16:creationId xmlns="" xmlns:a16="http://schemas.microsoft.com/office/drawing/2014/main" id="{EB864080-3DAF-41C1-A3B7-D3C1D0423AA1}"/>
            </a:ext>
          </a:extLst>
        </xdr:cNvPr>
        <xdr:cNvSpPr txBox="1"/>
      </xdr:nvSpPr>
      <xdr:spPr>
        <a:xfrm>
          <a:off x="22199600" y="57401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135636</xdr:rowOff>
    </xdr:from>
    <xdr:to>
      <xdr:col>116</xdr:col>
      <xdr:colOff>152400</xdr:colOff>
      <xdr:row>34</xdr:row>
      <xdr:rowOff>135636</xdr:rowOff>
    </xdr:to>
    <xdr:cxnSp macro="">
      <xdr:nvCxnSpPr>
        <xdr:cNvPr id="482" name="直線コネクタ 481">
          <a:extLst>
            <a:ext uri="{FF2B5EF4-FFF2-40B4-BE49-F238E27FC236}">
              <a16:creationId xmlns="" xmlns:a16="http://schemas.microsoft.com/office/drawing/2014/main" id="{7E86C34F-1D57-4D47-AD25-4B260EE4D9E4}"/>
            </a:ext>
          </a:extLst>
        </xdr:cNvPr>
        <xdr:cNvCxnSpPr/>
      </xdr:nvCxnSpPr>
      <xdr:spPr>
        <a:xfrm>
          <a:off x="22072600" y="59649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152417</xdr:rowOff>
    </xdr:from>
    <xdr:ext cx="469744" cy="259045"/>
    <xdr:sp macro="" textlink="">
      <xdr:nvSpPr>
        <xdr:cNvPr id="483" name="【認定こども園・幼稚園・保育所】&#10;一人当たり面積平均値テキスト">
          <a:extLst>
            <a:ext uri="{FF2B5EF4-FFF2-40B4-BE49-F238E27FC236}">
              <a16:creationId xmlns="" xmlns:a16="http://schemas.microsoft.com/office/drawing/2014/main" id="{77D8819A-0BE2-4659-8488-2A261711AABB}"/>
            </a:ext>
          </a:extLst>
        </xdr:cNvPr>
        <xdr:cNvSpPr txBox="1"/>
      </xdr:nvSpPr>
      <xdr:spPr>
        <a:xfrm>
          <a:off x="22199600" y="66675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2540</xdr:rowOff>
    </xdr:from>
    <xdr:to>
      <xdr:col>116</xdr:col>
      <xdr:colOff>114300</xdr:colOff>
      <xdr:row>39</xdr:row>
      <xdr:rowOff>104140</xdr:rowOff>
    </xdr:to>
    <xdr:sp macro="" textlink="">
      <xdr:nvSpPr>
        <xdr:cNvPr id="484" name="フローチャート: 判断 483">
          <a:extLst>
            <a:ext uri="{FF2B5EF4-FFF2-40B4-BE49-F238E27FC236}">
              <a16:creationId xmlns="" xmlns:a16="http://schemas.microsoft.com/office/drawing/2014/main" id="{31A8B15E-AD05-43D2-9C36-0F2124605F5F}"/>
            </a:ext>
          </a:extLst>
        </xdr:cNvPr>
        <xdr:cNvSpPr/>
      </xdr:nvSpPr>
      <xdr:spPr>
        <a:xfrm>
          <a:off x="22110700" y="6689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23114</xdr:rowOff>
    </xdr:from>
    <xdr:to>
      <xdr:col>112</xdr:col>
      <xdr:colOff>38100</xdr:colOff>
      <xdr:row>39</xdr:row>
      <xdr:rowOff>124714</xdr:rowOff>
    </xdr:to>
    <xdr:sp macro="" textlink="">
      <xdr:nvSpPr>
        <xdr:cNvPr id="485" name="フローチャート: 判断 484">
          <a:extLst>
            <a:ext uri="{FF2B5EF4-FFF2-40B4-BE49-F238E27FC236}">
              <a16:creationId xmlns="" xmlns:a16="http://schemas.microsoft.com/office/drawing/2014/main" id="{687A4222-EC71-462C-9219-9BE466560E50}"/>
            </a:ext>
          </a:extLst>
        </xdr:cNvPr>
        <xdr:cNvSpPr/>
      </xdr:nvSpPr>
      <xdr:spPr>
        <a:xfrm>
          <a:off x="21272500" y="6709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13970</xdr:rowOff>
    </xdr:from>
    <xdr:to>
      <xdr:col>107</xdr:col>
      <xdr:colOff>101600</xdr:colOff>
      <xdr:row>39</xdr:row>
      <xdr:rowOff>115570</xdr:rowOff>
    </xdr:to>
    <xdr:sp macro="" textlink="">
      <xdr:nvSpPr>
        <xdr:cNvPr id="486" name="フローチャート: 判断 485">
          <a:extLst>
            <a:ext uri="{FF2B5EF4-FFF2-40B4-BE49-F238E27FC236}">
              <a16:creationId xmlns="" xmlns:a16="http://schemas.microsoft.com/office/drawing/2014/main" id="{ED0C2C86-A9F6-43DD-82E1-8BB935AC7001}"/>
            </a:ext>
          </a:extLst>
        </xdr:cNvPr>
        <xdr:cNvSpPr/>
      </xdr:nvSpPr>
      <xdr:spPr>
        <a:xfrm>
          <a:off x="20383500" y="670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7" name="テキスト ボックス 486">
          <a:extLst>
            <a:ext uri="{FF2B5EF4-FFF2-40B4-BE49-F238E27FC236}">
              <a16:creationId xmlns="" xmlns:a16="http://schemas.microsoft.com/office/drawing/2014/main" id="{6B422C7E-52B2-4699-BC67-3C5CAF0A3040}"/>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8" name="テキスト ボックス 487">
          <a:extLst>
            <a:ext uri="{FF2B5EF4-FFF2-40B4-BE49-F238E27FC236}">
              <a16:creationId xmlns="" xmlns:a16="http://schemas.microsoft.com/office/drawing/2014/main" id="{6A1945CB-D756-4205-A419-B2B89DF6544C}"/>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9" name="テキスト ボックス 488">
          <a:extLst>
            <a:ext uri="{FF2B5EF4-FFF2-40B4-BE49-F238E27FC236}">
              <a16:creationId xmlns="" xmlns:a16="http://schemas.microsoft.com/office/drawing/2014/main" id="{B59FBB0D-AAFC-4848-B98B-06E879726424}"/>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0" name="テキスト ボックス 489">
          <a:extLst>
            <a:ext uri="{FF2B5EF4-FFF2-40B4-BE49-F238E27FC236}">
              <a16:creationId xmlns="" xmlns:a16="http://schemas.microsoft.com/office/drawing/2014/main" id="{FBF9AC40-9FD8-466B-B634-F36D14A00C23}"/>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1" name="テキスト ボックス 490">
          <a:extLst>
            <a:ext uri="{FF2B5EF4-FFF2-40B4-BE49-F238E27FC236}">
              <a16:creationId xmlns="" xmlns:a16="http://schemas.microsoft.com/office/drawing/2014/main" id="{738A1581-43FC-48EA-AF2E-707443C96424}"/>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34</xdr:row>
      <xdr:rowOff>132842</xdr:rowOff>
    </xdr:from>
    <xdr:to>
      <xdr:col>116</xdr:col>
      <xdr:colOff>114300</xdr:colOff>
      <xdr:row>35</xdr:row>
      <xdr:rowOff>62992</xdr:rowOff>
    </xdr:to>
    <xdr:sp macro="" textlink="">
      <xdr:nvSpPr>
        <xdr:cNvPr id="492" name="楕円 491">
          <a:extLst>
            <a:ext uri="{FF2B5EF4-FFF2-40B4-BE49-F238E27FC236}">
              <a16:creationId xmlns="" xmlns:a16="http://schemas.microsoft.com/office/drawing/2014/main" id="{E08C8B26-34A9-43C8-B614-E839A2E2F665}"/>
            </a:ext>
          </a:extLst>
        </xdr:cNvPr>
        <xdr:cNvSpPr/>
      </xdr:nvSpPr>
      <xdr:spPr>
        <a:xfrm>
          <a:off x="22110700" y="5962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34</xdr:row>
      <xdr:rowOff>47769</xdr:rowOff>
    </xdr:from>
    <xdr:ext cx="469744" cy="259045"/>
    <xdr:sp macro="" textlink="">
      <xdr:nvSpPr>
        <xdr:cNvPr id="493" name="【認定こども園・幼稚園・保育所】&#10;一人当たり面積該当値テキスト">
          <a:extLst>
            <a:ext uri="{FF2B5EF4-FFF2-40B4-BE49-F238E27FC236}">
              <a16:creationId xmlns="" xmlns:a16="http://schemas.microsoft.com/office/drawing/2014/main" id="{4BC60815-F587-41D2-B3C9-68324819B2F2}"/>
            </a:ext>
          </a:extLst>
        </xdr:cNvPr>
        <xdr:cNvSpPr txBox="1"/>
      </xdr:nvSpPr>
      <xdr:spPr>
        <a:xfrm>
          <a:off x="22199600" y="58770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35</xdr:row>
      <xdr:rowOff>123698</xdr:rowOff>
    </xdr:from>
    <xdr:to>
      <xdr:col>112</xdr:col>
      <xdr:colOff>38100</xdr:colOff>
      <xdr:row>36</xdr:row>
      <xdr:rowOff>53848</xdr:rowOff>
    </xdr:to>
    <xdr:sp macro="" textlink="">
      <xdr:nvSpPr>
        <xdr:cNvPr id="494" name="楕円 493">
          <a:extLst>
            <a:ext uri="{FF2B5EF4-FFF2-40B4-BE49-F238E27FC236}">
              <a16:creationId xmlns="" xmlns:a16="http://schemas.microsoft.com/office/drawing/2014/main" id="{E35E6431-A54D-43E1-AA80-BD71586045D8}"/>
            </a:ext>
          </a:extLst>
        </xdr:cNvPr>
        <xdr:cNvSpPr/>
      </xdr:nvSpPr>
      <xdr:spPr>
        <a:xfrm>
          <a:off x="21272500" y="6124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35</xdr:row>
      <xdr:rowOff>12192</xdr:rowOff>
    </xdr:from>
    <xdr:to>
      <xdr:col>116</xdr:col>
      <xdr:colOff>63500</xdr:colOff>
      <xdr:row>36</xdr:row>
      <xdr:rowOff>3048</xdr:rowOff>
    </xdr:to>
    <xdr:cxnSp macro="">
      <xdr:nvCxnSpPr>
        <xdr:cNvPr id="495" name="直線コネクタ 494">
          <a:extLst>
            <a:ext uri="{FF2B5EF4-FFF2-40B4-BE49-F238E27FC236}">
              <a16:creationId xmlns="" xmlns:a16="http://schemas.microsoft.com/office/drawing/2014/main" id="{7797DD71-1B0C-48C3-83A5-41521D5564FF}"/>
            </a:ext>
          </a:extLst>
        </xdr:cNvPr>
        <xdr:cNvCxnSpPr/>
      </xdr:nvCxnSpPr>
      <xdr:spPr>
        <a:xfrm flipV="1">
          <a:off x="21323300" y="6012942"/>
          <a:ext cx="838200" cy="162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35</xdr:row>
      <xdr:rowOff>119126</xdr:rowOff>
    </xdr:from>
    <xdr:to>
      <xdr:col>107</xdr:col>
      <xdr:colOff>101600</xdr:colOff>
      <xdr:row>36</xdr:row>
      <xdr:rowOff>49276</xdr:rowOff>
    </xdr:to>
    <xdr:sp macro="" textlink="">
      <xdr:nvSpPr>
        <xdr:cNvPr id="496" name="楕円 495">
          <a:extLst>
            <a:ext uri="{FF2B5EF4-FFF2-40B4-BE49-F238E27FC236}">
              <a16:creationId xmlns="" xmlns:a16="http://schemas.microsoft.com/office/drawing/2014/main" id="{8832E7AA-32C7-405D-8449-31A72AA1EFFD}"/>
            </a:ext>
          </a:extLst>
        </xdr:cNvPr>
        <xdr:cNvSpPr/>
      </xdr:nvSpPr>
      <xdr:spPr>
        <a:xfrm>
          <a:off x="20383500" y="6119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169926</xdr:rowOff>
    </xdr:from>
    <xdr:to>
      <xdr:col>111</xdr:col>
      <xdr:colOff>177800</xdr:colOff>
      <xdr:row>36</xdr:row>
      <xdr:rowOff>3048</xdr:rowOff>
    </xdr:to>
    <xdr:cxnSp macro="">
      <xdr:nvCxnSpPr>
        <xdr:cNvPr id="497" name="直線コネクタ 496">
          <a:extLst>
            <a:ext uri="{FF2B5EF4-FFF2-40B4-BE49-F238E27FC236}">
              <a16:creationId xmlns="" xmlns:a16="http://schemas.microsoft.com/office/drawing/2014/main" id="{7C6DBEF2-50B5-44E4-8F60-5BAB0F79E756}"/>
            </a:ext>
          </a:extLst>
        </xdr:cNvPr>
        <xdr:cNvCxnSpPr/>
      </xdr:nvCxnSpPr>
      <xdr:spPr>
        <a:xfrm>
          <a:off x="20434300" y="617067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115841</xdr:rowOff>
    </xdr:from>
    <xdr:ext cx="469744" cy="259045"/>
    <xdr:sp macro="" textlink="">
      <xdr:nvSpPr>
        <xdr:cNvPr id="498" name="n_1aveValue【認定こども園・幼稚園・保育所】&#10;一人当たり面積">
          <a:extLst>
            <a:ext uri="{FF2B5EF4-FFF2-40B4-BE49-F238E27FC236}">
              <a16:creationId xmlns="" xmlns:a16="http://schemas.microsoft.com/office/drawing/2014/main" id="{48EF4F26-6EBE-4BD0-821A-B7C0C364D5EB}"/>
            </a:ext>
          </a:extLst>
        </xdr:cNvPr>
        <xdr:cNvSpPr txBox="1"/>
      </xdr:nvSpPr>
      <xdr:spPr>
        <a:xfrm>
          <a:off x="21075727" y="6802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106697</xdr:rowOff>
    </xdr:from>
    <xdr:ext cx="469744" cy="259045"/>
    <xdr:sp macro="" textlink="">
      <xdr:nvSpPr>
        <xdr:cNvPr id="499" name="n_2aveValue【認定こども園・幼稚園・保育所】&#10;一人当たり面積">
          <a:extLst>
            <a:ext uri="{FF2B5EF4-FFF2-40B4-BE49-F238E27FC236}">
              <a16:creationId xmlns="" xmlns:a16="http://schemas.microsoft.com/office/drawing/2014/main" id="{83B8637A-1FFC-4339-8E3E-087297752CF3}"/>
            </a:ext>
          </a:extLst>
        </xdr:cNvPr>
        <xdr:cNvSpPr txBox="1"/>
      </xdr:nvSpPr>
      <xdr:spPr>
        <a:xfrm>
          <a:off x="20199427" y="6793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34</xdr:row>
      <xdr:rowOff>70375</xdr:rowOff>
    </xdr:from>
    <xdr:ext cx="469744" cy="259045"/>
    <xdr:sp macro="" textlink="">
      <xdr:nvSpPr>
        <xdr:cNvPr id="500" name="n_1mainValue【認定こども園・幼稚園・保育所】&#10;一人当たり面積">
          <a:extLst>
            <a:ext uri="{FF2B5EF4-FFF2-40B4-BE49-F238E27FC236}">
              <a16:creationId xmlns="" xmlns:a16="http://schemas.microsoft.com/office/drawing/2014/main" id="{2CDC35A9-471E-4587-A00D-A2D746E99261}"/>
            </a:ext>
          </a:extLst>
        </xdr:cNvPr>
        <xdr:cNvSpPr txBox="1"/>
      </xdr:nvSpPr>
      <xdr:spPr>
        <a:xfrm>
          <a:off x="21075727" y="5899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34</xdr:row>
      <xdr:rowOff>65803</xdr:rowOff>
    </xdr:from>
    <xdr:ext cx="469744" cy="259045"/>
    <xdr:sp macro="" textlink="">
      <xdr:nvSpPr>
        <xdr:cNvPr id="501" name="n_2mainValue【認定こども園・幼稚園・保育所】&#10;一人当たり面積">
          <a:extLst>
            <a:ext uri="{FF2B5EF4-FFF2-40B4-BE49-F238E27FC236}">
              <a16:creationId xmlns="" xmlns:a16="http://schemas.microsoft.com/office/drawing/2014/main" id="{579B6B99-609A-46C1-ACBB-6C472EE9FB69}"/>
            </a:ext>
          </a:extLst>
        </xdr:cNvPr>
        <xdr:cNvSpPr txBox="1"/>
      </xdr:nvSpPr>
      <xdr:spPr>
        <a:xfrm>
          <a:off x="20199427" y="5895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2" name="正方形/長方形 501">
          <a:extLst>
            <a:ext uri="{FF2B5EF4-FFF2-40B4-BE49-F238E27FC236}">
              <a16:creationId xmlns="" xmlns:a16="http://schemas.microsoft.com/office/drawing/2014/main" id="{973E844A-2F15-4EA0-91A8-495D81F265C4}"/>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3" name="正方形/長方形 502">
          <a:extLst>
            <a:ext uri="{FF2B5EF4-FFF2-40B4-BE49-F238E27FC236}">
              <a16:creationId xmlns="" xmlns:a16="http://schemas.microsoft.com/office/drawing/2014/main" id="{87CE2702-0032-4447-BE18-14FCAD33D83D}"/>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4" name="正方形/長方形 503">
          <a:extLst>
            <a:ext uri="{FF2B5EF4-FFF2-40B4-BE49-F238E27FC236}">
              <a16:creationId xmlns="" xmlns:a16="http://schemas.microsoft.com/office/drawing/2014/main" id="{1D499972-4B89-4F36-8020-6C06802D5716}"/>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5" name="正方形/長方形 504">
          <a:extLst>
            <a:ext uri="{FF2B5EF4-FFF2-40B4-BE49-F238E27FC236}">
              <a16:creationId xmlns="" xmlns:a16="http://schemas.microsoft.com/office/drawing/2014/main" id="{56413F4F-743C-4EEB-9DF3-C7EF29729121}"/>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6" name="正方形/長方形 505">
          <a:extLst>
            <a:ext uri="{FF2B5EF4-FFF2-40B4-BE49-F238E27FC236}">
              <a16:creationId xmlns="" xmlns:a16="http://schemas.microsoft.com/office/drawing/2014/main" id="{001085B1-18B8-43FC-BC43-5D1C150DD102}"/>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07" name="正方形/長方形 506">
          <a:extLst>
            <a:ext uri="{FF2B5EF4-FFF2-40B4-BE49-F238E27FC236}">
              <a16:creationId xmlns="" xmlns:a16="http://schemas.microsoft.com/office/drawing/2014/main" id="{A2CAD7CE-3DD8-4EB7-A122-002FC00A65B9}"/>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08" name="正方形/長方形 507">
          <a:extLst>
            <a:ext uri="{FF2B5EF4-FFF2-40B4-BE49-F238E27FC236}">
              <a16:creationId xmlns="" xmlns:a16="http://schemas.microsoft.com/office/drawing/2014/main" id="{A4584B5C-1328-48CF-B001-D1549A21BC79}"/>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09" name="正方形/長方形 508">
          <a:extLst>
            <a:ext uri="{FF2B5EF4-FFF2-40B4-BE49-F238E27FC236}">
              <a16:creationId xmlns="" xmlns:a16="http://schemas.microsoft.com/office/drawing/2014/main" id="{D88D7F52-74FC-4A31-8AB2-C4419BAAEEDA}"/>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0" name="テキスト ボックス 509">
          <a:extLst>
            <a:ext uri="{FF2B5EF4-FFF2-40B4-BE49-F238E27FC236}">
              <a16:creationId xmlns="" xmlns:a16="http://schemas.microsoft.com/office/drawing/2014/main" id="{CB7F69D7-5707-449A-BB98-109A21A22E8F}"/>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1" name="直線コネクタ 510">
          <a:extLst>
            <a:ext uri="{FF2B5EF4-FFF2-40B4-BE49-F238E27FC236}">
              <a16:creationId xmlns="" xmlns:a16="http://schemas.microsoft.com/office/drawing/2014/main" id="{9C8BF143-AC4C-4576-AABF-9B3FC1481E39}"/>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512" name="テキスト ボックス 511">
          <a:extLst>
            <a:ext uri="{FF2B5EF4-FFF2-40B4-BE49-F238E27FC236}">
              <a16:creationId xmlns="" xmlns:a16="http://schemas.microsoft.com/office/drawing/2014/main" id="{6C9F9EF2-9533-4B39-A7FF-ED63E686C790}"/>
            </a:ext>
          </a:extLst>
        </xdr:cNvPr>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13" name="直線コネクタ 512">
          <a:extLst>
            <a:ext uri="{FF2B5EF4-FFF2-40B4-BE49-F238E27FC236}">
              <a16:creationId xmlns="" xmlns:a16="http://schemas.microsoft.com/office/drawing/2014/main" id="{39DEB33A-828E-4AFE-BF26-9504BC9917F0}"/>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514" name="テキスト ボックス 513">
          <a:extLst>
            <a:ext uri="{FF2B5EF4-FFF2-40B4-BE49-F238E27FC236}">
              <a16:creationId xmlns="" xmlns:a16="http://schemas.microsoft.com/office/drawing/2014/main" id="{FAF7109F-1744-49F5-95B0-9F9C451F6469}"/>
            </a:ext>
          </a:extLst>
        </xdr:cNvPr>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15" name="直線コネクタ 514">
          <a:extLst>
            <a:ext uri="{FF2B5EF4-FFF2-40B4-BE49-F238E27FC236}">
              <a16:creationId xmlns="" xmlns:a16="http://schemas.microsoft.com/office/drawing/2014/main" id="{1F3027E8-9525-43AF-ADF1-C7DFA6DD1494}"/>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16" name="テキスト ボックス 515">
          <a:extLst>
            <a:ext uri="{FF2B5EF4-FFF2-40B4-BE49-F238E27FC236}">
              <a16:creationId xmlns="" xmlns:a16="http://schemas.microsoft.com/office/drawing/2014/main" id="{DB3B9C41-8903-4CB6-97CA-AD3A6BB72CFE}"/>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17" name="直線コネクタ 516">
          <a:extLst>
            <a:ext uri="{FF2B5EF4-FFF2-40B4-BE49-F238E27FC236}">
              <a16:creationId xmlns="" xmlns:a16="http://schemas.microsoft.com/office/drawing/2014/main" id="{018818F0-9717-465E-B45F-02255D86498D}"/>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18" name="テキスト ボックス 517">
          <a:extLst>
            <a:ext uri="{FF2B5EF4-FFF2-40B4-BE49-F238E27FC236}">
              <a16:creationId xmlns="" xmlns:a16="http://schemas.microsoft.com/office/drawing/2014/main" id="{70753580-9609-4468-B42F-0E3002202E0F}"/>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19" name="直線コネクタ 518">
          <a:extLst>
            <a:ext uri="{FF2B5EF4-FFF2-40B4-BE49-F238E27FC236}">
              <a16:creationId xmlns="" xmlns:a16="http://schemas.microsoft.com/office/drawing/2014/main" id="{029F16AF-2EA8-4A9D-86BC-41FE280AABBC}"/>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0" name="テキスト ボックス 519">
          <a:extLst>
            <a:ext uri="{FF2B5EF4-FFF2-40B4-BE49-F238E27FC236}">
              <a16:creationId xmlns="" xmlns:a16="http://schemas.microsoft.com/office/drawing/2014/main" id="{C94F9AFC-089D-4282-B27D-64E0B2D28335}"/>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21" name="直線コネクタ 520">
          <a:extLst>
            <a:ext uri="{FF2B5EF4-FFF2-40B4-BE49-F238E27FC236}">
              <a16:creationId xmlns="" xmlns:a16="http://schemas.microsoft.com/office/drawing/2014/main" id="{1CDFA3D2-AFC6-4DD9-9417-7E2652841822}"/>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522" name="テキスト ボックス 521">
          <a:extLst>
            <a:ext uri="{FF2B5EF4-FFF2-40B4-BE49-F238E27FC236}">
              <a16:creationId xmlns="" xmlns:a16="http://schemas.microsoft.com/office/drawing/2014/main" id="{FB0951AA-FFE9-4B36-8BCD-95F34031AFE5}"/>
            </a:ext>
          </a:extLst>
        </xdr:cNvPr>
        <xdr:cNvSpPr txBox="1"/>
      </xdr:nvSpPr>
      <xdr:spPr>
        <a:xfrm>
          <a:off x="11978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3" name="直線コネクタ 522">
          <a:extLst>
            <a:ext uri="{FF2B5EF4-FFF2-40B4-BE49-F238E27FC236}">
              <a16:creationId xmlns="" xmlns:a16="http://schemas.microsoft.com/office/drawing/2014/main" id="{03EA0A2A-1FFE-4EEF-BFE2-EA8ED244F9E6}"/>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524" name="テキスト ボックス 523">
          <a:extLst>
            <a:ext uri="{FF2B5EF4-FFF2-40B4-BE49-F238E27FC236}">
              <a16:creationId xmlns="" xmlns:a16="http://schemas.microsoft.com/office/drawing/2014/main" id="{92447311-E843-4BE8-8CFE-9A1A99165A2E}"/>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5" name="【学校施設】&#10;有形固定資産減価償却率グラフ枠">
          <a:extLst>
            <a:ext uri="{FF2B5EF4-FFF2-40B4-BE49-F238E27FC236}">
              <a16:creationId xmlns="" xmlns:a16="http://schemas.microsoft.com/office/drawing/2014/main" id="{4F7CD36F-CE05-450E-A914-C7CF97C66602}"/>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93345</xdr:rowOff>
    </xdr:from>
    <xdr:to>
      <xdr:col>85</xdr:col>
      <xdr:colOff>126364</xdr:colOff>
      <xdr:row>62</xdr:row>
      <xdr:rowOff>156210</xdr:rowOff>
    </xdr:to>
    <xdr:cxnSp macro="">
      <xdr:nvCxnSpPr>
        <xdr:cNvPr id="526" name="直線コネクタ 525">
          <a:extLst>
            <a:ext uri="{FF2B5EF4-FFF2-40B4-BE49-F238E27FC236}">
              <a16:creationId xmlns="" xmlns:a16="http://schemas.microsoft.com/office/drawing/2014/main" id="{3293E528-405B-4C22-9401-43B598F4A5D4}"/>
            </a:ext>
          </a:extLst>
        </xdr:cNvPr>
        <xdr:cNvCxnSpPr/>
      </xdr:nvCxnSpPr>
      <xdr:spPr>
        <a:xfrm flipV="1">
          <a:off x="16318864" y="9694545"/>
          <a:ext cx="0" cy="10915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160037</xdr:rowOff>
    </xdr:from>
    <xdr:ext cx="405111" cy="259045"/>
    <xdr:sp macro="" textlink="">
      <xdr:nvSpPr>
        <xdr:cNvPr id="527" name="【学校施設】&#10;有形固定資産減価償却率最小値テキスト">
          <a:extLst>
            <a:ext uri="{FF2B5EF4-FFF2-40B4-BE49-F238E27FC236}">
              <a16:creationId xmlns="" xmlns:a16="http://schemas.microsoft.com/office/drawing/2014/main" id="{3498B441-2516-49DB-9FDD-439A69AF2ED0}"/>
            </a:ext>
          </a:extLst>
        </xdr:cNvPr>
        <xdr:cNvSpPr txBox="1"/>
      </xdr:nvSpPr>
      <xdr:spPr>
        <a:xfrm>
          <a:off x="16357600" y="10789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156210</xdr:rowOff>
    </xdr:from>
    <xdr:to>
      <xdr:col>86</xdr:col>
      <xdr:colOff>25400</xdr:colOff>
      <xdr:row>62</xdr:row>
      <xdr:rowOff>156210</xdr:rowOff>
    </xdr:to>
    <xdr:cxnSp macro="">
      <xdr:nvCxnSpPr>
        <xdr:cNvPr id="528" name="直線コネクタ 527">
          <a:extLst>
            <a:ext uri="{FF2B5EF4-FFF2-40B4-BE49-F238E27FC236}">
              <a16:creationId xmlns="" xmlns:a16="http://schemas.microsoft.com/office/drawing/2014/main" id="{0A1EEA9B-3D0E-42E1-A045-5CC46092C213}"/>
            </a:ext>
          </a:extLst>
        </xdr:cNvPr>
        <xdr:cNvCxnSpPr/>
      </xdr:nvCxnSpPr>
      <xdr:spPr>
        <a:xfrm>
          <a:off x="16230600" y="107861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40022</xdr:rowOff>
    </xdr:from>
    <xdr:ext cx="405111" cy="259045"/>
    <xdr:sp macro="" textlink="">
      <xdr:nvSpPr>
        <xdr:cNvPr id="529" name="【学校施設】&#10;有形固定資産減価償却率最大値テキスト">
          <a:extLst>
            <a:ext uri="{FF2B5EF4-FFF2-40B4-BE49-F238E27FC236}">
              <a16:creationId xmlns="" xmlns:a16="http://schemas.microsoft.com/office/drawing/2014/main" id="{8D1CDA8E-2B0E-4720-9A29-0B90085B40BC}"/>
            </a:ext>
          </a:extLst>
        </xdr:cNvPr>
        <xdr:cNvSpPr txBox="1"/>
      </xdr:nvSpPr>
      <xdr:spPr>
        <a:xfrm>
          <a:off x="16357600" y="9469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93345</xdr:rowOff>
    </xdr:from>
    <xdr:to>
      <xdr:col>86</xdr:col>
      <xdr:colOff>25400</xdr:colOff>
      <xdr:row>56</xdr:row>
      <xdr:rowOff>93345</xdr:rowOff>
    </xdr:to>
    <xdr:cxnSp macro="">
      <xdr:nvCxnSpPr>
        <xdr:cNvPr id="530" name="直線コネクタ 529">
          <a:extLst>
            <a:ext uri="{FF2B5EF4-FFF2-40B4-BE49-F238E27FC236}">
              <a16:creationId xmlns="" xmlns:a16="http://schemas.microsoft.com/office/drawing/2014/main" id="{66490805-2CCA-4DAA-B3A6-18115F665C15}"/>
            </a:ext>
          </a:extLst>
        </xdr:cNvPr>
        <xdr:cNvCxnSpPr/>
      </xdr:nvCxnSpPr>
      <xdr:spPr>
        <a:xfrm>
          <a:off x="16230600" y="9694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106697</xdr:rowOff>
    </xdr:from>
    <xdr:ext cx="405111" cy="259045"/>
    <xdr:sp macro="" textlink="">
      <xdr:nvSpPr>
        <xdr:cNvPr id="531" name="【学校施設】&#10;有形固定資産減価償却率平均値テキスト">
          <a:extLst>
            <a:ext uri="{FF2B5EF4-FFF2-40B4-BE49-F238E27FC236}">
              <a16:creationId xmlns="" xmlns:a16="http://schemas.microsoft.com/office/drawing/2014/main" id="{794D038F-ABD0-4788-8665-D875E1CA3EC3}"/>
            </a:ext>
          </a:extLst>
        </xdr:cNvPr>
        <xdr:cNvSpPr txBox="1"/>
      </xdr:nvSpPr>
      <xdr:spPr>
        <a:xfrm>
          <a:off x="16357600" y="102222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128270</xdr:rowOff>
    </xdr:from>
    <xdr:to>
      <xdr:col>85</xdr:col>
      <xdr:colOff>177800</xdr:colOff>
      <xdr:row>60</xdr:row>
      <xdr:rowOff>58420</xdr:rowOff>
    </xdr:to>
    <xdr:sp macro="" textlink="">
      <xdr:nvSpPr>
        <xdr:cNvPr id="532" name="フローチャート: 判断 531">
          <a:extLst>
            <a:ext uri="{FF2B5EF4-FFF2-40B4-BE49-F238E27FC236}">
              <a16:creationId xmlns="" xmlns:a16="http://schemas.microsoft.com/office/drawing/2014/main" id="{7C27CD36-8D4E-48A6-96BC-C6F8A45888DB}"/>
            </a:ext>
          </a:extLst>
        </xdr:cNvPr>
        <xdr:cNvSpPr/>
      </xdr:nvSpPr>
      <xdr:spPr>
        <a:xfrm>
          <a:off x="16268700" y="1024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130175</xdr:rowOff>
    </xdr:from>
    <xdr:to>
      <xdr:col>81</xdr:col>
      <xdr:colOff>101600</xdr:colOff>
      <xdr:row>60</xdr:row>
      <xdr:rowOff>60325</xdr:rowOff>
    </xdr:to>
    <xdr:sp macro="" textlink="">
      <xdr:nvSpPr>
        <xdr:cNvPr id="533" name="フローチャート: 判断 532">
          <a:extLst>
            <a:ext uri="{FF2B5EF4-FFF2-40B4-BE49-F238E27FC236}">
              <a16:creationId xmlns="" xmlns:a16="http://schemas.microsoft.com/office/drawing/2014/main" id="{BD21236A-3750-4B87-AC75-40E918DB6914}"/>
            </a:ext>
          </a:extLst>
        </xdr:cNvPr>
        <xdr:cNvSpPr/>
      </xdr:nvSpPr>
      <xdr:spPr>
        <a:xfrm>
          <a:off x="15430500" y="1024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153035</xdr:rowOff>
    </xdr:from>
    <xdr:to>
      <xdr:col>76</xdr:col>
      <xdr:colOff>165100</xdr:colOff>
      <xdr:row>60</xdr:row>
      <xdr:rowOff>83185</xdr:rowOff>
    </xdr:to>
    <xdr:sp macro="" textlink="">
      <xdr:nvSpPr>
        <xdr:cNvPr id="534" name="フローチャート: 判断 533">
          <a:extLst>
            <a:ext uri="{FF2B5EF4-FFF2-40B4-BE49-F238E27FC236}">
              <a16:creationId xmlns="" xmlns:a16="http://schemas.microsoft.com/office/drawing/2014/main" id="{F978C1BF-4B00-4F41-9193-A39C154CDB5A}"/>
            </a:ext>
          </a:extLst>
        </xdr:cNvPr>
        <xdr:cNvSpPr/>
      </xdr:nvSpPr>
      <xdr:spPr>
        <a:xfrm>
          <a:off x="14541500" y="10268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35" name="テキスト ボックス 534">
          <a:extLst>
            <a:ext uri="{FF2B5EF4-FFF2-40B4-BE49-F238E27FC236}">
              <a16:creationId xmlns="" xmlns:a16="http://schemas.microsoft.com/office/drawing/2014/main" id="{9661EA80-64A2-4626-8893-F9B57DCADD53}"/>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36" name="テキスト ボックス 535">
          <a:extLst>
            <a:ext uri="{FF2B5EF4-FFF2-40B4-BE49-F238E27FC236}">
              <a16:creationId xmlns="" xmlns:a16="http://schemas.microsoft.com/office/drawing/2014/main" id="{23938AC4-740F-4776-B125-7D5EF5E2604C}"/>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37" name="テキスト ボックス 536">
          <a:extLst>
            <a:ext uri="{FF2B5EF4-FFF2-40B4-BE49-F238E27FC236}">
              <a16:creationId xmlns="" xmlns:a16="http://schemas.microsoft.com/office/drawing/2014/main" id="{AFAD05E6-0CDE-4FCC-9E3E-7BF61EBA511B}"/>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38" name="テキスト ボックス 537">
          <a:extLst>
            <a:ext uri="{FF2B5EF4-FFF2-40B4-BE49-F238E27FC236}">
              <a16:creationId xmlns="" xmlns:a16="http://schemas.microsoft.com/office/drawing/2014/main" id="{6596E310-26C4-4FC6-8BE4-D70CD1C520B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39" name="テキスト ボックス 538">
          <a:extLst>
            <a:ext uri="{FF2B5EF4-FFF2-40B4-BE49-F238E27FC236}">
              <a16:creationId xmlns="" xmlns:a16="http://schemas.microsoft.com/office/drawing/2014/main" id="{80A7A480-FC50-4DFB-9552-4612BDE2742D}"/>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67310</xdr:rowOff>
    </xdr:from>
    <xdr:to>
      <xdr:col>85</xdr:col>
      <xdr:colOff>177800</xdr:colOff>
      <xdr:row>58</xdr:row>
      <xdr:rowOff>168910</xdr:rowOff>
    </xdr:to>
    <xdr:sp macro="" textlink="">
      <xdr:nvSpPr>
        <xdr:cNvPr id="540" name="楕円 539">
          <a:extLst>
            <a:ext uri="{FF2B5EF4-FFF2-40B4-BE49-F238E27FC236}">
              <a16:creationId xmlns="" xmlns:a16="http://schemas.microsoft.com/office/drawing/2014/main" id="{006E771C-7DD7-4BE2-AC95-97CB96AB4EDB}"/>
            </a:ext>
          </a:extLst>
        </xdr:cNvPr>
        <xdr:cNvSpPr/>
      </xdr:nvSpPr>
      <xdr:spPr>
        <a:xfrm>
          <a:off x="16268700" y="10011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90187</xdr:rowOff>
    </xdr:from>
    <xdr:ext cx="405111" cy="259045"/>
    <xdr:sp macro="" textlink="">
      <xdr:nvSpPr>
        <xdr:cNvPr id="541" name="【学校施設】&#10;有形固定資産減価償却率該当値テキスト">
          <a:extLst>
            <a:ext uri="{FF2B5EF4-FFF2-40B4-BE49-F238E27FC236}">
              <a16:creationId xmlns="" xmlns:a16="http://schemas.microsoft.com/office/drawing/2014/main" id="{865D2963-A442-4A84-8A38-5A9FD8479703}"/>
            </a:ext>
          </a:extLst>
        </xdr:cNvPr>
        <xdr:cNvSpPr txBox="1"/>
      </xdr:nvSpPr>
      <xdr:spPr>
        <a:xfrm>
          <a:off x="16357600" y="9862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111125</xdr:rowOff>
    </xdr:from>
    <xdr:to>
      <xdr:col>81</xdr:col>
      <xdr:colOff>101600</xdr:colOff>
      <xdr:row>59</xdr:row>
      <xdr:rowOff>41275</xdr:rowOff>
    </xdr:to>
    <xdr:sp macro="" textlink="">
      <xdr:nvSpPr>
        <xdr:cNvPr id="542" name="楕円 541">
          <a:extLst>
            <a:ext uri="{FF2B5EF4-FFF2-40B4-BE49-F238E27FC236}">
              <a16:creationId xmlns="" xmlns:a16="http://schemas.microsoft.com/office/drawing/2014/main" id="{FD888339-0D8B-4CC6-A26A-DC04709FA574}"/>
            </a:ext>
          </a:extLst>
        </xdr:cNvPr>
        <xdr:cNvSpPr/>
      </xdr:nvSpPr>
      <xdr:spPr>
        <a:xfrm>
          <a:off x="15430500" y="10055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58</xdr:row>
      <xdr:rowOff>118110</xdr:rowOff>
    </xdr:from>
    <xdr:to>
      <xdr:col>85</xdr:col>
      <xdr:colOff>127000</xdr:colOff>
      <xdr:row>58</xdr:row>
      <xdr:rowOff>161925</xdr:rowOff>
    </xdr:to>
    <xdr:cxnSp macro="">
      <xdr:nvCxnSpPr>
        <xdr:cNvPr id="543" name="直線コネクタ 542">
          <a:extLst>
            <a:ext uri="{FF2B5EF4-FFF2-40B4-BE49-F238E27FC236}">
              <a16:creationId xmlns="" xmlns:a16="http://schemas.microsoft.com/office/drawing/2014/main" id="{063A964B-AB47-44FA-AE1F-18ECBEE78CBF}"/>
            </a:ext>
          </a:extLst>
        </xdr:cNvPr>
        <xdr:cNvCxnSpPr/>
      </xdr:nvCxnSpPr>
      <xdr:spPr>
        <a:xfrm flipV="1">
          <a:off x="15481300" y="10062210"/>
          <a:ext cx="8382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48260</xdr:rowOff>
    </xdr:from>
    <xdr:to>
      <xdr:col>76</xdr:col>
      <xdr:colOff>165100</xdr:colOff>
      <xdr:row>58</xdr:row>
      <xdr:rowOff>149860</xdr:rowOff>
    </xdr:to>
    <xdr:sp macro="" textlink="">
      <xdr:nvSpPr>
        <xdr:cNvPr id="544" name="楕円 543">
          <a:extLst>
            <a:ext uri="{FF2B5EF4-FFF2-40B4-BE49-F238E27FC236}">
              <a16:creationId xmlns="" xmlns:a16="http://schemas.microsoft.com/office/drawing/2014/main" id="{518FF9CB-DE36-4A7B-9146-7E529988B421}"/>
            </a:ext>
          </a:extLst>
        </xdr:cNvPr>
        <xdr:cNvSpPr/>
      </xdr:nvSpPr>
      <xdr:spPr>
        <a:xfrm>
          <a:off x="14541500" y="9992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99060</xdr:rowOff>
    </xdr:from>
    <xdr:to>
      <xdr:col>81</xdr:col>
      <xdr:colOff>50800</xdr:colOff>
      <xdr:row>58</xdr:row>
      <xdr:rowOff>161925</xdr:rowOff>
    </xdr:to>
    <xdr:cxnSp macro="">
      <xdr:nvCxnSpPr>
        <xdr:cNvPr id="545" name="直線コネクタ 544">
          <a:extLst>
            <a:ext uri="{FF2B5EF4-FFF2-40B4-BE49-F238E27FC236}">
              <a16:creationId xmlns="" xmlns:a16="http://schemas.microsoft.com/office/drawing/2014/main" id="{E27CAAF5-63AC-47EE-A106-BE6642321226}"/>
            </a:ext>
          </a:extLst>
        </xdr:cNvPr>
        <xdr:cNvCxnSpPr/>
      </xdr:nvCxnSpPr>
      <xdr:spPr>
        <a:xfrm>
          <a:off x="14592300" y="1004316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51452</xdr:rowOff>
    </xdr:from>
    <xdr:ext cx="405111" cy="259045"/>
    <xdr:sp macro="" textlink="">
      <xdr:nvSpPr>
        <xdr:cNvPr id="546" name="n_1aveValue【学校施設】&#10;有形固定資産減価償却率">
          <a:extLst>
            <a:ext uri="{FF2B5EF4-FFF2-40B4-BE49-F238E27FC236}">
              <a16:creationId xmlns="" xmlns:a16="http://schemas.microsoft.com/office/drawing/2014/main" id="{C0264F03-340A-4887-9A63-4DA207415520}"/>
            </a:ext>
          </a:extLst>
        </xdr:cNvPr>
        <xdr:cNvSpPr txBox="1"/>
      </xdr:nvSpPr>
      <xdr:spPr>
        <a:xfrm>
          <a:off x="15266044" y="10338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74312</xdr:rowOff>
    </xdr:from>
    <xdr:ext cx="405111" cy="259045"/>
    <xdr:sp macro="" textlink="">
      <xdr:nvSpPr>
        <xdr:cNvPr id="547" name="n_2aveValue【学校施設】&#10;有形固定資産減価償却率">
          <a:extLst>
            <a:ext uri="{FF2B5EF4-FFF2-40B4-BE49-F238E27FC236}">
              <a16:creationId xmlns="" xmlns:a16="http://schemas.microsoft.com/office/drawing/2014/main" id="{E7BDA20C-30A5-44E9-A552-59265FE73AD4}"/>
            </a:ext>
          </a:extLst>
        </xdr:cNvPr>
        <xdr:cNvSpPr txBox="1"/>
      </xdr:nvSpPr>
      <xdr:spPr>
        <a:xfrm>
          <a:off x="14389744" y="103613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57802</xdr:rowOff>
    </xdr:from>
    <xdr:ext cx="405111" cy="259045"/>
    <xdr:sp macro="" textlink="">
      <xdr:nvSpPr>
        <xdr:cNvPr id="548" name="n_1mainValue【学校施設】&#10;有形固定資産減価償却率">
          <a:extLst>
            <a:ext uri="{FF2B5EF4-FFF2-40B4-BE49-F238E27FC236}">
              <a16:creationId xmlns="" xmlns:a16="http://schemas.microsoft.com/office/drawing/2014/main" id="{09F86AF7-291F-43B9-923D-1761B9D42020}"/>
            </a:ext>
          </a:extLst>
        </xdr:cNvPr>
        <xdr:cNvSpPr txBox="1"/>
      </xdr:nvSpPr>
      <xdr:spPr>
        <a:xfrm>
          <a:off x="15266044" y="9830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56</xdr:row>
      <xdr:rowOff>166387</xdr:rowOff>
    </xdr:from>
    <xdr:ext cx="405111" cy="259045"/>
    <xdr:sp macro="" textlink="">
      <xdr:nvSpPr>
        <xdr:cNvPr id="549" name="n_2mainValue【学校施設】&#10;有形固定資産減価償却率">
          <a:extLst>
            <a:ext uri="{FF2B5EF4-FFF2-40B4-BE49-F238E27FC236}">
              <a16:creationId xmlns="" xmlns:a16="http://schemas.microsoft.com/office/drawing/2014/main" id="{5A40A0E3-6F6B-4B52-8316-3FE332A1C739}"/>
            </a:ext>
          </a:extLst>
        </xdr:cNvPr>
        <xdr:cNvSpPr txBox="1"/>
      </xdr:nvSpPr>
      <xdr:spPr>
        <a:xfrm>
          <a:off x="14389744" y="9767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50" name="正方形/長方形 549">
          <a:extLst>
            <a:ext uri="{FF2B5EF4-FFF2-40B4-BE49-F238E27FC236}">
              <a16:creationId xmlns="" xmlns:a16="http://schemas.microsoft.com/office/drawing/2014/main" id="{5463B596-FDE5-4624-871B-9146D0F452D1}"/>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51" name="正方形/長方形 550">
          <a:extLst>
            <a:ext uri="{FF2B5EF4-FFF2-40B4-BE49-F238E27FC236}">
              <a16:creationId xmlns="" xmlns:a16="http://schemas.microsoft.com/office/drawing/2014/main" id="{CB2BB372-2EBF-4973-92CF-CBB9EE7577E1}"/>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52" name="正方形/長方形 551">
          <a:extLst>
            <a:ext uri="{FF2B5EF4-FFF2-40B4-BE49-F238E27FC236}">
              <a16:creationId xmlns="" xmlns:a16="http://schemas.microsoft.com/office/drawing/2014/main" id="{EAD1F8B1-9C09-4DF1-AF93-0C6C2C5183F9}"/>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53" name="正方形/長方形 552">
          <a:extLst>
            <a:ext uri="{FF2B5EF4-FFF2-40B4-BE49-F238E27FC236}">
              <a16:creationId xmlns="" xmlns:a16="http://schemas.microsoft.com/office/drawing/2014/main" id="{A294AC27-BD0A-4DF3-9B57-958D98DA655E}"/>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54" name="正方形/長方形 553">
          <a:extLst>
            <a:ext uri="{FF2B5EF4-FFF2-40B4-BE49-F238E27FC236}">
              <a16:creationId xmlns="" xmlns:a16="http://schemas.microsoft.com/office/drawing/2014/main" id="{D0506D13-EED5-454C-9E80-EA1001C50382}"/>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55" name="正方形/長方形 554">
          <a:extLst>
            <a:ext uri="{FF2B5EF4-FFF2-40B4-BE49-F238E27FC236}">
              <a16:creationId xmlns="" xmlns:a16="http://schemas.microsoft.com/office/drawing/2014/main" id="{D2329AE5-F9AC-47E2-B52D-7D12D3D07872}"/>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56" name="正方形/長方形 555">
          <a:extLst>
            <a:ext uri="{FF2B5EF4-FFF2-40B4-BE49-F238E27FC236}">
              <a16:creationId xmlns="" xmlns:a16="http://schemas.microsoft.com/office/drawing/2014/main" id="{CC89C0EE-2113-49B5-8D9D-78FD1AF42D8B}"/>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57" name="正方形/長方形 556">
          <a:extLst>
            <a:ext uri="{FF2B5EF4-FFF2-40B4-BE49-F238E27FC236}">
              <a16:creationId xmlns="" xmlns:a16="http://schemas.microsoft.com/office/drawing/2014/main" id="{86113782-E656-42A7-B90B-95D1856EA41C}"/>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58" name="テキスト ボックス 557">
          <a:extLst>
            <a:ext uri="{FF2B5EF4-FFF2-40B4-BE49-F238E27FC236}">
              <a16:creationId xmlns="" xmlns:a16="http://schemas.microsoft.com/office/drawing/2014/main" id="{38E5A48A-6110-43C8-81E4-2AB881A6F01C}"/>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59" name="直線コネクタ 558">
          <a:extLst>
            <a:ext uri="{FF2B5EF4-FFF2-40B4-BE49-F238E27FC236}">
              <a16:creationId xmlns="" xmlns:a16="http://schemas.microsoft.com/office/drawing/2014/main" id="{1AE7745C-E70C-49DC-8251-B134D435D1DF}"/>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60" name="直線コネクタ 559">
          <a:extLst>
            <a:ext uri="{FF2B5EF4-FFF2-40B4-BE49-F238E27FC236}">
              <a16:creationId xmlns="" xmlns:a16="http://schemas.microsoft.com/office/drawing/2014/main" id="{EF9CF0EA-0DD4-4B34-BEC3-8652A3A4858B}"/>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61" name="テキスト ボックス 560">
          <a:extLst>
            <a:ext uri="{FF2B5EF4-FFF2-40B4-BE49-F238E27FC236}">
              <a16:creationId xmlns="" xmlns:a16="http://schemas.microsoft.com/office/drawing/2014/main" id="{D772ED30-153D-4A40-A13C-905DA1ED4512}"/>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62" name="直線コネクタ 561">
          <a:extLst>
            <a:ext uri="{FF2B5EF4-FFF2-40B4-BE49-F238E27FC236}">
              <a16:creationId xmlns="" xmlns:a16="http://schemas.microsoft.com/office/drawing/2014/main" id="{90F9B721-1A07-4EA4-81E5-933C484D489F}"/>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563" name="テキスト ボックス 562">
          <a:extLst>
            <a:ext uri="{FF2B5EF4-FFF2-40B4-BE49-F238E27FC236}">
              <a16:creationId xmlns="" xmlns:a16="http://schemas.microsoft.com/office/drawing/2014/main" id="{6EAD6E68-C85E-4DF7-B77A-64AA4E04EA23}"/>
            </a:ext>
          </a:extLst>
        </xdr:cNvPr>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64" name="直線コネクタ 563">
          <a:extLst>
            <a:ext uri="{FF2B5EF4-FFF2-40B4-BE49-F238E27FC236}">
              <a16:creationId xmlns="" xmlns:a16="http://schemas.microsoft.com/office/drawing/2014/main" id="{8FAB3826-5030-4FA4-BE6C-CE71D5E95424}"/>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565" name="テキスト ボックス 564">
          <a:extLst>
            <a:ext uri="{FF2B5EF4-FFF2-40B4-BE49-F238E27FC236}">
              <a16:creationId xmlns="" xmlns:a16="http://schemas.microsoft.com/office/drawing/2014/main" id="{6973BDA3-A8C8-44D3-B5C1-6E750473E94A}"/>
            </a:ext>
          </a:extLst>
        </xdr:cNvPr>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66" name="直線コネクタ 565">
          <a:extLst>
            <a:ext uri="{FF2B5EF4-FFF2-40B4-BE49-F238E27FC236}">
              <a16:creationId xmlns="" xmlns:a16="http://schemas.microsoft.com/office/drawing/2014/main" id="{6FA55771-7D9A-4230-8133-41FE3054E570}"/>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567" name="テキスト ボックス 566">
          <a:extLst>
            <a:ext uri="{FF2B5EF4-FFF2-40B4-BE49-F238E27FC236}">
              <a16:creationId xmlns="" xmlns:a16="http://schemas.microsoft.com/office/drawing/2014/main" id="{DA81304F-75D9-44B0-B27B-676FADB3C21A}"/>
            </a:ext>
          </a:extLst>
        </xdr:cNvPr>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68" name="直線コネクタ 567">
          <a:extLst>
            <a:ext uri="{FF2B5EF4-FFF2-40B4-BE49-F238E27FC236}">
              <a16:creationId xmlns="" xmlns:a16="http://schemas.microsoft.com/office/drawing/2014/main" id="{69567DE1-8200-4A98-9547-294AD5265C4A}"/>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569" name="テキスト ボックス 568">
          <a:extLst>
            <a:ext uri="{FF2B5EF4-FFF2-40B4-BE49-F238E27FC236}">
              <a16:creationId xmlns="" xmlns:a16="http://schemas.microsoft.com/office/drawing/2014/main" id="{688B89F6-C680-4C6E-A9B7-5F55562C369D}"/>
            </a:ext>
          </a:extLst>
        </xdr:cNvPr>
        <xdr:cNvSpPr txBox="1"/>
      </xdr:nvSpPr>
      <xdr:spPr>
        <a:xfrm>
          <a:off x="17756701" y="965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70" name="直線コネクタ 569">
          <a:extLst>
            <a:ext uri="{FF2B5EF4-FFF2-40B4-BE49-F238E27FC236}">
              <a16:creationId xmlns="" xmlns:a16="http://schemas.microsoft.com/office/drawing/2014/main" id="{C1878687-90D2-4103-8181-9E0FD3D70E9F}"/>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71" name="テキスト ボックス 570">
          <a:extLst>
            <a:ext uri="{FF2B5EF4-FFF2-40B4-BE49-F238E27FC236}">
              <a16:creationId xmlns="" xmlns:a16="http://schemas.microsoft.com/office/drawing/2014/main" id="{A27CDC04-F563-4A6C-B779-1A062FAF5F08}"/>
            </a:ext>
          </a:extLst>
        </xdr:cNvPr>
        <xdr:cNvSpPr txBox="1"/>
      </xdr:nvSpPr>
      <xdr:spPr>
        <a:xfrm>
          <a:off x="17756701" y="932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72" name="直線コネクタ 571">
          <a:extLst>
            <a:ext uri="{FF2B5EF4-FFF2-40B4-BE49-F238E27FC236}">
              <a16:creationId xmlns="" xmlns:a16="http://schemas.microsoft.com/office/drawing/2014/main" id="{7B8DCA3A-A352-4609-8128-E8959B9BEB2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73" name="テキスト ボックス 572">
          <a:extLst>
            <a:ext uri="{FF2B5EF4-FFF2-40B4-BE49-F238E27FC236}">
              <a16:creationId xmlns="" xmlns:a16="http://schemas.microsoft.com/office/drawing/2014/main" id="{2F32DC87-3826-4CB3-9DCF-87D9AC10B5AB}"/>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74" name="【学校施設】&#10;一人当たり面積グラフ枠">
          <a:extLst>
            <a:ext uri="{FF2B5EF4-FFF2-40B4-BE49-F238E27FC236}">
              <a16:creationId xmlns="" xmlns:a16="http://schemas.microsoft.com/office/drawing/2014/main" id="{F2161C4C-8BCE-4113-A42E-E824C5C504A8}"/>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140861</xdr:rowOff>
    </xdr:from>
    <xdr:to>
      <xdr:col>116</xdr:col>
      <xdr:colOff>62864</xdr:colOff>
      <xdr:row>63</xdr:row>
      <xdr:rowOff>147175</xdr:rowOff>
    </xdr:to>
    <xdr:cxnSp macro="">
      <xdr:nvCxnSpPr>
        <xdr:cNvPr id="575" name="直線コネクタ 574">
          <a:extLst>
            <a:ext uri="{FF2B5EF4-FFF2-40B4-BE49-F238E27FC236}">
              <a16:creationId xmlns="" xmlns:a16="http://schemas.microsoft.com/office/drawing/2014/main" id="{3C016C89-2B78-4C3C-983A-E03EAF5586E9}"/>
            </a:ext>
          </a:extLst>
        </xdr:cNvPr>
        <xdr:cNvCxnSpPr/>
      </xdr:nvCxnSpPr>
      <xdr:spPr>
        <a:xfrm flipV="1">
          <a:off x="22160864" y="9570611"/>
          <a:ext cx="0" cy="13779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151002</xdr:rowOff>
    </xdr:from>
    <xdr:ext cx="469744" cy="259045"/>
    <xdr:sp macro="" textlink="">
      <xdr:nvSpPr>
        <xdr:cNvPr id="576" name="【学校施設】&#10;一人当たり面積最小値テキスト">
          <a:extLst>
            <a:ext uri="{FF2B5EF4-FFF2-40B4-BE49-F238E27FC236}">
              <a16:creationId xmlns="" xmlns:a16="http://schemas.microsoft.com/office/drawing/2014/main" id="{78BA8A51-761D-45EE-9FDB-6E13E36FF5DB}"/>
            </a:ext>
          </a:extLst>
        </xdr:cNvPr>
        <xdr:cNvSpPr txBox="1"/>
      </xdr:nvSpPr>
      <xdr:spPr>
        <a:xfrm>
          <a:off x="22199600" y="109523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147175</xdr:rowOff>
    </xdr:from>
    <xdr:to>
      <xdr:col>116</xdr:col>
      <xdr:colOff>152400</xdr:colOff>
      <xdr:row>63</xdr:row>
      <xdr:rowOff>147175</xdr:rowOff>
    </xdr:to>
    <xdr:cxnSp macro="">
      <xdr:nvCxnSpPr>
        <xdr:cNvPr id="577" name="直線コネクタ 576">
          <a:extLst>
            <a:ext uri="{FF2B5EF4-FFF2-40B4-BE49-F238E27FC236}">
              <a16:creationId xmlns="" xmlns:a16="http://schemas.microsoft.com/office/drawing/2014/main" id="{999B6DF0-B359-4B0D-B631-7F48637A92D0}"/>
            </a:ext>
          </a:extLst>
        </xdr:cNvPr>
        <xdr:cNvCxnSpPr/>
      </xdr:nvCxnSpPr>
      <xdr:spPr>
        <a:xfrm>
          <a:off x="22072600" y="109485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87538</xdr:rowOff>
    </xdr:from>
    <xdr:ext cx="534377" cy="259045"/>
    <xdr:sp macro="" textlink="">
      <xdr:nvSpPr>
        <xdr:cNvPr id="578" name="【学校施設】&#10;一人当たり面積最大値テキスト">
          <a:extLst>
            <a:ext uri="{FF2B5EF4-FFF2-40B4-BE49-F238E27FC236}">
              <a16:creationId xmlns="" xmlns:a16="http://schemas.microsoft.com/office/drawing/2014/main" id="{7C551F6E-899C-4B68-BF87-1BC8997403E5}"/>
            </a:ext>
          </a:extLst>
        </xdr:cNvPr>
        <xdr:cNvSpPr txBox="1"/>
      </xdr:nvSpPr>
      <xdr:spPr>
        <a:xfrm>
          <a:off x="22199600" y="9345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140861</xdr:rowOff>
    </xdr:from>
    <xdr:to>
      <xdr:col>116</xdr:col>
      <xdr:colOff>152400</xdr:colOff>
      <xdr:row>55</xdr:row>
      <xdr:rowOff>140861</xdr:rowOff>
    </xdr:to>
    <xdr:cxnSp macro="">
      <xdr:nvCxnSpPr>
        <xdr:cNvPr id="579" name="直線コネクタ 578">
          <a:extLst>
            <a:ext uri="{FF2B5EF4-FFF2-40B4-BE49-F238E27FC236}">
              <a16:creationId xmlns="" xmlns:a16="http://schemas.microsoft.com/office/drawing/2014/main" id="{7428F529-1B26-4622-8D25-9BC315513933}"/>
            </a:ext>
          </a:extLst>
        </xdr:cNvPr>
        <xdr:cNvCxnSpPr/>
      </xdr:nvCxnSpPr>
      <xdr:spPr>
        <a:xfrm>
          <a:off x="22072600" y="9570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18994</xdr:rowOff>
    </xdr:from>
    <xdr:ext cx="469744" cy="259045"/>
    <xdr:sp macro="" textlink="">
      <xdr:nvSpPr>
        <xdr:cNvPr id="580" name="【学校施設】&#10;一人当たり面積平均値テキスト">
          <a:extLst>
            <a:ext uri="{FF2B5EF4-FFF2-40B4-BE49-F238E27FC236}">
              <a16:creationId xmlns="" xmlns:a16="http://schemas.microsoft.com/office/drawing/2014/main" id="{80A9C3D8-1AF5-48E1-A57E-A0820CF98DD4}"/>
            </a:ext>
          </a:extLst>
        </xdr:cNvPr>
        <xdr:cNvSpPr txBox="1"/>
      </xdr:nvSpPr>
      <xdr:spPr>
        <a:xfrm>
          <a:off x="22199600" y="1064889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167567</xdr:rowOff>
    </xdr:from>
    <xdr:to>
      <xdr:col>116</xdr:col>
      <xdr:colOff>114300</xdr:colOff>
      <xdr:row>63</xdr:row>
      <xdr:rowOff>97717</xdr:rowOff>
    </xdr:to>
    <xdr:sp macro="" textlink="">
      <xdr:nvSpPr>
        <xdr:cNvPr id="581" name="フローチャート: 判断 580">
          <a:extLst>
            <a:ext uri="{FF2B5EF4-FFF2-40B4-BE49-F238E27FC236}">
              <a16:creationId xmlns="" xmlns:a16="http://schemas.microsoft.com/office/drawing/2014/main" id="{776CAC87-E64B-4DB4-B75A-DF7962491046}"/>
            </a:ext>
          </a:extLst>
        </xdr:cNvPr>
        <xdr:cNvSpPr/>
      </xdr:nvSpPr>
      <xdr:spPr>
        <a:xfrm>
          <a:off x="22110700" y="107974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4064</xdr:rowOff>
    </xdr:from>
    <xdr:to>
      <xdr:col>112</xdr:col>
      <xdr:colOff>38100</xdr:colOff>
      <xdr:row>63</xdr:row>
      <xdr:rowOff>105664</xdr:rowOff>
    </xdr:to>
    <xdr:sp macro="" textlink="">
      <xdr:nvSpPr>
        <xdr:cNvPr id="582" name="フローチャート: 判断 581">
          <a:extLst>
            <a:ext uri="{FF2B5EF4-FFF2-40B4-BE49-F238E27FC236}">
              <a16:creationId xmlns="" xmlns:a16="http://schemas.microsoft.com/office/drawing/2014/main" id="{950CDE7F-BEB5-41E8-9D9A-342F1D6ED92C}"/>
            </a:ext>
          </a:extLst>
        </xdr:cNvPr>
        <xdr:cNvSpPr/>
      </xdr:nvSpPr>
      <xdr:spPr>
        <a:xfrm>
          <a:off x="21272500" y="10805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169091</xdr:rowOff>
    </xdr:from>
    <xdr:to>
      <xdr:col>107</xdr:col>
      <xdr:colOff>101600</xdr:colOff>
      <xdr:row>63</xdr:row>
      <xdr:rowOff>99241</xdr:rowOff>
    </xdr:to>
    <xdr:sp macro="" textlink="">
      <xdr:nvSpPr>
        <xdr:cNvPr id="583" name="フローチャート: 判断 582">
          <a:extLst>
            <a:ext uri="{FF2B5EF4-FFF2-40B4-BE49-F238E27FC236}">
              <a16:creationId xmlns="" xmlns:a16="http://schemas.microsoft.com/office/drawing/2014/main" id="{6CB60467-C900-4B2C-AC9D-4C28BBA5DF64}"/>
            </a:ext>
          </a:extLst>
        </xdr:cNvPr>
        <xdr:cNvSpPr/>
      </xdr:nvSpPr>
      <xdr:spPr>
        <a:xfrm>
          <a:off x="20383500" y="10798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84" name="テキスト ボックス 583">
          <a:extLst>
            <a:ext uri="{FF2B5EF4-FFF2-40B4-BE49-F238E27FC236}">
              <a16:creationId xmlns="" xmlns:a16="http://schemas.microsoft.com/office/drawing/2014/main" id="{3B9129C2-25BA-4E3F-B81B-CFB262F8F5BE}"/>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85" name="テキスト ボックス 584">
          <a:extLst>
            <a:ext uri="{FF2B5EF4-FFF2-40B4-BE49-F238E27FC236}">
              <a16:creationId xmlns="" xmlns:a16="http://schemas.microsoft.com/office/drawing/2014/main" id="{68D7CE04-5577-44E9-8E84-0E804C10527C}"/>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86" name="テキスト ボックス 585">
          <a:extLst>
            <a:ext uri="{FF2B5EF4-FFF2-40B4-BE49-F238E27FC236}">
              <a16:creationId xmlns="" xmlns:a16="http://schemas.microsoft.com/office/drawing/2014/main" id="{FDB79918-A0FD-4DAC-A10D-3555060BF8F3}"/>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87" name="テキスト ボックス 586">
          <a:extLst>
            <a:ext uri="{FF2B5EF4-FFF2-40B4-BE49-F238E27FC236}">
              <a16:creationId xmlns="" xmlns:a16="http://schemas.microsoft.com/office/drawing/2014/main" id="{E51B7F26-AC27-4CB0-BBBD-B8AAC01135F6}"/>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88" name="テキスト ボックス 587">
          <a:extLst>
            <a:ext uri="{FF2B5EF4-FFF2-40B4-BE49-F238E27FC236}">
              <a16:creationId xmlns="" xmlns:a16="http://schemas.microsoft.com/office/drawing/2014/main" id="{C5A68CE9-28D8-4EAB-A0C3-E46718870B3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7220</xdr:rowOff>
    </xdr:from>
    <xdr:to>
      <xdr:col>116</xdr:col>
      <xdr:colOff>114300</xdr:colOff>
      <xdr:row>63</xdr:row>
      <xdr:rowOff>108820</xdr:rowOff>
    </xdr:to>
    <xdr:sp macro="" textlink="">
      <xdr:nvSpPr>
        <xdr:cNvPr id="589" name="楕円 588">
          <a:extLst>
            <a:ext uri="{FF2B5EF4-FFF2-40B4-BE49-F238E27FC236}">
              <a16:creationId xmlns="" xmlns:a16="http://schemas.microsoft.com/office/drawing/2014/main" id="{D99E70D9-C359-4776-BFF4-D42DB4EB77D6}"/>
            </a:ext>
          </a:extLst>
        </xdr:cNvPr>
        <xdr:cNvSpPr/>
      </xdr:nvSpPr>
      <xdr:spPr>
        <a:xfrm>
          <a:off x="22110700" y="1080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145994</xdr:rowOff>
    </xdr:from>
    <xdr:ext cx="469744" cy="259045"/>
    <xdr:sp macro="" textlink="">
      <xdr:nvSpPr>
        <xdr:cNvPr id="590" name="【学校施設】&#10;一人当たり面積該当値テキスト">
          <a:extLst>
            <a:ext uri="{FF2B5EF4-FFF2-40B4-BE49-F238E27FC236}">
              <a16:creationId xmlns="" xmlns:a16="http://schemas.microsoft.com/office/drawing/2014/main" id="{44F1E1AB-D29B-426E-B3F1-DEC30DDDE35B}"/>
            </a:ext>
          </a:extLst>
        </xdr:cNvPr>
        <xdr:cNvSpPr txBox="1"/>
      </xdr:nvSpPr>
      <xdr:spPr>
        <a:xfrm>
          <a:off x="22199600" y="10775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10051</xdr:rowOff>
    </xdr:from>
    <xdr:to>
      <xdr:col>112</xdr:col>
      <xdr:colOff>38100</xdr:colOff>
      <xdr:row>63</xdr:row>
      <xdr:rowOff>111651</xdr:rowOff>
    </xdr:to>
    <xdr:sp macro="" textlink="">
      <xdr:nvSpPr>
        <xdr:cNvPr id="591" name="楕円 590">
          <a:extLst>
            <a:ext uri="{FF2B5EF4-FFF2-40B4-BE49-F238E27FC236}">
              <a16:creationId xmlns="" xmlns:a16="http://schemas.microsoft.com/office/drawing/2014/main" id="{381F5F57-B626-44D7-B004-8FAD4F63704F}"/>
            </a:ext>
          </a:extLst>
        </xdr:cNvPr>
        <xdr:cNvSpPr/>
      </xdr:nvSpPr>
      <xdr:spPr>
        <a:xfrm>
          <a:off x="21272500" y="10811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58020</xdr:rowOff>
    </xdr:from>
    <xdr:to>
      <xdr:col>116</xdr:col>
      <xdr:colOff>63500</xdr:colOff>
      <xdr:row>63</xdr:row>
      <xdr:rowOff>60851</xdr:rowOff>
    </xdr:to>
    <xdr:cxnSp macro="">
      <xdr:nvCxnSpPr>
        <xdr:cNvPr id="592" name="直線コネクタ 591">
          <a:extLst>
            <a:ext uri="{FF2B5EF4-FFF2-40B4-BE49-F238E27FC236}">
              <a16:creationId xmlns="" xmlns:a16="http://schemas.microsoft.com/office/drawing/2014/main" id="{BB7AE80B-F995-4446-8064-4578A320E1FA}"/>
            </a:ext>
          </a:extLst>
        </xdr:cNvPr>
        <xdr:cNvCxnSpPr/>
      </xdr:nvCxnSpPr>
      <xdr:spPr>
        <a:xfrm flipV="1">
          <a:off x="21323300" y="10859370"/>
          <a:ext cx="838200" cy="2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14623</xdr:rowOff>
    </xdr:from>
    <xdr:to>
      <xdr:col>107</xdr:col>
      <xdr:colOff>101600</xdr:colOff>
      <xdr:row>63</xdr:row>
      <xdr:rowOff>116223</xdr:rowOff>
    </xdr:to>
    <xdr:sp macro="" textlink="">
      <xdr:nvSpPr>
        <xdr:cNvPr id="593" name="楕円 592">
          <a:extLst>
            <a:ext uri="{FF2B5EF4-FFF2-40B4-BE49-F238E27FC236}">
              <a16:creationId xmlns="" xmlns:a16="http://schemas.microsoft.com/office/drawing/2014/main" id="{274CDB2D-1A53-4BDD-BFB0-F91F2A8E145E}"/>
            </a:ext>
          </a:extLst>
        </xdr:cNvPr>
        <xdr:cNvSpPr/>
      </xdr:nvSpPr>
      <xdr:spPr>
        <a:xfrm>
          <a:off x="20383500" y="10815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60851</xdr:rowOff>
    </xdr:from>
    <xdr:to>
      <xdr:col>111</xdr:col>
      <xdr:colOff>177800</xdr:colOff>
      <xdr:row>63</xdr:row>
      <xdr:rowOff>65423</xdr:rowOff>
    </xdr:to>
    <xdr:cxnSp macro="">
      <xdr:nvCxnSpPr>
        <xdr:cNvPr id="594" name="直線コネクタ 593">
          <a:extLst>
            <a:ext uri="{FF2B5EF4-FFF2-40B4-BE49-F238E27FC236}">
              <a16:creationId xmlns="" xmlns:a16="http://schemas.microsoft.com/office/drawing/2014/main" id="{61FEE26E-F7F7-43D3-9DA1-8B30DEABC123}"/>
            </a:ext>
          </a:extLst>
        </xdr:cNvPr>
        <xdr:cNvCxnSpPr/>
      </xdr:nvCxnSpPr>
      <xdr:spPr>
        <a:xfrm flipV="1">
          <a:off x="20434300" y="10862201"/>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122191</xdr:rowOff>
    </xdr:from>
    <xdr:ext cx="469744" cy="259045"/>
    <xdr:sp macro="" textlink="">
      <xdr:nvSpPr>
        <xdr:cNvPr id="595" name="n_1aveValue【学校施設】&#10;一人当たり面積">
          <a:extLst>
            <a:ext uri="{FF2B5EF4-FFF2-40B4-BE49-F238E27FC236}">
              <a16:creationId xmlns="" xmlns:a16="http://schemas.microsoft.com/office/drawing/2014/main" id="{F935BC32-48C3-404E-A987-73B438F4AC0B}"/>
            </a:ext>
          </a:extLst>
        </xdr:cNvPr>
        <xdr:cNvSpPr txBox="1"/>
      </xdr:nvSpPr>
      <xdr:spPr>
        <a:xfrm>
          <a:off x="21075727" y="10580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115768</xdr:rowOff>
    </xdr:from>
    <xdr:ext cx="469744" cy="259045"/>
    <xdr:sp macro="" textlink="">
      <xdr:nvSpPr>
        <xdr:cNvPr id="596" name="n_2aveValue【学校施設】&#10;一人当たり面積">
          <a:extLst>
            <a:ext uri="{FF2B5EF4-FFF2-40B4-BE49-F238E27FC236}">
              <a16:creationId xmlns="" xmlns:a16="http://schemas.microsoft.com/office/drawing/2014/main" id="{1D2C1E31-B1B6-4F53-AC44-C9A48CE3908D}"/>
            </a:ext>
          </a:extLst>
        </xdr:cNvPr>
        <xdr:cNvSpPr txBox="1"/>
      </xdr:nvSpPr>
      <xdr:spPr>
        <a:xfrm>
          <a:off x="20199427" y="105742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102778</xdr:rowOff>
    </xdr:from>
    <xdr:ext cx="469744" cy="259045"/>
    <xdr:sp macro="" textlink="">
      <xdr:nvSpPr>
        <xdr:cNvPr id="597" name="n_1mainValue【学校施設】&#10;一人当たり面積">
          <a:extLst>
            <a:ext uri="{FF2B5EF4-FFF2-40B4-BE49-F238E27FC236}">
              <a16:creationId xmlns="" xmlns:a16="http://schemas.microsoft.com/office/drawing/2014/main" id="{38455EAE-F4EF-4EB3-8A37-1A848CA77C18}"/>
            </a:ext>
          </a:extLst>
        </xdr:cNvPr>
        <xdr:cNvSpPr txBox="1"/>
      </xdr:nvSpPr>
      <xdr:spPr>
        <a:xfrm>
          <a:off x="21075727" y="109041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107350</xdr:rowOff>
    </xdr:from>
    <xdr:ext cx="469744" cy="259045"/>
    <xdr:sp macro="" textlink="">
      <xdr:nvSpPr>
        <xdr:cNvPr id="598" name="n_2mainValue【学校施設】&#10;一人当たり面積">
          <a:extLst>
            <a:ext uri="{FF2B5EF4-FFF2-40B4-BE49-F238E27FC236}">
              <a16:creationId xmlns="" xmlns:a16="http://schemas.microsoft.com/office/drawing/2014/main" id="{FCAD6113-57A5-42DE-9E72-8257CF2B58C4}"/>
            </a:ext>
          </a:extLst>
        </xdr:cNvPr>
        <xdr:cNvSpPr txBox="1"/>
      </xdr:nvSpPr>
      <xdr:spPr>
        <a:xfrm>
          <a:off x="20199427" y="10908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99" name="正方形/長方形 598">
          <a:extLst>
            <a:ext uri="{FF2B5EF4-FFF2-40B4-BE49-F238E27FC236}">
              <a16:creationId xmlns="" xmlns:a16="http://schemas.microsoft.com/office/drawing/2014/main" id="{BB40D85C-8BB5-43F1-B1DA-D39317845C98}"/>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00" name="正方形/長方形 599">
          <a:extLst>
            <a:ext uri="{FF2B5EF4-FFF2-40B4-BE49-F238E27FC236}">
              <a16:creationId xmlns="" xmlns:a16="http://schemas.microsoft.com/office/drawing/2014/main" id="{797F2F4E-41DD-4149-B5AC-DB713ABACACD}"/>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01" name="正方形/長方形 600">
          <a:extLst>
            <a:ext uri="{FF2B5EF4-FFF2-40B4-BE49-F238E27FC236}">
              <a16:creationId xmlns="" xmlns:a16="http://schemas.microsoft.com/office/drawing/2014/main" id="{174BC339-716E-469E-85D5-AE18A9788C4C}"/>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02" name="正方形/長方形 601">
          <a:extLst>
            <a:ext uri="{FF2B5EF4-FFF2-40B4-BE49-F238E27FC236}">
              <a16:creationId xmlns="" xmlns:a16="http://schemas.microsoft.com/office/drawing/2014/main" id="{160DC865-83DA-4F0E-AEB1-9374214DAD3E}"/>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03" name="正方形/長方形 602">
          <a:extLst>
            <a:ext uri="{FF2B5EF4-FFF2-40B4-BE49-F238E27FC236}">
              <a16:creationId xmlns="" xmlns:a16="http://schemas.microsoft.com/office/drawing/2014/main" id="{9FBE39A2-49C3-45D5-AF57-980F07D47610}"/>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04" name="正方形/長方形 603">
          <a:extLst>
            <a:ext uri="{FF2B5EF4-FFF2-40B4-BE49-F238E27FC236}">
              <a16:creationId xmlns="" xmlns:a16="http://schemas.microsoft.com/office/drawing/2014/main" id="{FAD61B00-7CBF-4F2C-89B4-A32D3FAB1AC5}"/>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05" name="正方形/長方形 604">
          <a:extLst>
            <a:ext uri="{FF2B5EF4-FFF2-40B4-BE49-F238E27FC236}">
              <a16:creationId xmlns="" xmlns:a16="http://schemas.microsoft.com/office/drawing/2014/main" id="{C8817A62-2D5A-40CD-BA14-0A3D7CC2BFB7}"/>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06" name="正方形/長方形 605">
          <a:extLst>
            <a:ext uri="{FF2B5EF4-FFF2-40B4-BE49-F238E27FC236}">
              <a16:creationId xmlns="" xmlns:a16="http://schemas.microsoft.com/office/drawing/2014/main" id="{A67E8985-E854-4818-9101-FDED5761339B}"/>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07" name="正方形/長方形 606">
          <a:extLst>
            <a:ext uri="{FF2B5EF4-FFF2-40B4-BE49-F238E27FC236}">
              <a16:creationId xmlns="" xmlns:a16="http://schemas.microsoft.com/office/drawing/2014/main" id="{E3B3B5CC-E996-4B07-B5F0-5F2F18407218}"/>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08" name="正方形/長方形 607">
          <a:extLst>
            <a:ext uri="{FF2B5EF4-FFF2-40B4-BE49-F238E27FC236}">
              <a16:creationId xmlns="" xmlns:a16="http://schemas.microsoft.com/office/drawing/2014/main" id="{128745E6-9F4D-4941-9352-8868ACF47C7E}"/>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09" name="正方形/長方形 608">
          <a:extLst>
            <a:ext uri="{FF2B5EF4-FFF2-40B4-BE49-F238E27FC236}">
              <a16:creationId xmlns="" xmlns:a16="http://schemas.microsoft.com/office/drawing/2014/main" id="{7F31C03A-7F4E-4710-8F28-D6B20AC51A05}"/>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10" name="正方形/長方形 609">
          <a:extLst>
            <a:ext uri="{FF2B5EF4-FFF2-40B4-BE49-F238E27FC236}">
              <a16:creationId xmlns="" xmlns:a16="http://schemas.microsoft.com/office/drawing/2014/main" id="{C3FB77C4-1FE0-4437-8697-094450B42856}"/>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11" name="正方形/長方形 610">
          <a:extLst>
            <a:ext uri="{FF2B5EF4-FFF2-40B4-BE49-F238E27FC236}">
              <a16:creationId xmlns="" xmlns:a16="http://schemas.microsoft.com/office/drawing/2014/main" id="{0FF678CE-09C9-4206-AB10-53DC7B07651A}"/>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12" name="正方形/長方形 611">
          <a:extLst>
            <a:ext uri="{FF2B5EF4-FFF2-40B4-BE49-F238E27FC236}">
              <a16:creationId xmlns="" xmlns:a16="http://schemas.microsoft.com/office/drawing/2014/main" id="{FE70B377-BAB2-4BCA-92F0-C815F8EDE897}"/>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13" name="正方形/長方形 612">
          <a:extLst>
            <a:ext uri="{FF2B5EF4-FFF2-40B4-BE49-F238E27FC236}">
              <a16:creationId xmlns="" xmlns:a16="http://schemas.microsoft.com/office/drawing/2014/main" id="{6735EE57-9C49-491B-A88B-809EC7AA4BBF}"/>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14" name="正方形/長方形 613">
          <a:extLst>
            <a:ext uri="{FF2B5EF4-FFF2-40B4-BE49-F238E27FC236}">
              <a16:creationId xmlns="" xmlns:a16="http://schemas.microsoft.com/office/drawing/2014/main" id="{95930F03-A8FE-42CC-9F93-07A633AF9093}"/>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15" name="正方形/長方形 614">
          <a:extLst>
            <a:ext uri="{FF2B5EF4-FFF2-40B4-BE49-F238E27FC236}">
              <a16:creationId xmlns="" xmlns:a16="http://schemas.microsoft.com/office/drawing/2014/main" id="{F7353108-F4C7-45E7-AEE9-4C08DCB6F9B7}"/>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16" name="正方形/長方形 615">
          <a:extLst>
            <a:ext uri="{FF2B5EF4-FFF2-40B4-BE49-F238E27FC236}">
              <a16:creationId xmlns="" xmlns:a16="http://schemas.microsoft.com/office/drawing/2014/main" id="{FFDC3500-F0C7-47E3-B8E8-F911CDE9D187}"/>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17" name="正方形/長方形 616">
          <a:extLst>
            <a:ext uri="{FF2B5EF4-FFF2-40B4-BE49-F238E27FC236}">
              <a16:creationId xmlns="" xmlns:a16="http://schemas.microsoft.com/office/drawing/2014/main" id="{ECA5DAAC-70FC-472D-B6ED-98B07129D02C}"/>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18" name="正方形/長方形 617">
          <a:extLst>
            <a:ext uri="{FF2B5EF4-FFF2-40B4-BE49-F238E27FC236}">
              <a16:creationId xmlns="" xmlns:a16="http://schemas.microsoft.com/office/drawing/2014/main" id="{34DD3062-2C2A-4135-9D21-CB6BF2628C63}"/>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19" name="正方形/長方形 618">
          <a:extLst>
            <a:ext uri="{FF2B5EF4-FFF2-40B4-BE49-F238E27FC236}">
              <a16:creationId xmlns="" xmlns:a16="http://schemas.microsoft.com/office/drawing/2014/main" id="{CAF975B6-EEB0-41F8-9C16-6B9AF478D636}"/>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20" name="正方形/長方形 619">
          <a:extLst>
            <a:ext uri="{FF2B5EF4-FFF2-40B4-BE49-F238E27FC236}">
              <a16:creationId xmlns="" xmlns:a16="http://schemas.microsoft.com/office/drawing/2014/main" id="{AAACA1F3-4B4C-4570-AFA5-D921B3FF80F9}"/>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21" name="正方形/長方形 620">
          <a:extLst>
            <a:ext uri="{FF2B5EF4-FFF2-40B4-BE49-F238E27FC236}">
              <a16:creationId xmlns="" xmlns:a16="http://schemas.microsoft.com/office/drawing/2014/main" id="{ECC5034E-C7AF-4312-A175-0ED99775AC01}"/>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22" name="正方形/長方形 621">
          <a:extLst>
            <a:ext uri="{FF2B5EF4-FFF2-40B4-BE49-F238E27FC236}">
              <a16:creationId xmlns="" xmlns:a16="http://schemas.microsoft.com/office/drawing/2014/main" id="{74A7DD7F-BE98-4C6C-AE62-26DD9EB50663}"/>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23" name="テキスト ボックス 622">
          <a:extLst>
            <a:ext uri="{FF2B5EF4-FFF2-40B4-BE49-F238E27FC236}">
              <a16:creationId xmlns="" xmlns:a16="http://schemas.microsoft.com/office/drawing/2014/main" id="{42CDD15A-D288-47E9-B136-06CF00A19D1B}"/>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24" name="直線コネクタ 623">
          <a:extLst>
            <a:ext uri="{FF2B5EF4-FFF2-40B4-BE49-F238E27FC236}">
              <a16:creationId xmlns="" xmlns:a16="http://schemas.microsoft.com/office/drawing/2014/main" id="{48799BFB-864A-402B-B6BD-1E053FA407C4}"/>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25" name="直線コネクタ 624">
          <a:extLst>
            <a:ext uri="{FF2B5EF4-FFF2-40B4-BE49-F238E27FC236}">
              <a16:creationId xmlns="" xmlns:a16="http://schemas.microsoft.com/office/drawing/2014/main" id="{741A87E9-EF95-4363-8787-7DE018CAE765}"/>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26" name="テキスト ボックス 625">
          <a:extLst>
            <a:ext uri="{FF2B5EF4-FFF2-40B4-BE49-F238E27FC236}">
              <a16:creationId xmlns="" xmlns:a16="http://schemas.microsoft.com/office/drawing/2014/main" id="{7B45DA96-A85E-444E-BF56-AE1FFEA2D84D}"/>
            </a:ext>
          </a:extLst>
        </xdr:cNvPr>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27" name="直線コネクタ 626">
          <a:extLst>
            <a:ext uri="{FF2B5EF4-FFF2-40B4-BE49-F238E27FC236}">
              <a16:creationId xmlns="" xmlns:a16="http://schemas.microsoft.com/office/drawing/2014/main" id="{B0E6EC53-033E-4D77-BA14-2163B26F6AC3}"/>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28" name="テキスト ボックス 627">
          <a:extLst>
            <a:ext uri="{FF2B5EF4-FFF2-40B4-BE49-F238E27FC236}">
              <a16:creationId xmlns="" xmlns:a16="http://schemas.microsoft.com/office/drawing/2014/main" id="{E329B5F3-8B0D-4823-A2C9-08E6DC4559E7}"/>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29" name="直線コネクタ 628">
          <a:extLst>
            <a:ext uri="{FF2B5EF4-FFF2-40B4-BE49-F238E27FC236}">
              <a16:creationId xmlns="" xmlns:a16="http://schemas.microsoft.com/office/drawing/2014/main" id="{24E4F6D6-9C50-43A9-A8B8-99E7960ED010}"/>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30" name="テキスト ボックス 629">
          <a:extLst>
            <a:ext uri="{FF2B5EF4-FFF2-40B4-BE49-F238E27FC236}">
              <a16:creationId xmlns="" xmlns:a16="http://schemas.microsoft.com/office/drawing/2014/main" id="{246AE253-9713-401F-A685-4A7F5CCD892C}"/>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31" name="直線コネクタ 630">
          <a:extLst>
            <a:ext uri="{FF2B5EF4-FFF2-40B4-BE49-F238E27FC236}">
              <a16:creationId xmlns="" xmlns:a16="http://schemas.microsoft.com/office/drawing/2014/main" id="{D9679E50-88A5-4579-953A-9BEF9EDF9708}"/>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32" name="テキスト ボックス 631">
          <a:extLst>
            <a:ext uri="{FF2B5EF4-FFF2-40B4-BE49-F238E27FC236}">
              <a16:creationId xmlns="" xmlns:a16="http://schemas.microsoft.com/office/drawing/2014/main" id="{22AA3E6A-8F81-4B59-85F6-795A177C91A2}"/>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33" name="直線コネクタ 632">
          <a:extLst>
            <a:ext uri="{FF2B5EF4-FFF2-40B4-BE49-F238E27FC236}">
              <a16:creationId xmlns="" xmlns:a16="http://schemas.microsoft.com/office/drawing/2014/main" id="{93D8913C-3C75-48B9-8A14-A582DEFB377B}"/>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34" name="テキスト ボックス 633">
          <a:extLst>
            <a:ext uri="{FF2B5EF4-FFF2-40B4-BE49-F238E27FC236}">
              <a16:creationId xmlns="" xmlns:a16="http://schemas.microsoft.com/office/drawing/2014/main" id="{DA139729-02FD-40E3-AD7C-22845C7F7A9C}"/>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35" name="直線コネクタ 634">
          <a:extLst>
            <a:ext uri="{FF2B5EF4-FFF2-40B4-BE49-F238E27FC236}">
              <a16:creationId xmlns="" xmlns:a16="http://schemas.microsoft.com/office/drawing/2014/main" id="{CB5B041A-60FE-4498-B0DB-693278659F2A}"/>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36" name="テキスト ボックス 635">
          <a:extLst>
            <a:ext uri="{FF2B5EF4-FFF2-40B4-BE49-F238E27FC236}">
              <a16:creationId xmlns="" xmlns:a16="http://schemas.microsoft.com/office/drawing/2014/main" id="{4A5C5B13-0454-44BD-A21A-2868815A22CA}"/>
            </a:ext>
          </a:extLst>
        </xdr:cNvPr>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37" name="直線コネクタ 636">
          <a:extLst>
            <a:ext uri="{FF2B5EF4-FFF2-40B4-BE49-F238E27FC236}">
              <a16:creationId xmlns="" xmlns:a16="http://schemas.microsoft.com/office/drawing/2014/main" id="{7A635690-7A6A-4E0D-B00A-EC55AB5890D4}"/>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38" name="テキスト ボックス 637">
          <a:extLst>
            <a:ext uri="{FF2B5EF4-FFF2-40B4-BE49-F238E27FC236}">
              <a16:creationId xmlns="" xmlns:a16="http://schemas.microsoft.com/office/drawing/2014/main" id="{03FEAE81-3EDB-487A-A137-3721A1BCFBD7}"/>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39" name="【公民館】&#10;有形固定資産減価償却率グラフ枠">
          <a:extLst>
            <a:ext uri="{FF2B5EF4-FFF2-40B4-BE49-F238E27FC236}">
              <a16:creationId xmlns="" xmlns:a16="http://schemas.microsoft.com/office/drawing/2014/main" id="{E93FABC5-4958-4937-99A4-0B70FF6D10F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118655</xdr:rowOff>
    </xdr:to>
    <xdr:cxnSp macro="">
      <xdr:nvCxnSpPr>
        <xdr:cNvPr id="640" name="直線コネクタ 639">
          <a:extLst>
            <a:ext uri="{FF2B5EF4-FFF2-40B4-BE49-F238E27FC236}">
              <a16:creationId xmlns="" xmlns:a16="http://schemas.microsoft.com/office/drawing/2014/main" id="{B9A06F1F-41B1-434F-B452-5FFD729FB979}"/>
            </a:ext>
          </a:extLst>
        </xdr:cNvPr>
        <xdr:cNvCxnSpPr/>
      </xdr:nvCxnSpPr>
      <xdr:spPr>
        <a:xfrm flipV="1">
          <a:off x="16318864" y="17090571"/>
          <a:ext cx="0" cy="15446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122482</xdr:rowOff>
    </xdr:from>
    <xdr:ext cx="340478" cy="259045"/>
    <xdr:sp macro="" textlink="">
      <xdr:nvSpPr>
        <xdr:cNvPr id="641" name="【公民館】&#10;有形固定資産減価償却率最小値テキスト">
          <a:extLst>
            <a:ext uri="{FF2B5EF4-FFF2-40B4-BE49-F238E27FC236}">
              <a16:creationId xmlns="" xmlns:a16="http://schemas.microsoft.com/office/drawing/2014/main" id="{560F9C91-80B6-48B0-A606-F38CD8ACE98E}"/>
            </a:ext>
          </a:extLst>
        </xdr:cNvPr>
        <xdr:cNvSpPr txBox="1"/>
      </xdr:nvSpPr>
      <xdr:spPr>
        <a:xfrm>
          <a:off x="16357600" y="1863908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118655</xdr:rowOff>
    </xdr:from>
    <xdr:to>
      <xdr:col>86</xdr:col>
      <xdr:colOff>25400</xdr:colOff>
      <xdr:row>108</xdr:row>
      <xdr:rowOff>118655</xdr:rowOff>
    </xdr:to>
    <xdr:cxnSp macro="">
      <xdr:nvCxnSpPr>
        <xdr:cNvPr id="642" name="直線コネクタ 641">
          <a:extLst>
            <a:ext uri="{FF2B5EF4-FFF2-40B4-BE49-F238E27FC236}">
              <a16:creationId xmlns="" xmlns:a16="http://schemas.microsoft.com/office/drawing/2014/main" id="{6966A4D7-4509-4750-BA62-D258044C88DB}"/>
            </a:ext>
          </a:extLst>
        </xdr:cNvPr>
        <xdr:cNvCxnSpPr/>
      </xdr:nvCxnSpPr>
      <xdr:spPr>
        <a:xfrm>
          <a:off x="16230600" y="186352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643" name="【公民館】&#10;有形固定資産減価償却率最大値テキスト">
          <a:extLst>
            <a:ext uri="{FF2B5EF4-FFF2-40B4-BE49-F238E27FC236}">
              <a16:creationId xmlns="" xmlns:a16="http://schemas.microsoft.com/office/drawing/2014/main" id="{07D93B7C-493A-4138-BB6F-F428B1183DFA}"/>
            </a:ext>
          </a:extLst>
        </xdr:cNvPr>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644" name="直線コネクタ 643">
          <a:extLst>
            <a:ext uri="{FF2B5EF4-FFF2-40B4-BE49-F238E27FC236}">
              <a16:creationId xmlns="" xmlns:a16="http://schemas.microsoft.com/office/drawing/2014/main" id="{4932497E-B779-4CF8-8EE4-EACE1AF5D7A2}"/>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111596</xdr:rowOff>
    </xdr:from>
    <xdr:ext cx="405111" cy="259045"/>
    <xdr:sp macro="" textlink="">
      <xdr:nvSpPr>
        <xdr:cNvPr id="645" name="【公民館】&#10;有形固定資産減価償却率平均値テキスト">
          <a:extLst>
            <a:ext uri="{FF2B5EF4-FFF2-40B4-BE49-F238E27FC236}">
              <a16:creationId xmlns="" xmlns:a16="http://schemas.microsoft.com/office/drawing/2014/main" id="{906C0C75-60E7-47B5-ACCA-2BA5ACF99A45}"/>
            </a:ext>
          </a:extLst>
        </xdr:cNvPr>
        <xdr:cNvSpPr txBox="1"/>
      </xdr:nvSpPr>
      <xdr:spPr>
        <a:xfrm>
          <a:off x="16357600" y="1759949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133169</xdr:rowOff>
    </xdr:from>
    <xdr:to>
      <xdr:col>85</xdr:col>
      <xdr:colOff>177800</xdr:colOff>
      <xdr:row>103</xdr:row>
      <xdr:rowOff>63319</xdr:rowOff>
    </xdr:to>
    <xdr:sp macro="" textlink="">
      <xdr:nvSpPr>
        <xdr:cNvPr id="646" name="フローチャート: 判断 645">
          <a:extLst>
            <a:ext uri="{FF2B5EF4-FFF2-40B4-BE49-F238E27FC236}">
              <a16:creationId xmlns="" xmlns:a16="http://schemas.microsoft.com/office/drawing/2014/main" id="{437B0E6D-873E-46F1-AF0E-49D1F3AD6CC3}"/>
            </a:ext>
          </a:extLst>
        </xdr:cNvPr>
        <xdr:cNvSpPr/>
      </xdr:nvSpPr>
      <xdr:spPr>
        <a:xfrm>
          <a:off x="16268700" y="17621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102</xdr:row>
      <xdr:rowOff>149498</xdr:rowOff>
    </xdr:from>
    <xdr:to>
      <xdr:col>81</xdr:col>
      <xdr:colOff>101600</xdr:colOff>
      <xdr:row>103</xdr:row>
      <xdr:rowOff>79648</xdr:rowOff>
    </xdr:to>
    <xdr:sp macro="" textlink="">
      <xdr:nvSpPr>
        <xdr:cNvPr id="647" name="フローチャート: 判断 646">
          <a:extLst>
            <a:ext uri="{FF2B5EF4-FFF2-40B4-BE49-F238E27FC236}">
              <a16:creationId xmlns="" xmlns:a16="http://schemas.microsoft.com/office/drawing/2014/main" id="{52A0D404-FD00-4204-BB14-F9BDA6701E33}"/>
            </a:ext>
          </a:extLst>
        </xdr:cNvPr>
        <xdr:cNvSpPr/>
      </xdr:nvSpPr>
      <xdr:spPr>
        <a:xfrm>
          <a:off x="15430500" y="17637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147864</xdr:rowOff>
    </xdr:from>
    <xdr:to>
      <xdr:col>76</xdr:col>
      <xdr:colOff>165100</xdr:colOff>
      <xdr:row>103</xdr:row>
      <xdr:rowOff>78014</xdr:rowOff>
    </xdr:to>
    <xdr:sp macro="" textlink="">
      <xdr:nvSpPr>
        <xdr:cNvPr id="648" name="フローチャート: 判断 647">
          <a:extLst>
            <a:ext uri="{FF2B5EF4-FFF2-40B4-BE49-F238E27FC236}">
              <a16:creationId xmlns="" xmlns:a16="http://schemas.microsoft.com/office/drawing/2014/main" id="{FC47A23B-066A-4504-8FFD-818CB1830883}"/>
            </a:ext>
          </a:extLst>
        </xdr:cNvPr>
        <xdr:cNvSpPr/>
      </xdr:nvSpPr>
      <xdr:spPr>
        <a:xfrm>
          <a:off x="14541500" y="17635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49" name="テキスト ボックス 648">
          <a:extLst>
            <a:ext uri="{FF2B5EF4-FFF2-40B4-BE49-F238E27FC236}">
              <a16:creationId xmlns="" xmlns:a16="http://schemas.microsoft.com/office/drawing/2014/main" id="{3A0D2C11-CCAC-4839-B69E-4BCD99B9BC38}"/>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50" name="テキスト ボックス 649">
          <a:extLst>
            <a:ext uri="{FF2B5EF4-FFF2-40B4-BE49-F238E27FC236}">
              <a16:creationId xmlns="" xmlns:a16="http://schemas.microsoft.com/office/drawing/2014/main" id="{084C0D2E-F378-45D6-8812-2983A8B37D0E}"/>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51" name="テキスト ボックス 650">
          <a:extLst>
            <a:ext uri="{FF2B5EF4-FFF2-40B4-BE49-F238E27FC236}">
              <a16:creationId xmlns="" xmlns:a16="http://schemas.microsoft.com/office/drawing/2014/main" id="{11C44E19-DFC0-49A2-B57F-D3054D6F0625}"/>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52" name="テキスト ボックス 651">
          <a:extLst>
            <a:ext uri="{FF2B5EF4-FFF2-40B4-BE49-F238E27FC236}">
              <a16:creationId xmlns="" xmlns:a16="http://schemas.microsoft.com/office/drawing/2014/main" id="{EFE54974-CEEC-4AB9-AD35-882BD4702248}"/>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53" name="テキスト ボックス 652">
          <a:extLst>
            <a:ext uri="{FF2B5EF4-FFF2-40B4-BE49-F238E27FC236}">
              <a16:creationId xmlns="" xmlns:a16="http://schemas.microsoft.com/office/drawing/2014/main" id="{F666C14D-C7E3-41D7-B6E8-879A3DC1FF11}"/>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170724</xdr:rowOff>
    </xdr:from>
    <xdr:to>
      <xdr:col>85</xdr:col>
      <xdr:colOff>177800</xdr:colOff>
      <xdr:row>102</xdr:row>
      <xdr:rowOff>100874</xdr:rowOff>
    </xdr:to>
    <xdr:sp macro="" textlink="">
      <xdr:nvSpPr>
        <xdr:cNvPr id="654" name="楕円 653">
          <a:extLst>
            <a:ext uri="{FF2B5EF4-FFF2-40B4-BE49-F238E27FC236}">
              <a16:creationId xmlns="" xmlns:a16="http://schemas.microsoft.com/office/drawing/2014/main" id="{40A00496-8608-4A0B-A94B-D0CEF8875143}"/>
            </a:ext>
          </a:extLst>
        </xdr:cNvPr>
        <xdr:cNvSpPr/>
      </xdr:nvSpPr>
      <xdr:spPr>
        <a:xfrm>
          <a:off x="16268700" y="17487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22151</xdr:rowOff>
    </xdr:from>
    <xdr:ext cx="405111" cy="259045"/>
    <xdr:sp macro="" textlink="">
      <xdr:nvSpPr>
        <xdr:cNvPr id="655" name="【公民館】&#10;有形固定資産減価償却率該当値テキスト">
          <a:extLst>
            <a:ext uri="{FF2B5EF4-FFF2-40B4-BE49-F238E27FC236}">
              <a16:creationId xmlns="" xmlns:a16="http://schemas.microsoft.com/office/drawing/2014/main" id="{25A061A4-53E3-4F51-9D89-228F009758CD}"/>
            </a:ext>
          </a:extLst>
        </xdr:cNvPr>
        <xdr:cNvSpPr txBox="1"/>
      </xdr:nvSpPr>
      <xdr:spPr>
        <a:xfrm>
          <a:off x="16357600" y="17338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28666</xdr:rowOff>
    </xdr:from>
    <xdr:to>
      <xdr:col>81</xdr:col>
      <xdr:colOff>101600</xdr:colOff>
      <xdr:row>102</xdr:row>
      <xdr:rowOff>130266</xdr:rowOff>
    </xdr:to>
    <xdr:sp macro="" textlink="">
      <xdr:nvSpPr>
        <xdr:cNvPr id="656" name="楕円 655">
          <a:extLst>
            <a:ext uri="{FF2B5EF4-FFF2-40B4-BE49-F238E27FC236}">
              <a16:creationId xmlns="" xmlns:a16="http://schemas.microsoft.com/office/drawing/2014/main" id="{B55ABBD1-9004-4673-93BA-FAAEE73FC261}"/>
            </a:ext>
          </a:extLst>
        </xdr:cNvPr>
        <xdr:cNvSpPr/>
      </xdr:nvSpPr>
      <xdr:spPr>
        <a:xfrm>
          <a:off x="15430500" y="17516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50074</xdr:rowOff>
    </xdr:from>
    <xdr:to>
      <xdr:col>85</xdr:col>
      <xdr:colOff>127000</xdr:colOff>
      <xdr:row>102</xdr:row>
      <xdr:rowOff>79466</xdr:rowOff>
    </xdr:to>
    <xdr:cxnSp macro="">
      <xdr:nvCxnSpPr>
        <xdr:cNvPr id="657" name="直線コネクタ 656">
          <a:extLst>
            <a:ext uri="{FF2B5EF4-FFF2-40B4-BE49-F238E27FC236}">
              <a16:creationId xmlns="" xmlns:a16="http://schemas.microsoft.com/office/drawing/2014/main" id="{3B10EB75-BA55-4323-B825-FAED03068EA0}"/>
            </a:ext>
          </a:extLst>
        </xdr:cNvPr>
        <xdr:cNvCxnSpPr/>
      </xdr:nvCxnSpPr>
      <xdr:spPr>
        <a:xfrm flipV="1">
          <a:off x="15481300" y="17537974"/>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159294</xdr:rowOff>
    </xdr:from>
    <xdr:to>
      <xdr:col>76</xdr:col>
      <xdr:colOff>165100</xdr:colOff>
      <xdr:row>102</xdr:row>
      <xdr:rowOff>89444</xdr:rowOff>
    </xdr:to>
    <xdr:sp macro="" textlink="">
      <xdr:nvSpPr>
        <xdr:cNvPr id="658" name="楕円 657">
          <a:extLst>
            <a:ext uri="{FF2B5EF4-FFF2-40B4-BE49-F238E27FC236}">
              <a16:creationId xmlns="" xmlns:a16="http://schemas.microsoft.com/office/drawing/2014/main" id="{511CFD1A-88B1-44E5-91A2-609F031DBFFD}"/>
            </a:ext>
          </a:extLst>
        </xdr:cNvPr>
        <xdr:cNvSpPr/>
      </xdr:nvSpPr>
      <xdr:spPr>
        <a:xfrm>
          <a:off x="14541500" y="17475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38644</xdr:rowOff>
    </xdr:from>
    <xdr:to>
      <xdr:col>81</xdr:col>
      <xdr:colOff>50800</xdr:colOff>
      <xdr:row>102</xdr:row>
      <xdr:rowOff>79466</xdr:rowOff>
    </xdr:to>
    <xdr:cxnSp macro="">
      <xdr:nvCxnSpPr>
        <xdr:cNvPr id="659" name="直線コネクタ 658">
          <a:extLst>
            <a:ext uri="{FF2B5EF4-FFF2-40B4-BE49-F238E27FC236}">
              <a16:creationId xmlns="" xmlns:a16="http://schemas.microsoft.com/office/drawing/2014/main" id="{66AE0EE4-8A09-4542-AC2C-21BF8A08E310}"/>
            </a:ext>
          </a:extLst>
        </xdr:cNvPr>
        <xdr:cNvCxnSpPr/>
      </xdr:nvCxnSpPr>
      <xdr:spPr>
        <a:xfrm>
          <a:off x="14592300" y="17526544"/>
          <a:ext cx="889000" cy="40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70775</xdr:rowOff>
    </xdr:from>
    <xdr:ext cx="405111" cy="259045"/>
    <xdr:sp macro="" textlink="">
      <xdr:nvSpPr>
        <xdr:cNvPr id="660" name="n_1aveValue【公民館】&#10;有形固定資産減価償却率">
          <a:extLst>
            <a:ext uri="{FF2B5EF4-FFF2-40B4-BE49-F238E27FC236}">
              <a16:creationId xmlns="" xmlns:a16="http://schemas.microsoft.com/office/drawing/2014/main" id="{2C3CE47C-7F2D-444B-8758-3EBC0915CE5E}"/>
            </a:ext>
          </a:extLst>
        </xdr:cNvPr>
        <xdr:cNvSpPr txBox="1"/>
      </xdr:nvSpPr>
      <xdr:spPr>
        <a:xfrm>
          <a:off x="15266044" y="177301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69141</xdr:rowOff>
    </xdr:from>
    <xdr:ext cx="405111" cy="259045"/>
    <xdr:sp macro="" textlink="">
      <xdr:nvSpPr>
        <xdr:cNvPr id="661" name="n_2aveValue【公民館】&#10;有形固定資産減価償却率">
          <a:extLst>
            <a:ext uri="{FF2B5EF4-FFF2-40B4-BE49-F238E27FC236}">
              <a16:creationId xmlns="" xmlns:a16="http://schemas.microsoft.com/office/drawing/2014/main" id="{27C674BB-6C22-4AC6-9A89-7C9492EFACCD}"/>
            </a:ext>
          </a:extLst>
        </xdr:cNvPr>
        <xdr:cNvSpPr txBox="1"/>
      </xdr:nvSpPr>
      <xdr:spPr>
        <a:xfrm>
          <a:off x="14389744" y="177284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146793</xdr:rowOff>
    </xdr:from>
    <xdr:ext cx="405111" cy="259045"/>
    <xdr:sp macro="" textlink="">
      <xdr:nvSpPr>
        <xdr:cNvPr id="662" name="n_1mainValue【公民館】&#10;有形固定資産減価償却率">
          <a:extLst>
            <a:ext uri="{FF2B5EF4-FFF2-40B4-BE49-F238E27FC236}">
              <a16:creationId xmlns="" xmlns:a16="http://schemas.microsoft.com/office/drawing/2014/main" id="{4613FF52-1B9E-4639-A2DA-B708CB42868E}"/>
            </a:ext>
          </a:extLst>
        </xdr:cNvPr>
        <xdr:cNvSpPr txBox="1"/>
      </xdr:nvSpPr>
      <xdr:spPr>
        <a:xfrm>
          <a:off x="15266044" y="172917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105971</xdr:rowOff>
    </xdr:from>
    <xdr:ext cx="405111" cy="259045"/>
    <xdr:sp macro="" textlink="">
      <xdr:nvSpPr>
        <xdr:cNvPr id="663" name="n_2mainValue【公民館】&#10;有形固定資産減価償却率">
          <a:extLst>
            <a:ext uri="{FF2B5EF4-FFF2-40B4-BE49-F238E27FC236}">
              <a16:creationId xmlns="" xmlns:a16="http://schemas.microsoft.com/office/drawing/2014/main" id="{E2BCF757-AAAD-4AA2-B1C7-C87C6D0F3A16}"/>
            </a:ext>
          </a:extLst>
        </xdr:cNvPr>
        <xdr:cNvSpPr txBox="1"/>
      </xdr:nvSpPr>
      <xdr:spPr>
        <a:xfrm>
          <a:off x="14389744" y="17250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64" name="正方形/長方形 663">
          <a:extLst>
            <a:ext uri="{FF2B5EF4-FFF2-40B4-BE49-F238E27FC236}">
              <a16:creationId xmlns="" xmlns:a16="http://schemas.microsoft.com/office/drawing/2014/main" id="{4F48E2DA-CFC5-4658-9882-1342324793AB}"/>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65" name="正方形/長方形 664">
          <a:extLst>
            <a:ext uri="{FF2B5EF4-FFF2-40B4-BE49-F238E27FC236}">
              <a16:creationId xmlns="" xmlns:a16="http://schemas.microsoft.com/office/drawing/2014/main" id="{023BACED-7176-4D35-9586-54297AA6F328}"/>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66" name="正方形/長方形 665">
          <a:extLst>
            <a:ext uri="{FF2B5EF4-FFF2-40B4-BE49-F238E27FC236}">
              <a16:creationId xmlns="" xmlns:a16="http://schemas.microsoft.com/office/drawing/2014/main" id="{34A8EF6B-6A13-44AA-93A8-21857C59316C}"/>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67" name="正方形/長方形 666">
          <a:extLst>
            <a:ext uri="{FF2B5EF4-FFF2-40B4-BE49-F238E27FC236}">
              <a16:creationId xmlns="" xmlns:a16="http://schemas.microsoft.com/office/drawing/2014/main" id="{0761BEB7-6342-40E0-BFB8-C8B14612498D}"/>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68" name="正方形/長方形 667">
          <a:extLst>
            <a:ext uri="{FF2B5EF4-FFF2-40B4-BE49-F238E27FC236}">
              <a16:creationId xmlns="" xmlns:a16="http://schemas.microsoft.com/office/drawing/2014/main" id="{2847F063-42A9-47CC-BE79-D4CFD631013A}"/>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69" name="正方形/長方形 668">
          <a:extLst>
            <a:ext uri="{FF2B5EF4-FFF2-40B4-BE49-F238E27FC236}">
              <a16:creationId xmlns="" xmlns:a16="http://schemas.microsoft.com/office/drawing/2014/main" id="{319B9304-0601-4A3F-92A2-9B80862DA783}"/>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70" name="正方形/長方形 669">
          <a:extLst>
            <a:ext uri="{FF2B5EF4-FFF2-40B4-BE49-F238E27FC236}">
              <a16:creationId xmlns="" xmlns:a16="http://schemas.microsoft.com/office/drawing/2014/main" id="{07BBBCDD-3133-4049-8B92-97ABF99D89E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71" name="正方形/長方形 670">
          <a:extLst>
            <a:ext uri="{FF2B5EF4-FFF2-40B4-BE49-F238E27FC236}">
              <a16:creationId xmlns="" xmlns:a16="http://schemas.microsoft.com/office/drawing/2014/main" id="{7961DB2A-A801-4833-9774-7C3D9F661465}"/>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72" name="テキスト ボックス 671">
          <a:extLst>
            <a:ext uri="{FF2B5EF4-FFF2-40B4-BE49-F238E27FC236}">
              <a16:creationId xmlns="" xmlns:a16="http://schemas.microsoft.com/office/drawing/2014/main" id="{AA27D47E-EF32-4B55-98FF-B6E2FB870BBE}"/>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73" name="直線コネクタ 672">
          <a:extLst>
            <a:ext uri="{FF2B5EF4-FFF2-40B4-BE49-F238E27FC236}">
              <a16:creationId xmlns="" xmlns:a16="http://schemas.microsoft.com/office/drawing/2014/main" id="{241E271E-0634-4432-95AA-FD178D32BE59}"/>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674" name="直線コネクタ 673">
          <a:extLst>
            <a:ext uri="{FF2B5EF4-FFF2-40B4-BE49-F238E27FC236}">
              <a16:creationId xmlns="" xmlns:a16="http://schemas.microsoft.com/office/drawing/2014/main" id="{AC91E880-7104-45A6-B3A0-702CE4AB9D62}"/>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675" name="テキスト ボックス 674">
          <a:extLst>
            <a:ext uri="{FF2B5EF4-FFF2-40B4-BE49-F238E27FC236}">
              <a16:creationId xmlns="" xmlns:a16="http://schemas.microsoft.com/office/drawing/2014/main" id="{504262B7-F1CB-4DAF-8967-AE46685EB451}"/>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676" name="直線コネクタ 675">
          <a:extLst>
            <a:ext uri="{FF2B5EF4-FFF2-40B4-BE49-F238E27FC236}">
              <a16:creationId xmlns="" xmlns:a16="http://schemas.microsoft.com/office/drawing/2014/main" id="{B7224913-75CD-41E9-B79C-00F969D73835}"/>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677" name="テキスト ボックス 676">
          <a:extLst>
            <a:ext uri="{FF2B5EF4-FFF2-40B4-BE49-F238E27FC236}">
              <a16:creationId xmlns="" xmlns:a16="http://schemas.microsoft.com/office/drawing/2014/main" id="{5BD6CA72-C7C6-42B6-88DA-AF8176490C2B}"/>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678" name="直線コネクタ 677">
          <a:extLst>
            <a:ext uri="{FF2B5EF4-FFF2-40B4-BE49-F238E27FC236}">
              <a16:creationId xmlns="" xmlns:a16="http://schemas.microsoft.com/office/drawing/2014/main" id="{3A422282-F986-4735-99CA-E5B02447738B}"/>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679" name="テキスト ボックス 678">
          <a:extLst>
            <a:ext uri="{FF2B5EF4-FFF2-40B4-BE49-F238E27FC236}">
              <a16:creationId xmlns="" xmlns:a16="http://schemas.microsoft.com/office/drawing/2014/main" id="{ED245A7A-340F-4C1E-86E1-E46FBD36A12E}"/>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680" name="直線コネクタ 679">
          <a:extLst>
            <a:ext uri="{FF2B5EF4-FFF2-40B4-BE49-F238E27FC236}">
              <a16:creationId xmlns="" xmlns:a16="http://schemas.microsoft.com/office/drawing/2014/main" id="{4A066111-D999-415B-B447-4BBE8AF85805}"/>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681" name="テキスト ボックス 680">
          <a:extLst>
            <a:ext uri="{FF2B5EF4-FFF2-40B4-BE49-F238E27FC236}">
              <a16:creationId xmlns="" xmlns:a16="http://schemas.microsoft.com/office/drawing/2014/main" id="{617203E8-D2DB-4C38-9901-0A8A98678EF0}"/>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682" name="直線コネクタ 681">
          <a:extLst>
            <a:ext uri="{FF2B5EF4-FFF2-40B4-BE49-F238E27FC236}">
              <a16:creationId xmlns="" xmlns:a16="http://schemas.microsoft.com/office/drawing/2014/main" id="{E6A738BF-1A42-4529-9C79-EA28180F74B5}"/>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683" name="テキスト ボックス 682">
          <a:extLst>
            <a:ext uri="{FF2B5EF4-FFF2-40B4-BE49-F238E27FC236}">
              <a16:creationId xmlns="" xmlns:a16="http://schemas.microsoft.com/office/drawing/2014/main" id="{5A909392-0F0A-46E4-A6C3-8955AD532351}"/>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84" name="直線コネクタ 683">
          <a:extLst>
            <a:ext uri="{FF2B5EF4-FFF2-40B4-BE49-F238E27FC236}">
              <a16:creationId xmlns="" xmlns:a16="http://schemas.microsoft.com/office/drawing/2014/main" id="{7CEB31EC-5639-4F24-B15D-F5232E5A4585}"/>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85" name="テキスト ボックス 684">
          <a:extLst>
            <a:ext uri="{FF2B5EF4-FFF2-40B4-BE49-F238E27FC236}">
              <a16:creationId xmlns="" xmlns:a16="http://schemas.microsoft.com/office/drawing/2014/main" id="{427A2E9C-7D12-4224-9E7A-633693BB576B}"/>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86" name="【公民館】&#10;一人当たり面積グラフ枠">
          <a:extLst>
            <a:ext uri="{FF2B5EF4-FFF2-40B4-BE49-F238E27FC236}">
              <a16:creationId xmlns="" xmlns:a16="http://schemas.microsoft.com/office/drawing/2014/main" id="{CC8E4625-3A2D-4610-A205-8A9F5E319934}"/>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78105</xdr:rowOff>
    </xdr:from>
    <xdr:to>
      <xdr:col>116</xdr:col>
      <xdr:colOff>62864</xdr:colOff>
      <xdr:row>108</xdr:row>
      <xdr:rowOff>112395</xdr:rowOff>
    </xdr:to>
    <xdr:cxnSp macro="">
      <xdr:nvCxnSpPr>
        <xdr:cNvPr id="687" name="直線コネクタ 686">
          <a:extLst>
            <a:ext uri="{FF2B5EF4-FFF2-40B4-BE49-F238E27FC236}">
              <a16:creationId xmlns="" xmlns:a16="http://schemas.microsoft.com/office/drawing/2014/main" id="{9E7CA46B-6937-464F-892E-1EA9024F5605}"/>
            </a:ext>
          </a:extLst>
        </xdr:cNvPr>
        <xdr:cNvCxnSpPr/>
      </xdr:nvCxnSpPr>
      <xdr:spPr>
        <a:xfrm flipV="1">
          <a:off x="22160864" y="17051655"/>
          <a:ext cx="0" cy="15773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116222</xdr:rowOff>
    </xdr:from>
    <xdr:ext cx="469744" cy="259045"/>
    <xdr:sp macro="" textlink="">
      <xdr:nvSpPr>
        <xdr:cNvPr id="688" name="【公民館】&#10;一人当たり面積最小値テキスト">
          <a:extLst>
            <a:ext uri="{FF2B5EF4-FFF2-40B4-BE49-F238E27FC236}">
              <a16:creationId xmlns="" xmlns:a16="http://schemas.microsoft.com/office/drawing/2014/main" id="{BC44EA0A-E9B3-4C9B-9D47-F13C2550EC3B}"/>
            </a:ext>
          </a:extLst>
        </xdr:cNvPr>
        <xdr:cNvSpPr txBox="1"/>
      </xdr:nvSpPr>
      <xdr:spPr>
        <a:xfrm>
          <a:off x="22199600" y="18632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112395</xdr:rowOff>
    </xdr:from>
    <xdr:to>
      <xdr:col>116</xdr:col>
      <xdr:colOff>152400</xdr:colOff>
      <xdr:row>108</xdr:row>
      <xdr:rowOff>112395</xdr:rowOff>
    </xdr:to>
    <xdr:cxnSp macro="">
      <xdr:nvCxnSpPr>
        <xdr:cNvPr id="689" name="直線コネクタ 688">
          <a:extLst>
            <a:ext uri="{FF2B5EF4-FFF2-40B4-BE49-F238E27FC236}">
              <a16:creationId xmlns="" xmlns:a16="http://schemas.microsoft.com/office/drawing/2014/main" id="{7C3E2AE5-D8FD-43E6-9F36-AA36118B27D6}"/>
            </a:ext>
          </a:extLst>
        </xdr:cNvPr>
        <xdr:cNvCxnSpPr/>
      </xdr:nvCxnSpPr>
      <xdr:spPr>
        <a:xfrm>
          <a:off x="22072600" y="186289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24782</xdr:rowOff>
    </xdr:from>
    <xdr:ext cx="469744" cy="259045"/>
    <xdr:sp macro="" textlink="">
      <xdr:nvSpPr>
        <xdr:cNvPr id="690" name="【公民館】&#10;一人当たり面積最大値テキスト">
          <a:extLst>
            <a:ext uri="{FF2B5EF4-FFF2-40B4-BE49-F238E27FC236}">
              <a16:creationId xmlns="" xmlns:a16="http://schemas.microsoft.com/office/drawing/2014/main" id="{02372A34-F977-43E5-B097-A9CE65BADC58}"/>
            </a:ext>
          </a:extLst>
        </xdr:cNvPr>
        <xdr:cNvSpPr txBox="1"/>
      </xdr:nvSpPr>
      <xdr:spPr>
        <a:xfrm>
          <a:off x="22199600" y="16826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78105</xdr:rowOff>
    </xdr:from>
    <xdr:to>
      <xdr:col>116</xdr:col>
      <xdr:colOff>152400</xdr:colOff>
      <xdr:row>99</xdr:row>
      <xdr:rowOff>78105</xdr:rowOff>
    </xdr:to>
    <xdr:cxnSp macro="">
      <xdr:nvCxnSpPr>
        <xdr:cNvPr id="691" name="直線コネクタ 690">
          <a:extLst>
            <a:ext uri="{FF2B5EF4-FFF2-40B4-BE49-F238E27FC236}">
              <a16:creationId xmlns="" xmlns:a16="http://schemas.microsoft.com/office/drawing/2014/main" id="{76FD686C-09CE-4127-AC29-A06D6CDC64C5}"/>
            </a:ext>
          </a:extLst>
        </xdr:cNvPr>
        <xdr:cNvCxnSpPr/>
      </xdr:nvCxnSpPr>
      <xdr:spPr>
        <a:xfrm>
          <a:off x="22072600" y="17051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152416</xdr:rowOff>
    </xdr:from>
    <xdr:ext cx="469744" cy="259045"/>
    <xdr:sp macro="" textlink="">
      <xdr:nvSpPr>
        <xdr:cNvPr id="692" name="【公民館】&#10;一人当たり面積平均値テキスト">
          <a:extLst>
            <a:ext uri="{FF2B5EF4-FFF2-40B4-BE49-F238E27FC236}">
              <a16:creationId xmlns="" xmlns:a16="http://schemas.microsoft.com/office/drawing/2014/main" id="{B43C90C4-19C3-494D-A307-36DBD45B48D4}"/>
            </a:ext>
          </a:extLst>
        </xdr:cNvPr>
        <xdr:cNvSpPr txBox="1"/>
      </xdr:nvSpPr>
      <xdr:spPr>
        <a:xfrm>
          <a:off x="22199600" y="181546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2539</xdr:rowOff>
    </xdr:from>
    <xdr:to>
      <xdr:col>116</xdr:col>
      <xdr:colOff>114300</xdr:colOff>
      <xdr:row>106</xdr:row>
      <xdr:rowOff>104139</xdr:rowOff>
    </xdr:to>
    <xdr:sp macro="" textlink="">
      <xdr:nvSpPr>
        <xdr:cNvPr id="693" name="フローチャート: 判断 692">
          <a:extLst>
            <a:ext uri="{FF2B5EF4-FFF2-40B4-BE49-F238E27FC236}">
              <a16:creationId xmlns="" xmlns:a16="http://schemas.microsoft.com/office/drawing/2014/main" id="{4E1CF2E1-732C-435B-88A6-EDB1015AB390}"/>
            </a:ext>
          </a:extLst>
        </xdr:cNvPr>
        <xdr:cNvSpPr/>
      </xdr:nvSpPr>
      <xdr:spPr>
        <a:xfrm>
          <a:off x="22110700" y="1817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52070</xdr:rowOff>
    </xdr:from>
    <xdr:to>
      <xdr:col>112</xdr:col>
      <xdr:colOff>38100</xdr:colOff>
      <xdr:row>106</xdr:row>
      <xdr:rowOff>153670</xdr:rowOff>
    </xdr:to>
    <xdr:sp macro="" textlink="">
      <xdr:nvSpPr>
        <xdr:cNvPr id="694" name="フローチャート: 判断 693">
          <a:extLst>
            <a:ext uri="{FF2B5EF4-FFF2-40B4-BE49-F238E27FC236}">
              <a16:creationId xmlns="" xmlns:a16="http://schemas.microsoft.com/office/drawing/2014/main" id="{9134D068-B0F2-4E08-B625-D8D50ACE3729}"/>
            </a:ext>
          </a:extLst>
        </xdr:cNvPr>
        <xdr:cNvSpPr/>
      </xdr:nvSpPr>
      <xdr:spPr>
        <a:xfrm>
          <a:off x="21272500" y="18225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74930</xdr:rowOff>
    </xdr:from>
    <xdr:to>
      <xdr:col>107</xdr:col>
      <xdr:colOff>101600</xdr:colOff>
      <xdr:row>107</xdr:row>
      <xdr:rowOff>5080</xdr:rowOff>
    </xdr:to>
    <xdr:sp macro="" textlink="">
      <xdr:nvSpPr>
        <xdr:cNvPr id="695" name="フローチャート: 判断 694">
          <a:extLst>
            <a:ext uri="{FF2B5EF4-FFF2-40B4-BE49-F238E27FC236}">
              <a16:creationId xmlns="" xmlns:a16="http://schemas.microsoft.com/office/drawing/2014/main" id="{56936476-2198-4BA7-8D94-75E360E4BE00}"/>
            </a:ext>
          </a:extLst>
        </xdr:cNvPr>
        <xdr:cNvSpPr/>
      </xdr:nvSpPr>
      <xdr:spPr>
        <a:xfrm>
          <a:off x="20383500" y="18248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696" name="テキスト ボックス 695">
          <a:extLst>
            <a:ext uri="{FF2B5EF4-FFF2-40B4-BE49-F238E27FC236}">
              <a16:creationId xmlns="" xmlns:a16="http://schemas.microsoft.com/office/drawing/2014/main" id="{AFE5893A-1265-4EE6-84BB-18846A909C21}"/>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97" name="テキスト ボックス 696">
          <a:extLst>
            <a:ext uri="{FF2B5EF4-FFF2-40B4-BE49-F238E27FC236}">
              <a16:creationId xmlns="" xmlns:a16="http://schemas.microsoft.com/office/drawing/2014/main" id="{79B31EA8-419F-42ED-9537-9A4653CCA7D9}"/>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98" name="テキスト ボックス 697">
          <a:extLst>
            <a:ext uri="{FF2B5EF4-FFF2-40B4-BE49-F238E27FC236}">
              <a16:creationId xmlns="" xmlns:a16="http://schemas.microsoft.com/office/drawing/2014/main" id="{60607902-E549-4971-AD77-A7143BD3DFD9}"/>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99" name="テキスト ボックス 698">
          <a:extLst>
            <a:ext uri="{FF2B5EF4-FFF2-40B4-BE49-F238E27FC236}">
              <a16:creationId xmlns="" xmlns:a16="http://schemas.microsoft.com/office/drawing/2014/main" id="{CCE0BEA3-A975-4CF1-8617-2B65BA14FF35}"/>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00" name="テキスト ボックス 699">
          <a:extLst>
            <a:ext uri="{FF2B5EF4-FFF2-40B4-BE49-F238E27FC236}">
              <a16:creationId xmlns="" xmlns:a16="http://schemas.microsoft.com/office/drawing/2014/main" id="{6C9846C6-3642-4B4E-8B63-F9A2AB5B9615}"/>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92075</xdr:rowOff>
    </xdr:from>
    <xdr:to>
      <xdr:col>116</xdr:col>
      <xdr:colOff>114300</xdr:colOff>
      <xdr:row>106</xdr:row>
      <xdr:rowOff>22225</xdr:rowOff>
    </xdr:to>
    <xdr:sp macro="" textlink="">
      <xdr:nvSpPr>
        <xdr:cNvPr id="701" name="楕円 700">
          <a:extLst>
            <a:ext uri="{FF2B5EF4-FFF2-40B4-BE49-F238E27FC236}">
              <a16:creationId xmlns="" xmlns:a16="http://schemas.microsoft.com/office/drawing/2014/main" id="{C9976AA0-1AAE-4384-98EA-856AE8576A5A}"/>
            </a:ext>
          </a:extLst>
        </xdr:cNvPr>
        <xdr:cNvSpPr/>
      </xdr:nvSpPr>
      <xdr:spPr>
        <a:xfrm>
          <a:off x="22110700" y="18094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114952</xdr:rowOff>
    </xdr:from>
    <xdr:ext cx="469744" cy="259045"/>
    <xdr:sp macro="" textlink="">
      <xdr:nvSpPr>
        <xdr:cNvPr id="702" name="【公民館】&#10;一人当たり面積該当値テキスト">
          <a:extLst>
            <a:ext uri="{FF2B5EF4-FFF2-40B4-BE49-F238E27FC236}">
              <a16:creationId xmlns="" xmlns:a16="http://schemas.microsoft.com/office/drawing/2014/main" id="{8B1B89EB-538D-4335-85B7-D67BAA11D09E}"/>
            </a:ext>
          </a:extLst>
        </xdr:cNvPr>
        <xdr:cNvSpPr txBox="1"/>
      </xdr:nvSpPr>
      <xdr:spPr>
        <a:xfrm>
          <a:off x="22199600" y="17945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73025</xdr:rowOff>
    </xdr:from>
    <xdr:to>
      <xdr:col>112</xdr:col>
      <xdr:colOff>38100</xdr:colOff>
      <xdr:row>106</xdr:row>
      <xdr:rowOff>3175</xdr:rowOff>
    </xdr:to>
    <xdr:sp macro="" textlink="">
      <xdr:nvSpPr>
        <xdr:cNvPr id="703" name="楕円 702">
          <a:extLst>
            <a:ext uri="{FF2B5EF4-FFF2-40B4-BE49-F238E27FC236}">
              <a16:creationId xmlns="" xmlns:a16="http://schemas.microsoft.com/office/drawing/2014/main" id="{C12D2803-34BA-4379-AA09-E3A4A2164A01}"/>
            </a:ext>
          </a:extLst>
        </xdr:cNvPr>
        <xdr:cNvSpPr/>
      </xdr:nvSpPr>
      <xdr:spPr>
        <a:xfrm>
          <a:off x="21272500" y="1807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123825</xdr:rowOff>
    </xdr:from>
    <xdr:to>
      <xdr:col>116</xdr:col>
      <xdr:colOff>63500</xdr:colOff>
      <xdr:row>105</xdr:row>
      <xdr:rowOff>142875</xdr:rowOff>
    </xdr:to>
    <xdr:cxnSp macro="">
      <xdr:nvCxnSpPr>
        <xdr:cNvPr id="704" name="直線コネクタ 703">
          <a:extLst>
            <a:ext uri="{FF2B5EF4-FFF2-40B4-BE49-F238E27FC236}">
              <a16:creationId xmlns="" xmlns:a16="http://schemas.microsoft.com/office/drawing/2014/main" id="{0D506395-AC7C-4EEA-98B5-E1F4AA931F12}"/>
            </a:ext>
          </a:extLst>
        </xdr:cNvPr>
        <xdr:cNvCxnSpPr/>
      </xdr:nvCxnSpPr>
      <xdr:spPr>
        <a:xfrm>
          <a:off x="21323300" y="18126075"/>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80645</xdr:rowOff>
    </xdr:from>
    <xdr:to>
      <xdr:col>107</xdr:col>
      <xdr:colOff>101600</xdr:colOff>
      <xdr:row>106</xdr:row>
      <xdr:rowOff>10795</xdr:rowOff>
    </xdr:to>
    <xdr:sp macro="" textlink="">
      <xdr:nvSpPr>
        <xdr:cNvPr id="705" name="楕円 704">
          <a:extLst>
            <a:ext uri="{FF2B5EF4-FFF2-40B4-BE49-F238E27FC236}">
              <a16:creationId xmlns="" xmlns:a16="http://schemas.microsoft.com/office/drawing/2014/main" id="{1E37F4CB-472B-43AE-98C5-09C4BF01E606}"/>
            </a:ext>
          </a:extLst>
        </xdr:cNvPr>
        <xdr:cNvSpPr/>
      </xdr:nvSpPr>
      <xdr:spPr>
        <a:xfrm>
          <a:off x="20383500" y="18082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105</xdr:row>
      <xdr:rowOff>123825</xdr:rowOff>
    </xdr:from>
    <xdr:to>
      <xdr:col>111</xdr:col>
      <xdr:colOff>177800</xdr:colOff>
      <xdr:row>105</xdr:row>
      <xdr:rowOff>131445</xdr:rowOff>
    </xdr:to>
    <xdr:cxnSp macro="">
      <xdr:nvCxnSpPr>
        <xdr:cNvPr id="706" name="直線コネクタ 705">
          <a:extLst>
            <a:ext uri="{FF2B5EF4-FFF2-40B4-BE49-F238E27FC236}">
              <a16:creationId xmlns="" xmlns:a16="http://schemas.microsoft.com/office/drawing/2014/main" id="{15E08CC5-4ECC-4D4B-A8D1-04DDD2E60A5A}"/>
            </a:ext>
          </a:extLst>
        </xdr:cNvPr>
        <xdr:cNvCxnSpPr/>
      </xdr:nvCxnSpPr>
      <xdr:spPr>
        <a:xfrm flipV="1">
          <a:off x="20434300" y="18126075"/>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144797</xdr:rowOff>
    </xdr:from>
    <xdr:ext cx="469744" cy="259045"/>
    <xdr:sp macro="" textlink="">
      <xdr:nvSpPr>
        <xdr:cNvPr id="707" name="n_1aveValue【公民館】&#10;一人当たり面積">
          <a:extLst>
            <a:ext uri="{FF2B5EF4-FFF2-40B4-BE49-F238E27FC236}">
              <a16:creationId xmlns="" xmlns:a16="http://schemas.microsoft.com/office/drawing/2014/main" id="{0F6A31B2-19D9-41D6-BF62-F4B8908D3390}"/>
            </a:ext>
          </a:extLst>
        </xdr:cNvPr>
        <xdr:cNvSpPr txBox="1"/>
      </xdr:nvSpPr>
      <xdr:spPr>
        <a:xfrm>
          <a:off x="21075727" y="1831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167657</xdr:rowOff>
    </xdr:from>
    <xdr:ext cx="469744" cy="259045"/>
    <xdr:sp macro="" textlink="">
      <xdr:nvSpPr>
        <xdr:cNvPr id="708" name="n_2aveValue【公民館】&#10;一人当たり面積">
          <a:extLst>
            <a:ext uri="{FF2B5EF4-FFF2-40B4-BE49-F238E27FC236}">
              <a16:creationId xmlns="" xmlns:a16="http://schemas.microsoft.com/office/drawing/2014/main" id="{243BA98D-0B58-4D12-9FB8-FAD75057AF93}"/>
            </a:ext>
          </a:extLst>
        </xdr:cNvPr>
        <xdr:cNvSpPr txBox="1"/>
      </xdr:nvSpPr>
      <xdr:spPr>
        <a:xfrm>
          <a:off x="20199427" y="18341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19702</xdr:rowOff>
    </xdr:from>
    <xdr:ext cx="469744" cy="259045"/>
    <xdr:sp macro="" textlink="">
      <xdr:nvSpPr>
        <xdr:cNvPr id="709" name="n_1mainValue【公民館】&#10;一人当たり面積">
          <a:extLst>
            <a:ext uri="{FF2B5EF4-FFF2-40B4-BE49-F238E27FC236}">
              <a16:creationId xmlns="" xmlns:a16="http://schemas.microsoft.com/office/drawing/2014/main" id="{46FB68C4-313B-4994-B5B6-2DFE4E865B4B}"/>
            </a:ext>
          </a:extLst>
        </xdr:cNvPr>
        <xdr:cNvSpPr txBox="1"/>
      </xdr:nvSpPr>
      <xdr:spPr>
        <a:xfrm>
          <a:off x="21075727" y="17850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27322</xdr:rowOff>
    </xdr:from>
    <xdr:ext cx="469744" cy="259045"/>
    <xdr:sp macro="" textlink="">
      <xdr:nvSpPr>
        <xdr:cNvPr id="710" name="n_2mainValue【公民館】&#10;一人当たり面積">
          <a:extLst>
            <a:ext uri="{FF2B5EF4-FFF2-40B4-BE49-F238E27FC236}">
              <a16:creationId xmlns="" xmlns:a16="http://schemas.microsoft.com/office/drawing/2014/main" id="{96F3A433-B47A-4DC8-9DC2-845DB62BBA83}"/>
            </a:ext>
          </a:extLst>
        </xdr:cNvPr>
        <xdr:cNvSpPr txBox="1"/>
      </xdr:nvSpPr>
      <xdr:spPr>
        <a:xfrm>
          <a:off x="20199427" y="17858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11" name="正方形/長方形 710">
          <a:extLst>
            <a:ext uri="{FF2B5EF4-FFF2-40B4-BE49-F238E27FC236}">
              <a16:creationId xmlns="" xmlns:a16="http://schemas.microsoft.com/office/drawing/2014/main" id="{58196A33-AFCC-4D71-A92C-91F92C5523A1}"/>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12" name="正方形/長方形 711">
          <a:extLst>
            <a:ext uri="{FF2B5EF4-FFF2-40B4-BE49-F238E27FC236}">
              <a16:creationId xmlns="" xmlns:a16="http://schemas.microsoft.com/office/drawing/2014/main" id="{E25F02CF-747C-416C-B5BE-871B093A709C}"/>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13" name="テキスト ボックス 712">
          <a:extLst>
            <a:ext uri="{FF2B5EF4-FFF2-40B4-BE49-F238E27FC236}">
              <a16:creationId xmlns="" xmlns:a16="http://schemas.microsoft.com/office/drawing/2014/main" id="{48809BA8-40D1-40C5-A311-A25B2DF673EC}"/>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類似団体と比較して有形固定資産減価償却率が特に高くなっている施設類型は、公営住宅および学校施設である。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本市が保有する建物総延床面積の割合では、公営住宅と学校教育系施設が大きく、これらを合わせると全体の約半分を占めている。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公営住宅については、平成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年度に長寿命化修繕計画（個別施設計画）を策定し、国庫補助事業を活用した計画的な長寿命化対策を実施している。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学校教育系施設については、平成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より小中学校統合に取り組んでおり、市立安芸中学校および清水ヶ丘中学校の移転・統合に着手済みである。また、中学校統合後は小学校８校を２校に再編する方針としており、利用需要等を踏まえた最適な配置を推進してい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B0302002-1304-434C-8592-AE4F05090BC5}"/>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 xmlns:a16="http://schemas.microsoft.com/office/drawing/2014/main" id="{90D6C421-B7E1-4EE5-B301-BA773E553806}"/>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 xmlns:a16="http://schemas.microsoft.com/office/drawing/2014/main" id="{9CACE205-5BF5-45F2-8A6F-64185CE3EDFF}"/>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 xmlns:a16="http://schemas.microsoft.com/office/drawing/2014/main" id="{93271F4B-FE55-4CA3-B6DD-D6E16C94E187}"/>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A010234B-421B-4911-86A8-DDCC8684D572}"/>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17A9E81A-E181-4A0C-B4B8-D0862038A1DB}"/>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1A02D430-89DA-42DB-ADEA-299EFE4004C8}"/>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29</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841902CA-3F93-4A72-9609-21A4BBE6AE9B}"/>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923631DB-FC0A-4BCB-A087-AD5453AFFE45}"/>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 xmlns:a16="http://schemas.microsoft.com/office/drawing/2014/main" id="{1DE06025-7FED-494F-BCEB-74CF030D6083}"/>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17,736
17,696
317.21
13,086,012
12,785,911
192,974
6,360,461
12,768,030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C22FA444-97E4-4C70-B147-C36F42B6B54B}"/>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(H30.1.1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ACA061A0-1944-452E-9451-6C48BD1FF065}"/>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5C677183-E5A7-4C71-BE1A-49FB3C6C8023}"/>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7.6
19.7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C356F080-063D-4871-B457-EAD2479A32AE}"/>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8C98B8B1-8284-47E5-BCD4-2FCF2115F193}"/>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 xmlns:a16="http://schemas.microsoft.com/office/drawing/2014/main" id="{BC0C5DA6-E07D-4294-A482-4FBEE5D9EF56}"/>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 xmlns:a16="http://schemas.microsoft.com/office/drawing/2014/main" id="{0B1BA829-FB68-424F-89D3-44018ED2389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 xmlns:a16="http://schemas.microsoft.com/office/drawing/2014/main" id="{BD53DAB1-AB3E-4F98-BACE-C8046F908755}"/>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 xmlns:a16="http://schemas.microsoft.com/office/drawing/2014/main" id="{173D62F7-3F0E-457D-AA78-E74095B19E72}"/>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8BE4C45C-EE36-4E33-B9B8-ECD635519A6A}"/>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 xmlns:a16="http://schemas.microsoft.com/office/drawing/2014/main" id="{EEB2B3AF-DC4F-451E-97BA-7E6B699FA1C9}"/>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 xmlns:a16="http://schemas.microsoft.com/office/drawing/2014/main" id="{BF2DFCD8-8A38-4070-B4CD-EFF52B97CE9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 xmlns:a16="http://schemas.microsoft.com/office/drawing/2014/main" id="{214D0E1F-6A3B-4583-B555-5CFBAF7CBC1E}"/>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 xmlns:a16="http://schemas.microsoft.com/office/drawing/2014/main" id="{010BF9BD-DC1A-4CED-9147-EAAFC94AD9A4}"/>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7A9D9400-88D3-418C-8B47-AAC227F10031}"/>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 xmlns:a16="http://schemas.microsoft.com/office/drawing/2014/main" id="{AB2CD47C-4049-45D3-9B2A-819A56691F92}"/>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68987F0D-8F46-4883-8130-A3551A235207}"/>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 xmlns:a16="http://schemas.microsoft.com/office/drawing/2014/main" id="{7D8391F0-C26E-4C34-B63C-546F8D973DC1}"/>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9703105" cy="259045"/>
    <xdr:sp macro="" textlink="">
      <xdr:nvSpPr>
        <xdr:cNvPr id="30" name="テキスト ボックス 29">
          <a:extLst>
            <a:ext uri="{FF2B5EF4-FFF2-40B4-BE49-F238E27FC236}">
              <a16:creationId xmlns="" xmlns:a16="http://schemas.microsoft.com/office/drawing/2014/main" id="{913B6ED7-2765-45E4-9F98-EBE4EDA88C4F}"/>
            </a:ext>
          </a:extLst>
        </xdr:cNvPr>
        <xdr:cNvSpPr txBox="1"/>
      </xdr:nvSpPr>
      <xdr:spPr>
        <a:xfrm>
          <a:off x="698500" y="31115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住民基本台帳人口については、住民基本台帳関係年報の調査基準日変更に伴い、平成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年度以降、調査年度の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日現在の住民基本台帳に登載されている人口を記載。</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 xmlns:a16="http://schemas.microsoft.com/office/drawing/2014/main" id="{EB9EFA6B-72DA-4BE4-96C3-9C3A26BAC284}"/>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29</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 xmlns:a16="http://schemas.microsoft.com/office/drawing/2014/main" id="{E07CF8F2-BDDD-44CC-8F95-09DA3CAF14F6}"/>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 xmlns:a16="http://schemas.microsoft.com/office/drawing/2014/main" id="{C9360816-633B-44DC-9948-9D7E37D1BDB7}"/>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 xmlns:a16="http://schemas.microsoft.com/office/drawing/2014/main" id="{BDF04D72-B329-4325-999D-E3FB92EE13FF}"/>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 xmlns:a16="http://schemas.microsoft.com/office/drawing/2014/main" id="{ABA7B8F6-FBDB-4849-9FEB-6A84718E6376}"/>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 xmlns:a16="http://schemas.microsoft.com/office/drawing/2014/main" id="{6A6EF3AC-E5D9-414F-A94B-493267B14EA3}"/>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 xmlns:a16="http://schemas.microsoft.com/office/drawing/2014/main" id="{2E12F694-E92D-4413-8F4A-8D59D6E4384E}"/>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 xmlns:a16="http://schemas.microsoft.com/office/drawing/2014/main" id="{8E224B70-6A2E-4C3E-9DCB-A94E3BA21C18}"/>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 xmlns:a16="http://schemas.microsoft.com/office/drawing/2014/main" id="{CD472C28-2170-436E-87BB-AAC856A786D0}"/>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 xmlns:a16="http://schemas.microsoft.com/office/drawing/2014/main" id="{B81F0D7F-C653-48FB-ADE3-F4B99FA5DFF5}"/>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 xmlns:a16="http://schemas.microsoft.com/office/drawing/2014/main" id="{5C9D14CB-C4FE-450C-A25F-7B09A3BEE645}"/>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38100</xdr:rowOff>
    </xdr:from>
    <xdr:to>
      <xdr:col>28</xdr:col>
      <xdr:colOff>114300</xdr:colOff>
      <xdr:row>42</xdr:row>
      <xdr:rowOff>38100</xdr:rowOff>
    </xdr:to>
    <xdr:cxnSp macro="">
      <xdr:nvCxnSpPr>
        <xdr:cNvPr id="42" name="直線コネクタ 41">
          <a:extLst>
            <a:ext uri="{FF2B5EF4-FFF2-40B4-BE49-F238E27FC236}">
              <a16:creationId xmlns="" xmlns:a16="http://schemas.microsoft.com/office/drawing/2014/main" id="{8F17C9E5-C2D4-42FC-AB28-C45BBDFC5294}"/>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67327</xdr:rowOff>
    </xdr:from>
    <xdr:ext cx="338939" cy="259045"/>
    <xdr:sp macro="" textlink="">
      <xdr:nvSpPr>
        <xdr:cNvPr id="43" name="テキスト ボックス 42">
          <a:extLst>
            <a:ext uri="{FF2B5EF4-FFF2-40B4-BE49-F238E27FC236}">
              <a16:creationId xmlns="" xmlns:a16="http://schemas.microsoft.com/office/drawing/2014/main" id="{7C7BF26C-1280-45AC-BF56-1C3A7436F440}"/>
            </a:ext>
          </a:extLst>
        </xdr:cNvPr>
        <xdr:cNvSpPr txBox="1"/>
      </xdr:nvSpPr>
      <xdr:spPr>
        <a:xfrm>
          <a:off x="423061" y="709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4" name="直線コネクタ 43">
          <a:extLst>
            <a:ext uri="{FF2B5EF4-FFF2-40B4-BE49-F238E27FC236}">
              <a16:creationId xmlns="" xmlns:a16="http://schemas.microsoft.com/office/drawing/2014/main" id="{69023BC3-5794-41B0-A97B-3AAF8661D9A5}"/>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5" name="テキスト ボックス 44">
          <a:extLst>
            <a:ext uri="{FF2B5EF4-FFF2-40B4-BE49-F238E27FC236}">
              <a16:creationId xmlns="" xmlns:a16="http://schemas.microsoft.com/office/drawing/2014/main" id="{481F71D3-1BF1-4264-9D30-4059C3B81747}"/>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6" name="直線コネクタ 45">
          <a:extLst>
            <a:ext uri="{FF2B5EF4-FFF2-40B4-BE49-F238E27FC236}">
              <a16:creationId xmlns="" xmlns:a16="http://schemas.microsoft.com/office/drawing/2014/main" id="{9BE9E0E7-2716-49E9-A860-697E8157C988}"/>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7" name="テキスト ボックス 46">
          <a:extLst>
            <a:ext uri="{FF2B5EF4-FFF2-40B4-BE49-F238E27FC236}">
              <a16:creationId xmlns="" xmlns:a16="http://schemas.microsoft.com/office/drawing/2014/main" id="{744E2275-BB4B-4B27-8CEE-8AAACA0561EF}"/>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8" name="直線コネクタ 47">
          <a:extLst>
            <a:ext uri="{FF2B5EF4-FFF2-40B4-BE49-F238E27FC236}">
              <a16:creationId xmlns="" xmlns:a16="http://schemas.microsoft.com/office/drawing/2014/main" id="{4C68D895-CC02-44BF-A057-09D2CC4B27BE}"/>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49" name="テキスト ボックス 48">
          <a:extLst>
            <a:ext uri="{FF2B5EF4-FFF2-40B4-BE49-F238E27FC236}">
              <a16:creationId xmlns="" xmlns:a16="http://schemas.microsoft.com/office/drawing/2014/main" id="{3B5DA831-4472-417F-8711-104AD3B5EE79}"/>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0" name="直線コネクタ 49">
          <a:extLst>
            <a:ext uri="{FF2B5EF4-FFF2-40B4-BE49-F238E27FC236}">
              <a16:creationId xmlns="" xmlns:a16="http://schemas.microsoft.com/office/drawing/2014/main" id="{7219B819-FDC5-4DFB-A9B7-E920BCFE33C5}"/>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1" name="テキスト ボックス 50">
          <a:extLst>
            <a:ext uri="{FF2B5EF4-FFF2-40B4-BE49-F238E27FC236}">
              <a16:creationId xmlns="" xmlns:a16="http://schemas.microsoft.com/office/drawing/2014/main" id="{A70F7DB6-98B7-4EDE-8C8E-417F964017AB}"/>
            </a:ext>
          </a:extLst>
        </xdr:cNvPr>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 xmlns:a16="http://schemas.microsoft.com/office/drawing/2014/main" id="{92EDB30F-B5D2-46FA-9F1D-CB4C2EB29649}"/>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3" name="テキスト ボックス 52">
          <a:extLst>
            <a:ext uri="{FF2B5EF4-FFF2-40B4-BE49-F238E27FC236}">
              <a16:creationId xmlns="" xmlns:a16="http://schemas.microsoft.com/office/drawing/2014/main" id="{117FC308-BB56-4916-B3F6-91280E7AC138}"/>
            </a:ext>
          </a:extLst>
        </xdr:cNvPr>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図書館】&#10;有形固定資産減価償却率グラフ枠">
          <a:extLst>
            <a:ext uri="{FF2B5EF4-FFF2-40B4-BE49-F238E27FC236}">
              <a16:creationId xmlns="" xmlns:a16="http://schemas.microsoft.com/office/drawing/2014/main" id="{CC70D155-7379-42F1-AA1B-DB1DD2CF811D}"/>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139700</xdr:rowOff>
    </xdr:from>
    <xdr:to>
      <xdr:col>24</xdr:col>
      <xdr:colOff>62865</xdr:colOff>
      <xdr:row>42</xdr:row>
      <xdr:rowOff>38100</xdr:rowOff>
    </xdr:to>
    <xdr:cxnSp macro="">
      <xdr:nvCxnSpPr>
        <xdr:cNvPr id="55" name="直線コネクタ 54">
          <a:extLst>
            <a:ext uri="{FF2B5EF4-FFF2-40B4-BE49-F238E27FC236}">
              <a16:creationId xmlns="" xmlns:a16="http://schemas.microsoft.com/office/drawing/2014/main" id="{56B4F878-6914-4FD8-BFFA-81264D63AAD5}"/>
            </a:ext>
          </a:extLst>
        </xdr:cNvPr>
        <xdr:cNvCxnSpPr/>
      </xdr:nvCxnSpPr>
      <xdr:spPr>
        <a:xfrm flipV="1">
          <a:off x="4634865" y="596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41927</xdr:rowOff>
    </xdr:from>
    <xdr:ext cx="340478" cy="259045"/>
    <xdr:sp macro="" textlink="">
      <xdr:nvSpPr>
        <xdr:cNvPr id="56" name="【図書館】&#10;有形固定資産減価償却率最小値テキスト">
          <a:extLst>
            <a:ext uri="{FF2B5EF4-FFF2-40B4-BE49-F238E27FC236}">
              <a16:creationId xmlns="" xmlns:a16="http://schemas.microsoft.com/office/drawing/2014/main" id="{DEC17504-A38F-41C7-AA02-546AF69BC61C}"/>
            </a:ext>
          </a:extLst>
        </xdr:cNvPr>
        <xdr:cNvSpPr txBox="1"/>
      </xdr:nvSpPr>
      <xdr:spPr>
        <a:xfrm>
          <a:off x="4673600" y="724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38100</xdr:rowOff>
    </xdr:from>
    <xdr:to>
      <xdr:col>24</xdr:col>
      <xdr:colOff>152400</xdr:colOff>
      <xdr:row>42</xdr:row>
      <xdr:rowOff>38100</xdr:rowOff>
    </xdr:to>
    <xdr:cxnSp macro="">
      <xdr:nvCxnSpPr>
        <xdr:cNvPr id="57" name="直線コネクタ 56">
          <a:extLst>
            <a:ext uri="{FF2B5EF4-FFF2-40B4-BE49-F238E27FC236}">
              <a16:creationId xmlns="" xmlns:a16="http://schemas.microsoft.com/office/drawing/2014/main" id="{E365C331-7F78-43B4-96F1-F73B36232A63}"/>
            </a:ext>
          </a:extLst>
        </xdr:cNvPr>
        <xdr:cNvCxnSpPr/>
      </xdr:nvCxnSpPr>
      <xdr:spPr>
        <a:xfrm>
          <a:off x="4546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86377</xdr:rowOff>
    </xdr:from>
    <xdr:ext cx="469744" cy="259045"/>
    <xdr:sp macro="" textlink="">
      <xdr:nvSpPr>
        <xdr:cNvPr id="58" name="【図書館】&#10;有形固定資産減価償却率最大値テキスト">
          <a:extLst>
            <a:ext uri="{FF2B5EF4-FFF2-40B4-BE49-F238E27FC236}">
              <a16:creationId xmlns="" xmlns:a16="http://schemas.microsoft.com/office/drawing/2014/main" id="{6489E192-A269-40B8-928C-79785C1522D1}"/>
            </a:ext>
          </a:extLst>
        </xdr:cNvPr>
        <xdr:cNvSpPr txBox="1"/>
      </xdr:nvSpPr>
      <xdr:spPr>
        <a:xfrm>
          <a:off x="4673600" y="574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139700</xdr:rowOff>
    </xdr:from>
    <xdr:to>
      <xdr:col>24</xdr:col>
      <xdr:colOff>152400</xdr:colOff>
      <xdr:row>34</xdr:row>
      <xdr:rowOff>139700</xdr:rowOff>
    </xdr:to>
    <xdr:cxnSp macro="">
      <xdr:nvCxnSpPr>
        <xdr:cNvPr id="59" name="直線コネクタ 58">
          <a:extLst>
            <a:ext uri="{FF2B5EF4-FFF2-40B4-BE49-F238E27FC236}">
              <a16:creationId xmlns="" xmlns:a16="http://schemas.microsoft.com/office/drawing/2014/main" id="{F4BD7FF2-A29D-4563-A6FA-C09625BED215}"/>
            </a:ext>
          </a:extLst>
        </xdr:cNvPr>
        <xdr:cNvCxnSpPr/>
      </xdr:nvCxnSpPr>
      <xdr:spPr>
        <a:xfrm>
          <a:off x="4546600" y="59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135907</xdr:rowOff>
    </xdr:from>
    <xdr:ext cx="405111" cy="259045"/>
    <xdr:sp macro="" textlink="">
      <xdr:nvSpPr>
        <xdr:cNvPr id="60" name="【図書館】&#10;有形固定資産減価償却率平均値テキスト">
          <a:extLst>
            <a:ext uri="{FF2B5EF4-FFF2-40B4-BE49-F238E27FC236}">
              <a16:creationId xmlns="" xmlns:a16="http://schemas.microsoft.com/office/drawing/2014/main" id="{C2BC0021-16CF-4A0B-B8D2-BF17847E6381}"/>
            </a:ext>
          </a:extLst>
        </xdr:cNvPr>
        <xdr:cNvSpPr txBox="1"/>
      </xdr:nvSpPr>
      <xdr:spPr>
        <a:xfrm>
          <a:off x="4673600" y="66510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157480</xdr:rowOff>
    </xdr:from>
    <xdr:to>
      <xdr:col>24</xdr:col>
      <xdr:colOff>114300</xdr:colOff>
      <xdr:row>39</xdr:row>
      <xdr:rowOff>87630</xdr:rowOff>
    </xdr:to>
    <xdr:sp macro="" textlink="">
      <xdr:nvSpPr>
        <xdr:cNvPr id="61" name="フローチャート: 判断 60">
          <a:extLst>
            <a:ext uri="{FF2B5EF4-FFF2-40B4-BE49-F238E27FC236}">
              <a16:creationId xmlns="" xmlns:a16="http://schemas.microsoft.com/office/drawing/2014/main" id="{6D48FDE7-451C-447D-AE16-1F2F32FCE6A7}"/>
            </a:ext>
          </a:extLst>
        </xdr:cNvPr>
        <xdr:cNvSpPr/>
      </xdr:nvSpPr>
      <xdr:spPr>
        <a:xfrm>
          <a:off x="4584700" y="6672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156210</xdr:rowOff>
    </xdr:from>
    <xdr:to>
      <xdr:col>20</xdr:col>
      <xdr:colOff>38100</xdr:colOff>
      <xdr:row>39</xdr:row>
      <xdr:rowOff>86360</xdr:rowOff>
    </xdr:to>
    <xdr:sp macro="" textlink="">
      <xdr:nvSpPr>
        <xdr:cNvPr id="62" name="フローチャート: 判断 61">
          <a:extLst>
            <a:ext uri="{FF2B5EF4-FFF2-40B4-BE49-F238E27FC236}">
              <a16:creationId xmlns="" xmlns:a16="http://schemas.microsoft.com/office/drawing/2014/main" id="{836E0587-9691-4326-A889-4A455BF92563}"/>
            </a:ext>
          </a:extLst>
        </xdr:cNvPr>
        <xdr:cNvSpPr/>
      </xdr:nvSpPr>
      <xdr:spPr>
        <a:xfrm>
          <a:off x="3746500" y="6671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142240</xdr:rowOff>
    </xdr:from>
    <xdr:to>
      <xdr:col>15</xdr:col>
      <xdr:colOff>101600</xdr:colOff>
      <xdr:row>39</xdr:row>
      <xdr:rowOff>72390</xdr:rowOff>
    </xdr:to>
    <xdr:sp macro="" textlink="">
      <xdr:nvSpPr>
        <xdr:cNvPr id="63" name="フローチャート: 判断 62">
          <a:extLst>
            <a:ext uri="{FF2B5EF4-FFF2-40B4-BE49-F238E27FC236}">
              <a16:creationId xmlns="" xmlns:a16="http://schemas.microsoft.com/office/drawing/2014/main" id="{072E4B73-B4E9-4022-8805-2A0C0CA037E4}"/>
            </a:ext>
          </a:extLst>
        </xdr:cNvPr>
        <xdr:cNvSpPr/>
      </xdr:nvSpPr>
      <xdr:spPr>
        <a:xfrm>
          <a:off x="2857500" y="665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4" name="テキスト ボックス 63">
          <a:extLst>
            <a:ext uri="{FF2B5EF4-FFF2-40B4-BE49-F238E27FC236}">
              <a16:creationId xmlns="" xmlns:a16="http://schemas.microsoft.com/office/drawing/2014/main" id="{5BEC5C3D-F038-4DFD-82D0-295F1122E300}"/>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5" name="テキスト ボックス 64">
          <a:extLst>
            <a:ext uri="{FF2B5EF4-FFF2-40B4-BE49-F238E27FC236}">
              <a16:creationId xmlns="" xmlns:a16="http://schemas.microsoft.com/office/drawing/2014/main" id="{868BCA40-761F-4F07-81B8-76A1CFD34B23}"/>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6" name="テキスト ボックス 65">
          <a:extLst>
            <a:ext uri="{FF2B5EF4-FFF2-40B4-BE49-F238E27FC236}">
              <a16:creationId xmlns="" xmlns:a16="http://schemas.microsoft.com/office/drawing/2014/main" id="{B5DDF182-9371-4877-B0FC-C82399296056}"/>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7" name="テキスト ボックス 66">
          <a:extLst>
            <a:ext uri="{FF2B5EF4-FFF2-40B4-BE49-F238E27FC236}">
              <a16:creationId xmlns="" xmlns:a16="http://schemas.microsoft.com/office/drawing/2014/main" id="{671E7C96-C9A7-4BFF-855B-397E330C4EDF}"/>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8" name="テキスト ボックス 67">
          <a:extLst>
            <a:ext uri="{FF2B5EF4-FFF2-40B4-BE49-F238E27FC236}">
              <a16:creationId xmlns="" xmlns:a16="http://schemas.microsoft.com/office/drawing/2014/main" id="{C506DC8B-1330-45A6-9DD6-1899AD6BE216}"/>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127000</xdr:rowOff>
    </xdr:from>
    <xdr:to>
      <xdr:col>24</xdr:col>
      <xdr:colOff>114300</xdr:colOff>
      <xdr:row>36</xdr:row>
      <xdr:rowOff>57150</xdr:rowOff>
    </xdr:to>
    <xdr:sp macro="" textlink="">
      <xdr:nvSpPr>
        <xdr:cNvPr id="69" name="楕円 68">
          <a:extLst>
            <a:ext uri="{FF2B5EF4-FFF2-40B4-BE49-F238E27FC236}">
              <a16:creationId xmlns="" xmlns:a16="http://schemas.microsoft.com/office/drawing/2014/main" id="{B3B8DBB2-DE19-4E4E-AE59-F8DFDF8A6047}"/>
            </a:ext>
          </a:extLst>
        </xdr:cNvPr>
        <xdr:cNvSpPr/>
      </xdr:nvSpPr>
      <xdr:spPr>
        <a:xfrm>
          <a:off x="4584700" y="6127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34</xdr:row>
      <xdr:rowOff>149877</xdr:rowOff>
    </xdr:from>
    <xdr:ext cx="405111" cy="259045"/>
    <xdr:sp macro="" textlink="">
      <xdr:nvSpPr>
        <xdr:cNvPr id="70" name="【図書館】&#10;有形固定資産減価償却率該当値テキスト">
          <a:extLst>
            <a:ext uri="{FF2B5EF4-FFF2-40B4-BE49-F238E27FC236}">
              <a16:creationId xmlns="" xmlns:a16="http://schemas.microsoft.com/office/drawing/2014/main" id="{E76F2008-F6AC-4F94-AC4B-56881D9225BD}"/>
            </a:ext>
          </a:extLst>
        </xdr:cNvPr>
        <xdr:cNvSpPr txBox="1"/>
      </xdr:nvSpPr>
      <xdr:spPr>
        <a:xfrm>
          <a:off x="4673600" y="5979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152400</xdr:rowOff>
    </xdr:from>
    <xdr:to>
      <xdr:col>20</xdr:col>
      <xdr:colOff>38100</xdr:colOff>
      <xdr:row>36</xdr:row>
      <xdr:rowOff>82550</xdr:rowOff>
    </xdr:to>
    <xdr:sp macro="" textlink="">
      <xdr:nvSpPr>
        <xdr:cNvPr id="71" name="楕円 70">
          <a:extLst>
            <a:ext uri="{FF2B5EF4-FFF2-40B4-BE49-F238E27FC236}">
              <a16:creationId xmlns="" xmlns:a16="http://schemas.microsoft.com/office/drawing/2014/main" id="{AD5190D4-1631-4014-96DF-C88CD64066F4}"/>
            </a:ext>
          </a:extLst>
        </xdr:cNvPr>
        <xdr:cNvSpPr/>
      </xdr:nvSpPr>
      <xdr:spPr>
        <a:xfrm>
          <a:off x="3746500" y="615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6350</xdr:rowOff>
    </xdr:from>
    <xdr:to>
      <xdr:col>24</xdr:col>
      <xdr:colOff>63500</xdr:colOff>
      <xdr:row>36</xdr:row>
      <xdr:rowOff>31750</xdr:rowOff>
    </xdr:to>
    <xdr:cxnSp macro="">
      <xdr:nvCxnSpPr>
        <xdr:cNvPr id="72" name="直線コネクタ 71">
          <a:extLst>
            <a:ext uri="{FF2B5EF4-FFF2-40B4-BE49-F238E27FC236}">
              <a16:creationId xmlns="" xmlns:a16="http://schemas.microsoft.com/office/drawing/2014/main" id="{1727F6E2-8B9F-4603-977A-00E69AA799D8}"/>
            </a:ext>
          </a:extLst>
        </xdr:cNvPr>
        <xdr:cNvCxnSpPr/>
      </xdr:nvCxnSpPr>
      <xdr:spPr>
        <a:xfrm flipV="1">
          <a:off x="3797300" y="617855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146050</xdr:rowOff>
    </xdr:from>
    <xdr:to>
      <xdr:col>15</xdr:col>
      <xdr:colOff>101600</xdr:colOff>
      <xdr:row>36</xdr:row>
      <xdr:rowOff>76200</xdr:rowOff>
    </xdr:to>
    <xdr:sp macro="" textlink="">
      <xdr:nvSpPr>
        <xdr:cNvPr id="73" name="楕円 72">
          <a:extLst>
            <a:ext uri="{FF2B5EF4-FFF2-40B4-BE49-F238E27FC236}">
              <a16:creationId xmlns="" xmlns:a16="http://schemas.microsoft.com/office/drawing/2014/main" id="{53158BD6-424E-4A7D-9D95-DAE303D5C16E}"/>
            </a:ext>
          </a:extLst>
        </xdr:cNvPr>
        <xdr:cNvSpPr/>
      </xdr:nvSpPr>
      <xdr:spPr>
        <a:xfrm>
          <a:off x="2857500" y="614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25400</xdr:rowOff>
    </xdr:from>
    <xdr:to>
      <xdr:col>19</xdr:col>
      <xdr:colOff>177800</xdr:colOff>
      <xdr:row>36</xdr:row>
      <xdr:rowOff>31750</xdr:rowOff>
    </xdr:to>
    <xdr:cxnSp macro="">
      <xdr:nvCxnSpPr>
        <xdr:cNvPr id="74" name="直線コネクタ 73">
          <a:extLst>
            <a:ext uri="{FF2B5EF4-FFF2-40B4-BE49-F238E27FC236}">
              <a16:creationId xmlns="" xmlns:a16="http://schemas.microsoft.com/office/drawing/2014/main" id="{15C44471-9DE1-43A1-9364-47049BC7CCC2}"/>
            </a:ext>
          </a:extLst>
        </xdr:cNvPr>
        <xdr:cNvCxnSpPr/>
      </xdr:nvCxnSpPr>
      <xdr:spPr>
        <a:xfrm>
          <a:off x="2908300" y="619760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77487</xdr:rowOff>
    </xdr:from>
    <xdr:ext cx="405111" cy="259045"/>
    <xdr:sp macro="" textlink="">
      <xdr:nvSpPr>
        <xdr:cNvPr id="75" name="n_1aveValue【図書館】&#10;有形固定資産減価償却率">
          <a:extLst>
            <a:ext uri="{FF2B5EF4-FFF2-40B4-BE49-F238E27FC236}">
              <a16:creationId xmlns="" xmlns:a16="http://schemas.microsoft.com/office/drawing/2014/main" id="{7FB0AEBF-D7F0-413B-AA68-90091F736167}"/>
            </a:ext>
          </a:extLst>
        </xdr:cNvPr>
        <xdr:cNvSpPr txBox="1"/>
      </xdr:nvSpPr>
      <xdr:spPr>
        <a:xfrm>
          <a:off x="3582044" y="6764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63517</xdr:rowOff>
    </xdr:from>
    <xdr:ext cx="405111" cy="259045"/>
    <xdr:sp macro="" textlink="">
      <xdr:nvSpPr>
        <xdr:cNvPr id="76" name="n_2aveValue【図書館】&#10;有形固定資産減価償却率">
          <a:extLst>
            <a:ext uri="{FF2B5EF4-FFF2-40B4-BE49-F238E27FC236}">
              <a16:creationId xmlns="" xmlns:a16="http://schemas.microsoft.com/office/drawing/2014/main" id="{2FCB9A64-34F6-4F2E-8349-3444E90C4898}"/>
            </a:ext>
          </a:extLst>
        </xdr:cNvPr>
        <xdr:cNvSpPr txBox="1"/>
      </xdr:nvSpPr>
      <xdr:spPr>
        <a:xfrm>
          <a:off x="2705744" y="6750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99077</xdr:rowOff>
    </xdr:from>
    <xdr:ext cx="405111" cy="259045"/>
    <xdr:sp macro="" textlink="">
      <xdr:nvSpPr>
        <xdr:cNvPr id="77" name="n_1mainValue【図書館】&#10;有形固定資産減価償却率">
          <a:extLst>
            <a:ext uri="{FF2B5EF4-FFF2-40B4-BE49-F238E27FC236}">
              <a16:creationId xmlns="" xmlns:a16="http://schemas.microsoft.com/office/drawing/2014/main" id="{546B70E2-62CA-456E-A07C-F057A1B1C355}"/>
            </a:ext>
          </a:extLst>
        </xdr:cNvPr>
        <xdr:cNvSpPr txBox="1"/>
      </xdr:nvSpPr>
      <xdr:spPr>
        <a:xfrm>
          <a:off x="3582044" y="5928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92727</xdr:rowOff>
    </xdr:from>
    <xdr:ext cx="405111" cy="259045"/>
    <xdr:sp macro="" textlink="">
      <xdr:nvSpPr>
        <xdr:cNvPr id="78" name="n_2mainValue【図書館】&#10;有形固定資産減価償却率">
          <a:extLst>
            <a:ext uri="{FF2B5EF4-FFF2-40B4-BE49-F238E27FC236}">
              <a16:creationId xmlns="" xmlns:a16="http://schemas.microsoft.com/office/drawing/2014/main" id="{B128E7FC-24B5-4D2A-8B95-E054880D939A}"/>
            </a:ext>
          </a:extLst>
        </xdr:cNvPr>
        <xdr:cNvSpPr txBox="1"/>
      </xdr:nvSpPr>
      <xdr:spPr>
        <a:xfrm>
          <a:off x="2705744" y="5922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79" name="正方形/長方形 78">
          <a:extLst>
            <a:ext uri="{FF2B5EF4-FFF2-40B4-BE49-F238E27FC236}">
              <a16:creationId xmlns="" xmlns:a16="http://schemas.microsoft.com/office/drawing/2014/main" id="{5681540F-79B6-4A42-81B5-4EB29951AFEF}"/>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0" name="正方形/長方形 79">
          <a:extLst>
            <a:ext uri="{FF2B5EF4-FFF2-40B4-BE49-F238E27FC236}">
              <a16:creationId xmlns="" xmlns:a16="http://schemas.microsoft.com/office/drawing/2014/main" id="{FA1EFDE5-D2EC-42CC-AFD8-7D4A516C7DEA}"/>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1" name="正方形/長方形 80">
          <a:extLst>
            <a:ext uri="{FF2B5EF4-FFF2-40B4-BE49-F238E27FC236}">
              <a16:creationId xmlns="" xmlns:a16="http://schemas.microsoft.com/office/drawing/2014/main" id="{DD191DDA-6AE5-438D-839E-5CC8A65D59A6}"/>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2" name="正方形/長方形 81">
          <a:extLst>
            <a:ext uri="{FF2B5EF4-FFF2-40B4-BE49-F238E27FC236}">
              <a16:creationId xmlns="" xmlns:a16="http://schemas.microsoft.com/office/drawing/2014/main" id="{27D6AB16-45A3-4EE6-A538-9DF0A867FAC2}"/>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3" name="正方形/長方形 82">
          <a:extLst>
            <a:ext uri="{FF2B5EF4-FFF2-40B4-BE49-F238E27FC236}">
              <a16:creationId xmlns="" xmlns:a16="http://schemas.microsoft.com/office/drawing/2014/main" id="{35481C89-D24B-4464-9025-5532D7FD4139}"/>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4" name="正方形/長方形 83">
          <a:extLst>
            <a:ext uri="{FF2B5EF4-FFF2-40B4-BE49-F238E27FC236}">
              <a16:creationId xmlns="" xmlns:a16="http://schemas.microsoft.com/office/drawing/2014/main" id="{2ACE0D11-3A95-44CC-BA25-80A356DB2B86}"/>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85" name="正方形/長方形 84">
          <a:extLst>
            <a:ext uri="{FF2B5EF4-FFF2-40B4-BE49-F238E27FC236}">
              <a16:creationId xmlns="" xmlns:a16="http://schemas.microsoft.com/office/drawing/2014/main" id="{E75A183B-6DB3-47BA-9F97-49C2EC84FB8B}"/>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86" name="正方形/長方形 85">
          <a:extLst>
            <a:ext uri="{FF2B5EF4-FFF2-40B4-BE49-F238E27FC236}">
              <a16:creationId xmlns="" xmlns:a16="http://schemas.microsoft.com/office/drawing/2014/main" id="{5F4CD3A9-06A4-4A01-9F57-468DABA9D0AC}"/>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87" name="テキスト ボックス 86">
          <a:extLst>
            <a:ext uri="{FF2B5EF4-FFF2-40B4-BE49-F238E27FC236}">
              <a16:creationId xmlns="" xmlns:a16="http://schemas.microsoft.com/office/drawing/2014/main" id="{7786833C-AA55-4CE6-8131-FF314937A3D2}"/>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88" name="直線コネクタ 87">
          <a:extLst>
            <a:ext uri="{FF2B5EF4-FFF2-40B4-BE49-F238E27FC236}">
              <a16:creationId xmlns="" xmlns:a16="http://schemas.microsoft.com/office/drawing/2014/main" id="{AF0F6FF5-B288-4BD9-921C-85290C8F4D88}"/>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89" name="直線コネクタ 88">
          <a:extLst>
            <a:ext uri="{FF2B5EF4-FFF2-40B4-BE49-F238E27FC236}">
              <a16:creationId xmlns="" xmlns:a16="http://schemas.microsoft.com/office/drawing/2014/main" id="{BC15296E-F650-4E71-BE2D-6A132919C0D3}"/>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0" name="テキスト ボックス 89">
          <a:extLst>
            <a:ext uri="{FF2B5EF4-FFF2-40B4-BE49-F238E27FC236}">
              <a16:creationId xmlns="" xmlns:a16="http://schemas.microsoft.com/office/drawing/2014/main" id="{40E688A4-D6A8-4E76-B37D-216912152CD8}"/>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1" name="直線コネクタ 90">
          <a:extLst>
            <a:ext uri="{FF2B5EF4-FFF2-40B4-BE49-F238E27FC236}">
              <a16:creationId xmlns="" xmlns:a16="http://schemas.microsoft.com/office/drawing/2014/main" id="{5D38F863-3297-4E6B-87AC-DF60ADFC3C84}"/>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92" name="テキスト ボックス 91">
          <a:extLst>
            <a:ext uri="{FF2B5EF4-FFF2-40B4-BE49-F238E27FC236}">
              <a16:creationId xmlns="" xmlns:a16="http://schemas.microsoft.com/office/drawing/2014/main" id="{09230834-1D61-4034-BFA1-4BB31B876995}"/>
            </a:ext>
          </a:extLst>
        </xdr:cNvPr>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3" name="直線コネクタ 92">
          <a:extLst>
            <a:ext uri="{FF2B5EF4-FFF2-40B4-BE49-F238E27FC236}">
              <a16:creationId xmlns="" xmlns:a16="http://schemas.microsoft.com/office/drawing/2014/main" id="{5F28D8B0-3C07-4D07-A1C7-9B3334076151}"/>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94" name="テキスト ボックス 93">
          <a:extLst>
            <a:ext uri="{FF2B5EF4-FFF2-40B4-BE49-F238E27FC236}">
              <a16:creationId xmlns="" xmlns:a16="http://schemas.microsoft.com/office/drawing/2014/main" id="{4A6C6A2D-14D8-41C8-8654-17FC6111FD8D}"/>
            </a:ext>
          </a:extLst>
        </xdr:cNvPr>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95" name="直線コネクタ 94">
          <a:extLst>
            <a:ext uri="{FF2B5EF4-FFF2-40B4-BE49-F238E27FC236}">
              <a16:creationId xmlns="" xmlns:a16="http://schemas.microsoft.com/office/drawing/2014/main" id="{1291A07B-319C-41B9-B720-482F391AC31C}"/>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96" name="テキスト ボックス 95">
          <a:extLst>
            <a:ext uri="{FF2B5EF4-FFF2-40B4-BE49-F238E27FC236}">
              <a16:creationId xmlns="" xmlns:a16="http://schemas.microsoft.com/office/drawing/2014/main" id="{D6945E5E-94CB-4DB8-8FFA-A6DB3FF7491C}"/>
            </a:ext>
          </a:extLst>
        </xdr:cNvPr>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97" name="直線コネクタ 96">
          <a:extLst>
            <a:ext uri="{FF2B5EF4-FFF2-40B4-BE49-F238E27FC236}">
              <a16:creationId xmlns="" xmlns:a16="http://schemas.microsoft.com/office/drawing/2014/main" id="{EA9E6269-F8E3-458D-BD68-2EF0EC4D34E8}"/>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98" name="テキスト ボックス 97">
          <a:extLst>
            <a:ext uri="{FF2B5EF4-FFF2-40B4-BE49-F238E27FC236}">
              <a16:creationId xmlns="" xmlns:a16="http://schemas.microsoft.com/office/drawing/2014/main" id="{2E240BB8-173C-41CE-88E9-E61E00638A89}"/>
            </a:ext>
          </a:extLst>
        </xdr:cNvPr>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99" name="直線コネクタ 98">
          <a:extLst>
            <a:ext uri="{FF2B5EF4-FFF2-40B4-BE49-F238E27FC236}">
              <a16:creationId xmlns="" xmlns:a16="http://schemas.microsoft.com/office/drawing/2014/main" id="{BB5C9A4B-5CE2-4C49-B8EE-2A5B723F3B23}"/>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00" name="テキスト ボックス 99">
          <a:extLst>
            <a:ext uri="{FF2B5EF4-FFF2-40B4-BE49-F238E27FC236}">
              <a16:creationId xmlns="" xmlns:a16="http://schemas.microsoft.com/office/drawing/2014/main" id="{B5877217-FC32-4247-A801-DED505588C5A}"/>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1" name="【図書館】&#10;一人当たり面積グラフ枠">
          <a:extLst>
            <a:ext uri="{FF2B5EF4-FFF2-40B4-BE49-F238E27FC236}">
              <a16:creationId xmlns="" xmlns:a16="http://schemas.microsoft.com/office/drawing/2014/main" id="{0344F8AB-5C48-4732-94DF-DEEC56F781C6}"/>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32</xdr:row>
      <xdr:rowOff>152400</xdr:rowOff>
    </xdr:from>
    <xdr:to>
      <xdr:col>54</xdr:col>
      <xdr:colOff>189865</xdr:colOff>
      <xdr:row>41</xdr:row>
      <xdr:rowOff>125730</xdr:rowOff>
    </xdr:to>
    <xdr:cxnSp macro="">
      <xdr:nvCxnSpPr>
        <xdr:cNvPr id="102" name="直線コネクタ 101">
          <a:extLst>
            <a:ext uri="{FF2B5EF4-FFF2-40B4-BE49-F238E27FC236}">
              <a16:creationId xmlns="" xmlns:a16="http://schemas.microsoft.com/office/drawing/2014/main" id="{DCEA9C7A-8011-4E81-9A03-8149D003122B}"/>
            </a:ext>
          </a:extLst>
        </xdr:cNvPr>
        <xdr:cNvCxnSpPr/>
      </xdr:nvCxnSpPr>
      <xdr:spPr>
        <a:xfrm flipV="1">
          <a:off x="10476865" y="5638800"/>
          <a:ext cx="0" cy="1516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129557</xdr:rowOff>
    </xdr:from>
    <xdr:ext cx="469744" cy="259045"/>
    <xdr:sp macro="" textlink="">
      <xdr:nvSpPr>
        <xdr:cNvPr id="103" name="【図書館】&#10;一人当たり面積最小値テキスト">
          <a:extLst>
            <a:ext uri="{FF2B5EF4-FFF2-40B4-BE49-F238E27FC236}">
              <a16:creationId xmlns="" xmlns:a16="http://schemas.microsoft.com/office/drawing/2014/main" id="{99293BB7-EDE0-496E-AA89-A7B0BB67D21D}"/>
            </a:ext>
          </a:extLst>
        </xdr:cNvPr>
        <xdr:cNvSpPr txBox="1"/>
      </xdr:nvSpPr>
      <xdr:spPr>
        <a:xfrm>
          <a:off x="10515600" y="715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125730</xdr:rowOff>
    </xdr:from>
    <xdr:to>
      <xdr:col>55</xdr:col>
      <xdr:colOff>88900</xdr:colOff>
      <xdr:row>41</xdr:row>
      <xdr:rowOff>125730</xdr:rowOff>
    </xdr:to>
    <xdr:cxnSp macro="">
      <xdr:nvCxnSpPr>
        <xdr:cNvPr id="104" name="直線コネクタ 103">
          <a:extLst>
            <a:ext uri="{FF2B5EF4-FFF2-40B4-BE49-F238E27FC236}">
              <a16:creationId xmlns="" xmlns:a16="http://schemas.microsoft.com/office/drawing/2014/main" id="{852D59CD-8DFD-4B7F-897E-9C2F3F052D86}"/>
            </a:ext>
          </a:extLst>
        </xdr:cNvPr>
        <xdr:cNvCxnSpPr/>
      </xdr:nvCxnSpPr>
      <xdr:spPr>
        <a:xfrm>
          <a:off x="10388600" y="7155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99077</xdr:rowOff>
    </xdr:from>
    <xdr:ext cx="469744" cy="259045"/>
    <xdr:sp macro="" textlink="">
      <xdr:nvSpPr>
        <xdr:cNvPr id="105" name="【図書館】&#10;一人当たり面積最大値テキスト">
          <a:extLst>
            <a:ext uri="{FF2B5EF4-FFF2-40B4-BE49-F238E27FC236}">
              <a16:creationId xmlns="" xmlns:a16="http://schemas.microsoft.com/office/drawing/2014/main" id="{B49BB698-5613-4205-843D-76D5D300AD76}"/>
            </a:ext>
          </a:extLst>
        </xdr:cNvPr>
        <xdr:cNvSpPr txBox="1"/>
      </xdr:nvSpPr>
      <xdr:spPr>
        <a:xfrm>
          <a:off x="10515600" y="5414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152400</xdr:rowOff>
    </xdr:from>
    <xdr:to>
      <xdr:col>55</xdr:col>
      <xdr:colOff>88900</xdr:colOff>
      <xdr:row>32</xdr:row>
      <xdr:rowOff>152400</xdr:rowOff>
    </xdr:to>
    <xdr:cxnSp macro="">
      <xdr:nvCxnSpPr>
        <xdr:cNvPr id="106" name="直線コネクタ 105">
          <a:extLst>
            <a:ext uri="{FF2B5EF4-FFF2-40B4-BE49-F238E27FC236}">
              <a16:creationId xmlns="" xmlns:a16="http://schemas.microsoft.com/office/drawing/2014/main" id="{12546608-03B0-438C-BD4F-68F8C5B853B2}"/>
            </a:ext>
          </a:extLst>
        </xdr:cNvPr>
        <xdr:cNvCxnSpPr/>
      </xdr:nvCxnSpPr>
      <xdr:spPr>
        <a:xfrm>
          <a:off x="10388600" y="5638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44467</xdr:rowOff>
    </xdr:from>
    <xdr:ext cx="469744" cy="259045"/>
    <xdr:sp macro="" textlink="">
      <xdr:nvSpPr>
        <xdr:cNvPr id="107" name="【図書館】&#10;一人当たり面積平均値テキスト">
          <a:extLst>
            <a:ext uri="{FF2B5EF4-FFF2-40B4-BE49-F238E27FC236}">
              <a16:creationId xmlns="" xmlns:a16="http://schemas.microsoft.com/office/drawing/2014/main" id="{19E41954-0733-4639-B494-4F356E28AE09}"/>
            </a:ext>
          </a:extLst>
        </xdr:cNvPr>
        <xdr:cNvSpPr txBox="1"/>
      </xdr:nvSpPr>
      <xdr:spPr>
        <a:xfrm>
          <a:off x="10515600" y="65595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21590</xdr:rowOff>
    </xdr:from>
    <xdr:to>
      <xdr:col>55</xdr:col>
      <xdr:colOff>50800</xdr:colOff>
      <xdr:row>39</xdr:row>
      <xdr:rowOff>123190</xdr:rowOff>
    </xdr:to>
    <xdr:sp macro="" textlink="">
      <xdr:nvSpPr>
        <xdr:cNvPr id="108" name="フローチャート: 判断 107">
          <a:extLst>
            <a:ext uri="{FF2B5EF4-FFF2-40B4-BE49-F238E27FC236}">
              <a16:creationId xmlns="" xmlns:a16="http://schemas.microsoft.com/office/drawing/2014/main" id="{BE707044-75CD-4C9A-B0E1-0997A04844F7}"/>
            </a:ext>
          </a:extLst>
        </xdr:cNvPr>
        <xdr:cNvSpPr/>
      </xdr:nvSpPr>
      <xdr:spPr>
        <a:xfrm>
          <a:off x="10426700" y="6708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52070</xdr:rowOff>
    </xdr:from>
    <xdr:to>
      <xdr:col>50</xdr:col>
      <xdr:colOff>165100</xdr:colOff>
      <xdr:row>39</xdr:row>
      <xdr:rowOff>153670</xdr:rowOff>
    </xdr:to>
    <xdr:sp macro="" textlink="">
      <xdr:nvSpPr>
        <xdr:cNvPr id="109" name="フローチャート: 判断 108">
          <a:extLst>
            <a:ext uri="{FF2B5EF4-FFF2-40B4-BE49-F238E27FC236}">
              <a16:creationId xmlns="" xmlns:a16="http://schemas.microsoft.com/office/drawing/2014/main" id="{9A5C01E8-F9D7-4EAA-9EC9-7E1F6B21582A}"/>
            </a:ext>
          </a:extLst>
        </xdr:cNvPr>
        <xdr:cNvSpPr/>
      </xdr:nvSpPr>
      <xdr:spPr>
        <a:xfrm>
          <a:off x="9588500" y="6738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59690</xdr:rowOff>
    </xdr:from>
    <xdr:to>
      <xdr:col>46</xdr:col>
      <xdr:colOff>38100</xdr:colOff>
      <xdr:row>39</xdr:row>
      <xdr:rowOff>161290</xdr:rowOff>
    </xdr:to>
    <xdr:sp macro="" textlink="">
      <xdr:nvSpPr>
        <xdr:cNvPr id="110" name="フローチャート: 判断 109">
          <a:extLst>
            <a:ext uri="{FF2B5EF4-FFF2-40B4-BE49-F238E27FC236}">
              <a16:creationId xmlns="" xmlns:a16="http://schemas.microsoft.com/office/drawing/2014/main" id="{D3B3EA0A-0560-4E4B-8103-0D26E5E19253}"/>
            </a:ext>
          </a:extLst>
        </xdr:cNvPr>
        <xdr:cNvSpPr/>
      </xdr:nvSpPr>
      <xdr:spPr>
        <a:xfrm>
          <a:off x="8699500" y="674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1" name="テキスト ボックス 110">
          <a:extLst>
            <a:ext uri="{FF2B5EF4-FFF2-40B4-BE49-F238E27FC236}">
              <a16:creationId xmlns="" xmlns:a16="http://schemas.microsoft.com/office/drawing/2014/main" id="{6BDCDDD9-58E0-4154-B71A-387FCD55DDDA}"/>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2" name="テキスト ボックス 111">
          <a:extLst>
            <a:ext uri="{FF2B5EF4-FFF2-40B4-BE49-F238E27FC236}">
              <a16:creationId xmlns="" xmlns:a16="http://schemas.microsoft.com/office/drawing/2014/main" id="{D6F3E1AE-5D9A-482C-B5C2-37DA1FB1797C}"/>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3" name="テキスト ボックス 112">
          <a:extLst>
            <a:ext uri="{FF2B5EF4-FFF2-40B4-BE49-F238E27FC236}">
              <a16:creationId xmlns="" xmlns:a16="http://schemas.microsoft.com/office/drawing/2014/main" id="{60441225-9601-48B5-BD31-0168631ADABD}"/>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4" name="テキスト ボックス 113">
          <a:extLst>
            <a:ext uri="{FF2B5EF4-FFF2-40B4-BE49-F238E27FC236}">
              <a16:creationId xmlns="" xmlns:a16="http://schemas.microsoft.com/office/drawing/2014/main" id="{0C591887-56B8-46B7-B6DA-F53424DE8327}"/>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5" name="テキスト ボックス 114">
          <a:extLst>
            <a:ext uri="{FF2B5EF4-FFF2-40B4-BE49-F238E27FC236}">
              <a16:creationId xmlns="" xmlns:a16="http://schemas.microsoft.com/office/drawing/2014/main" id="{81754DA9-3AEE-4E71-BBC4-C9879C2D2A94}"/>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52070</xdr:rowOff>
    </xdr:from>
    <xdr:to>
      <xdr:col>55</xdr:col>
      <xdr:colOff>50800</xdr:colOff>
      <xdr:row>39</xdr:row>
      <xdr:rowOff>153670</xdr:rowOff>
    </xdr:to>
    <xdr:sp macro="" textlink="">
      <xdr:nvSpPr>
        <xdr:cNvPr id="116" name="楕円 115">
          <a:extLst>
            <a:ext uri="{FF2B5EF4-FFF2-40B4-BE49-F238E27FC236}">
              <a16:creationId xmlns="" xmlns:a16="http://schemas.microsoft.com/office/drawing/2014/main" id="{0C3FE8CA-A5E6-4E20-8576-337DA6E13F4C}"/>
            </a:ext>
          </a:extLst>
        </xdr:cNvPr>
        <xdr:cNvSpPr/>
      </xdr:nvSpPr>
      <xdr:spPr>
        <a:xfrm>
          <a:off x="10426700" y="6738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30497</xdr:rowOff>
    </xdr:from>
    <xdr:ext cx="469744" cy="259045"/>
    <xdr:sp macro="" textlink="">
      <xdr:nvSpPr>
        <xdr:cNvPr id="117" name="【図書館】&#10;一人当たり面積該当値テキスト">
          <a:extLst>
            <a:ext uri="{FF2B5EF4-FFF2-40B4-BE49-F238E27FC236}">
              <a16:creationId xmlns="" xmlns:a16="http://schemas.microsoft.com/office/drawing/2014/main" id="{B7B16882-01A1-495E-996D-93E951AC074C}"/>
            </a:ext>
          </a:extLst>
        </xdr:cNvPr>
        <xdr:cNvSpPr txBox="1"/>
      </xdr:nvSpPr>
      <xdr:spPr>
        <a:xfrm>
          <a:off x="10515600" y="6717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59690</xdr:rowOff>
    </xdr:from>
    <xdr:to>
      <xdr:col>50</xdr:col>
      <xdr:colOff>165100</xdr:colOff>
      <xdr:row>39</xdr:row>
      <xdr:rowOff>161290</xdr:rowOff>
    </xdr:to>
    <xdr:sp macro="" textlink="">
      <xdr:nvSpPr>
        <xdr:cNvPr id="118" name="楕円 117">
          <a:extLst>
            <a:ext uri="{FF2B5EF4-FFF2-40B4-BE49-F238E27FC236}">
              <a16:creationId xmlns="" xmlns:a16="http://schemas.microsoft.com/office/drawing/2014/main" id="{73DC8BFF-B611-42A7-9D88-EF41FA60CC59}"/>
            </a:ext>
          </a:extLst>
        </xdr:cNvPr>
        <xdr:cNvSpPr/>
      </xdr:nvSpPr>
      <xdr:spPr>
        <a:xfrm>
          <a:off x="9588500" y="674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102870</xdr:rowOff>
    </xdr:from>
    <xdr:to>
      <xdr:col>55</xdr:col>
      <xdr:colOff>0</xdr:colOff>
      <xdr:row>39</xdr:row>
      <xdr:rowOff>110490</xdr:rowOff>
    </xdr:to>
    <xdr:cxnSp macro="">
      <xdr:nvCxnSpPr>
        <xdr:cNvPr id="119" name="直線コネクタ 118">
          <a:extLst>
            <a:ext uri="{FF2B5EF4-FFF2-40B4-BE49-F238E27FC236}">
              <a16:creationId xmlns="" xmlns:a16="http://schemas.microsoft.com/office/drawing/2014/main" id="{9CEBE06A-0602-4A9F-84A8-EAC9E0AFEE47}"/>
            </a:ext>
          </a:extLst>
        </xdr:cNvPr>
        <xdr:cNvCxnSpPr/>
      </xdr:nvCxnSpPr>
      <xdr:spPr>
        <a:xfrm flipV="1">
          <a:off x="9639300" y="678942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67310</xdr:rowOff>
    </xdr:from>
    <xdr:to>
      <xdr:col>46</xdr:col>
      <xdr:colOff>38100</xdr:colOff>
      <xdr:row>39</xdr:row>
      <xdr:rowOff>168910</xdr:rowOff>
    </xdr:to>
    <xdr:sp macro="" textlink="">
      <xdr:nvSpPr>
        <xdr:cNvPr id="120" name="楕円 119">
          <a:extLst>
            <a:ext uri="{FF2B5EF4-FFF2-40B4-BE49-F238E27FC236}">
              <a16:creationId xmlns="" xmlns:a16="http://schemas.microsoft.com/office/drawing/2014/main" id="{B0F36CBF-0EFD-42B8-851C-E3CBFC19BB80}"/>
            </a:ext>
          </a:extLst>
        </xdr:cNvPr>
        <xdr:cNvSpPr/>
      </xdr:nvSpPr>
      <xdr:spPr>
        <a:xfrm>
          <a:off x="8699500" y="6753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110490</xdr:rowOff>
    </xdr:from>
    <xdr:to>
      <xdr:col>50</xdr:col>
      <xdr:colOff>114300</xdr:colOff>
      <xdr:row>39</xdr:row>
      <xdr:rowOff>118110</xdr:rowOff>
    </xdr:to>
    <xdr:cxnSp macro="">
      <xdr:nvCxnSpPr>
        <xdr:cNvPr id="121" name="直線コネクタ 120">
          <a:extLst>
            <a:ext uri="{FF2B5EF4-FFF2-40B4-BE49-F238E27FC236}">
              <a16:creationId xmlns="" xmlns:a16="http://schemas.microsoft.com/office/drawing/2014/main" id="{E3637D29-85E3-4706-80CD-1D7B773C8502}"/>
            </a:ext>
          </a:extLst>
        </xdr:cNvPr>
        <xdr:cNvCxnSpPr/>
      </xdr:nvCxnSpPr>
      <xdr:spPr>
        <a:xfrm flipV="1">
          <a:off x="8750300" y="67970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37</xdr:row>
      <xdr:rowOff>170197</xdr:rowOff>
    </xdr:from>
    <xdr:ext cx="469744" cy="259045"/>
    <xdr:sp macro="" textlink="">
      <xdr:nvSpPr>
        <xdr:cNvPr id="122" name="n_1aveValue【図書館】&#10;一人当たり面積">
          <a:extLst>
            <a:ext uri="{FF2B5EF4-FFF2-40B4-BE49-F238E27FC236}">
              <a16:creationId xmlns="" xmlns:a16="http://schemas.microsoft.com/office/drawing/2014/main" id="{4B18CB1E-3515-4A31-AF4E-E6F12E281C51}"/>
            </a:ext>
          </a:extLst>
        </xdr:cNvPr>
        <xdr:cNvSpPr txBox="1"/>
      </xdr:nvSpPr>
      <xdr:spPr>
        <a:xfrm>
          <a:off x="9391727" y="6513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6367</xdr:rowOff>
    </xdr:from>
    <xdr:ext cx="469744" cy="259045"/>
    <xdr:sp macro="" textlink="">
      <xdr:nvSpPr>
        <xdr:cNvPr id="123" name="n_2aveValue【図書館】&#10;一人当たり面積">
          <a:extLst>
            <a:ext uri="{FF2B5EF4-FFF2-40B4-BE49-F238E27FC236}">
              <a16:creationId xmlns="" xmlns:a16="http://schemas.microsoft.com/office/drawing/2014/main" id="{248C8429-193F-478C-A631-68745437BFE8}"/>
            </a:ext>
          </a:extLst>
        </xdr:cNvPr>
        <xdr:cNvSpPr txBox="1"/>
      </xdr:nvSpPr>
      <xdr:spPr>
        <a:xfrm>
          <a:off x="8515427" y="6521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39</xdr:row>
      <xdr:rowOff>152417</xdr:rowOff>
    </xdr:from>
    <xdr:ext cx="469744" cy="259045"/>
    <xdr:sp macro="" textlink="">
      <xdr:nvSpPr>
        <xdr:cNvPr id="124" name="n_1mainValue【図書館】&#10;一人当たり面積">
          <a:extLst>
            <a:ext uri="{FF2B5EF4-FFF2-40B4-BE49-F238E27FC236}">
              <a16:creationId xmlns="" xmlns:a16="http://schemas.microsoft.com/office/drawing/2014/main" id="{D3AC5DB7-C394-4FCE-B085-64E55C59EE52}"/>
            </a:ext>
          </a:extLst>
        </xdr:cNvPr>
        <xdr:cNvSpPr txBox="1"/>
      </xdr:nvSpPr>
      <xdr:spPr>
        <a:xfrm>
          <a:off x="9391727" y="6838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160037</xdr:rowOff>
    </xdr:from>
    <xdr:ext cx="469744" cy="259045"/>
    <xdr:sp macro="" textlink="">
      <xdr:nvSpPr>
        <xdr:cNvPr id="125" name="n_2mainValue【図書館】&#10;一人当たり面積">
          <a:extLst>
            <a:ext uri="{FF2B5EF4-FFF2-40B4-BE49-F238E27FC236}">
              <a16:creationId xmlns="" xmlns:a16="http://schemas.microsoft.com/office/drawing/2014/main" id="{0FD9FA4E-4A1D-4E5E-A72B-8EAF647923AB}"/>
            </a:ext>
          </a:extLst>
        </xdr:cNvPr>
        <xdr:cNvSpPr txBox="1"/>
      </xdr:nvSpPr>
      <xdr:spPr>
        <a:xfrm>
          <a:off x="8515427" y="6846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26" name="正方形/長方形 125">
          <a:extLst>
            <a:ext uri="{FF2B5EF4-FFF2-40B4-BE49-F238E27FC236}">
              <a16:creationId xmlns="" xmlns:a16="http://schemas.microsoft.com/office/drawing/2014/main" id="{A1171802-DAE9-4D8A-B2F2-C3B5677B4D08}"/>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27" name="正方形/長方形 126">
          <a:extLst>
            <a:ext uri="{FF2B5EF4-FFF2-40B4-BE49-F238E27FC236}">
              <a16:creationId xmlns="" xmlns:a16="http://schemas.microsoft.com/office/drawing/2014/main" id="{7006EB13-1175-4B04-AA85-DE7D020DD062}"/>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28" name="正方形/長方形 127">
          <a:extLst>
            <a:ext uri="{FF2B5EF4-FFF2-40B4-BE49-F238E27FC236}">
              <a16:creationId xmlns="" xmlns:a16="http://schemas.microsoft.com/office/drawing/2014/main" id="{F21B36F3-028E-4279-8470-5F41FF8DEEAF}"/>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29" name="正方形/長方形 128">
          <a:extLst>
            <a:ext uri="{FF2B5EF4-FFF2-40B4-BE49-F238E27FC236}">
              <a16:creationId xmlns="" xmlns:a16="http://schemas.microsoft.com/office/drawing/2014/main" id="{E52BB936-57DF-423C-B3DA-EAB9FB13C2CD}"/>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0" name="正方形/長方形 129">
          <a:extLst>
            <a:ext uri="{FF2B5EF4-FFF2-40B4-BE49-F238E27FC236}">
              <a16:creationId xmlns="" xmlns:a16="http://schemas.microsoft.com/office/drawing/2014/main" id="{8F67066B-C253-4DD3-B7CE-C842596E2FE1}"/>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1" name="正方形/長方形 130">
          <a:extLst>
            <a:ext uri="{FF2B5EF4-FFF2-40B4-BE49-F238E27FC236}">
              <a16:creationId xmlns="" xmlns:a16="http://schemas.microsoft.com/office/drawing/2014/main" id="{91295FC3-29A2-4E03-9A48-F06EAC3BF5D1}"/>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2" name="正方形/長方形 131">
          <a:extLst>
            <a:ext uri="{FF2B5EF4-FFF2-40B4-BE49-F238E27FC236}">
              <a16:creationId xmlns="" xmlns:a16="http://schemas.microsoft.com/office/drawing/2014/main" id="{FDFB4AD5-CBD6-4D22-8F02-4C183632DBB9}"/>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3" name="正方形/長方形 132">
          <a:extLst>
            <a:ext uri="{FF2B5EF4-FFF2-40B4-BE49-F238E27FC236}">
              <a16:creationId xmlns="" xmlns:a16="http://schemas.microsoft.com/office/drawing/2014/main" id="{2ABF2395-7CB7-46AA-9269-2C3A9E4C2F51}"/>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34" name="テキスト ボックス 133">
          <a:extLst>
            <a:ext uri="{FF2B5EF4-FFF2-40B4-BE49-F238E27FC236}">
              <a16:creationId xmlns="" xmlns:a16="http://schemas.microsoft.com/office/drawing/2014/main" id="{00474714-91FD-4E53-85D4-EFF3778BC8D5}"/>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35" name="直線コネクタ 134">
          <a:extLst>
            <a:ext uri="{FF2B5EF4-FFF2-40B4-BE49-F238E27FC236}">
              <a16:creationId xmlns="" xmlns:a16="http://schemas.microsoft.com/office/drawing/2014/main" id="{534F18A0-A71F-49E7-B303-88691F2DADDA}"/>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136" name="テキスト ボックス 135">
          <a:extLst>
            <a:ext uri="{FF2B5EF4-FFF2-40B4-BE49-F238E27FC236}">
              <a16:creationId xmlns="" xmlns:a16="http://schemas.microsoft.com/office/drawing/2014/main" id="{C36A9EFD-F9EC-4102-9066-FB9A07A52AE1}"/>
            </a:ext>
          </a:extLst>
        </xdr:cNvPr>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37" name="直線コネクタ 136">
          <a:extLst>
            <a:ext uri="{FF2B5EF4-FFF2-40B4-BE49-F238E27FC236}">
              <a16:creationId xmlns="" xmlns:a16="http://schemas.microsoft.com/office/drawing/2014/main" id="{8C733E23-398B-4951-AAB7-3EEA681DA813}"/>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38" name="テキスト ボックス 137">
          <a:extLst>
            <a:ext uri="{FF2B5EF4-FFF2-40B4-BE49-F238E27FC236}">
              <a16:creationId xmlns="" xmlns:a16="http://schemas.microsoft.com/office/drawing/2014/main" id="{675EEACC-42BA-45C9-8A3F-FD19D75FED47}"/>
            </a:ext>
          </a:extLst>
        </xdr:cNvPr>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39" name="直線コネクタ 138">
          <a:extLst>
            <a:ext uri="{FF2B5EF4-FFF2-40B4-BE49-F238E27FC236}">
              <a16:creationId xmlns="" xmlns:a16="http://schemas.microsoft.com/office/drawing/2014/main" id="{EEA588C6-A75E-4BA7-AD0B-8915A30D2FAF}"/>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40" name="テキスト ボックス 139">
          <a:extLst>
            <a:ext uri="{FF2B5EF4-FFF2-40B4-BE49-F238E27FC236}">
              <a16:creationId xmlns="" xmlns:a16="http://schemas.microsoft.com/office/drawing/2014/main" id="{56F3942E-9031-4125-B857-893D1F4D5A51}"/>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41" name="直線コネクタ 140">
          <a:extLst>
            <a:ext uri="{FF2B5EF4-FFF2-40B4-BE49-F238E27FC236}">
              <a16:creationId xmlns="" xmlns:a16="http://schemas.microsoft.com/office/drawing/2014/main" id="{A3E51E43-4C81-423C-AF17-B90E5A4581A6}"/>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2" name="テキスト ボックス 141">
          <a:extLst>
            <a:ext uri="{FF2B5EF4-FFF2-40B4-BE49-F238E27FC236}">
              <a16:creationId xmlns="" xmlns:a16="http://schemas.microsoft.com/office/drawing/2014/main" id="{1C5CE822-5BBC-4D48-84A4-504A9A89D542}"/>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43" name="直線コネクタ 142">
          <a:extLst>
            <a:ext uri="{FF2B5EF4-FFF2-40B4-BE49-F238E27FC236}">
              <a16:creationId xmlns="" xmlns:a16="http://schemas.microsoft.com/office/drawing/2014/main" id="{C86BFE53-8C3C-4255-9734-A79E488467FA}"/>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44" name="テキスト ボックス 143">
          <a:extLst>
            <a:ext uri="{FF2B5EF4-FFF2-40B4-BE49-F238E27FC236}">
              <a16:creationId xmlns="" xmlns:a16="http://schemas.microsoft.com/office/drawing/2014/main" id="{80A559CE-1BDF-49AF-9EDF-A88FE56F2B02}"/>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45" name="直線コネクタ 144">
          <a:extLst>
            <a:ext uri="{FF2B5EF4-FFF2-40B4-BE49-F238E27FC236}">
              <a16:creationId xmlns="" xmlns:a16="http://schemas.microsoft.com/office/drawing/2014/main" id="{6BF51B9A-9F07-4435-B084-32F229CE9CA1}"/>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146" name="テキスト ボックス 145">
          <a:extLst>
            <a:ext uri="{FF2B5EF4-FFF2-40B4-BE49-F238E27FC236}">
              <a16:creationId xmlns="" xmlns:a16="http://schemas.microsoft.com/office/drawing/2014/main" id="{8D8EC49C-4E78-488F-91BF-59E2B3F64B22}"/>
            </a:ext>
          </a:extLst>
        </xdr:cNvPr>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47" name="直線コネクタ 146">
          <a:extLst>
            <a:ext uri="{FF2B5EF4-FFF2-40B4-BE49-F238E27FC236}">
              <a16:creationId xmlns="" xmlns:a16="http://schemas.microsoft.com/office/drawing/2014/main" id="{EAE03239-7506-4992-96F2-688B022CAACD}"/>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48" name="テキスト ボックス 147">
          <a:extLst>
            <a:ext uri="{FF2B5EF4-FFF2-40B4-BE49-F238E27FC236}">
              <a16:creationId xmlns="" xmlns:a16="http://schemas.microsoft.com/office/drawing/2014/main" id="{4E84FBCE-7CBC-4C81-902F-C23B4CFC8764}"/>
            </a:ext>
          </a:extLst>
        </xdr:cNvPr>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49" name="【体育館・プール】&#10;有形固定資産減価償却率グラフ枠">
          <a:extLst>
            <a:ext uri="{FF2B5EF4-FFF2-40B4-BE49-F238E27FC236}">
              <a16:creationId xmlns="" xmlns:a16="http://schemas.microsoft.com/office/drawing/2014/main" id="{3EEFE34B-EC00-41FF-A9D5-DB2174F5BC2A}"/>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121920</xdr:rowOff>
    </xdr:from>
    <xdr:to>
      <xdr:col>24</xdr:col>
      <xdr:colOff>62865</xdr:colOff>
      <xdr:row>63</xdr:row>
      <xdr:rowOff>160020</xdr:rowOff>
    </xdr:to>
    <xdr:cxnSp macro="">
      <xdr:nvCxnSpPr>
        <xdr:cNvPr id="150" name="直線コネクタ 149">
          <a:extLst>
            <a:ext uri="{FF2B5EF4-FFF2-40B4-BE49-F238E27FC236}">
              <a16:creationId xmlns="" xmlns:a16="http://schemas.microsoft.com/office/drawing/2014/main" id="{5BE0EC68-225B-4812-9B3C-439466B7D9A0}"/>
            </a:ext>
          </a:extLst>
        </xdr:cNvPr>
        <xdr:cNvCxnSpPr/>
      </xdr:nvCxnSpPr>
      <xdr:spPr>
        <a:xfrm flipV="1">
          <a:off x="4634865" y="9551670"/>
          <a:ext cx="0" cy="140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163847</xdr:rowOff>
    </xdr:from>
    <xdr:ext cx="405111" cy="259045"/>
    <xdr:sp macro="" textlink="">
      <xdr:nvSpPr>
        <xdr:cNvPr id="151" name="【体育館・プール】&#10;有形固定資産減価償却率最小値テキスト">
          <a:extLst>
            <a:ext uri="{FF2B5EF4-FFF2-40B4-BE49-F238E27FC236}">
              <a16:creationId xmlns="" xmlns:a16="http://schemas.microsoft.com/office/drawing/2014/main" id="{6141E9B8-4B97-4038-A221-30F81686AE81}"/>
            </a:ext>
          </a:extLst>
        </xdr:cNvPr>
        <xdr:cNvSpPr txBox="1"/>
      </xdr:nvSpPr>
      <xdr:spPr>
        <a:xfrm>
          <a:off x="4673600" y="1096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160020</xdr:rowOff>
    </xdr:from>
    <xdr:to>
      <xdr:col>24</xdr:col>
      <xdr:colOff>152400</xdr:colOff>
      <xdr:row>63</xdr:row>
      <xdr:rowOff>160020</xdr:rowOff>
    </xdr:to>
    <xdr:cxnSp macro="">
      <xdr:nvCxnSpPr>
        <xdr:cNvPr id="152" name="直線コネクタ 151">
          <a:extLst>
            <a:ext uri="{FF2B5EF4-FFF2-40B4-BE49-F238E27FC236}">
              <a16:creationId xmlns="" xmlns:a16="http://schemas.microsoft.com/office/drawing/2014/main" id="{880BCC20-2951-4731-832C-B1A330C94F6A}"/>
            </a:ext>
          </a:extLst>
        </xdr:cNvPr>
        <xdr:cNvCxnSpPr/>
      </xdr:nvCxnSpPr>
      <xdr:spPr>
        <a:xfrm>
          <a:off x="4546600" y="10961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68597</xdr:rowOff>
    </xdr:from>
    <xdr:ext cx="405111" cy="259045"/>
    <xdr:sp macro="" textlink="">
      <xdr:nvSpPr>
        <xdr:cNvPr id="153" name="【体育館・プール】&#10;有形固定資産減価償却率最大値テキスト">
          <a:extLst>
            <a:ext uri="{FF2B5EF4-FFF2-40B4-BE49-F238E27FC236}">
              <a16:creationId xmlns="" xmlns:a16="http://schemas.microsoft.com/office/drawing/2014/main" id="{D38D6DE5-8BAF-475F-9752-35F60E353B7E}"/>
            </a:ext>
          </a:extLst>
        </xdr:cNvPr>
        <xdr:cNvSpPr txBox="1"/>
      </xdr:nvSpPr>
      <xdr:spPr>
        <a:xfrm>
          <a:off x="4673600" y="9326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121920</xdr:rowOff>
    </xdr:from>
    <xdr:to>
      <xdr:col>24</xdr:col>
      <xdr:colOff>152400</xdr:colOff>
      <xdr:row>55</xdr:row>
      <xdr:rowOff>121920</xdr:rowOff>
    </xdr:to>
    <xdr:cxnSp macro="">
      <xdr:nvCxnSpPr>
        <xdr:cNvPr id="154" name="直線コネクタ 153">
          <a:extLst>
            <a:ext uri="{FF2B5EF4-FFF2-40B4-BE49-F238E27FC236}">
              <a16:creationId xmlns="" xmlns:a16="http://schemas.microsoft.com/office/drawing/2014/main" id="{ED1D2DC2-0476-41C8-BF86-02653E123C44}"/>
            </a:ext>
          </a:extLst>
        </xdr:cNvPr>
        <xdr:cNvCxnSpPr/>
      </xdr:nvCxnSpPr>
      <xdr:spPr>
        <a:xfrm>
          <a:off x="4546600" y="9551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81932</xdr:rowOff>
    </xdr:from>
    <xdr:ext cx="405111" cy="259045"/>
    <xdr:sp macro="" textlink="">
      <xdr:nvSpPr>
        <xdr:cNvPr id="155" name="【体育館・プール】&#10;有形固定資産減価償却率平均値テキスト">
          <a:extLst>
            <a:ext uri="{FF2B5EF4-FFF2-40B4-BE49-F238E27FC236}">
              <a16:creationId xmlns="" xmlns:a16="http://schemas.microsoft.com/office/drawing/2014/main" id="{B833224B-5EF6-4A04-B70F-08D87A55548F}"/>
            </a:ext>
          </a:extLst>
        </xdr:cNvPr>
        <xdr:cNvSpPr txBox="1"/>
      </xdr:nvSpPr>
      <xdr:spPr>
        <a:xfrm>
          <a:off x="4673600" y="101974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103505</xdr:rowOff>
    </xdr:from>
    <xdr:to>
      <xdr:col>24</xdr:col>
      <xdr:colOff>114300</xdr:colOff>
      <xdr:row>60</xdr:row>
      <xdr:rowOff>33655</xdr:rowOff>
    </xdr:to>
    <xdr:sp macro="" textlink="">
      <xdr:nvSpPr>
        <xdr:cNvPr id="156" name="フローチャート: 判断 155">
          <a:extLst>
            <a:ext uri="{FF2B5EF4-FFF2-40B4-BE49-F238E27FC236}">
              <a16:creationId xmlns="" xmlns:a16="http://schemas.microsoft.com/office/drawing/2014/main" id="{24708C94-3162-499C-A317-6D847DF8D7B7}"/>
            </a:ext>
          </a:extLst>
        </xdr:cNvPr>
        <xdr:cNvSpPr/>
      </xdr:nvSpPr>
      <xdr:spPr>
        <a:xfrm>
          <a:off x="4584700" y="10219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122555</xdr:rowOff>
    </xdr:from>
    <xdr:to>
      <xdr:col>20</xdr:col>
      <xdr:colOff>38100</xdr:colOff>
      <xdr:row>60</xdr:row>
      <xdr:rowOff>52705</xdr:rowOff>
    </xdr:to>
    <xdr:sp macro="" textlink="">
      <xdr:nvSpPr>
        <xdr:cNvPr id="157" name="フローチャート: 判断 156">
          <a:extLst>
            <a:ext uri="{FF2B5EF4-FFF2-40B4-BE49-F238E27FC236}">
              <a16:creationId xmlns="" xmlns:a16="http://schemas.microsoft.com/office/drawing/2014/main" id="{E8672661-DCFB-4811-B711-0EE9A8F69DC7}"/>
            </a:ext>
          </a:extLst>
        </xdr:cNvPr>
        <xdr:cNvSpPr/>
      </xdr:nvSpPr>
      <xdr:spPr>
        <a:xfrm>
          <a:off x="3746500" y="1023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21590</xdr:rowOff>
    </xdr:from>
    <xdr:to>
      <xdr:col>15</xdr:col>
      <xdr:colOff>101600</xdr:colOff>
      <xdr:row>60</xdr:row>
      <xdr:rowOff>123190</xdr:rowOff>
    </xdr:to>
    <xdr:sp macro="" textlink="">
      <xdr:nvSpPr>
        <xdr:cNvPr id="158" name="フローチャート: 判断 157">
          <a:extLst>
            <a:ext uri="{FF2B5EF4-FFF2-40B4-BE49-F238E27FC236}">
              <a16:creationId xmlns="" xmlns:a16="http://schemas.microsoft.com/office/drawing/2014/main" id="{5255E2F7-E3B9-4740-830D-0D884120A926}"/>
            </a:ext>
          </a:extLst>
        </xdr:cNvPr>
        <xdr:cNvSpPr/>
      </xdr:nvSpPr>
      <xdr:spPr>
        <a:xfrm>
          <a:off x="2857500" y="10308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59" name="テキスト ボックス 158">
          <a:extLst>
            <a:ext uri="{FF2B5EF4-FFF2-40B4-BE49-F238E27FC236}">
              <a16:creationId xmlns="" xmlns:a16="http://schemas.microsoft.com/office/drawing/2014/main" id="{78FDBFCB-D43B-4C02-99CE-7F975C882E85}"/>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60" name="テキスト ボックス 159">
          <a:extLst>
            <a:ext uri="{FF2B5EF4-FFF2-40B4-BE49-F238E27FC236}">
              <a16:creationId xmlns="" xmlns:a16="http://schemas.microsoft.com/office/drawing/2014/main" id="{E6804231-9D25-43A7-B9CD-CC8759DB8A52}"/>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1" name="テキスト ボックス 160">
          <a:extLst>
            <a:ext uri="{FF2B5EF4-FFF2-40B4-BE49-F238E27FC236}">
              <a16:creationId xmlns="" xmlns:a16="http://schemas.microsoft.com/office/drawing/2014/main" id="{7C437E32-6F93-45D7-AAC0-DE4C226383D1}"/>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2" name="テキスト ボックス 161">
          <a:extLst>
            <a:ext uri="{FF2B5EF4-FFF2-40B4-BE49-F238E27FC236}">
              <a16:creationId xmlns="" xmlns:a16="http://schemas.microsoft.com/office/drawing/2014/main" id="{BD1DFFDB-0D72-452A-B372-FC20A9126C73}"/>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63" name="テキスト ボックス 162">
          <a:extLst>
            <a:ext uri="{FF2B5EF4-FFF2-40B4-BE49-F238E27FC236}">
              <a16:creationId xmlns="" xmlns:a16="http://schemas.microsoft.com/office/drawing/2014/main" id="{55727028-DA59-4855-A898-9FB319FB8FBB}"/>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23495</xdr:rowOff>
    </xdr:from>
    <xdr:to>
      <xdr:col>24</xdr:col>
      <xdr:colOff>114300</xdr:colOff>
      <xdr:row>58</xdr:row>
      <xdr:rowOff>125095</xdr:rowOff>
    </xdr:to>
    <xdr:sp macro="" textlink="">
      <xdr:nvSpPr>
        <xdr:cNvPr id="164" name="楕円 163">
          <a:extLst>
            <a:ext uri="{FF2B5EF4-FFF2-40B4-BE49-F238E27FC236}">
              <a16:creationId xmlns="" xmlns:a16="http://schemas.microsoft.com/office/drawing/2014/main" id="{62DC619F-D62E-4952-9A12-FEADF342F852}"/>
            </a:ext>
          </a:extLst>
        </xdr:cNvPr>
        <xdr:cNvSpPr/>
      </xdr:nvSpPr>
      <xdr:spPr>
        <a:xfrm>
          <a:off x="4584700" y="9967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57</xdr:row>
      <xdr:rowOff>46372</xdr:rowOff>
    </xdr:from>
    <xdr:ext cx="405111" cy="259045"/>
    <xdr:sp macro="" textlink="">
      <xdr:nvSpPr>
        <xdr:cNvPr id="165" name="【体育館・プール】&#10;有形固定資産減価償却率該当値テキスト">
          <a:extLst>
            <a:ext uri="{FF2B5EF4-FFF2-40B4-BE49-F238E27FC236}">
              <a16:creationId xmlns="" xmlns:a16="http://schemas.microsoft.com/office/drawing/2014/main" id="{EE8C16CF-AD5D-4990-A9D1-F222509CBBCF}"/>
            </a:ext>
          </a:extLst>
        </xdr:cNvPr>
        <xdr:cNvSpPr txBox="1"/>
      </xdr:nvSpPr>
      <xdr:spPr>
        <a:xfrm>
          <a:off x="4673600" y="9819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71120</xdr:rowOff>
    </xdr:from>
    <xdr:to>
      <xdr:col>20</xdr:col>
      <xdr:colOff>38100</xdr:colOff>
      <xdr:row>59</xdr:row>
      <xdr:rowOff>1270</xdr:rowOff>
    </xdr:to>
    <xdr:sp macro="" textlink="">
      <xdr:nvSpPr>
        <xdr:cNvPr id="166" name="楕円 165">
          <a:extLst>
            <a:ext uri="{FF2B5EF4-FFF2-40B4-BE49-F238E27FC236}">
              <a16:creationId xmlns="" xmlns:a16="http://schemas.microsoft.com/office/drawing/2014/main" id="{23EBD1F9-A612-4DF8-9141-8A67BD347A72}"/>
            </a:ext>
          </a:extLst>
        </xdr:cNvPr>
        <xdr:cNvSpPr/>
      </xdr:nvSpPr>
      <xdr:spPr>
        <a:xfrm>
          <a:off x="3746500" y="10015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74295</xdr:rowOff>
    </xdr:from>
    <xdr:to>
      <xdr:col>24</xdr:col>
      <xdr:colOff>63500</xdr:colOff>
      <xdr:row>58</xdr:row>
      <xdr:rowOff>121920</xdr:rowOff>
    </xdr:to>
    <xdr:cxnSp macro="">
      <xdr:nvCxnSpPr>
        <xdr:cNvPr id="167" name="直線コネクタ 166">
          <a:extLst>
            <a:ext uri="{FF2B5EF4-FFF2-40B4-BE49-F238E27FC236}">
              <a16:creationId xmlns="" xmlns:a16="http://schemas.microsoft.com/office/drawing/2014/main" id="{960C5720-52F4-483F-A148-561F52F9A763}"/>
            </a:ext>
          </a:extLst>
        </xdr:cNvPr>
        <xdr:cNvCxnSpPr/>
      </xdr:nvCxnSpPr>
      <xdr:spPr>
        <a:xfrm flipV="1">
          <a:off x="3797300" y="10018395"/>
          <a:ext cx="8382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61595</xdr:rowOff>
    </xdr:from>
    <xdr:to>
      <xdr:col>15</xdr:col>
      <xdr:colOff>101600</xdr:colOff>
      <xdr:row>58</xdr:row>
      <xdr:rowOff>163195</xdr:rowOff>
    </xdr:to>
    <xdr:sp macro="" textlink="">
      <xdr:nvSpPr>
        <xdr:cNvPr id="168" name="楕円 167">
          <a:extLst>
            <a:ext uri="{FF2B5EF4-FFF2-40B4-BE49-F238E27FC236}">
              <a16:creationId xmlns="" xmlns:a16="http://schemas.microsoft.com/office/drawing/2014/main" id="{58492177-6BDF-4602-9DC8-C17F74F4DCB3}"/>
            </a:ext>
          </a:extLst>
        </xdr:cNvPr>
        <xdr:cNvSpPr/>
      </xdr:nvSpPr>
      <xdr:spPr>
        <a:xfrm>
          <a:off x="2857500" y="10005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112395</xdr:rowOff>
    </xdr:from>
    <xdr:to>
      <xdr:col>19</xdr:col>
      <xdr:colOff>177800</xdr:colOff>
      <xdr:row>58</xdr:row>
      <xdr:rowOff>121920</xdr:rowOff>
    </xdr:to>
    <xdr:cxnSp macro="">
      <xdr:nvCxnSpPr>
        <xdr:cNvPr id="169" name="直線コネクタ 168">
          <a:extLst>
            <a:ext uri="{FF2B5EF4-FFF2-40B4-BE49-F238E27FC236}">
              <a16:creationId xmlns="" xmlns:a16="http://schemas.microsoft.com/office/drawing/2014/main" id="{D63F27B9-F2B6-43B7-9FF4-18191E617E04}"/>
            </a:ext>
          </a:extLst>
        </xdr:cNvPr>
        <xdr:cNvCxnSpPr/>
      </xdr:nvCxnSpPr>
      <xdr:spPr>
        <a:xfrm>
          <a:off x="2908300" y="1005649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43832</xdr:rowOff>
    </xdr:from>
    <xdr:ext cx="405111" cy="259045"/>
    <xdr:sp macro="" textlink="">
      <xdr:nvSpPr>
        <xdr:cNvPr id="170" name="n_1aveValue【体育館・プール】&#10;有形固定資産減価償却率">
          <a:extLst>
            <a:ext uri="{FF2B5EF4-FFF2-40B4-BE49-F238E27FC236}">
              <a16:creationId xmlns="" xmlns:a16="http://schemas.microsoft.com/office/drawing/2014/main" id="{9F1962F4-6D64-42C8-AEB1-6371AA633871}"/>
            </a:ext>
          </a:extLst>
        </xdr:cNvPr>
        <xdr:cNvSpPr txBox="1"/>
      </xdr:nvSpPr>
      <xdr:spPr>
        <a:xfrm>
          <a:off x="3582044" y="10330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114317</xdr:rowOff>
    </xdr:from>
    <xdr:ext cx="405111" cy="259045"/>
    <xdr:sp macro="" textlink="">
      <xdr:nvSpPr>
        <xdr:cNvPr id="171" name="n_2aveValue【体育館・プール】&#10;有形固定資産減価償却率">
          <a:extLst>
            <a:ext uri="{FF2B5EF4-FFF2-40B4-BE49-F238E27FC236}">
              <a16:creationId xmlns="" xmlns:a16="http://schemas.microsoft.com/office/drawing/2014/main" id="{B0EFE822-16C3-4DC8-ADCF-3CCE71EEA084}"/>
            </a:ext>
          </a:extLst>
        </xdr:cNvPr>
        <xdr:cNvSpPr txBox="1"/>
      </xdr:nvSpPr>
      <xdr:spPr>
        <a:xfrm>
          <a:off x="2705744" y="10401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57</xdr:row>
      <xdr:rowOff>17797</xdr:rowOff>
    </xdr:from>
    <xdr:ext cx="405111" cy="259045"/>
    <xdr:sp macro="" textlink="">
      <xdr:nvSpPr>
        <xdr:cNvPr id="172" name="n_1mainValue【体育館・プール】&#10;有形固定資産減価償却率">
          <a:extLst>
            <a:ext uri="{FF2B5EF4-FFF2-40B4-BE49-F238E27FC236}">
              <a16:creationId xmlns="" xmlns:a16="http://schemas.microsoft.com/office/drawing/2014/main" id="{F6B91477-9A6A-4EBA-AC2D-8BB5F06B79E2}"/>
            </a:ext>
          </a:extLst>
        </xdr:cNvPr>
        <xdr:cNvSpPr txBox="1"/>
      </xdr:nvSpPr>
      <xdr:spPr>
        <a:xfrm>
          <a:off x="3582044" y="9790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8272</xdr:rowOff>
    </xdr:from>
    <xdr:ext cx="405111" cy="259045"/>
    <xdr:sp macro="" textlink="">
      <xdr:nvSpPr>
        <xdr:cNvPr id="173" name="n_2mainValue【体育館・プール】&#10;有形固定資産減価償却率">
          <a:extLst>
            <a:ext uri="{FF2B5EF4-FFF2-40B4-BE49-F238E27FC236}">
              <a16:creationId xmlns="" xmlns:a16="http://schemas.microsoft.com/office/drawing/2014/main" id="{69E0462A-0D45-40DD-933F-CCD1DD44864C}"/>
            </a:ext>
          </a:extLst>
        </xdr:cNvPr>
        <xdr:cNvSpPr txBox="1"/>
      </xdr:nvSpPr>
      <xdr:spPr>
        <a:xfrm>
          <a:off x="2705744" y="9780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74" name="正方形/長方形 173">
          <a:extLst>
            <a:ext uri="{FF2B5EF4-FFF2-40B4-BE49-F238E27FC236}">
              <a16:creationId xmlns="" xmlns:a16="http://schemas.microsoft.com/office/drawing/2014/main" id="{A3D86AB8-CE07-4014-993F-EE5E42716465}"/>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75" name="正方形/長方形 174">
          <a:extLst>
            <a:ext uri="{FF2B5EF4-FFF2-40B4-BE49-F238E27FC236}">
              <a16:creationId xmlns="" xmlns:a16="http://schemas.microsoft.com/office/drawing/2014/main" id="{BD670850-09F6-4C1F-AAE7-3D8C24ABB30E}"/>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76" name="正方形/長方形 175">
          <a:extLst>
            <a:ext uri="{FF2B5EF4-FFF2-40B4-BE49-F238E27FC236}">
              <a16:creationId xmlns="" xmlns:a16="http://schemas.microsoft.com/office/drawing/2014/main" id="{7092BB92-AB1A-4CF0-ACB5-AE89ADF9D3D7}"/>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77" name="正方形/長方形 176">
          <a:extLst>
            <a:ext uri="{FF2B5EF4-FFF2-40B4-BE49-F238E27FC236}">
              <a16:creationId xmlns="" xmlns:a16="http://schemas.microsoft.com/office/drawing/2014/main" id="{4CCA308E-8B84-4C96-B834-8C2E9DEF91BE}"/>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78" name="正方形/長方形 177">
          <a:extLst>
            <a:ext uri="{FF2B5EF4-FFF2-40B4-BE49-F238E27FC236}">
              <a16:creationId xmlns="" xmlns:a16="http://schemas.microsoft.com/office/drawing/2014/main" id="{C4EBF49C-0D0D-4AA1-95EF-26423C5577A5}"/>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79" name="正方形/長方形 178">
          <a:extLst>
            <a:ext uri="{FF2B5EF4-FFF2-40B4-BE49-F238E27FC236}">
              <a16:creationId xmlns="" xmlns:a16="http://schemas.microsoft.com/office/drawing/2014/main" id="{C2789703-9E1F-4F12-BC30-AF7D07CE5624}"/>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80" name="正方形/長方形 179">
          <a:extLst>
            <a:ext uri="{FF2B5EF4-FFF2-40B4-BE49-F238E27FC236}">
              <a16:creationId xmlns="" xmlns:a16="http://schemas.microsoft.com/office/drawing/2014/main" id="{CC636E29-5D9E-4B83-AB1F-5EE9B6D6C2EF}"/>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81" name="正方形/長方形 180">
          <a:extLst>
            <a:ext uri="{FF2B5EF4-FFF2-40B4-BE49-F238E27FC236}">
              <a16:creationId xmlns="" xmlns:a16="http://schemas.microsoft.com/office/drawing/2014/main" id="{D6E3AC26-4C9C-4020-AF50-CDE816C2DC4D}"/>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82" name="テキスト ボックス 181">
          <a:extLst>
            <a:ext uri="{FF2B5EF4-FFF2-40B4-BE49-F238E27FC236}">
              <a16:creationId xmlns="" xmlns:a16="http://schemas.microsoft.com/office/drawing/2014/main" id="{3DB6F0D3-9594-4700-907A-B5DB85E4274B}"/>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83" name="直線コネクタ 182">
          <a:extLst>
            <a:ext uri="{FF2B5EF4-FFF2-40B4-BE49-F238E27FC236}">
              <a16:creationId xmlns="" xmlns:a16="http://schemas.microsoft.com/office/drawing/2014/main" id="{80AA1710-F689-4CFF-B97D-B82AD50E546A}"/>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84" name="直線コネクタ 183">
          <a:extLst>
            <a:ext uri="{FF2B5EF4-FFF2-40B4-BE49-F238E27FC236}">
              <a16:creationId xmlns="" xmlns:a16="http://schemas.microsoft.com/office/drawing/2014/main" id="{264C1C3D-1523-4131-A688-ECB32B765441}"/>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85" name="テキスト ボックス 184">
          <a:extLst>
            <a:ext uri="{FF2B5EF4-FFF2-40B4-BE49-F238E27FC236}">
              <a16:creationId xmlns="" xmlns:a16="http://schemas.microsoft.com/office/drawing/2014/main" id="{E04E0714-3C9C-45B0-A462-5DAFAA698D40}"/>
            </a:ext>
          </a:extLst>
        </xdr:cNvPr>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86" name="直線コネクタ 185">
          <a:extLst>
            <a:ext uri="{FF2B5EF4-FFF2-40B4-BE49-F238E27FC236}">
              <a16:creationId xmlns="" xmlns:a16="http://schemas.microsoft.com/office/drawing/2014/main" id="{C74D4B71-4456-42E6-8E7F-0907CE1C226D}"/>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87" name="テキスト ボックス 186">
          <a:extLst>
            <a:ext uri="{FF2B5EF4-FFF2-40B4-BE49-F238E27FC236}">
              <a16:creationId xmlns="" xmlns:a16="http://schemas.microsoft.com/office/drawing/2014/main" id="{FAA12434-BBBA-40EF-AC1A-8A34CB62ACE5}"/>
            </a:ext>
          </a:extLst>
        </xdr:cNvPr>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88" name="直線コネクタ 187">
          <a:extLst>
            <a:ext uri="{FF2B5EF4-FFF2-40B4-BE49-F238E27FC236}">
              <a16:creationId xmlns="" xmlns:a16="http://schemas.microsoft.com/office/drawing/2014/main" id="{3DEDBDA5-A255-40E3-B9E7-694C2EB4AE75}"/>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89" name="テキスト ボックス 188">
          <a:extLst>
            <a:ext uri="{FF2B5EF4-FFF2-40B4-BE49-F238E27FC236}">
              <a16:creationId xmlns="" xmlns:a16="http://schemas.microsoft.com/office/drawing/2014/main" id="{D1762828-948E-4CFA-86CC-C7657C03DB02}"/>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90" name="直線コネクタ 189">
          <a:extLst>
            <a:ext uri="{FF2B5EF4-FFF2-40B4-BE49-F238E27FC236}">
              <a16:creationId xmlns="" xmlns:a16="http://schemas.microsoft.com/office/drawing/2014/main" id="{FAD9CCD4-215D-43D0-8F67-095030EB1C7D}"/>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91" name="テキスト ボックス 190">
          <a:extLst>
            <a:ext uri="{FF2B5EF4-FFF2-40B4-BE49-F238E27FC236}">
              <a16:creationId xmlns="" xmlns:a16="http://schemas.microsoft.com/office/drawing/2014/main" id="{C00F75EE-803D-467F-96FE-45EA8AC88EBD}"/>
            </a:ext>
          </a:extLst>
        </xdr:cNvPr>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92" name="直線コネクタ 191">
          <a:extLst>
            <a:ext uri="{FF2B5EF4-FFF2-40B4-BE49-F238E27FC236}">
              <a16:creationId xmlns="" xmlns:a16="http://schemas.microsoft.com/office/drawing/2014/main" id="{1C46E020-9565-453C-9847-291686B76584}"/>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93" name="テキスト ボックス 192">
          <a:extLst>
            <a:ext uri="{FF2B5EF4-FFF2-40B4-BE49-F238E27FC236}">
              <a16:creationId xmlns="" xmlns:a16="http://schemas.microsoft.com/office/drawing/2014/main" id="{764A2F89-51DB-406A-ABE3-45C7F484052F}"/>
            </a:ext>
          </a:extLst>
        </xdr:cNvPr>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94" name="直線コネクタ 193">
          <a:extLst>
            <a:ext uri="{FF2B5EF4-FFF2-40B4-BE49-F238E27FC236}">
              <a16:creationId xmlns="" xmlns:a16="http://schemas.microsoft.com/office/drawing/2014/main" id="{1E5CCBC8-2B1E-4785-9DF5-EBE64BEA1EB1}"/>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95" name="テキスト ボックス 194">
          <a:extLst>
            <a:ext uri="{FF2B5EF4-FFF2-40B4-BE49-F238E27FC236}">
              <a16:creationId xmlns="" xmlns:a16="http://schemas.microsoft.com/office/drawing/2014/main" id="{F6776D33-CD79-4C7E-A66C-F36A11069A41}"/>
            </a:ext>
          </a:extLst>
        </xdr:cNvPr>
        <xdr:cNvSpPr txBox="1"/>
      </xdr:nvSpPr>
      <xdr:spPr>
        <a:xfrm>
          <a:off x="6072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96" name="【体育館・プール】&#10;一人当たり面積グラフ枠">
          <a:extLst>
            <a:ext uri="{FF2B5EF4-FFF2-40B4-BE49-F238E27FC236}">
              <a16:creationId xmlns="" xmlns:a16="http://schemas.microsoft.com/office/drawing/2014/main" id="{1C4190FA-1E4C-417C-B9A7-5DE212EFBBF4}"/>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122301</xdr:rowOff>
    </xdr:from>
    <xdr:to>
      <xdr:col>54</xdr:col>
      <xdr:colOff>189865</xdr:colOff>
      <xdr:row>64</xdr:row>
      <xdr:rowOff>65151</xdr:rowOff>
    </xdr:to>
    <xdr:cxnSp macro="">
      <xdr:nvCxnSpPr>
        <xdr:cNvPr id="197" name="直線コネクタ 196">
          <a:extLst>
            <a:ext uri="{FF2B5EF4-FFF2-40B4-BE49-F238E27FC236}">
              <a16:creationId xmlns="" xmlns:a16="http://schemas.microsoft.com/office/drawing/2014/main" id="{655A895C-D14A-4160-AF8E-C0D9E56E5971}"/>
            </a:ext>
          </a:extLst>
        </xdr:cNvPr>
        <xdr:cNvCxnSpPr/>
      </xdr:nvCxnSpPr>
      <xdr:spPr>
        <a:xfrm flipV="1">
          <a:off x="10476865" y="9552051"/>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68978</xdr:rowOff>
    </xdr:from>
    <xdr:ext cx="469744" cy="259045"/>
    <xdr:sp macro="" textlink="">
      <xdr:nvSpPr>
        <xdr:cNvPr id="198" name="【体育館・プール】&#10;一人当たり面積最小値テキスト">
          <a:extLst>
            <a:ext uri="{FF2B5EF4-FFF2-40B4-BE49-F238E27FC236}">
              <a16:creationId xmlns="" xmlns:a16="http://schemas.microsoft.com/office/drawing/2014/main" id="{8C1EA2D8-EA12-45DE-91E6-744AFE3F66EC}"/>
            </a:ext>
          </a:extLst>
        </xdr:cNvPr>
        <xdr:cNvSpPr txBox="1"/>
      </xdr:nvSpPr>
      <xdr:spPr>
        <a:xfrm>
          <a:off x="10515600" y="11041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65151</xdr:rowOff>
    </xdr:from>
    <xdr:to>
      <xdr:col>55</xdr:col>
      <xdr:colOff>88900</xdr:colOff>
      <xdr:row>64</xdr:row>
      <xdr:rowOff>65151</xdr:rowOff>
    </xdr:to>
    <xdr:cxnSp macro="">
      <xdr:nvCxnSpPr>
        <xdr:cNvPr id="199" name="直線コネクタ 198">
          <a:extLst>
            <a:ext uri="{FF2B5EF4-FFF2-40B4-BE49-F238E27FC236}">
              <a16:creationId xmlns="" xmlns:a16="http://schemas.microsoft.com/office/drawing/2014/main" id="{0726CC32-E368-44B9-8667-447B16BDB112}"/>
            </a:ext>
          </a:extLst>
        </xdr:cNvPr>
        <xdr:cNvCxnSpPr/>
      </xdr:nvCxnSpPr>
      <xdr:spPr>
        <a:xfrm>
          <a:off x="10388600" y="110379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68978</xdr:rowOff>
    </xdr:from>
    <xdr:ext cx="469744" cy="259045"/>
    <xdr:sp macro="" textlink="">
      <xdr:nvSpPr>
        <xdr:cNvPr id="200" name="【体育館・プール】&#10;一人当たり面積最大値テキスト">
          <a:extLst>
            <a:ext uri="{FF2B5EF4-FFF2-40B4-BE49-F238E27FC236}">
              <a16:creationId xmlns="" xmlns:a16="http://schemas.microsoft.com/office/drawing/2014/main" id="{EFF38359-EAE2-4DDB-981B-03D9D5658C47}"/>
            </a:ext>
          </a:extLst>
        </xdr:cNvPr>
        <xdr:cNvSpPr txBox="1"/>
      </xdr:nvSpPr>
      <xdr:spPr>
        <a:xfrm>
          <a:off x="10515600" y="93272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122301</xdr:rowOff>
    </xdr:from>
    <xdr:to>
      <xdr:col>55</xdr:col>
      <xdr:colOff>88900</xdr:colOff>
      <xdr:row>55</xdr:row>
      <xdr:rowOff>122301</xdr:rowOff>
    </xdr:to>
    <xdr:cxnSp macro="">
      <xdr:nvCxnSpPr>
        <xdr:cNvPr id="201" name="直線コネクタ 200">
          <a:extLst>
            <a:ext uri="{FF2B5EF4-FFF2-40B4-BE49-F238E27FC236}">
              <a16:creationId xmlns="" xmlns:a16="http://schemas.microsoft.com/office/drawing/2014/main" id="{44451E45-2C2B-44E9-B211-1BE03C91EA13}"/>
            </a:ext>
          </a:extLst>
        </xdr:cNvPr>
        <xdr:cNvCxnSpPr/>
      </xdr:nvCxnSpPr>
      <xdr:spPr>
        <a:xfrm>
          <a:off x="10388600" y="95520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84218</xdr:rowOff>
    </xdr:from>
    <xdr:ext cx="469744" cy="259045"/>
    <xdr:sp macro="" textlink="">
      <xdr:nvSpPr>
        <xdr:cNvPr id="202" name="【体育館・プール】&#10;一人当たり面積平均値テキスト">
          <a:extLst>
            <a:ext uri="{FF2B5EF4-FFF2-40B4-BE49-F238E27FC236}">
              <a16:creationId xmlns="" xmlns:a16="http://schemas.microsoft.com/office/drawing/2014/main" id="{76F355F9-A864-4182-A44A-36DC4FA07E62}"/>
            </a:ext>
          </a:extLst>
        </xdr:cNvPr>
        <xdr:cNvSpPr txBox="1"/>
      </xdr:nvSpPr>
      <xdr:spPr>
        <a:xfrm>
          <a:off x="10515600" y="108855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105791</xdr:rowOff>
    </xdr:from>
    <xdr:to>
      <xdr:col>55</xdr:col>
      <xdr:colOff>50800</xdr:colOff>
      <xdr:row>64</xdr:row>
      <xdr:rowOff>35941</xdr:rowOff>
    </xdr:to>
    <xdr:sp macro="" textlink="">
      <xdr:nvSpPr>
        <xdr:cNvPr id="203" name="フローチャート: 判断 202">
          <a:extLst>
            <a:ext uri="{FF2B5EF4-FFF2-40B4-BE49-F238E27FC236}">
              <a16:creationId xmlns="" xmlns:a16="http://schemas.microsoft.com/office/drawing/2014/main" id="{4669BF47-B738-425F-B18C-BCB9D889F21E}"/>
            </a:ext>
          </a:extLst>
        </xdr:cNvPr>
        <xdr:cNvSpPr/>
      </xdr:nvSpPr>
      <xdr:spPr>
        <a:xfrm>
          <a:off x="10426700" y="10907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134747</xdr:rowOff>
    </xdr:from>
    <xdr:to>
      <xdr:col>50</xdr:col>
      <xdr:colOff>165100</xdr:colOff>
      <xdr:row>64</xdr:row>
      <xdr:rowOff>64897</xdr:rowOff>
    </xdr:to>
    <xdr:sp macro="" textlink="">
      <xdr:nvSpPr>
        <xdr:cNvPr id="204" name="フローチャート: 判断 203">
          <a:extLst>
            <a:ext uri="{FF2B5EF4-FFF2-40B4-BE49-F238E27FC236}">
              <a16:creationId xmlns="" xmlns:a16="http://schemas.microsoft.com/office/drawing/2014/main" id="{395AF6C7-47F0-4E2F-8E34-2B76EFF9FD63}"/>
            </a:ext>
          </a:extLst>
        </xdr:cNvPr>
        <xdr:cNvSpPr/>
      </xdr:nvSpPr>
      <xdr:spPr>
        <a:xfrm>
          <a:off x="9588500" y="10936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146939</xdr:rowOff>
    </xdr:from>
    <xdr:to>
      <xdr:col>46</xdr:col>
      <xdr:colOff>38100</xdr:colOff>
      <xdr:row>64</xdr:row>
      <xdr:rowOff>77089</xdr:rowOff>
    </xdr:to>
    <xdr:sp macro="" textlink="">
      <xdr:nvSpPr>
        <xdr:cNvPr id="205" name="フローチャート: 判断 204">
          <a:extLst>
            <a:ext uri="{FF2B5EF4-FFF2-40B4-BE49-F238E27FC236}">
              <a16:creationId xmlns="" xmlns:a16="http://schemas.microsoft.com/office/drawing/2014/main" id="{EF48F530-C74B-4170-AA36-E64ED9DBFD67}"/>
            </a:ext>
          </a:extLst>
        </xdr:cNvPr>
        <xdr:cNvSpPr/>
      </xdr:nvSpPr>
      <xdr:spPr>
        <a:xfrm>
          <a:off x="8699500" y="10948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06" name="テキスト ボックス 205">
          <a:extLst>
            <a:ext uri="{FF2B5EF4-FFF2-40B4-BE49-F238E27FC236}">
              <a16:creationId xmlns="" xmlns:a16="http://schemas.microsoft.com/office/drawing/2014/main" id="{9D577C11-EC25-4037-8A50-C57E0D48E12F}"/>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07" name="テキスト ボックス 206">
          <a:extLst>
            <a:ext uri="{FF2B5EF4-FFF2-40B4-BE49-F238E27FC236}">
              <a16:creationId xmlns="" xmlns:a16="http://schemas.microsoft.com/office/drawing/2014/main" id="{F1B63861-9261-40E0-874F-591E13E0DAF9}"/>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08" name="テキスト ボックス 207">
          <a:extLst>
            <a:ext uri="{FF2B5EF4-FFF2-40B4-BE49-F238E27FC236}">
              <a16:creationId xmlns="" xmlns:a16="http://schemas.microsoft.com/office/drawing/2014/main" id="{157B72BE-96BD-4B00-B3C7-F35737FF9F15}"/>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09" name="テキスト ボックス 208">
          <a:extLst>
            <a:ext uri="{FF2B5EF4-FFF2-40B4-BE49-F238E27FC236}">
              <a16:creationId xmlns="" xmlns:a16="http://schemas.microsoft.com/office/drawing/2014/main" id="{B65DC26B-6340-4784-9289-69A020939468}"/>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10" name="テキスト ボックス 209">
          <a:extLst>
            <a:ext uri="{FF2B5EF4-FFF2-40B4-BE49-F238E27FC236}">
              <a16:creationId xmlns="" xmlns:a16="http://schemas.microsoft.com/office/drawing/2014/main" id="{3CB3989D-3AF7-4E06-A030-FAE33B5A86B1}"/>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86741</xdr:rowOff>
    </xdr:from>
    <xdr:to>
      <xdr:col>55</xdr:col>
      <xdr:colOff>50800</xdr:colOff>
      <xdr:row>64</xdr:row>
      <xdr:rowOff>16891</xdr:rowOff>
    </xdr:to>
    <xdr:sp macro="" textlink="">
      <xdr:nvSpPr>
        <xdr:cNvPr id="211" name="楕円 210">
          <a:extLst>
            <a:ext uri="{FF2B5EF4-FFF2-40B4-BE49-F238E27FC236}">
              <a16:creationId xmlns="" xmlns:a16="http://schemas.microsoft.com/office/drawing/2014/main" id="{2EC7B476-4067-49D6-8B53-8BA5CE7A6F6D}"/>
            </a:ext>
          </a:extLst>
        </xdr:cNvPr>
        <xdr:cNvSpPr/>
      </xdr:nvSpPr>
      <xdr:spPr>
        <a:xfrm>
          <a:off x="10426700" y="10888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46118</xdr:rowOff>
    </xdr:from>
    <xdr:ext cx="469744" cy="259045"/>
    <xdr:sp macro="" textlink="">
      <xdr:nvSpPr>
        <xdr:cNvPr id="212" name="【体育館・プール】&#10;一人当たり面積該当値テキスト">
          <a:extLst>
            <a:ext uri="{FF2B5EF4-FFF2-40B4-BE49-F238E27FC236}">
              <a16:creationId xmlns="" xmlns:a16="http://schemas.microsoft.com/office/drawing/2014/main" id="{25E2277A-1FA0-44F2-BF1B-1FCBDD987775}"/>
            </a:ext>
          </a:extLst>
        </xdr:cNvPr>
        <xdr:cNvSpPr txBox="1"/>
      </xdr:nvSpPr>
      <xdr:spPr>
        <a:xfrm>
          <a:off x="10515600" y="10676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88074</xdr:rowOff>
    </xdr:from>
    <xdr:to>
      <xdr:col>50</xdr:col>
      <xdr:colOff>165100</xdr:colOff>
      <xdr:row>64</xdr:row>
      <xdr:rowOff>18224</xdr:rowOff>
    </xdr:to>
    <xdr:sp macro="" textlink="">
      <xdr:nvSpPr>
        <xdr:cNvPr id="213" name="楕円 212">
          <a:extLst>
            <a:ext uri="{FF2B5EF4-FFF2-40B4-BE49-F238E27FC236}">
              <a16:creationId xmlns="" xmlns:a16="http://schemas.microsoft.com/office/drawing/2014/main" id="{A604E312-CCCB-40D6-9091-8C6790044FEB}"/>
            </a:ext>
          </a:extLst>
        </xdr:cNvPr>
        <xdr:cNvSpPr/>
      </xdr:nvSpPr>
      <xdr:spPr>
        <a:xfrm>
          <a:off x="9588500" y="10889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137541</xdr:rowOff>
    </xdr:from>
    <xdr:to>
      <xdr:col>55</xdr:col>
      <xdr:colOff>0</xdr:colOff>
      <xdr:row>63</xdr:row>
      <xdr:rowOff>138874</xdr:rowOff>
    </xdr:to>
    <xdr:cxnSp macro="">
      <xdr:nvCxnSpPr>
        <xdr:cNvPr id="214" name="直線コネクタ 213">
          <a:extLst>
            <a:ext uri="{FF2B5EF4-FFF2-40B4-BE49-F238E27FC236}">
              <a16:creationId xmlns="" xmlns:a16="http://schemas.microsoft.com/office/drawing/2014/main" id="{241BDA61-7D6E-496F-90AD-1199FFACAF1A}"/>
            </a:ext>
          </a:extLst>
        </xdr:cNvPr>
        <xdr:cNvCxnSpPr/>
      </xdr:nvCxnSpPr>
      <xdr:spPr>
        <a:xfrm flipV="1">
          <a:off x="9639300" y="10938891"/>
          <a:ext cx="838200" cy="1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94742</xdr:rowOff>
    </xdr:from>
    <xdr:to>
      <xdr:col>46</xdr:col>
      <xdr:colOff>38100</xdr:colOff>
      <xdr:row>64</xdr:row>
      <xdr:rowOff>24892</xdr:rowOff>
    </xdr:to>
    <xdr:sp macro="" textlink="">
      <xdr:nvSpPr>
        <xdr:cNvPr id="215" name="楕円 214">
          <a:extLst>
            <a:ext uri="{FF2B5EF4-FFF2-40B4-BE49-F238E27FC236}">
              <a16:creationId xmlns="" xmlns:a16="http://schemas.microsoft.com/office/drawing/2014/main" id="{4A1E42E2-2BEF-4842-B1F2-BF11B4167B74}"/>
            </a:ext>
          </a:extLst>
        </xdr:cNvPr>
        <xdr:cNvSpPr/>
      </xdr:nvSpPr>
      <xdr:spPr>
        <a:xfrm>
          <a:off x="8699500" y="10896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138874</xdr:rowOff>
    </xdr:from>
    <xdr:to>
      <xdr:col>50</xdr:col>
      <xdr:colOff>114300</xdr:colOff>
      <xdr:row>63</xdr:row>
      <xdr:rowOff>145542</xdr:rowOff>
    </xdr:to>
    <xdr:cxnSp macro="">
      <xdr:nvCxnSpPr>
        <xdr:cNvPr id="216" name="直線コネクタ 215">
          <a:extLst>
            <a:ext uri="{FF2B5EF4-FFF2-40B4-BE49-F238E27FC236}">
              <a16:creationId xmlns="" xmlns:a16="http://schemas.microsoft.com/office/drawing/2014/main" id="{6FCE0CB4-5EEE-4A69-BDE1-26B2EC79A372}"/>
            </a:ext>
          </a:extLst>
        </xdr:cNvPr>
        <xdr:cNvCxnSpPr/>
      </xdr:nvCxnSpPr>
      <xdr:spPr>
        <a:xfrm flipV="1">
          <a:off x="8750300" y="10940224"/>
          <a:ext cx="889000" cy="6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64</xdr:row>
      <xdr:rowOff>56024</xdr:rowOff>
    </xdr:from>
    <xdr:ext cx="469744" cy="259045"/>
    <xdr:sp macro="" textlink="">
      <xdr:nvSpPr>
        <xdr:cNvPr id="217" name="n_1aveValue【体育館・プール】&#10;一人当たり面積">
          <a:extLst>
            <a:ext uri="{FF2B5EF4-FFF2-40B4-BE49-F238E27FC236}">
              <a16:creationId xmlns="" xmlns:a16="http://schemas.microsoft.com/office/drawing/2014/main" id="{DBFA2DE7-D526-4028-9066-887B8988D249}"/>
            </a:ext>
          </a:extLst>
        </xdr:cNvPr>
        <xdr:cNvSpPr txBox="1"/>
      </xdr:nvSpPr>
      <xdr:spPr>
        <a:xfrm>
          <a:off x="9391727" y="11028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68216</xdr:rowOff>
    </xdr:from>
    <xdr:ext cx="469744" cy="259045"/>
    <xdr:sp macro="" textlink="">
      <xdr:nvSpPr>
        <xdr:cNvPr id="218" name="n_2aveValue【体育館・プール】&#10;一人当たり面積">
          <a:extLst>
            <a:ext uri="{FF2B5EF4-FFF2-40B4-BE49-F238E27FC236}">
              <a16:creationId xmlns="" xmlns:a16="http://schemas.microsoft.com/office/drawing/2014/main" id="{55BE28EA-5C1F-42A1-BF4D-9A0E86112B33}"/>
            </a:ext>
          </a:extLst>
        </xdr:cNvPr>
        <xdr:cNvSpPr txBox="1"/>
      </xdr:nvSpPr>
      <xdr:spPr>
        <a:xfrm>
          <a:off x="8515427" y="11041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62</xdr:row>
      <xdr:rowOff>34751</xdr:rowOff>
    </xdr:from>
    <xdr:ext cx="469744" cy="259045"/>
    <xdr:sp macro="" textlink="">
      <xdr:nvSpPr>
        <xdr:cNvPr id="219" name="n_1mainValue【体育館・プール】&#10;一人当たり面積">
          <a:extLst>
            <a:ext uri="{FF2B5EF4-FFF2-40B4-BE49-F238E27FC236}">
              <a16:creationId xmlns="" xmlns:a16="http://schemas.microsoft.com/office/drawing/2014/main" id="{9A64ADEC-9EA0-4823-9A4A-084516FA536A}"/>
            </a:ext>
          </a:extLst>
        </xdr:cNvPr>
        <xdr:cNvSpPr txBox="1"/>
      </xdr:nvSpPr>
      <xdr:spPr>
        <a:xfrm>
          <a:off x="9391727" y="106646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41419</xdr:rowOff>
    </xdr:from>
    <xdr:ext cx="469744" cy="259045"/>
    <xdr:sp macro="" textlink="">
      <xdr:nvSpPr>
        <xdr:cNvPr id="220" name="n_2mainValue【体育館・プール】&#10;一人当たり面積">
          <a:extLst>
            <a:ext uri="{FF2B5EF4-FFF2-40B4-BE49-F238E27FC236}">
              <a16:creationId xmlns="" xmlns:a16="http://schemas.microsoft.com/office/drawing/2014/main" id="{878A7AC4-AC85-4830-A593-FF07AEE60CCE}"/>
            </a:ext>
          </a:extLst>
        </xdr:cNvPr>
        <xdr:cNvSpPr txBox="1"/>
      </xdr:nvSpPr>
      <xdr:spPr>
        <a:xfrm>
          <a:off x="8515427" y="106713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21" name="正方形/長方形 220">
          <a:extLst>
            <a:ext uri="{FF2B5EF4-FFF2-40B4-BE49-F238E27FC236}">
              <a16:creationId xmlns="" xmlns:a16="http://schemas.microsoft.com/office/drawing/2014/main" id="{885C1814-0C22-4DEB-A87C-56742B62EC18}"/>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22" name="正方形/長方形 221">
          <a:extLst>
            <a:ext uri="{FF2B5EF4-FFF2-40B4-BE49-F238E27FC236}">
              <a16:creationId xmlns="" xmlns:a16="http://schemas.microsoft.com/office/drawing/2014/main" id="{91E05F0F-606D-4C8F-AE6F-D89405B95D6D}"/>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23" name="正方形/長方形 222">
          <a:extLst>
            <a:ext uri="{FF2B5EF4-FFF2-40B4-BE49-F238E27FC236}">
              <a16:creationId xmlns="" xmlns:a16="http://schemas.microsoft.com/office/drawing/2014/main" id="{297AE162-E9EF-408E-A3C6-2A33C2DB1181}"/>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24" name="正方形/長方形 223">
          <a:extLst>
            <a:ext uri="{FF2B5EF4-FFF2-40B4-BE49-F238E27FC236}">
              <a16:creationId xmlns="" xmlns:a16="http://schemas.microsoft.com/office/drawing/2014/main" id="{2CA09368-CBF1-4044-B08D-97E142687A95}"/>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25" name="正方形/長方形 224">
          <a:extLst>
            <a:ext uri="{FF2B5EF4-FFF2-40B4-BE49-F238E27FC236}">
              <a16:creationId xmlns="" xmlns:a16="http://schemas.microsoft.com/office/drawing/2014/main" id="{B8E0C96C-9F59-49BC-AF33-377AB9D13EB9}"/>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26" name="正方形/長方形 225">
          <a:extLst>
            <a:ext uri="{FF2B5EF4-FFF2-40B4-BE49-F238E27FC236}">
              <a16:creationId xmlns="" xmlns:a16="http://schemas.microsoft.com/office/drawing/2014/main" id="{30C9229C-B03F-4F32-8353-DC7855E3FB93}"/>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27" name="正方形/長方形 226">
          <a:extLst>
            <a:ext uri="{FF2B5EF4-FFF2-40B4-BE49-F238E27FC236}">
              <a16:creationId xmlns="" xmlns:a16="http://schemas.microsoft.com/office/drawing/2014/main" id="{1A98FAE1-B2D1-4C04-93FD-FCE231468740}"/>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28" name="正方形/長方形 227">
          <a:extLst>
            <a:ext uri="{FF2B5EF4-FFF2-40B4-BE49-F238E27FC236}">
              <a16:creationId xmlns="" xmlns:a16="http://schemas.microsoft.com/office/drawing/2014/main" id="{CD802C55-6E9F-4B5A-93DC-EDD759B9BDF8}"/>
            </a:ext>
          </a:extLst>
        </xdr:cNvPr>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229" name="正方形/長方形 228">
          <a:extLst>
            <a:ext uri="{FF2B5EF4-FFF2-40B4-BE49-F238E27FC236}">
              <a16:creationId xmlns="" xmlns:a16="http://schemas.microsoft.com/office/drawing/2014/main" id="{C5C51E45-CD1F-4499-99DB-04C7D4B10D93}"/>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30" name="正方形/長方形 229">
          <a:extLst>
            <a:ext uri="{FF2B5EF4-FFF2-40B4-BE49-F238E27FC236}">
              <a16:creationId xmlns="" xmlns:a16="http://schemas.microsoft.com/office/drawing/2014/main" id="{19D2BE5F-0D88-4370-AB67-4D6234CC2BBD}"/>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31" name="正方形/長方形 230">
          <a:extLst>
            <a:ext uri="{FF2B5EF4-FFF2-40B4-BE49-F238E27FC236}">
              <a16:creationId xmlns="" xmlns:a16="http://schemas.microsoft.com/office/drawing/2014/main" id="{C5C8894A-E78A-449D-A938-5B8CC34B0FFD}"/>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32" name="正方形/長方形 231">
          <a:extLst>
            <a:ext uri="{FF2B5EF4-FFF2-40B4-BE49-F238E27FC236}">
              <a16:creationId xmlns="" xmlns:a16="http://schemas.microsoft.com/office/drawing/2014/main" id="{9395FD43-5D9C-4329-8574-A1B83653263B}"/>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33" name="正方形/長方形 232">
          <a:extLst>
            <a:ext uri="{FF2B5EF4-FFF2-40B4-BE49-F238E27FC236}">
              <a16:creationId xmlns="" xmlns:a16="http://schemas.microsoft.com/office/drawing/2014/main" id="{8305A940-D301-4891-ABDF-F86B60E339CB}"/>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34" name="正方形/長方形 233">
          <a:extLst>
            <a:ext uri="{FF2B5EF4-FFF2-40B4-BE49-F238E27FC236}">
              <a16:creationId xmlns="" xmlns:a16="http://schemas.microsoft.com/office/drawing/2014/main" id="{995C113E-6F0A-483F-AEAB-483B9AF88D38}"/>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35" name="正方形/長方形 234">
          <a:extLst>
            <a:ext uri="{FF2B5EF4-FFF2-40B4-BE49-F238E27FC236}">
              <a16:creationId xmlns="" xmlns:a16="http://schemas.microsoft.com/office/drawing/2014/main" id="{FC8F0717-884F-4B6D-9C90-19C6A7E9C842}"/>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6" name="正方形/長方形 235">
          <a:extLst>
            <a:ext uri="{FF2B5EF4-FFF2-40B4-BE49-F238E27FC236}">
              <a16:creationId xmlns="" xmlns:a16="http://schemas.microsoft.com/office/drawing/2014/main" id="{43875294-FA14-4589-A656-8B50C765083A}"/>
            </a:ext>
          </a:extLst>
        </xdr:cNvPr>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237" name="正方形/長方形 236">
          <a:extLst>
            <a:ext uri="{FF2B5EF4-FFF2-40B4-BE49-F238E27FC236}">
              <a16:creationId xmlns="" xmlns:a16="http://schemas.microsoft.com/office/drawing/2014/main" id="{84BEA52E-1D55-44C5-92D9-6A7AE2EA0891}"/>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38" name="正方形/長方形 237">
          <a:extLst>
            <a:ext uri="{FF2B5EF4-FFF2-40B4-BE49-F238E27FC236}">
              <a16:creationId xmlns="" xmlns:a16="http://schemas.microsoft.com/office/drawing/2014/main" id="{48560EB4-8E90-40AA-AA48-3C5EDABB7587}"/>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39" name="正方形/長方形 238">
          <a:extLst>
            <a:ext uri="{FF2B5EF4-FFF2-40B4-BE49-F238E27FC236}">
              <a16:creationId xmlns="" xmlns:a16="http://schemas.microsoft.com/office/drawing/2014/main" id="{74FC3B55-FD26-4278-854C-FFE33EE9A170}"/>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40" name="正方形/長方形 239">
          <a:extLst>
            <a:ext uri="{FF2B5EF4-FFF2-40B4-BE49-F238E27FC236}">
              <a16:creationId xmlns="" xmlns:a16="http://schemas.microsoft.com/office/drawing/2014/main" id="{8E1934C3-4E5D-40E7-AD08-ECFD9EACCCC8}"/>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41" name="正方形/長方形 240">
          <a:extLst>
            <a:ext uri="{FF2B5EF4-FFF2-40B4-BE49-F238E27FC236}">
              <a16:creationId xmlns="" xmlns:a16="http://schemas.microsoft.com/office/drawing/2014/main" id="{FD697E08-60D0-407C-927F-63DE3E7CC2F0}"/>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42" name="正方形/長方形 241">
          <a:extLst>
            <a:ext uri="{FF2B5EF4-FFF2-40B4-BE49-F238E27FC236}">
              <a16:creationId xmlns="" xmlns:a16="http://schemas.microsoft.com/office/drawing/2014/main" id="{2BC9C145-B5FA-4A23-9F54-D59AC00B5307}"/>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43" name="正方形/長方形 242">
          <a:extLst>
            <a:ext uri="{FF2B5EF4-FFF2-40B4-BE49-F238E27FC236}">
              <a16:creationId xmlns="" xmlns:a16="http://schemas.microsoft.com/office/drawing/2014/main" id="{F38F4D1D-B499-4B46-8C5F-64BB085D7DF3}"/>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44" name="正方形/長方形 243">
          <a:extLst>
            <a:ext uri="{FF2B5EF4-FFF2-40B4-BE49-F238E27FC236}">
              <a16:creationId xmlns="" xmlns:a16="http://schemas.microsoft.com/office/drawing/2014/main" id="{D52CCCBF-A283-4C51-AEF0-FA507ACDB8CA}"/>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45" name="テキスト ボックス 244">
          <a:extLst>
            <a:ext uri="{FF2B5EF4-FFF2-40B4-BE49-F238E27FC236}">
              <a16:creationId xmlns="" xmlns:a16="http://schemas.microsoft.com/office/drawing/2014/main" id="{65FC3DB2-3B34-466E-AC79-34A1435373B3}"/>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46" name="直線コネクタ 245">
          <a:extLst>
            <a:ext uri="{FF2B5EF4-FFF2-40B4-BE49-F238E27FC236}">
              <a16:creationId xmlns="" xmlns:a16="http://schemas.microsoft.com/office/drawing/2014/main" id="{A999497E-B224-4D72-925A-CA0532A1C4DB}"/>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108</xdr:row>
      <xdr:rowOff>152400</xdr:rowOff>
    </xdr:from>
    <xdr:to>
      <xdr:col>28</xdr:col>
      <xdr:colOff>114300</xdr:colOff>
      <xdr:row>108</xdr:row>
      <xdr:rowOff>152400</xdr:rowOff>
    </xdr:to>
    <xdr:cxnSp macro="">
      <xdr:nvCxnSpPr>
        <xdr:cNvPr id="247" name="直線コネクタ 246">
          <a:extLst>
            <a:ext uri="{FF2B5EF4-FFF2-40B4-BE49-F238E27FC236}">
              <a16:creationId xmlns="" xmlns:a16="http://schemas.microsoft.com/office/drawing/2014/main" id="{73AAEF88-AFE2-4AC6-8CFF-F114FB2F3E54}"/>
            </a:ext>
          </a:extLst>
        </xdr:cNvPr>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108</xdr:row>
      <xdr:rowOff>10177</xdr:rowOff>
    </xdr:from>
    <xdr:ext cx="338939" cy="259045"/>
    <xdr:sp macro="" textlink="">
      <xdr:nvSpPr>
        <xdr:cNvPr id="248" name="テキスト ボックス 247">
          <a:extLst>
            <a:ext uri="{FF2B5EF4-FFF2-40B4-BE49-F238E27FC236}">
              <a16:creationId xmlns="" xmlns:a16="http://schemas.microsoft.com/office/drawing/2014/main" id="{FDD73E63-EB5D-4711-9E81-02DA6BB0A01F}"/>
            </a:ext>
          </a:extLst>
        </xdr:cNvPr>
        <xdr:cNvSpPr txBox="1"/>
      </xdr:nvSpPr>
      <xdr:spPr>
        <a:xfrm>
          <a:off x="423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249" name="直線コネクタ 248">
          <a:extLst>
            <a:ext uri="{FF2B5EF4-FFF2-40B4-BE49-F238E27FC236}">
              <a16:creationId xmlns="" xmlns:a16="http://schemas.microsoft.com/office/drawing/2014/main" id="{7AB5C895-D61B-47E0-9312-2ED7F77D09AA}"/>
            </a:ext>
          </a:extLst>
        </xdr:cNvPr>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250" name="テキスト ボックス 249">
          <a:extLst>
            <a:ext uri="{FF2B5EF4-FFF2-40B4-BE49-F238E27FC236}">
              <a16:creationId xmlns="" xmlns:a16="http://schemas.microsoft.com/office/drawing/2014/main" id="{50F8C59D-E8C2-4DA8-84D0-6D5D7F225CF1}"/>
            </a:ext>
          </a:extLst>
        </xdr:cNvPr>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251" name="直線コネクタ 250">
          <a:extLst>
            <a:ext uri="{FF2B5EF4-FFF2-40B4-BE49-F238E27FC236}">
              <a16:creationId xmlns="" xmlns:a16="http://schemas.microsoft.com/office/drawing/2014/main" id="{10DDC73A-F39E-4557-B56F-7F2B66CD1B63}"/>
            </a:ext>
          </a:extLst>
        </xdr:cNvPr>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252" name="テキスト ボックス 251">
          <a:extLst>
            <a:ext uri="{FF2B5EF4-FFF2-40B4-BE49-F238E27FC236}">
              <a16:creationId xmlns="" xmlns:a16="http://schemas.microsoft.com/office/drawing/2014/main" id="{9B62953B-4E39-4404-B2D9-09618A42D38B}"/>
            </a:ext>
          </a:extLst>
        </xdr:cNvPr>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253" name="直線コネクタ 252">
          <a:extLst>
            <a:ext uri="{FF2B5EF4-FFF2-40B4-BE49-F238E27FC236}">
              <a16:creationId xmlns="" xmlns:a16="http://schemas.microsoft.com/office/drawing/2014/main" id="{5441C844-AECD-4630-8B32-8860EACD11BD}"/>
            </a:ext>
          </a:extLst>
        </xdr:cNvPr>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254" name="テキスト ボックス 253">
          <a:extLst>
            <a:ext uri="{FF2B5EF4-FFF2-40B4-BE49-F238E27FC236}">
              <a16:creationId xmlns="" xmlns:a16="http://schemas.microsoft.com/office/drawing/2014/main" id="{D459232A-F37F-451C-B326-B7A94B1E4275}"/>
            </a:ext>
          </a:extLst>
        </xdr:cNvPr>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255" name="直線コネクタ 254">
          <a:extLst>
            <a:ext uri="{FF2B5EF4-FFF2-40B4-BE49-F238E27FC236}">
              <a16:creationId xmlns="" xmlns:a16="http://schemas.microsoft.com/office/drawing/2014/main" id="{2B4E969B-9BFA-447C-9D10-A8DA45B990C4}"/>
            </a:ext>
          </a:extLst>
        </xdr:cNvPr>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99</xdr:row>
      <xdr:rowOff>29227</xdr:rowOff>
    </xdr:from>
    <xdr:ext cx="467179" cy="259045"/>
    <xdr:sp macro="" textlink="">
      <xdr:nvSpPr>
        <xdr:cNvPr id="256" name="テキスト ボックス 255">
          <a:extLst>
            <a:ext uri="{FF2B5EF4-FFF2-40B4-BE49-F238E27FC236}">
              <a16:creationId xmlns="" xmlns:a16="http://schemas.microsoft.com/office/drawing/2014/main" id="{9DD8CFB6-4922-43B9-94A3-B9FB211532A5}"/>
            </a:ext>
          </a:extLst>
        </xdr:cNvPr>
        <xdr:cNvSpPr txBox="1"/>
      </xdr:nvSpPr>
      <xdr:spPr>
        <a:xfrm>
          <a:off x="294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57" name="直線コネクタ 256">
          <a:extLst>
            <a:ext uri="{FF2B5EF4-FFF2-40B4-BE49-F238E27FC236}">
              <a16:creationId xmlns="" xmlns:a16="http://schemas.microsoft.com/office/drawing/2014/main" id="{C175AD52-BF4A-49A9-A2A7-B9E01BDBCE08}"/>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258" name="テキスト ボックス 257">
          <a:extLst>
            <a:ext uri="{FF2B5EF4-FFF2-40B4-BE49-F238E27FC236}">
              <a16:creationId xmlns="" xmlns:a16="http://schemas.microsoft.com/office/drawing/2014/main" id="{94B923F9-CF0C-4D79-AE7C-D6093F96665A}"/>
            </a:ext>
          </a:extLst>
        </xdr:cNvPr>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59" name="【市民会館】&#10;有形固定資産減価償却率グラフ枠">
          <a:extLst>
            <a:ext uri="{FF2B5EF4-FFF2-40B4-BE49-F238E27FC236}">
              <a16:creationId xmlns="" xmlns:a16="http://schemas.microsoft.com/office/drawing/2014/main" id="{68553C10-D1DD-46D7-B0FC-F283DC72C046}"/>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101</xdr:row>
      <xdr:rowOff>82550</xdr:rowOff>
    </xdr:from>
    <xdr:to>
      <xdr:col>24</xdr:col>
      <xdr:colOff>62865</xdr:colOff>
      <xdr:row>108</xdr:row>
      <xdr:rowOff>152400</xdr:rowOff>
    </xdr:to>
    <xdr:cxnSp macro="">
      <xdr:nvCxnSpPr>
        <xdr:cNvPr id="260" name="直線コネクタ 259">
          <a:extLst>
            <a:ext uri="{FF2B5EF4-FFF2-40B4-BE49-F238E27FC236}">
              <a16:creationId xmlns="" xmlns:a16="http://schemas.microsoft.com/office/drawing/2014/main" id="{314F3ECA-5881-4083-8398-8950AE364140}"/>
            </a:ext>
          </a:extLst>
        </xdr:cNvPr>
        <xdr:cNvCxnSpPr/>
      </xdr:nvCxnSpPr>
      <xdr:spPr>
        <a:xfrm flipV="1">
          <a:off x="4634865" y="1739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156227</xdr:rowOff>
    </xdr:from>
    <xdr:ext cx="340478" cy="259045"/>
    <xdr:sp macro="" textlink="">
      <xdr:nvSpPr>
        <xdr:cNvPr id="261" name="【市民会館】&#10;有形固定資産減価償却率最小値テキスト">
          <a:extLst>
            <a:ext uri="{FF2B5EF4-FFF2-40B4-BE49-F238E27FC236}">
              <a16:creationId xmlns="" xmlns:a16="http://schemas.microsoft.com/office/drawing/2014/main" id="{EE282007-A978-4549-8E8E-69F73DD1313B}"/>
            </a:ext>
          </a:extLst>
        </xdr:cNvPr>
        <xdr:cNvSpPr txBox="1"/>
      </xdr:nvSpPr>
      <xdr:spPr>
        <a:xfrm>
          <a:off x="4673600" y="1867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152400</xdr:rowOff>
    </xdr:from>
    <xdr:to>
      <xdr:col>24</xdr:col>
      <xdr:colOff>152400</xdr:colOff>
      <xdr:row>108</xdr:row>
      <xdr:rowOff>152400</xdr:rowOff>
    </xdr:to>
    <xdr:cxnSp macro="">
      <xdr:nvCxnSpPr>
        <xdr:cNvPr id="262" name="直線コネクタ 261">
          <a:extLst>
            <a:ext uri="{FF2B5EF4-FFF2-40B4-BE49-F238E27FC236}">
              <a16:creationId xmlns="" xmlns:a16="http://schemas.microsoft.com/office/drawing/2014/main" id="{E9FA9F60-F2DC-4665-9BE7-19E05141F0AD}"/>
            </a:ext>
          </a:extLst>
        </xdr:cNvPr>
        <xdr:cNvCxnSpPr/>
      </xdr:nvCxnSpPr>
      <xdr:spPr>
        <a:xfrm>
          <a:off x="4546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100</xdr:row>
      <xdr:rowOff>29227</xdr:rowOff>
    </xdr:from>
    <xdr:ext cx="469744" cy="259045"/>
    <xdr:sp macro="" textlink="">
      <xdr:nvSpPr>
        <xdr:cNvPr id="263" name="【市民会館】&#10;有形固定資産減価償却率最大値テキスト">
          <a:extLst>
            <a:ext uri="{FF2B5EF4-FFF2-40B4-BE49-F238E27FC236}">
              <a16:creationId xmlns="" xmlns:a16="http://schemas.microsoft.com/office/drawing/2014/main" id="{BA2F7B5D-0EA1-467C-974A-DC43CD7174CB}"/>
            </a:ext>
          </a:extLst>
        </xdr:cNvPr>
        <xdr:cNvSpPr txBox="1"/>
      </xdr:nvSpPr>
      <xdr:spPr>
        <a:xfrm>
          <a:off x="4673600" y="1717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101</xdr:row>
      <xdr:rowOff>82550</xdr:rowOff>
    </xdr:from>
    <xdr:to>
      <xdr:col>24</xdr:col>
      <xdr:colOff>152400</xdr:colOff>
      <xdr:row>101</xdr:row>
      <xdr:rowOff>82550</xdr:rowOff>
    </xdr:to>
    <xdr:cxnSp macro="">
      <xdr:nvCxnSpPr>
        <xdr:cNvPr id="264" name="直線コネクタ 263">
          <a:extLst>
            <a:ext uri="{FF2B5EF4-FFF2-40B4-BE49-F238E27FC236}">
              <a16:creationId xmlns="" xmlns:a16="http://schemas.microsoft.com/office/drawing/2014/main" id="{1A71A7AC-FB00-42C9-BE28-8CBB729A818A}"/>
            </a:ext>
          </a:extLst>
        </xdr:cNvPr>
        <xdr:cNvCxnSpPr/>
      </xdr:nvCxnSpPr>
      <xdr:spPr>
        <a:xfrm>
          <a:off x="4546600" y="1739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16</xdr:rowOff>
    </xdr:from>
    <xdr:ext cx="405111" cy="259045"/>
    <xdr:sp macro="" textlink="">
      <xdr:nvSpPr>
        <xdr:cNvPr id="265" name="【市民会館】&#10;有形固定資産減価償却率平均値テキスト">
          <a:extLst>
            <a:ext uri="{FF2B5EF4-FFF2-40B4-BE49-F238E27FC236}">
              <a16:creationId xmlns="" xmlns:a16="http://schemas.microsoft.com/office/drawing/2014/main" id="{5149BCC2-EE27-4BC8-973F-8AE7A02EAAE9}"/>
            </a:ext>
          </a:extLst>
        </xdr:cNvPr>
        <xdr:cNvSpPr txBox="1"/>
      </xdr:nvSpPr>
      <xdr:spPr>
        <a:xfrm>
          <a:off x="4673600" y="1800226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21589</xdr:rowOff>
    </xdr:from>
    <xdr:to>
      <xdr:col>24</xdr:col>
      <xdr:colOff>114300</xdr:colOff>
      <xdr:row>105</xdr:row>
      <xdr:rowOff>123189</xdr:rowOff>
    </xdr:to>
    <xdr:sp macro="" textlink="">
      <xdr:nvSpPr>
        <xdr:cNvPr id="266" name="フローチャート: 判断 265">
          <a:extLst>
            <a:ext uri="{FF2B5EF4-FFF2-40B4-BE49-F238E27FC236}">
              <a16:creationId xmlns="" xmlns:a16="http://schemas.microsoft.com/office/drawing/2014/main" id="{2322B62F-3DE9-474C-9E65-5AE6865E7AB0}"/>
            </a:ext>
          </a:extLst>
        </xdr:cNvPr>
        <xdr:cNvSpPr/>
      </xdr:nvSpPr>
      <xdr:spPr>
        <a:xfrm>
          <a:off x="4584700" y="18023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170180</xdr:rowOff>
    </xdr:from>
    <xdr:to>
      <xdr:col>20</xdr:col>
      <xdr:colOff>38100</xdr:colOff>
      <xdr:row>105</xdr:row>
      <xdr:rowOff>100330</xdr:rowOff>
    </xdr:to>
    <xdr:sp macro="" textlink="">
      <xdr:nvSpPr>
        <xdr:cNvPr id="267" name="フローチャート: 判断 266">
          <a:extLst>
            <a:ext uri="{FF2B5EF4-FFF2-40B4-BE49-F238E27FC236}">
              <a16:creationId xmlns="" xmlns:a16="http://schemas.microsoft.com/office/drawing/2014/main" id="{AF68765A-568A-4E5A-89E2-C88B43F4ADD2}"/>
            </a:ext>
          </a:extLst>
        </xdr:cNvPr>
        <xdr:cNvSpPr/>
      </xdr:nvSpPr>
      <xdr:spPr>
        <a:xfrm>
          <a:off x="3746500" y="18000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165100</xdr:rowOff>
    </xdr:from>
    <xdr:to>
      <xdr:col>15</xdr:col>
      <xdr:colOff>101600</xdr:colOff>
      <xdr:row>105</xdr:row>
      <xdr:rowOff>95250</xdr:rowOff>
    </xdr:to>
    <xdr:sp macro="" textlink="">
      <xdr:nvSpPr>
        <xdr:cNvPr id="268" name="フローチャート: 判断 267">
          <a:extLst>
            <a:ext uri="{FF2B5EF4-FFF2-40B4-BE49-F238E27FC236}">
              <a16:creationId xmlns="" xmlns:a16="http://schemas.microsoft.com/office/drawing/2014/main" id="{1767E5E3-3865-489C-BF2F-C7E026692A9F}"/>
            </a:ext>
          </a:extLst>
        </xdr:cNvPr>
        <xdr:cNvSpPr/>
      </xdr:nvSpPr>
      <xdr:spPr>
        <a:xfrm>
          <a:off x="2857500" y="17995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269" name="テキスト ボックス 268">
          <a:extLst>
            <a:ext uri="{FF2B5EF4-FFF2-40B4-BE49-F238E27FC236}">
              <a16:creationId xmlns="" xmlns:a16="http://schemas.microsoft.com/office/drawing/2014/main" id="{40BA502E-4D00-478A-B839-682C1D4A8E5C}"/>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70" name="テキスト ボックス 269">
          <a:extLst>
            <a:ext uri="{FF2B5EF4-FFF2-40B4-BE49-F238E27FC236}">
              <a16:creationId xmlns="" xmlns:a16="http://schemas.microsoft.com/office/drawing/2014/main" id="{576F6FCA-9590-43A3-A862-245CF414DEF1}"/>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71" name="テキスト ボックス 270">
          <a:extLst>
            <a:ext uri="{FF2B5EF4-FFF2-40B4-BE49-F238E27FC236}">
              <a16:creationId xmlns="" xmlns:a16="http://schemas.microsoft.com/office/drawing/2014/main" id="{BC42E6D7-E4E9-4008-BF6A-6B71D886B678}"/>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72" name="テキスト ボックス 271">
          <a:extLst>
            <a:ext uri="{FF2B5EF4-FFF2-40B4-BE49-F238E27FC236}">
              <a16:creationId xmlns="" xmlns:a16="http://schemas.microsoft.com/office/drawing/2014/main" id="{1D264360-D151-4CAA-BB8B-24B87DD951AF}"/>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73" name="テキスト ボックス 272">
          <a:extLst>
            <a:ext uri="{FF2B5EF4-FFF2-40B4-BE49-F238E27FC236}">
              <a16:creationId xmlns="" xmlns:a16="http://schemas.microsoft.com/office/drawing/2014/main" id="{80526830-8438-40A7-AA01-34D17F1D7143}"/>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101</xdr:row>
      <xdr:rowOff>120650</xdr:rowOff>
    </xdr:from>
    <xdr:to>
      <xdr:col>24</xdr:col>
      <xdr:colOff>114300</xdr:colOff>
      <xdr:row>102</xdr:row>
      <xdr:rowOff>50800</xdr:rowOff>
    </xdr:to>
    <xdr:sp macro="" textlink="">
      <xdr:nvSpPr>
        <xdr:cNvPr id="274" name="楕円 273">
          <a:extLst>
            <a:ext uri="{FF2B5EF4-FFF2-40B4-BE49-F238E27FC236}">
              <a16:creationId xmlns="" xmlns:a16="http://schemas.microsoft.com/office/drawing/2014/main" id="{9FE004A2-A248-43E5-8C0E-6B2224C1D55B}"/>
            </a:ext>
          </a:extLst>
        </xdr:cNvPr>
        <xdr:cNvSpPr/>
      </xdr:nvSpPr>
      <xdr:spPr>
        <a:xfrm>
          <a:off x="4584700" y="17437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101</xdr:row>
      <xdr:rowOff>35577</xdr:rowOff>
    </xdr:from>
    <xdr:ext cx="405111" cy="259045"/>
    <xdr:sp macro="" textlink="">
      <xdr:nvSpPr>
        <xdr:cNvPr id="275" name="【市民会館】&#10;有形固定資産減価償却率該当値テキスト">
          <a:extLst>
            <a:ext uri="{FF2B5EF4-FFF2-40B4-BE49-F238E27FC236}">
              <a16:creationId xmlns="" xmlns:a16="http://schemas.microsoft.com/office/drawing/2014/main" id="{C0A5EA11-BC5C-4B39-9D7F-ED2590D116EF}"/>
            </a:ext>
          </a:extLst>
        </xdr:cNvPr>
        <xdr:cNvSpPr txBox="1"/>
      </xdr:nvSpPr>
      <xdr:spPr>
        <a:xfrm>
          <a:off x="4673600" y="17352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101</xdr:row>
      <xdr:rowOff>127000</xdr:rowOff>
    </xdr:from>
    <xdr:to>
      <xdr:col>20</xdr:col>
      <xdr:colOff>38100</xdr:colOff>
      <xdr:row>102</xdr:row>
      <xdr:rowOff>57150</xdr:rowOff>
    </xdr:to>
    <xdr:sp macro="" textlink="">
      <xdr:nvSpPr>
        <xdr:cNvPr id="276" name="楕円 275">
          <a:extLst>
            <a:ext uri="{FF2B5EF4-FFF2-40B4-BE49-F238E27FC236}">
              <a16:creationId xmlns="" xmlns:a16="http://schemas.microsoft.com/office/drawing/2014/main" id="{303E1C92-F91B-44B0-BCE1-93973134048C}"/>
            </a:ext>
          </a:extLst>
        </xdr:cNvPr>
        <xdr:cNvSpPr/>
      </xdr:nvSpPr>
      <xdr:spPr>
        <a:xfrm>
          <a:off x="3746500" y="17443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102</xdr:row>
      <xdr:rowOff>0</xdr:rowOff>
    </xdr:from>
    <xdr:to>
      <xdr:col>24</xdr:col>
      <xdr:colOff>63500</xdr:colOff>
      <xdr:row>102</xdr:row>
      <xdr:rowOff>6350</xdr:rowOff>
    </xdr:to>
    <xdr:cxnSp macro="">
      <xdr:nvCxnSpPr>
        <xdr:cNvPr id="277" name="直線コネクタ 276">
          <a:extLst>
            <a:ext uri="{FF2B5EF4-FFF2-40B4-BE49-F238E27FC236}">
              <a16:creationId xmlns="" xmlns:a16="http://schemas.microsoft.com/office/drawing/2014/main" id="{4399D965-B44B-44F8-988C-7118B4F221E8}"/>
            </a:ext>
          </a:extLst>
        </xdr:cNvPr>
        <xdr:cNvCxnSpPr/>
      </xdr:nvCxnSpPr>
      <xdr:spPr>
        <a:xfrm flipV="1">
          <a:off x="3797300" y="17487900"/>
          <a:ext cx="8382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101</xdr:row>
      <xdr:rowOff>134620</xdr:rowOff>
    </xdr:from>
    <xdr:to>
      <xdr:col>15</xdr:col>
      <xdr:colOff>101600</xdr:colOff>
      <xdr:row>102</xdr:row>
      <xdr:rowOff>64770</xdr:rowOff>
    </xdr:to>
    <xdr:sp macro="" textlink="">
      <xdr:nvSpPr>
        <xdr:cNvPr id="278" name="楕円 277">
          <a:extLst>
            <a:ext uri="{FF2B5EF4-FFF2-40B4-BE49-F238E27FC236}">
              <a16:creationId xmlns="" xmlns:a16="http://schemas.microsoft.com/office/drawing/2014/main" id="{E7576D01-89EB-4DF7-AE0C-E6B4B452E79B}"/>
            </a:ext>
          </a:extLst>
        </xdr:cNvPr>
        <xdr:cNvSpPr/>
      </xdr:nvSpPr>
      <xdr:spPr>
        <a:xfrm>
          <a:off x="2857500" y="17451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102</xdr:row>
      <xdr:rowOff>6350</xdr:rowOff>
    </xdr:from>
    <xdr:to>
      <xdr:col>19</xdr:col>
      <xdr:colOff>177800</xdr:colOff>
      <xdr:row>102</xdr:row>
      <xdr:rowOff>13970</xdr:rowOff>
    </xdr:to>
    <xdr:cxnSp macro="">
      <xdr:nvCxnSpPr>
        <xdr:cNvPr id="279" name="直線コネクタ 278">
          <a:extLst>
            <a:ext uri="{FF2B5EF4-FFF2-40B4-BE49-F238E27FC236}">
              <a16:creationId xmlns="" xmlns:a16="http://schemas.microsoft.com/office/drawing/2014/main" id="{2AF610FA-0188-4555-A027-419944F688E0}"/>
            </a:ext>
          </a:extLst>
        </xdr:cNvPr>
        <xdr:cNvCxnSpPr/>
      </xdr:nvCxnSpPr>
      <xdr:spPr>
        <a:xfrm flipV="1">
          <a:off x="2908300" y="1749425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91457</xdr:rowOff>
    </xdr:from>
    <xdr:ext cx="405111" cy="259045"/>
    <xdr:sp macro="" textlink="">
      <xdr:nvSpPr>
        <xdr:cNvPr id="280" name="n_1aveValue【市民会館】&#10;有形固定資産減価償却率">
          <a:extLst>
            <a:ext uri="{FF2B5EF4-FFF2-40B4-BE49-F238E27FC236}">
              <a16:creationId xmlns="" xmlns:a16="http://schemas.microsoft.com/office/drawing/2014/main" id="{E88D7A0B-7259-4CBF-B9C7-2CDA5156956C}"/>
            </a:ext>
          </a:extLst>
        </xdr:cNvPr>
        <xdr:cNvSpPr txBox="1"/>
      </xdr:nvSpPr>
      <xdr:spPr>
        <a:xfrm>
          <a:off x="3582044" y="18093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86377</xdr:rowOff>
    </xdr:from>
    <xdr:ext cx="405111" cy="259045"/>
    <xdr:sp macro="" textlink="">
      <xdr:nvSpPr>
        <xdr:cNvPr id="281" name="n_2aveValue【市民会館】&#10;有形固定資産減価償却率">
          <a:extLst>
            <a:ext uri="{FF2B5EF4-FFF2-40B4-BE49-F238E27FC236}">
              <a16:creationId xmlns="" xmlns:a16="http://schemas.microsoft.com/office/drawing/2014/main" id="{7EC844F6-7A5B-458F-96C2-D369D9514719}"/>
            </a:ext>
          </a:extLst>
        </xdr:cNvPr>
        <xdr:cNvSpPr txBox="1"/>
      </xdr:nvSpPr>
      <xdr:spPr>
        <a:xfrm>
          <a:off x="2705744" y="18088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100</xdr:row>
      <xdr:rowOff>73677</xdr:rowOff>
    </xdr:from>
    <xdr:ext cx="405111" cy="259045"/>
    <xdr:sp macro="" textlink="">
      <xdr:nvSpPr>
        <xdr:cNvPr id="282" name="n_1mainValue【市民会館】&#10;有形固定資産減価償却率">
          <a:extLst>
            <a:ext uri="{FF2B5EF4-FFF2-40B4-BE49-F238E27FC236}">
              <a16:creationId xmlns="" xmlns:a16="http://schemas.microsoft.com/office/drawing/2014/main" id="{DFCE993D-E51D-47B0-91DE-300B59464FD3}"/>
            </a:ext>
          </a:extLst>
        </xdr:cNvPr>
        <xdr:cNvSpPr txBox="1"/>
      </xdr:nvSpPr>
      <xdr:spPr>
        <a:xfrm>
          <a:off x="3582044" y="17218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100</xdr:row>
      <xdr:rowOff>81297</xdr:rowOff>
    </xdr:from>
    <xdr:ext cx="405111" cy="259045"/>
    <xdr:sp macro="" textlink="">
      <xdr:nvSpPr>
        <xdr:cNvPr id="283" name="n_2mainValue【市民会館】&#10;有形固定資産減価償却率">
          <a:extLst>
            <a:ext uri="{FF2B5EF4-FFF2-40B4-BE49-F238E27FC236}">
              <a16:creationId xmlns="" xmlns:a16="http://schemas.microsoft.com/office/drawing/2014/main" id="{426CDC63-125D-4578-9A04-A58A17C621C9}"/>
            </a:ext>
          </a:extLst>
        </xdr:cNvPr>
        <xdr:cNvSpPr txBox="1"/>
      </xdr:nvSpPr>
      <xdr:spPr>
        <a:xfrm>
          <a:off x="2705744" y="17226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84" name="正方形/長方形 283">
          <a:extLst>
            <a:ext uri="{FF2B5EF4-FFF2-40B4-BE49-F238E27FC236}">
              <a16:creationId xmlns="" xmlns:a16="http://schemas.microsoft.com/office/drawing/2014/main" id="{FC3E0C5B-D4EB-4E12-8B7A-DCF7DC040A23}"/>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85" name="正方形/長方形 284">
          <a:extLst>
            <a:ext uri="{FF2B5EF4-FFF2-40B4-BE49-F238E27FC236}">
              <a16:creationId xmlns="" xmlns:a16="http://schemas.microsoft.com/office/drawing/2014/main" id="{7611F7C0-2CFB-494C-BBD0-D9BC39F72794}"/>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86" name="正方形/長方形 285">
          <a:extLst>
            <a:ext uri="{FF2B5EF4-FFF2-40B4-BE49-F238E27FC236}">
              <a16:creationId xmlns="" xmlns:a16="http://schemas.microsoft.com/office/drawing/2014/main" id="{03080D78-CDF2-4EE2-AB8F-C9419DA8475E}"/>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87" name="正方形/長方形 286">
          <a:extLst>
            <a:ext uri="{FF2B5EF4-FFF2-40B4-BE49-F238E27FC236}">
              <a16:creationId xmlns="" xmlns:a16="http://schemas.microsoft.com/office/drawing/2014/main" id="{E57C96E0-12E3-41FB-B026-B4BD11F8FF6C}"/>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88" name="正方形/長方形 287">
          <a:extLst>
            <a:ext uri="{FF2B5EF4-FFF2-40B4-BE49-F238E27FC236}">
              <a16:creationId xmlns="" xmlns:a16="http://schemas.microsoft.com/office/drawing/2014/main" id="{49F380B6-7B40-49B2-9978-1C4F6B3F30D3}"/>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89" name="正方形/長方形 288">
          <a:extLst>
            <a:ext uri="{FF2B5EF4-FFF2-40B4-BE49-F238E27FC236}">
              <a16:creationId xmlns="" xmlns:a16="http://schemas.microsoft.com/office/drawing/2014/main" id="{CBF3923D-1A44-4456-B84A-995F964F3415}"/>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90" name="正方形/長方形 289">
          <a:extLst>
            <a:ext uri="{FF2B5EF4-FFF2-40B4-BE49-F238E27FC236}">
              <a16:creationId xmlns="" xmlns:a16="http://schemas.microsoft.com/office/drawing/2014/main" id="{33EBB319-0999-46B7-8ADD-A3102CBAAD89}"/>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91" name="正方形/長方形 290">
          <a:extLst>
            <a:ext uri="{FF2B5EF4-FFF2-40B4-BE49-F238E27FC236}">
              <a16:creationId xmlns="" xmlns:a16="http://schemas.microsoft.com/office/drawing/2014/main" id="{1861EFAD-9955-4FA4-A8BB-BD7C1875468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92" name="テキスト ボックス 291">
          <a:extLst>
            <a:ext uri="{FF2B5EF4-FFF2-40B4-BE49-F238E27FC236}">
              <a16:creationId xmlns="" xmlns:a16="http://schemas.microsoft.com/office/drawing/2014/main" id="{8539785C-BBDB-4F54-979A-8250E19FA434}"/>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93" name="直線コネクタ 292">
          <a:extLst>
            <a:ext uri="{FF2B5EF4-FFF2-40B4-BE49-F238E27FC236}">
              <a16:creationId xmlns="" xmlns:a16="http://schemas.microsoft.com/office/drawing/2014/main" id="{F2584302-EF8F-4FA4-A84E-B1C98CBCF7F8}"/>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109</xdr:row>
      <xdr:rowOff>35379</xdr:rowOff>
    </xdr:from>
    <xdr:to>
      <xdr:col>59</xdr:col>
      <xdr:colOff>50800</xdr:colOff>
      <xdr:row>109</xdr:row>
      <xdr:rowOff>35379</xdr:rowOff>
    </xdr:to>
    <xdr:cxnSp macro="">
      <xdr:nvCxnSpPr>
        <xdr:cNvPr id="294" name="直線コネクタ 293">
          <a:extLst>
            <a:ext uri="{FF2B5EF4-FFF2-40B4-BE49-F238E27FC236}">
              <a16:creationId xmlns="" xmlns:a16="http://schemas.microsoft.com/office/drawing/2014/main" id="{77B9762C-352F-4970-835A-9F56F0F28A8E}"/>
            </a:ext>
          </a:extLst>
        </xdr:cNvPr>
        <xdr:cNvCxnSpPr/>
      </xdr:nvCxnSpPr>
      <xdr:spPr>
        <a:xfrm>
          <a:off x="6604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64606</xdr:rowOff>
    </xdr:from>
    <xdr:ext cx="467179" cy="259045"/>
    <xdr:sp macro="" textlink="">
      <xdr:nvSpPr>
        <xdr:cNvPr id="295" name="テキスト ボックス 294">
          <a:extLst>
            <a:ext uri="{FF2B5EF4-FFF2-40B4-BE49-F238E27FC236}">
              <a16:creationId xmlns="" xmlns:a16="http://schemas.microsoft.com/office/drawing/2014/main" id="{DD21CA27-8BF5-4DA1-90F5-F31086B059DF}"/>
            </a:ext>
          </a:extLst>
        </xdr:cNvPr>
        <xdr:cNvSpPr txBox="1"/>
      </xdr:nvSpPr>
      <xdr:spPr>
        <a:xfrm>
          <a:off x="6136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107</xdr:row>
      <xdr:rowOff>51707</xdr:rowOff>
    </xdr:from>
    <xdr:to>
      <xdr:col>59</xdr:col>
      <xdr:colOff>50800</xdr:colOff>
      <xdr:row>107</xdr:row>
      <xdr:rowOff>51707</xdr:rowOff>
    </xdr:to>
    <xdr:cxnSp macro="">
      <xdr:nvCxnSpPr>
        <xdr:cNvPr id="296" name="直線コネクタ 295">
          <a:extLst>
            <a:ext uri="{FF2B5EF4-FFF2-40B4-BE49-F238E27FC236}">
              <a16:creationId xmlns="" xmlns:a16="http://schemas.microsoft.com/office/drawing/2014/main" id="{8A306A96-3C11-48E7-9A16-49F963E07BCD}"/>
            </a:ext>
          </a:extLst>
        </xdr:cNvPr>
        <xdr:cNvCxnSpPr/>
      </xdr:nvCxnSpPr>
      <xdr:spPr>
        <a:xfrm>
          <a:off x="6604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106</xdr:row>
      <xdr:rowOff>80934</xdr:rowOff>
    </xdr:from>
    <xdr:ext cx="467179" cy="259045"/>
    <xdr:sp macro="" textlink="">
      <xdr:nvSpPr>
        <xdr:cNvPr id="297" name="テキスト ボックス 296">
          <a:extLst>
            <a:ext uri="{FF2B5EF4-FFF2-40B4-BE49-F238E27FC236}">
              <a16:creationId xmlns="" xmlns:a16="http://schemas.microsoft.com/office/drawing/2014/main" id="{41FAE2DE-38B9-4ABC-883C-F4737FA941A3}"/>
            </a:ext>
          </a:extLst>
        </xdr:cNvPr>
        <xdr:cNvSpPr txBox="1"/>
      </xdr:nvSpPr>
      <xdr:spPr>
        <a:xfrm>
          <a:off x="6136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68036</xdr:rowOff>
    </xdr:from>
    <xdr:to>
      <xdr:col>59</xdr:col>
      <xdr:colOff>50800</xdr:colOff>
      <xdr:row>105</xdr:row>
      <xdr:rowOff>68036</xdr:rowOff>
    </xdr:to>
    <xdr:cxnSp macro="">
      <xdr:nvCxnSpPr>
        <xdr:cNvPr id="298" name="直線コネクタ 297">
          <a:extLst>
            <a:ext uri="{FF2B5EF4-FFF2-40B4-BE49-F238E27FC236}">
              <a16:creationId xmlns="" xmlns:a16="http://schemas.microsoft.com/office/drawing/2014/main" id="{5A639CB3-367F-409B-B2C7-9803A92F6A6C}"/>
            </a:ext>
          </a:extLst>
        </xdr:cNvPr>
        <xdr:cNvCxnSpPr/>
      </xdr:nvCxnSpPr>
      <xdr:spPr>
        <a:xfrm>
          <a:off x="6604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97263</xdr:rowOff>
    </xdr:from>
    <xdr:ext cx="467179" cy="259045"/>
    <xdr:sp macro="" textlink="">
      <xdr:nvSpPr>
        <xdr:cNvPr id="299" name="テキスト ボックス 298">
          <a:extLst>
            <a:ext uri="{FF2B5EF4-FFF2-40B4-BE49-F238E27FC236}">
              <a16:creationId xmlns="" xmlns:a16="http://schemas.microsoft.com/office/drawing/2014/main" id="{DB50FEE8-D00E-4BA1-933F-CA24753CEE89}"/>
            </a:ext>
          </a:extLst>
        </xdr:cNvPr>
        <xdr:cNvSpPr txBox="1"/>
      </xdr:nvSpPr>
      <xdr:spPr>
        <a:xfrm>
          <a:off x="6136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84364</xdr:rowOff>
    </xdr:from>
    <xdr:to>
      <xdr:col>59</xdr:col>
      <xdr:colOff>50800</xdr:colOff>
      <xdr:row>103</xdr:row>
      <xdr:rowOff>84364</xdr:rowOff>
    </xdr:to>
    <xdr:cxnSp macro="">
      <xdr:nvCxnSpPr>
        <xdr:cNvPr id="300" name="直線コネクタ 299">
          <a:extLst>
            <a:ext uri="{FF2B5EF4-FFF2-40B4-BE49-F238E27FC236}">
              <a16:creationId xmlns="" xmlns:a16="http://schemas.microsoft.com/office/drawing/2014/main" id="{213FB158-139C-413D-8DFF-BEB76D66083B}"/>
            </a:ext>
          </a:extLst>
        </xdr:cNvPr>
        <xdr:cNvCxnSpPr/>
      </xdr:nvCxnSpPr>
      <xdr:spPr>
        <a:xfrm>
          <a:off x="6604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113591</xdr:rowOff>
    </xdr:from>
    <xdr:ext cx="467179" cy="259045"/>
    <xdr:sp macro="" textlink="">
      <xdr:nvSpPr>
        <xdr:cNvPr id="301" name="テキスト ボックス 300">
          <a:extLst>
            <a:ext uri="{FF2B5EF4-FFF2-40B4-BE49-F238E27FC236}">
              <a16:creationId xmlns="" xmlns:a16="http://schemas.microsoft.com/office/drawing/2014/main" id="{9B8C0539-0E1E-48FA-A317-EA86FD23E752}"/>
            </a:ext>
          </a:extLst>
        </xdr:cNvPr>
        <xdr:cNvSpPr txBox="1"/>
      </xdr:nvSpPr>
      <xdr:spPr>
        <a:xfrm>
          <a:off x="6136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100693</xdr:rowOff>
    </xdr:from>
    <xdr:to>
      <xdr:col>59</xdr:col>
      <xdr:colOff>50800</xdr:colOff>
      <xdr:row>101</xdr:row>
      <xdr:rowOff>100693</xdr:rowOff>
    </xdr:to>
    <xdr:cxnSp macro="">
      <xdr:nvCxnSpPr>
        <xdr:cNvPr id="302" name="直線コネクタ 301">
          <a:extLst>
            <a:ext uri="{FF2B5EF4-FFF2-40B4-BE49-F238E27FC236}">
              <a16:creationId xmlns="" xmlns:a16="http://schemas.microsoft.com/office/drawing/2014/main" id="{7E357CDB-F78C-4BC8-942C-FA26D91948D2}"/>
            </a:ext>
          </a:extLst>
        </xdr:cNvPr>
        <xdr:cNvCxnSpPr/>
      </xdr:nvCxnSpPr>
      <xdr:spPr>
        <a:xfrm>
          <a:off x="6604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100</xdr:row>
      <xdr:rowOff>129920</xdr:rowOff>
    </xdr:from>
    <xdr:ext cx="467179" cy="259045"/>
    <xdr:sp macro="" textlink="">
      <xdr:nvSpPr>
        <xdr:cNvPr id="303" name="テキスト ボックス 302">
          <a:extLst>
            <a:ext uri="{FF2B5EF4-FFF2-40B4-BE49-F238E27FC236}">
              <a16:creationId xmlns="" xmlns:a16="http://schemas.microsoft.com/office/drawing/2014/main" id="{AD157BB0-F0B0-4BE9-B8E3-0D6F9FB3D9BA}"/>
            </a:ext>
          </a:extLst>
        </xdr:cNvPr>
        <xdr:cNvSpPr txBox="1"/>
      </xdr:nvSpPr>
      <xdr:spPr>
        <a:xfrm>
          <a:off x="6136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117021</xdr:rowOff>
    </xdr:from>
    <xdr:to>
      <xdr:col>59</xdr:col>
      <xdr:colOff>50800</xdr:colOff>
      <xdr:row>99</xdr:row>
      <xdr:rowOff>117021</xdr:rowOff>
    </xdr:to>
    <xdr:cxnSp macro="">
      <xdr:nvCxnSpPr>
        <xdr:cNvPr id="304" name="直線コネクタ 303">
          <a:extLst>
            <a:ext uri="{FF2B5EF4-FFF2-40B4-BE49-F238E27FC236}">
              <a16:creationId xmlns="" xmlns:a16="http://schemas.microsoft.com/office/drawing/2014/main" id="{ABEAF771-032C-4914-B21F-CA069438644C}"/>
            </a:ext>
          </a:extLst>
        </xdr:cNvPr>
        <xdr:cNvCxnSpPr/>
      </xdr:nvCxnSpPr>
      <xdr:spPr>
        <a:xfrm>
          <a:off x="6604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98</xdr:row>
      <xdr:rowOff>146248</xdr:rowOff>
    </xdr:from>
    <xdr:ext cx="467179" cy="259045"/>
    <xdr:sp macro="" textlink="">
      <xdr:nvSpPr>
        <xdr:cNvPr id="305" name="テキスト ボックス 304">
          <a:extLst>
            <a:ext uri="{FF2B5EF4-FFF2-40B4-BE49-F238E27FC236}">
              <a16:creationId xmlns="" xmlns:a16="http://schemas.microsoft.com/office/drawing/2014/main" id="{83665230-3995-4850-B711-E473ED2F61E9}"/>
            </a:ext>
          </a:extLst>
        </xdr:cNvPr>
        <xdr:cNvSpPr txBox="1"/>
      </xdr:nvSpPr>
      <xdr:spPr>
        <a:xfrm>
          <a:off x="6136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06" name="直線コネクタ 305">
          <a:extLst>
            <a:ext uri="{FF2B5EF4-FFF2-40B4-BE49-F238E27FC236}">
              <a16:creationId xmlns="" xmlns:a16="http://schemas.microsoft.com/office/drawing/2014/main" id="{85CC47DD-A6D2-4973-9F85-77A2894D40B2}"/>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07" name="テキスト ボックス 306">
          <a:extLst>
            <a:ext uri="{FF2B5EF4-FFF2-40B4-BE49-F238E27FC236}">
              <a16:creationId xmlns="" xmlns:a16="http://schemas.microsoft.com/office/drawing/2014/main" id="{CB466271-39BC-49D9-A02E-668290110C6C}"/>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08" name="【市民会館】&#10;一人当たり面積グラフ枠">
          <a:extLst>
            <a:ext uri="{FF2B5EF4-FFF2-40B4-BE49-F238E27FC236}">
              <a16:creationId xmlns="" xmlns:a16="http://schemas.microsoft.com/office/drawing/2014/main" id="{2537FF00-96A5-42EE-B2F1-911A9D6E2FDB}"/>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118655</xdr:rowOff>
    </xdr:from>
    <xdr:to>
      <xdr:col>54</xdr:col>
      <xdr:colOff>189865</xdr:colOff>
      <xdr:row>109</xdr:row>
      <xdr:rowOff>4355</xdr:rowOff>
    </xdr:to>
    <xdr:cxnSp macro="">
      <xdr:nvCxnSpPr>
        <xdr:cNvPr id="309" name="直線コネクタ 308">
          <a:extLst>
            <a:ext uri="{FF2B5EF4-FFF2-40B4-BE49-F238E27FC236}">
              <a16:creationId xmlns="" xmlns:a16="http://schemas.microsoft.com/office/drawing/2014/main" id="{A4391433-D2C2-457F-A4E6-AAE8C3545B6E}"/>
            </a:ext>
          </a:extLst>
        </xdr:cNvPr>
        <xdr:cNvCxnSpPr/>
      </xdr:nvCxnSpPr>
      <xdr:spPr>
        <a:xfrm flipV="1">
          <a:off x="10476865" y="17263655"/>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109</xdr:row>
      <xdr:rowOff>8182</xdr:rowOff>
    </xdr:from>
    <xdr:ext cx="469744" cy="259045"/>
    <xdr:sp macro="" textlink="">
      <xdr:nvSpPr>
        <xdr:cNvPr id="310" name="【市民会館】&#10;一人当たり面積最小値テキスト">
          <a:extLst>
            <a:ext uri="{FF2B5EF4-FFF2-40B4-BE49-F238E27FC236}">
              <a16:creationId xmlns="" xmlns:a16="http://schemas.microsoft.com/office/drawing/2014/main" id="{3FE7B96E-1435-4548-BBD9-0E5F53399227}"/>
            </a:ext>
          </a:extLst>
        </xdr:cNvPr>
        <xdr:cNvSpPr txBox="1"/>
      </xdr:nvSpPr>
      <xdr:spPr>
        <a:xfrm>
          <a:off x="10515600" y="18696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109</xdr:row>
      <xdr:rowOff>4355</xdr:rowOff>
    </xdr:from>
    <xdr:to>
      <xdr:col>55</xdr:col>
      <xdr:colOff>88900</xdr:colOff>
      <xdr:row>109</xdr:row>
      <xdr:rowOff>4355</xdr:rowOff>
    </xdr:to>
    <xdr:cxnSp macro="">
      <xdr:nvCxnSpPr>
        <xdr:cNvPr id="311" name="直線コネクタ 310">
          <a:extLst>
            <a:ext uri="{FF2B5EF4-FFF2-40B4-BE49-F238E27FC236}">
              <a16:creationId xmlns="" xmlns:a16="http://schemas.microsoft.com/office/drawing/2014/main" id="{B147F351-E196-4A54-BE47-2642BF86DED4}"/>
            </a:ext>
          </a:extLst>
        </xdr:cNvPr>
        <xdr:cNvCxnSpPr/>
      </xdr:nvCxnSpPr>
      <xdr:spPr>
        <a:xfrm>
          <a:off x="10388600" y="186924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65332</xdr:rowOff>
    </xdr:from>
    <xdr:ext cx="469744" cy="259045"/>
    <xdr:sp macro="" textlink="">
      <xdr:nvSpPr>
        <xdr:cNvPr id="312" name="【市民会館】&#10;一人当たり面積最大値テキスト">
          <a:extLst>
            <a:ext uri="{FF2B5EF4-FFF2-40B4-BE49-F238E27FC236}">
              <a16:creationId xmlns="" xmlns:a16="http://schemas.microsoft.com/office/drawing/2014/main" id="{A06ECBCD-6D91-40BA-8BDE-C6434075E055}"/>
            </a:ext>
          </a:extLst>
        </xdr:cNvPr>
        <xdr:cNvSpPr txBox="1"/>
      </xdr:nvSpPr>
      <xdr:spPr>
        <a:xfrm>
          <a:off x="10515600" y="17038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118655</xdr:rowOff>
    </xdr:from>
    <xdr:to>
      <xdr:col>55</xdr:col>
      <xdr:colOff>88900</xdr:colOff>
      <xdr:row>100</xdr:row>
      <xdr:rowOff>118655</xdr:rowOff>
    </xdr:to>
    <xdr:cxnSp macro="">
      <xdr:nvCxnSpPr>
        <xdr:cNvPr id="313" name="直線コネクタ 312">
          <a:extLst>
            <a:ext uri="{FF2B5EF4-FFF2-40B4-BE49-F238E27FC236}">
              <a16:creationId xmlns="" xmlns:a16="http://schemas.microsoft.com/office/drawing/2014/main" id="{980B8505-534E-4A8E-8432-021BB6710231}"/>
            </a:ext>
          </a:extLst>
        </xdr:cNvPr>
        <xdr:cNvCxnSpPr/>
      </xdr:nvCxnSpPr>
      <xdr:spPr>
        <a:xfrm>
          <a:off x="10388600" y="172636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45011</xdr:rowOff>
    </xdr:from>
    <xdr:ext cx="469744" cy="259045"/>
    <xdr:sp macro="" textlink="">
      <xdr:nvSpPr>
        <xdr:cNvPr id="314" name="【市民会館】&#10;一人当たり面積平均値テキスト">
          <a:extLst>
            <a:ext uri="{FF2B5EF4-FFF2-40B4-BE49-F238E27FC236}">
              <a16:creationId xmlns="" xmlns:a16="http://schemas.microsoft.com/office/drawing/2014/main" id="{558FB5E1-432F-413C-8F93-137E7455F198}"/>
            </a:ext>
          </a:extLst>
        </xdr:cNvPr>
        <xdr:cNvSpPr txBox="1"/>
      </xdr:nvSpPr>
      <xdr:spPr>
        <a:xfrm>
          <a:off x="10515600" y="1821871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22134</xdr:rowOff>
    </xdr:from>
    <xdr:to>
      <xdr:col>55</xdr:col>
      <xdr:colOff>50800</xdr:colOff>
      <xdr:row>107</xdr:row>
      <xdr:rowOff>123734</xdr:rowOff>
    </xdr:to>
    <xdr:sp macro="" textlink="">
      <xdr:nvSpPr>
        <xdr:cNvPr id="315" name="フローチャート: 判断 314">
          <a:extLst>
            <a:ext uri="{FF2B5EF4-FFF2-40B4-BE49-F238E27FC236}">
              <a16:creationId xmlns="" xmlns:a16="http://schemas.microsoft.com/office/drawing/2014/main" id="{D1C1FC6C-A426-44DD-B6B1-C51939A115B2}"/>
            </a:ext>
          </a:extLst>
        </xdr:cNvPr>
        <xdr:cNvSpPr/>
      </xdr:nvSpPr>
      <xdr:spPr>
        <a:xfrm>
          <a:off x="10426700" y="183672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107</xdr:row>
      <xdr:rowOff>31931</xdr:rowOff>
    </xdr:from>
    <xdr:to>
      <xdr:col>50</xdr:col>
      <xdr:colOff>165100</xdr:colOff>
      <xdr:row>107</xdr:row>
      <xdr:rowOff>133531</xdr:rowOff>
    </xdr:to>
    <xdr:sp macro="" textlink="">
      <xdr:nvSpPr>
        <xdr:cNvPr id="316" name="フローチャート: 判断 315">
          <a:extLst>
            <a:ext uri="{FF2B5EF4-FFF2-40B4-BE49-F238E27FC236}">
              <a16:creationId xmlns="" xmlns:a16="http://schemas.microsoft.com/office/drawing/2014/main" id="{CD6D5F41-DA21-41D2-A04A-FB44441964E3}"/>
            </a:ext>
          </a:extLst>
        </xdr:cNvPr>
        <xdr:cNvSpPr/>
      </xdr:nvSpPr>
      <xdr:spPr>
        <a:xfrm>
          <a:off x="9588500" y="18377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107</xdr:row>
      <xdr:rowOff>46627</xdr:rowOff>
    </xdr:from>
    <xdr:to>
      <xdr:col>46</xdr:col>
      <xdr:colOff>38100</xdr:colOff>
      <xdr:row>107</xdr:row>
      <xdr:rowOff>148227</xdr:rowOff>
    </xdr:to>
    <xdr:sp macro="" textlink="">
      <xdr:nvSpPr>
        <xdr:cNvPr id="317" name="フローチャート: 判断 316">
          <a:extLst>
            <a:ext uri="{FF2B5EF4-FFF2-40B4-BE49-F238E27FC236}">
              <a16:creationId xmlns="" xmlns:a16="http://schemas.microsoft.com/office/drawing/2014/main" id="{4FC3661D-6B3F-47A9-9BE5-EC70DD07AD17}"/>
            </a:ext>
          </a:extLst>
        </xdr:cNvPr>
        <xdr:cNvSpPr/>
      </xdr:nvSpPr>
      <xdr:spPr>
        <a:xfrm>
          <a:off x="8699500" y="18391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18" name="テキスト ボックス 317">
          <a:extLst>
            <a:ext uri="{FF2B5EF4-FFF2-40B4-BE49-F238E27FC236}">
              <a16:creationId xmlns="" xmlns:a16="http://schemas.microsoft.com/office/drawing/2014/main" id="{840D7DE4-5E6F-48E7-B0BB-99A2944A62BC}"/>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19" name="テキスト ボックス 318">
          <a:extLst>
            <a:ext uri="{FF2B5EF4-FFF2-40B4-BE49-F238E27FC236}">
              <a16:creationId xmlns="" xmlns:a16="http://schemas.microsoft.com/office/drawing/2014/main" id="{E639A27C-3EFB-4317-8647-58BF2B319398}"/>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20" name="テキスト ボックス 319">
          <a:extLst>
            <a:ext uri="{FF2B5EF4-FFF2-40B4-BE49-F238E27FC236}">
              <a16:creationId xmlns="" xmlns:a16="http://schemas.microsoft.com/office/drawing/2014/main" id="{6C0D035D-B1AF-4A63-B42C-5C1FA894294C}"/>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21" name="テキスト ボックス 320">
          <a:extLst>
            <a:ext uri="{FF2B5EF4-FFF2-40B4-BE49-F238E27FC236}">
              <a16:creationId xmlns="" xmlns:a16="http://schemas.microsoft.com/office/drawing/2014/main" id="{785BE83A-7C9C-4319-A557-50F020688ABE}"/>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22" name="テキスト ボックス 321">
          <a:extLst>
            <a:ext uri="{FF2B5EF4-FFF2-40B4-BE49-F238E27FC236}">
              <a16:creationId xmlns="" xmlns:a16="http://schemas.microsoft.com/office/drawing/2014/main" id="{39577BDF-658D-4690-BA05-E2A84D220A04}"/>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100512</xdr:rowOff>
    </xdr:from>
    <xdr:to>
      <xdr:col>55</xdr:col>
      <xdr:colOff>50800</xdr:colOff>
      <xdr:row>108</xdr:row>
      <xdr:rowOff>30662</xdr:rowOff>
    </xdr:to>
    <xdr:sp macro="" textlink="">
      <xdr:nvSpPr>
        <xdr:cNvPr id="323" name="楕円 322">
          <a:extLst>
            <a:ext uri="{FF2B5EF4-FFF2-40B4-BE49-F238E27FC236}">
              <a16:creationId xmlns="" xmlns:a16="http://schemas.microsoft.com/office/drawing/2014/main" id="{80B0E253-96F9-4D27-A63D-1E4F4934EB9E}"/>
            </a:ext>
          </a:extLst>
        </xdr:cNvPr>
        <xdr:cNvSpPr/>
      </xdr:nvSpPr>
      <xdr:spPr>
        <a:xfrm>
          <a:off x="10426700" y="18445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78939</xdr:rowOff>
    </xdr:from>
    <xdr:ext cx="469744" cy="259045"/>
    <xdr:sp macro="" textlink="">
      <xdr:nvSpPr>
        <xdr:cNvPr id="324" name="【市民会館】&#10;一人当たり面積該当値テキスト">
          <a:extLst>
            <a:ext uri="{FF2B5EF4-FFF2-40B4-BE49-F238E27FC236}">
              <a16:creationId xmlns="" xmlns:a16="http://schemas.microsoft.com/office/drawing/2014/main" id="{5CC94AF6-A3C2-4683-8AF8-9365F474476B}"/>
            </a:ext>
          </a:extLst>
        </xdr:cNvPr>
        <xdr:cNvSpPr txBox="1"/>
      </xdr:nvSpPr>
      <xdr:spPr>
        <a:xfrm>
          <a:off x="10515600" y="184240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102144</xdr:rowOff>
    </xdr:from>
    <xdr:to>
      <xdr:col>50</xdr:col>
      <xdr:colOff>165100</xdr:colOff>
      <xdr:row>108</xdr:row>
      <xdr:rowOff>32294</xdr:rowOff>
    </xdr:to>
    <xdr:sp macro="" textlink="">
      <xdr:nvSpPr>
        <xdr:cNvPr id="325" name="楕円 324">
          <a:extLst>
            <a:ext uri="{FF2B5EF4-FFF2-40B4-BE49-F238E27FC236}">
              <a16:creationId xmlns="" xmlns:a16="http://schemas.microsoft.com/office/drawing/2014/main" id="{D61CC9AD-2EAB-47DB-BD12-37704B5B043D}"/>
            </a:ext>
          </a:extLst>
        </xdr:cNvPr>
        <xdr:cNvSpPr/>
      </xdr:nvSpPr>
      <xdr:spPr>
        <a:xfrm>
          <a:off x="9588500" y="18447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151312</xdr:rowOff>
    </xdr:from>
    <xdr:to>
      <xdr:col>55</xdr:col>
      <xdr:colOff>0</xdr:colOff>
      <xdr:row>107</xdr:row>
      <xdr:rowOff>152944</xdr:rowOff>
    </xdr:to>
    <xdr:cxnSp macro="">
      <xdr:nvCxnSpPr>
        <xdr:cNvPr id="326" name="直線コネクタ 325">
          <a:extLst>
            <a:ext uri="{FF2B5EF4-FFF2-40B4-BE49-F238E27FC236}">
              <a16:creationId xmlns="" xmlns:a16="http://schemas.microsoft.com/office/drawing/2014/main" id="{8B6770AD-92EC-463A-82D2-48C5D2AC04E4}"/>
            </a:ext>
          </a:extLst>
        </xdr:cNvPr>
        <xdr:cNvCxnSpPr/>
      </xdr:nvCxnSpPr>
      <xdr:spPr>
        <a:xfrm flipV="1">
          <a:off x="9639300" y="18496462"/>
          <a:ext cx="8382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107043</xdr:rowOff>
    </xdr:from>
    <xdr:to>
      <xdr:col>46</xdr:col>
      <xdr:colOff>38100</xdr:colOff>
      <xdr:row>108</xdr:row>
      <xdr:rowOff>37193</xdr:rowOff>
    </xdr:to>
    <xdr:sp macro="" textlink="">
      <xdr:nvSpPr>
        <xdr:cNvPr id="327" name="楕円 326">
          <a:extLst>
            <a:ext uri="{FF2B5EF4-FFF2-40B4-BE49-F238E27FC236}">
              <a16:creationId xmlns="" xmlns:a16="http://schemas.microsoft.com/office/drawing/2014/main" id="{B88E9B60-359A-4098-A552-BF9480D660BE}"/>
            </a:ext>
          </a:extLst>
        </xdr:cNvPr>
        <xdr:cNvSpPr/>
      </xdr:nvSpPr>
      <xdr:spPr>
        <a:xfrm>
          <a:off x="8699500" y="184521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152944</xdr:rowOff>
    </xdr:from>
    <xdr:to>
      <xdr:col>50</xdr:col>
      <xdr:colOff>114300</xdr:colOff>
      <xdr:row>107</xdr:row>
      <xdr:rowOff>157843</xdr:rowOff>
    </xdr:to>
    <xdr:cxnSp macro="">
      <xdr:nvCxnSpPr>
        <xdr:cNvPr id="328" name="直線コネクタ 327">
          <a:extLst>
            <a:ext uri="{FF2B5EF4-FFF2-40B4-BE49-F238E27FC236}">
              <a16:creationId xmlns="" xmlns:a16="http://schemas.microsoft.com/office/drawing/2014/main" id="{D0859C69-5B9F-48E5-972F-48D337D1B7AA}"/>
            </a:ext>
          </a:extLst>
        </xdr:cNvPr>
        <xdr:cNvCxnSpPr/>
      </xdr:nvCxnSpPr>
      <xdr:spPr>
        <a:xfrm flipV="1">
          <a:off x="8750300" y="18498094"/>
          <a:ext cx="8890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150058</xdr:rowOff>
    </xdr:from>
    <xdr:ext cx="469744" cy="259045"/>
    <xdr:sp macro="" textlink="">
      <xdr:nvSpPr>
        <xdr:cNvPr id="329" name="n_1aveValue【市民会館】&#10;一人当たり面積">
          <a:extLst>
            <a:ext uri="{FF2B5EF4-FFF2-40B4-BE49-F238E27FC236}">
              <a16:creationId xmlns="" xmlns:a16="http://schemas.microsoft.com/office/drawing/2014/main" id="{A9DBC835-D7FC-4F1B-ACBA-64D691CABB91}"/>
            </a:ext>
          </a:extLst>
        </xdr:cNvPr>
        <xdr:cNvSpPr txBox="1"/>
      </xdr:nvSpPr>
      <xdr:spPr>
        <a:xfrm>
          <a:off x="9391727" y="181523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164754</xdr:rowOff>
    </xdr:from>
    <xdr:ext cx="469744" cy="259045"/>
    <xdr:sp macro="" textlink="">
      <xdr:nvSpPr>
        <xdr:cNvPr id="330" name="n_2aveValue【市民会館】&#10;一人当たり面積">
          <a:extLst>
            <a:ext uri="{FF2B5EF4-FFF2-40B4-BE49-F238E27FC236}">
              <a16:creationId xmlns="" xmlns:a16="http://schemas.microsoft.com/office/drawing/2014/main" id="{84740698-FE1B-41EE-AFA5-76887092015F}"/>
            </a:ext>
          </a:extLst>
        </xdr:cNvPr>
        <xdr:cNvSpPr txBox="1"/>
      </xdr:nvSpPr>
      <xdr:spPr>
        <a:xfrm>
          <a:off x="8515427" y="18167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108</xdr:row>
      <xdr:rowOff>23421</xdr:rowOff>
    </xdr:from>
    <xdr:ext cx="469744" cy="259045"/>
    <xdr:sp macro="" textlink="">
      <xdr:nvSpPr>
        <xdr:cNvPr id="331" name="n_1mainValue【市民会館】&#10;一人当たり面積">
          <a:extLst>
            <a:ext uri="{FF2B5EF4-FFF2-40B4-BE49-F238E27FC236}">
              <a16:creationId xmlns="" xmlns:a16="http://schemas.microsoft.com/office/drawing/2014/main" id="{921CEA88-7B31-4312-A899-DA0A8B16E473}"/>
            </a:ext>
          </a:extLst>
        </xdr:cNvPr>
        <xdr:cNvSpPr txBox="1"/>
      </xdr:nvSpPr>
      <xdr:spPr>
        <a:xfrm>
          <a:off x="9391727" y="185400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28320</xdr:rowOff>
    </xdr:from>
    <xdr:ext cx="469744" cy="259045"/>
    <xdr:sp macro="" textlink="">
      <xdr:nvSpPr>
        <xdr:cNvPr id="332" name="n_2mainValue【市民会館】&#10;一人当たり面積">
          <a:extLst>
            <a:ext uri="{FF2B5EF4-FFF2-40B4-BE49-F238E27FC236}">
              <a16:creationId xmlns="" xmlns:a16="http://schemas.microsoft.com/office/drawing/2014/main" id="{483430D5-F594-414E-B883-30654FFD8559}"/>
            </a:ext>
          </a:extLst>
        </xdr:cNvPr>
        <xdr:cNvSpPr txBox="1"/>
      </xdr:nvSpPr>
      <xdr:spPr>
        <a:xfrm>
          <a:off x="8515427" y="185449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33" name="正方形/長方形 332">
          <a:extLst>
            <a:ext uri="{FF2B5EF4-FFF2-40B4-BE49-F238E27FC236}">
              <a16:creationId xmlns="" xmlns:a16="http://schemas.microsoft.com/office/drawing/2014/main" id="{836433E8-D22D-4055-AB8E-5107E1D1990B}"/>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34" name="正方形/長方形 333">
          <a:extLst>
            <a:ext uri="{FF2B5EF4-FFF2-40B4-BE49-F238E27FC236}">
              <a16:creationId xmlns="" xmlns:a16="http://schemas.microsoft.com/office/drawing/2014/main" id="{FF7689E7-C790-49FF-94D5-9C5CB2CB5B7F}"/>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35" name="正方形/長方形 334">
          <a:extLst>
            <a:ext uri="{FF2B5EF4-FFF2-40B4-BE49-F238E27FC236}">
              <a16:creationId xmlns="" xmlns:a16="http://schemas.microsoft.com/office/drawing/2014/main" id="{9524BCFD-29D6-4643-9F91-1AD90AFB3B8D}"/>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36" name="正方形/長方形 335">
          <a:extLst>
            <a:ext uri="{FF2B5EF4-FFF2-40B4-BE49-F238E27FC236}">
              <a16:creationId xmlns="" xmlns:a16="http://schemas.microsoft.com/office/drawing/2014/main" id="{FB575075-9C13-4309-9233-5404511B751F}"/>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37" name="正方形/長方形 336">
          <a:extLst>
            <a:ext uri="{FF2B5EF4-FFF2-40B4-BE49-F238E27FC236}">
              <a16:creationId xmlns="" xmlns:a16="http://schemas.microsoft.com/office/drawing/2014/main" id="{31CEB712-FF60-4BA2-9F39-DF4A61DDE2D3}"/>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38" name="正方形/長方形 337">
          <a:extLst>
            <a:ext uri="{FF2B5EF4-FFF2-40B4-BE49-F238E27FC236}">
              <a16:creationId xmlns="" xmlns:a16="http://schemas.microsoft.com/office/drawing/2014/main" id="{CA8E960D-B4EF-416A-83F8-D07654AA1731}"/>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39" name="正方形/長方形 338">
          <a:extLst>
            <a:ext uri="{FF2B5EF4-FFF2-40B4-BE49-F238E27FC236}">
              <a16:creationId xmlns="" xmlns:a16="http://schemas.microsoft.com/office/drawing/2014/main" id="{1BF4F0ED-25C9-46B4-AF0C-651439B84142}"/>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40" name="正方形/長方形 339">
          <a:extLst>
            <a:ext uri="{FF2B5EF4-FFF2-40B4-BE49-F238E27FC236}">
              <a16:creationId xmlns="" xmlns:a16="http://schemas.microsoft.com/office/drawing/2014/main" id="{7E13728C-D2F7-4A80-83D6-9995B92E975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41" name="テキスト ボックス 340">
          <a:extLst>
            <a:ext uri="{FF2B5EF4-FFF2-40B4-BE49-F238E27FC236}">
              <a16:creationId xmlns="" xmlns:a16="http://schemas.microsoft.com/office/drawing/2014/main" id="{052F4771-1020-41F3-83A2-CC36EC00158F}"/>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42" name="直線コネクタ 341">
          <a:extLst>
            <a:ext uri="{FF2B5EF4-FFF2-40B4-BE49-F238E27FC236}">
              <a16:creationId xmlns="" xmlns:a16="http://schemas.microsoft.com/office/drawing/2014/main" id="{64A869C5-852A-46FE-B533-726CCFE2B64F}"/>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43" name="直線コネクタ 342">
          <a:extLst>
            <a:ext uri="{FF2B5EF4-FFF2-40B4-BE49-F238E27FC236}">
              <a16:creationId xmlns="" xmlns:a16="http://schemas.microsoft.com/office/drawing/2014/main" id="{920594F2-FD27-4C96-AC5E-B73E21EF4114}"/>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44" name="テキスト ボックス 343">
          <a:extLst>
            <a:ext uri="{FF2B5EF4-FFF2-40B4-BE49-F238E27FC236}">
              <a16:creationId xmlns="" xmlns:a16="http://schemas.microsoft.com/office/drawing/2014/main" id="{4F56FEC9-36BF-4B5D-BD13-2BEDDFFB36DE}"/>
            </a:ext>
          </a:extLst>
        </xdr:cNvPr>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45" name="直線コネクタ 344">
          <a:extLst>
            <a:ext uri="{FF2B5EF4-FFF2-40B4-BE49-F238E27FC236}">
              <a16:creationId xmlns="" xmlns:a16="http://schemas.microsoft.com/office/drawing/2014/main" id="{BEB18038-18CB-4DCC-9A65-D92675ECFD7F}"/>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46" name="テキスト ボックス 345">
          <a:extLst>
            <a:ext uri="{FF2B5EF4-FFF2-40B4-BE49-F238E27FC236}">
              <a16:creationId xmlns="" xmlns:a16="http://schemas.microsoft.com/office/drawing/2014/main" id="{331613D3-F80B-414D-86AD-A313692D7BDE}"/>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47" name="直線コネクタ 346">
          <a:extLst>
            <a:ext uri="{FF2B5EF4-FFF2-40B4-BE49-F238E27FC236}">
              <a16:creationId xmlns="" xmlns:a16="http://schemas.microsoft.com/office/drawing/2014/main" id="{72520205-3C6F-479D-AD82-12E4FC4B8000}"/>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48" name="テキスト ボックス 347">
          <a:extLst>
            <a:ext uri="{FF2B5EF4-FFF2-40B4-BE49-F238E27FC236}">
              <a16:creationId xmlns="" xmlns:a16="http://schemas.microsoft.com/office/drawing/2014/main" id="{54FC1ACD-954F-41CF-A5C6-FDC1BCBFD13A}"/>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49" name="直線コネクタ 348">
          <a:extLst>
            <a:ext uri="{FF2B5EF4-FFF2-40B4-BE49-F238E27FC236}">
              <a16:creationId xmlns="" xmlns:a16="http://schemas.microsoft.com/office/drawing/2014/main" id="{5C037C31-88F7-4E16-9245-0B22D8560A4A}"/>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50" name="テキスト ボックス 349">
          <a:extLst>
            <a:ext uri="{FF2B5EF4-FFF2-40B4-BE49-F238E27FC236}">
              <a16:creationId xmlns="" xmlns:a16="http://schemas.microsoft.com/office/drawing/2014/main" id="{92177A6D-E872-4DBF-837C-F7EBF948BBE7}"/>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51" name="直線コネクタ 350">
          <a:extLst>
            <a:ext uri="{FF2B5EF4-FFF2-40B4-BE49-F238E27FC236}">
              <a16:creationId xmlns="" xmlns:a16="http://schemas.microsoft.com/office/drawing/2014/main" id="{8091E258-05F1-4532-B55C-28806660B3E8}"/>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52" name="テキスト ボックス 351">
          <a:extLst>
            <a:ext uri="{FF2B5EF4-FFF2-40B4-BE49-F238E27FC236}">
              <a16:creationId xmlns="" xmlns:a16="http://schemas.microsoft.com/office/drawing/2014/main" id="{13B594FD-78FA-4425-A3B7-A52A568FB4D6}"/>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53" name="直線コネクタ 352">
          <a:extLst>
            <a:ext uri="{FF2B5EF4-FFF2-40B4-BE49-F238E27FC236}">
              <a16:creationId xmlns="" xmlns:a16="http://schemas.microsoft.com/office/drawing/2014/main" id="{389FAB44-1E80-480A-9D0F-BB1CC91F802C}"/>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54" name="テキスト ボックス 353">
          <a:extLst>
            <a:ext uri="{FF2B5EF4-FFF2-40B4-BE49-F238E27FC236}">
              <a16:creationId xmlns="" xmlns:a16="http://schemas.microsoft.com/office/drawing/2014/main" id="{55DA575B-F63E-46C9-8E93-8EE9C9374D07}"/>
            </a:ext>
          </a:extLst>
        </xdr:cNvPr>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55" name="直線コネクタ 354">
          <a:extLst>
            <a:ext uri="{FF2B5EF4-FFF2-40B4-BE49-F238E27FC236}">
              <a16:creationId xmlns="" xmlns:a16="http://schemas.microsoft.com/office/drawing/2014/main" id="{09006E9F-59FD-46D1-B530-B8A6F36A740D}"/>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56" name="テキスト ボックス 355">
          <a:extLst>
            <a:ext uri="{FF2B5EF4-FFF2-40B4-BE49-F238E27FC236}">
              <a16:creationId xmlns="" xmlns:a16="http://schemas.microsoft.com/office/drawing/2014/main" id="{1B2470A2-2328-4ADA-BA8D-4ECB57E5AC7C}"/>
            </a:ext>
          </a:extLst>
        </xdr:cNvPr>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57" name="【一般廃棄物処理施設】&#10;有形固定資産減価償却率グラフ枠">
          <a:extLst>
            <a:ext uri="{FF2B5EF4-FFF2-40B4-BE49-F238E27FC236}">
              <a16:creationId xmlns="" xmlns:a16="http://schemas.microsoft.com/office/drawing/2014/main" id="{DA003270-3272-42DF-81E3-E13110DFAD79}"/>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169273</xdr:rowOff>
    </xdr:from>
    <xdr:to>
      <xdr:col>85</xdr:col>
      <xdr:colOff>126364</xdr:colOff>
      <xdr:row>42</xdr:row>
      <xdr:rowOff>81099</xdr:rowOff>
    </xdr:to>
    <xdr:cxnSp macro="">
      <xdr:nvCxnSpPr>
        <xdr:cNvPr id="358" name="直線コネクタ 357">
          <a:extLst>
            <a:ext uri="{FF2B5EF4-FFF2-40B4-BE49-F238E27FC236}">
              <a16:creationId xmlns="" xmlns:a16="http://schemas.microsoft.com/office/drawing/2014/main" id="{8667195F-5908-449B-9325-D2FAEB654631}"/>
            </a:ext>
          </a:extLst>
        </xdr:cNvPr>
        <xdr:cNvCxnSpPr/>
      </xdr:nvCxnSpPr>
      <xdr:spPr>
        <a:xfrm flipV="1">
          <a:off x="16318864" y="5827123"/>
          <a:ext cx="0" cy="14548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84926</xdr:rowOff>
    </xdr:from>
    <xdr:ext cx="340478" cy="259045"/>
    <xdr:sp macro="" textlink="">
      <xdr:nvSpPr>
        <xdr:cNvPr id="359" name="【一般廃棄物処理施設】&#10;有形固定資産減価償却率最小値テキスト">
          <a:extLst>
            <a:ext uri="{FF2B5EF4-FFF2-40B4-BE49-F238E27FC236}">
              <a16:creationId xmlns="" xmlns:a16="http://schemas.microsoft.com/office/drawing/2014/main" id="{7B28F218-427C-44B3-B6FA-4EA580F5B103}"/>
            </a:ext>
          </a:extLst>
        </xdr:cNvPr>
        <xdr:cNvSpPr txBox="1"/>
      </xdr:nvSpPr>
      <xdr:spPr>
        <a:xfrm>
          <a:off x="16357600" y="728582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81099</xdr:rowOff>
    </xdr:from>
    <xdr:to>
      <xdr:col>86</xdr:col>
      <xdr:colOff>25400</xdr:colOff>
      <xdr:row>42</xdr:row>
      <xdr:rowOff>81099</xdr:rowOff>
    </xdr:to>
    <xdr:cxnSp macro="">
      <xdr:nvCxnSpPr>
        <xdr:cNvPr id="360" name="直線コネクタ 359">
          <a:extLst>
            <a:ext uri="{FF2B5EF4-FFF2-40B4-BE49-F238E27FC236}">
              <a16:creationId xmlns="" xmlns:a16="http://schemas.microsoft.com/office/drawing/2014/main" id="{A3D1F2F4-F4FC-4730-9B28-78B5BB1B2C65}"/>
            </a:ext>
          </a:extLst>
        </xdr:cNvPr>
        <xdr:cNvCxnSpPr/>
      </xdr:nvCxnSpPr>
      <xdr:spPr>
        <a:xfrm>
          <a:off x="16230600" y="72819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115950</xdr:rowOff>
    </xdr:from>
    <xdr:ext cx="405111" cy="259045"/>
    <xdr:sp macro="" textlink="">
      <xdr:nvSpPr>
        <xdr:cNvPr id="361" name="【一般廃棄物処理施設】&#10;有形固定資産減価償却率最大値テキスト">
          <a:extLst>
            <a:ext uri="{FF2B5EF4-FFF2-40B4-BE49-F238E27FC236}">
              <a16:creationId xmlns="" xmlns:a16="http://schemas.microsoft.com/office/drawing/2014/main" id="{69571051-B7B9-4A82-9CC0-90ECA85E800A}"/>
            </a:ext>
          </a:extLst>
        </xdr:cNvPr>
        <xdr:cNvSpPr txBox="1"/>
      </xdr:nvSpPr>
      <xdr:spPr>
        <a:xfrm>
          <a:off x="16357600" y="56023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169273</xdr:rowOff>
    </xdr:from>
    <xdr:to>
      <xdr:col>86</xdr:col>
      <xdr:colOff>25400</xdr:colOff>
      <xdr:row>33</xdr:row>
      <xdr:rowOff>169273</xdr:rowOff>
    </xdr:to>
    <xdr:cxnSp macro="">
      <xdr:nvCxnSpPr>
        <xdr:cNvPr id="362" name="直線コネクタ 361">
          <a:extLst>
            <a:ext uri="{FF2B5EF4-FFF2-40B4-BE49-F238E27FC236}">
              <a16:creationId xmlns="" xmlns:a16="http://schemas.microsoft.com/office/drawing/2014/main" id="{978A7765-0F29-451E-9750-51A902FC31AA}"/>
            </a:ext>
          </a:extLst>
        </xdr:cNvPr>
        <xdr:cNvCxnSpPr/>
      </xdr:nvCxnSpPr>
      <xdr:spPr>
        <a:xfrm>
          <a:off x="16230600" y="5827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88735</xdr:rowOff>
    </xdr:from>
    <xdr:ext cx="405111" cy="259045"/>
    <xdr:sp macro="" textlink="">
      <xdr:nvSpPr>
        <xdr:cNvPr id="363" name="【一般廃棄物処理施設】&#10;有形固定資産減価償却率平均値テキスト">
          <a:extLst>
            <a:ext uri="{FF2B5EF4-FFF2-40B4-BE49-F238E27FC236}">
              <a16:creationId xmlns="" xmlns:a16="http://schemas.microsoft.com/office/drawing/2014/main" id="{008FAD96-39C1-486B-B7B3-88F5F35DC0ED}"/>
            </a:ext>
          </a:extLst>
        </xdr:cNvPr>
        <xdr:cNvSpPr txBox="1"/>
      </xdr:nvSpPr>
      <xdr:spPr>
        <a:xfrm>
          <a:off x="16357600" y="626093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110308</xdr:rowOff>
    </xdr:from>
    <xdr:to>
      <xdr:col>85</xdr:col>
      <xdr:colOff>177800</xdr:colOff>
      <xdr:row>37</xdr:row>
      <xdr:rowOff>40458</xdr:rowOff>
    </xdr:to>
    <xdr:sp macro="" textlink="">
      <xdr:nvSpPr>
        <xdr:cNvPr id="364" name="フローチャート: 判断 363">
          <a:extLst>
            <a:ext uri="{FF2B5EF4-FFF2-40B4-BE49-F238E27FC236}">
              <a16:creationId xmlns="" xmlns:a16="http://schemas.microsoft.com/office/drawing/2014/main" id="{28C302CB-7651-4FAA-88E9-FC402F3D2E4D}"/>
            </a:ext>
          </a:extLst>
        </xdr:cNvPr>
        <xdr:cNvSpPr/>
      </xdr:nvSpPr>
      <xdr:spPr>
        <a:xfrm>
          <a:off x="16268700" y="6282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138067</xdr:rowOff>
    </xdr:from>
    <xdr:to>
      <xdr:col>81</xdr:col>
      <xdr:colOff>101600</xdr:colOff>
      <xdr:row>37</xdr:row>
      <xdr:rowOff>68217</xdr:rowOff>
    </xdr:to>
    <xdr:sp macro="" textlink="">
      <xdr:nvSpPr>
        <xdr:cNvPr id="365" name="フローチャート: 判断 364">
          <a:extLst>
            <a:ext uri="{FF2B5EF4-FFF2-40B4-BE49-F238E27FC236}">
              <a16:creationId xmlns="" xmlns:a16="http://schemas.microsoft.com/office/drawing/2014/main" id="{393640EB-8AA0-475B-8983-ED86129C3F9A}"/>
            </a:ext>
          </a:extLst>
        </xdr:cNvPr>
        <xdr:cNvSpPr/>
      </xdr:nvSpPr>
      <xdr:spPr>
        <a:xfrm>
          <a:off x="15430500" y="6310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126637</xdr:rowOff>
    </xdr:from>
    <xdr:to>
      <xdr:col>76</xdr:col>
      <xdr:colOff>165100</xdr:colOff>
      <xdr:row>37</xdr:row>
      <xdr:rowOff>56787</xdr:rowOff>
    </xdr:to>
    <xdr:sp macro="" textlink="">
      <xdr:nvSpPr>
        <xdr:cNvPr id="366" name="フローチャート: 判断 365">
          <a:extLst>
            <a:ext uri="{FF2B5EF4-FFF2-40B4-BE49-F238E27FC236}">
              <a16:creationId xmlns="" xmlns:a16="http://schemas.microsoft.com/office/drawing/2014/main" id="{FFFA37D4-9DC0-4F2A-BE1B-D3F2AB0BC6E9}"/>
            </a:ext>
          </a:extLst>
        </xdr:cNvPr>
        <xdr:cNvSpPr/>
      </xdr:nvSpPr>
      <xdr:spPr>
        <a:xfrm>
          <a:off x="14541500" y="6298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67" name="テキスト ボックス 366">
          <a:extLst>
            <a:ext uri="{FF2B5EF4-FFF2-40B4-BE49-F238E27FC236}">
              <a16:creationId xmlns="" xmlns:a16="http://schemas.microsoft.com/office/drawing/2014/main" id="{863FA6E0-42E7-4147-AD34-76A0EABBD5ED}"/>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68" name="テキスト ボックス 367">
          <a:extLst>
            <a:ext uri="{FF2B5EF4-FFF2-40B4-BE49-F238E27FC236}">
              <a16:creationId xmlns="" xmlns:a16="http://schemas.microsoft.com/office/drawing/2014/main" id="{412322F4-56A2-4376-98AC-542A80083C44}"/>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69" name="テキスト ボックス 368">
          <a:extLst>
            <a:ext uri="{FF2B5EF4-FFF2-40B4-BE49-F238E27FC236}">
              <a16:creationId xmlns="" xmlns:a16="http://schemas.microsoft.com/office/drawing/2014/main" id="{C2CC6BDE-BDC3-4837-9D2A-966B7F736D90}"/>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70" name="テキスト ボックス 369">
          <a:extLst>
            <a:ext uri="{FF2B5EF4-FFF2-40B4-BE49-F238E27FC236}">
              <a16:creationId xmlns="" xmlns:a16="http://schemas.microsoft.com/office/drawing/2014/main" id="{E6C14C81-FA63-4A4C-B0AA-1535BFCAABDB}"/>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71" name="テキスト ボックス 370">
          <a:extLst>
            <a:ext uri="{FF2B5EF4-FFF2-40B4-BE49-F238E27FC236}">
              <a16:creationId xmlns="" xmlns:a16="http://schemas.microsoft.com/office/drawing/2014/main" id="{9C1D8BC6-6E3C-48B6-9945-5634EFFC0316}"/>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103777</xdr:rowOff>
    </xdr:from>
    <xdr:to>
      <xdr:col>85</xdr:col>
      <xdr:colOff>177800</xdr:colOff>
      <xdr:row>35</xdr:row>
      <xdr:rowOff>33927</xdr:rowOff>
    </xdr:to>
    <xdr:sp macro="" textlink="">
      <xdr:nvSpPr>
        <xdr:cNvPr id="372" name="楕円 371">
          <a:extLst>
            <a:ext uri="{FF2B5EF4-FFF2-40B4-BE49-F238E27FC236}">
              <a16:creationId xmlns="" xmlns:a16="http://schemas.microsoft.com/office/drawing/2014/main" id="{2AD17D27-3C19-4DEE-9E95-61647E929285}"/>
            </a:ext>
          </a:extLst>
        </xdr:cNvPr>
        <xdr:cNvSpPr/>
      </xdr:nvSpPr>
      <xdr:spPr>
        <a:xfrm>
          <a:off x="16268700" y="5933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126654</xdr:rowOff>
    </xdr:from>
    <xdr:ext cx="405111" cy="259045"/>
    <xdr:sp macro="" textlink="">
      <xdr:nvSpPr>
        <xdr:cNvPr id="373" name="【一般廃棄物処理施設】&#10;有形固定資産減価償却率該当値テキスト">
          <a:extLst>
            <a:ext uri="{FF2B5EF4-FFF2-40B4-BE49-F238E27FC236}">
              <a16:creationId xmlns="" xmlns:a16="http://schemas.microsoft.com/office/drawing/2014/main" id="{713EBB4E-0A58-4D8B-84EE-CBE3F7931CCF}"/>
            </a:ext>
          </a:extLst>
        </xdr:cNvPr>
        <xdr:cNvSpPr txBox="1"/>
      </xdr:nvSpPr>
      <xdr:spPr>
        <a:xfrm>
          <a:off x="16357600" y="57845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167458</xdr:rowOff>
    </xdr:from>
    <xdr:to>
      <xdr:col>81</xdr:col>
      <xdr:colOff>101600</xdr:colOff>
      <xdr:row>35</xdr:row>
      <xdr:rowOff>97608</xdr:rowOff>
    </xdr:to>
    <xdr:sp macro="" textlink="">
      <xdr:nvSpPr>
        <xdr:cNvPr id="374" name="楕円 373">
          <a:extLst>
            <a:ext uri="{FF2B5EF4-FFF2-40B4-BE49-F238E27FC236}">
              <a16:creationId xmlns="" xmlns:a16="http://schemas.microsoft.com/office/drawing/2014/main" id="{E065505B-62D7-42CA-B51C-6E49370DEEBE}"/>
            </a:ext>
          </a:extLst>
        </xdr:cNvPr>
        <xdr:cNvSpPr/>
      </xdr:nvSpPr>
      <xdr:spPr>
        <a:xfrm>
          <a:off x="15430500" y="5996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154577</xdr:rowOff>
    </xdr:from>
    <xdr:to>
      <xdr:col>85</xdr:col>
      <xdr:colOff>127000</xdr:colOff>
      <xdr:row>35</xdr:row>
      <xdr:rowOff>46808</xdr:rowOff>
    </xdr:to>
    <xdr:cxnSp macro="">
      <xdr:nvCxnSpPr>
        <xdr:cNvPr id="375" name="直線コネクタ 374">
          <a:extLst>
            <a:ext uri="{FF2B5EF4-FFF2-40B4-BE49-F238E27FC236}">
              <a16:creationId xmlns="" xmlns:a16="http://schemas.microsoft.com/office/drawing/2014/main" id="{9952A92D-2EBE-4515-8522-381406F0CD41}"/>
            </a:ext>
          </a:extLst>
        </xdr:cNvPr>
        <xdr:cNvCxnSpPr/>
      </xdr:nvCxnSpPr>
      <xdr:spPr>
        <a:xfrm flipV="1">
          <a:off x="15481300" y="5983877"/>
          <a:ext cx="838200" cy="63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59344</xdr:rowOff>
    </xdr:from>
    <xdr:ext cx="405111" cy="259045"/>
    <xdr:sp macro="" textlink="">
      <xdr:nvSpPr>
        <xdr:cNvPr id="376" name="n_1aveValue【一般廃棄物処理施設】&#10;有形固定資産減価償却率">
          <a:extLst>
            <a:ext uri="{FF2B5EF4-FFF2-40B4-BE49-F238E27FC236}">
              <a16:creationId xmlns="" xmlns:a16="http://schemas.microsoft.com/office/drawing/2014/main" id="{371B66F4-3259-4EA8-8C84-AD55A387C6F6}"/>
            </a:ext>
          </a:extLst>
        </xdr:cNvPr>
        <xdr:cNvSpPr txBox="1"/>
      </xdr:nvSpPr>
      <xdr:spPr>
        <a:xfrm>
          <a:off x="15266044" y="64029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73314</xdr:rowOff>
    </xdr:from>
    <xdr:ext cx="405111" cy="259045"/>
    <xdr:sp macro="" textlink="">
      <xdr:nvSpPr>
        <xdr:cNvPr id="377" name="n_2aveValue【一般廃棄物処理施設】&#10;有形固定資産減価償却率">
          <a:extLst>
            <a:ext uri="{FF2B5EF4-FFF2-40B4-BE49-F238E27FC236}">
              <a16:creationId xmlns="" xmlns:a16="http://schemas.microsoft.com/office/drawing/2014/main" id="{95BE616F-E909-4A90-AA47-7FCEDF237A28}"/>
            </a:ext>
          </a:extLst>
        </xdr:cNvPr>
        <xdr:cNvSpPr txBox="1"/>
      </xdr:nvSpPr>
      <xdr:spPr>
        <a:xfrm>
          <a:off x="14389744" y="60740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114135</xdr:rowOff>
    </xdr:from>
    <xdr:ext cx="405111" cy="259045"/>
    <xdr:sp macro="" textlink="">
      <xdr:nvSpPr>
        <xdr:cNvPr id="378" name="n_1mainValue【一般廃棄物処理施設】&#10;有形固定資産減価償却率">
          <a:extLst>
            <a:ext uri="{FF2B5EF4-FFF2-40B4-BE49-F238E27FC236}">
              <a16:creationId xmlns="" xmlns:a16="http://schemas.microsoft.com/office/drawing/2014/main" id="{B1ECF368-3767-4F6A-954E-607B0A454F65}"/>
            </a:ext>
          </a:extLst>
        </xdr:cNvPr>
        <xdr:cNvSpPr txBox="1"/>
      </xdr:nvSpPr>
      <xdr:spPr>
        <a:xfrm>
          <a:off x="15266044" y="57719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79" name="正方形/長方形 378">
          <a:extLst>
            <a:ext uri="{FF2B5EF4-FFF2-40B4-BE49-F238E27FC236}">
              <a16:creationId xmlns="" xmlns:a16="http://schemas.microsoft.com/office/drawing/2014/main" id="{8460405E-DFF1-48A1-AB8F-45EF4E59A376}"/>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80" name="正方形/長方形 379">
          <a:extLst>
            <a:ext uri="{FF2B5EF4-FFF2-40B4-BE49-F238E27FC236}">
              <a16:creationId xmlns="" xmlns:a16="http://schemas.microsoft.com/office/drawing/2014/main" id="{B251D479-A395-4220-936B-46AC9DFDA441}"/>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81" name="正方形/長方形 380">
          <a:extLst>
            <a:ext uri="{FF2B5EF4-FFF2-40B4-BE49-F238E27FC236}">
              <a16:creationId xmlns="" xmlns:a16="http://schemas.microsoft.com/office/drawing/2014/main" id="{81DB7BA9-0494-4C4D-8FFC-6DEDAE4B63EF}"/>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82" name="正方形/長方形 381">
          <a:extLst>
            <a:ext uri="{FF2B5EF4-FFF2-40B4-BE49-F238E27FC236}">
              <a16:creationId xmlns="" xmlns:a16="http://schemas.microsoft.com/office/drawing/2014/main" id="{E0548FAD-E71A-4234-87DC-0F63B9FAD5EC}"/>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83" name="正方形/長方形 382">
          <a:extLst>
            <a:ext uri="{FF2B5EF4-FFF2-40B4-BE49-F238E27FC236}">
              <a16:creationId xmlns="" xmlns:a16="http://schemas.microsoft.com/office/drawing/2014/main" id="{E3372534-F51F-466B-9307-1A1F7A923F78}"/>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84" name="正方形/長方形 383">
          <a:extLst>
            <a:ext uri="{FF2B5EF4-FFF2-40B4-BE49-F238E27FC236}">
              <a16:creationId xmlns="" xmlns:a16="http://schemas.microsoft.com/office/drawing/2014/main" id="{A0A33F4A-3D42-48B7-B885-1EF6095A18A5}"/>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85" name="正方形/長方形 384">
          <a:extLst>
            <a:ext uri="{FF2B5EF4-FFF2-40B4-BE49-F238E27FC236}">
              <a16:creationId xmlns="" xmlns:a16="http://schemas.microsoft.com/office/drawing/2014/main" id="{F4256441-DD5B-49E0-90E3-0F01EA0BE31E}"/>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115,501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86" name="正方形/長方形 385">
          <a:extLst>
            <a:ext uri="{FF2B5EF4-FFF2-40B4-BE49-F238E27FC236}">
              <a16:creationId xmlns="" xmlns:a16="http://schemas.microsoft.com/office/drawing/2014/main" id="{8462AD49-485E-481C-8EFC-031721053082}"/>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87" name="テキスト ボックス 386">
          <a:extLst>
            <a:ext uri="{FF2B5EF4-FFF2-40B4-BE49-F238E27FC236}">
              <a16:creationId xmlns="" xmlns:a16="http://schemas.microsoft.com/office/drawing/2014/main" id="{863DCA5E-5F25-411E-A3E3-1E8D8D232BEF}"/>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88" name="直線コネクタ 387">
          <a:extLst>
            <a:ext uri="{FF2B5EF4-FFF2-40B4-BE49-F238E27FC236}">
              <a16:creationId xmlns="" xmlns:a16="http://schemas.microsoft.com/office/drawing/2014/main" id="{DFBF94A0-73C4-4836-9CE8-090B57FF47FA}"/>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389" name="直線コネクタ 388">
          <a:extLst>
            <a:ext uri="{FF2B5EF4-FFF2-40B4-BE49-F238E27FC236}">
              <a16:creationId xmlns="" xmlns:a16="http://schemas.microsoft.com/office/drawing/2014/main" id="{4CA5B170-F361-4E00-83B8-0C12011D78EC}"/>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390" name="テキスト ボックス 389">
          <a:extLst>
            <a:ext uri="{FF2B5EF4-FFF2-40B4-BE49-F238E27FC236}">
              <a16:creationId xmlns="" xmlns:a16="http://schemas.microsoft.com/office/drawing/2014/main" id="{9EF566D0-CF0A-4EFD-9554-C14CA078B0E6}"/>
            </a:ext>
          </a:extLst>
        </xdr:cNvPr>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391" name="直線コネクタ 390">
          <a:extLst>
            <a:ext uri="{FF2B5EF4-FFF2-40B4-BE49-F238E27FC236}">
              <a16:creationId xmlns="" xmlns:a16="http://schemas.microsoft.com/office/drawing/2014/main" id="{3DE742B7-41C3-4506-A9A5-DD675517D418}"/>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392" name="テキスト ボックス 391">
          <a:extLst>
            <a:ext uri="{FF2B5EF4-FFF2-40B4-BE49-F238E27FC236}">
              <a16:creationId xmlns="" xmlns:a16="http://schemas.microsoft.com/office/drawing/2014/main" id="{7CBF7073-762D-4F76-B463-498EF3665C55}"/>
            </a:ext>
          </a:extLst>
        </xdr:cNvPr>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393" name="直線コネクタ 392">
          <a:extLst>
            <a:ext uri="{FF2B5EF4-FFF2-40B4-BE49-F238E27FC236}">
              <a16:creationId xmlns="" xmlns:a16="http://schemas.microsoft.com/office/drawing/2014/main" id="{0B763999-4FB6-4CE2-BB2E-A6C541DB1A2C}"/>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macro="" textlink="">
      <xdr:nvSpPr>
        <xdr:cNvPr id="394" name="テキスト ボックス 393">
          <a:extLst>
            <a:ext uri="{FF2B5EF4-FFF2-40B4-BE49-F238E27FC236}">
              <a16:creationId xmlns="" xmlns:a16="http://schemas.microsoft.com/office/drawing/2014/main" id="{91F6EE79-ABF5-4BF9-B6D4-D37383A50D74}"/>
            </a:ext>
          </a:extLst>
        </xdr:cNvPr>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395" name="直線コネクタ 394">
          <a:extLst>
            <a:ext uri="{FF2B5EF4-FFF2-40B4-BE49-F238E27FC236}">
              <a16:creationId xmlns="" xmlns:a16="http://schemas.microsoft.com/office/drawing/2014/main" id="{04204648-FEC8-43C1-AFE1-9C96303DE8ED}"/>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macro="" textlink="">
      <xdr:nvSpPr>
        <xdr:cNvPr id="396" name="テキスト ボックス 395">
          <a:extLst>
            <a:ext uri="{FF2B5EF4-FFF2-40B4-BE49-F238E27FC236}">
              <a16:creationId xmlns="" xmlns:a16="http://schemas.microsoft.com/office/drawing/2014/main" id="{0205E785-2210-4DB5-AF2E-2CE8FBE8D0E9}"/>
            </a:ext>
          </a:extLst>
        </xdr:cNvPr>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397" name="直線コネクタ 396">
          <a:extLst>
            <a:ext uri="{FF2B5EF4-FFF2-40B4-BE49-F238E27FC236}">
              <a16:creationId xmlns="" xmlns:a16="http://schemas.microsoft.com/office/drawing/2014/main" id="{1467B62F-C6B5-4065-99F5-62E3485F6058}"/>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398" name="テキスト ボックス 397">
          <a:extLst>
            <a:ext uri="{FF2B5EF4-FFF2-40B4-BE49-F238E27FC236}">
              <a16:creationId xmlns="" xmlns:a16="http://schemas.microsoft.com/office/drawing/2014/main" id="{80286992-E02E-45AB-BD15-7AF402535FA0}"/>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399" name="【一般廃棄物処理施設】&#10;一人当たり有形固定資産（償却資産）額グラフ枠">
          <a:extLst>
            <a:ext uri="{FF2B5EF4-FFF2-40B4-BE49-F238E27FC236}">
              <a16:creationId xmlns="" xmlns:a16="http://schemas.microsoft.com/office/drawing/2014/main" id="{6B6FF8C9-895D-4429-AAC3-344EFD5DA83B}"/>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59325</xdr:rowOff>
    </xdr:from>
    <xdr:to>
      <xdr:col>116</xdr:col>
      <xdr:colOff>62864</xdr:colOff>
      <xdr:row>41</xdr:row>
      <xdr:rowOff>133025</xdr:rowOff>
    </xdr:to>
    <xdr:cxnSp macro="">
      <xdr:nvCxnSpPr>
        <xdr:cNvPr id="400" name="直線コネクタ 399">
          <a:extLst>
            <a:ext uri="{FF2B5EF4-FFF2-40B4-BE49-F238E27FC236}">
              <a16:creationId xmlns="" xmlns:a16="http://schemas.microsoft.com/office/drawing/2014/main" id="{11C16CEB-25BF-416C-9BF8-2B7C5D137317}"/>
            </a:ext>
          </a:extLst>
        </xdr:cNvPr>
        <xdr:cNvCxnSpPr/>
      </xdr:nvCxnSpPr>
      <xdr:spPr>
        <a:xfrm flipV="1">
          <a:off x="22160864" y="5717175"/>
          <a:ext cx="0" cy="14453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136852</xdr:rowOff>
    </xdr:from>
    <xdr:ext cx="313932" cy="259045"/>
    <xdr:sp macro="" textlink="">
      <xdr:nvSpPr>
        <xdr:cNvPr id="401" name="【一般廃棄物処理施設】&#10;一人当たり有形固定資産（償却資産）額最小値テキスト">
          <a:extLst>
            <a:ext uri="{FF2B5EF4-FFF2-40B4-BE49-F238E27FC236}">
              <a16:creationId xmlns="" xmlns:a16="http://schemas.microsoft.com/office/drawing/2014/main" id="{5CFE5A6D-DFBC-42AE-B23A-6AB21E0357D1}"/>
            </a:ext>
          </a:extLst>
        </xdr:cNvPr>
        <xdr:cNvSpPr txBox="1"/>
      </xdr:nvSpPr>
      <xdr:spPr>
        <a:xfrm>
          <a:off x="22199600" y="716630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133025</xdr:rowOff>
    </xdr:from>
    <xdr:to>
      <xdr:col>116</xdr:col>
      <xdr:colOff>152400</xdr:colOff>
      <xdr:row>41</xdr:row>
      <xdr:rowOff>133025</xdr:rowOff>
    </xdr:to>
    <xdr:cxnSp macro="">
      <xdr:nvCxnSpPr>
        <xdr:cNvPr id="402" name="直線コネクタ 401">
          <a:extLst>
            <a:ext uri="{FF2B5EF4-FFF2-40B4-BE49-F238E27FC236}">
              <a16:creationId xmlns="" xmlns:a16="http://schemas.microsoft.com/office/drawing/2014/main" id="{ACC7C404-D8A7-4B36-82E1-96A84FA0CB73}"/>
            </a:ext>
          </a:extLst>
        </xdr:cNvPr>
        <xdr:cNvCxnSpPr/>
      </xdr:nvCxnSpPr>
      <xdr:spPr>
        <a:xfrm>
          <a:off x="22072600" y="7162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6002</xdr:rowOff>
    </xdr:from>
    <xdr:ext cx="599010" cy="259045"/>
    <xdr:sp macro="" textlink="">
      <xdr:nvSpPr>
        <xdr:cNvPr id="403" name="【一般廃棄物処理施設】&#10;一人当たり有形固定資産（償却資産）額最大値テキスト">
          <a:extLst>
            <a:ext uri="{FF2B5EF4-FFF2-40B4-BE49-F238E27FC236}">
              <a16:creationId xmlns="" xmlns:a16="http://schemas.microsoft.com/office/drawing/2014/main" id="{93EE6F58-ACFE-440B-8B07-257744E721B6}"/>
            </a:ext>
          </a:extLst>
        </xdr:cNvPr>
        <xdr:cNvSpPr txBox="1"/>
      </xdr:nvSpPr>
      <xdr:spPr>
        <a:xfrm>
          <a:off x="22199600" y="54924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316,191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59325</xdr:rowOff>
    </xdr:from>
    <xdr:to>
      <xdr:col>116</xdr:col>
      <xdr:colOff>152400</xdr:colOff>
      <xdr:row>33</xdr:row>
      <xdr:rowOff>59325</xdr:rowOff>
    </xdr:to>
    <xdr:cxnSp macro="">
      <xdr:nvCxnSpPr>
        <xdr:cNvPr id="404" name="直線コネクタ 403">
          <a:extLst>
            <a:ext uri="{FF2B5EF4-FFF2-40B4-BE49-F238E27FC236}">
              <a16:creationId xmlns="" xmlns:a16="http://schemas.microsoft.com/office/drawing/2014/main" id="{B01C57D4-DEC6-40B6-A587-559473AED529}"/>
            </a:ext>
          </a:extLst>
        </xdr:cNvPr>
        <xdr:cNvCxnSpPr/>
      </xdr:nvCxnSpPr>
      <xdr:spPr>
        <a:xfrm>
          <a:off x="22072600" y="57171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58179</xdr:rowOff>
    </xdr:from>
    <xdr:ext cx="599010" cy="259045"/>
    <xdr:sp macro="" textlink="">
      <xdr:nvSpPr>
        <xdr:cNvPr id="405" name="【一般廃棄物処理施設】&#10;一人当たり有形固定資産（償却資産）額平均値テキスト">
          <a:extLst>
            <a:ext uri="{FF2B5EF4-FFF2-40B4-BE49-F238E27FC236}">
              <a16:creationId xmlns="" xmlns:a16="http://schemas.microsoft.com/office/drawing/2014/main" id="{B8BF34B7-8B72-4040-BED1-612CABA7C0E6}"/>
            </a:ext>
          </a:extLst>
        </xdr:cNvPr>
        <xdr:cNvSpPr txBox="1"/>
      </xdr:nvSpPr>
      <xdr:spPr>
        <a:xfrm>
          <a:off x="22199600" y="657327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79752</xdr:rowOff>
    </xdr:from>
    <xdr:to>
      <xdr:col>116</xdr:col>
      <xdr:colOff>114300</xdr:colOff>
      <xdr:row>39</xdr:row>
      <xdr:rowOff>9902</xdr:rowOff>
    </xdr:to>
    <xdr:sp macro="" textlink="">
      <xdr:nvSpPr>
        <xdr:cNvPr id="406" name="フローチャート: 判断 405">
          <a:extLst>
            <a:ext uri="{FF2B5EF4-FFF2-40B4-BE49-F238E27FC236}">
              <a16:creationId xmlns="" xmlns:a16="http://schemas.microsoft.com/office/drawing/2014/main" id="{D1936D20-72D2-4817-894F-2A557874D8B7}"/>
            </a:ext>
          </a:extLst>
        </xdr:cNvPr>
        <xdr:cNvSpPr/>
      </xdr:nvSpPr>
      <xdr:spPr>
        <a:xfrm>
          <a:off x="22110700" y="6594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159748</xdr:rowOff>
    </xdr:from>
    <xdr:to>
      <xdr:col>112</xdr:col>
      <xdr:colOff>38100</xdr:colOff>
      <xdr:row>39</xdr:row>
      <xdr:rowOff>89898</xdr:rowOff>
    </xdr:to>
    <xdr:sp macro="" textlink="">
      <xdr:nvSpPr>
        <xdr:cNvPr id="407" name="フローチャート: 判断 406">
          <a:extLst>
            <a:ext uri="{FF2B5EF4-FFF2-40B4-BE49-F238E27FC236}">
              <a16:creationId xmlns="" xmlns:a16="http://schemas.microsoft.com/office/drawing/2014/main" id="{0BB2C217-D861-4F0D-BCFD-A0F242F6885B}"/>
            </a:ext>
          </a:extLst>
        </xdr:cNvPr>
        <xdr:cNvSpPr/>
      </xdr:nvSpPr>
      <xdr:spPr>
        <a:xfrm>
          <a:off x="21272500" y="6674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89696</xdr:rowOff>
    </xdr:from>
    <xdr:to>
      <xdr:col>107</xdr:col>
      <xdr:colOff>101600</xdr:colOff>
      <xdr:row>40</xdr:row>
      <xdr:rowOff>19846</xdr:rowOff>
    </xdr:to>
    <xdr:sp macro="" textlink="">
      <xdr:nvSpPr>
        <xdr:cNvPr id="408" name="フローチャート: 判断 407">
          <a:extLst>
            <a:ext uri="{FF2B5EF4-FFF2-40B4-BE49-F238E27FC236}">
              <a16:creationId xmlns="" xmlns:a16="http://schemas.microsoft.com/office/drawing/2014/main" id="{993E4763-5256-4429-81B2-56C6D0D4A838}"/>
            </a:ext>
          </a:extLst>
        </xdr:cNvPr>
        <xdr:cNvSpPr/>
      </xdr:nvSpPr>
      <xdr:spPr>
        <a:xfrm>
          <a:off x="20383500" y="6776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09" name="テキスト ボックス 408">
          <a:extLst>
            <a:ext uri="{FF2B5EF4-FFF2-40B4-BE49-F238E27FC236}">
              <a16:creationId xmlns="" xmlns:a16="http://schemas.microsoft.com/office/drawing/2014/main" id="{99F3ED20-9116-4FA5-9446-1AD927798267}"/>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10" name="テキスト ボックス 409">
          <a:extLst>
            <a:ext uri="{FF2B5EF4-FFF2-40B4-BE49-F238E27FC236}">
              <a16:creationId xmlns="" xmlns:a16="http://schemas.microsoft.com/office/drawing/2014/main" id="{A525A639-3DC4-4477-A20C-9F5088DBE126}"/>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11" name="テキスト ボックス 410">
          <a:extLst>
            <a:ext uri="{FF2B5EF4-FFF2-40B4-BE49-F238E27FC236}">
              <a16:creationId xmlns="" xmlns:a16="http://schemas.microsoft.com/office/drawing/2014/main" id="{4E1D2FE3-4227-46DD-AE1F-9A35209E03B0}"/>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12" name="テキスト ボックス 411">
          <a:extLst>
            <a:ext uri="{FF2B5EF4-FFF2-40B4-BE49-F238E27FC236}">
              <a16:creationId xmlns="" xmlns:a16="http://schemas.microsoft.com/office/drawing/2014/main" id="{47633423-5EDD-4F6C-A42A-CE37DC051EDF}"/>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13" name="テキスト ボックス 412">
          <a:extLst>
            <a:ext uri="{FF2B5EF4-FFF2-40B4-BE49-F238E27FC236}">
              <a16:creationId xmlns="" xmlns:a16="http://schemas.microsoft.com/office/drawing/2014/main" id="{0DFDA0C1-0A25-493E-B58D-8C52639FA081}"/>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34</xdr:row>
      <xdr:rowOff>73607</xdr:rowOff>
    </xdr:from>
    <xdr:to>
      <xdr:col>116</xdr:col>
      <xdr:colOff>114300</xdr:colOff>
      <xdr:row>35</xdr:row>
      <xdr:rowOff>3757</xdr:rowOff>
    </xdr:to>
    <xdr:sp macro="" textlink="">
      <xdr:nvSpPr>
        <xdr:cNvPr id="414" name="楕円 413">
          <a:extLst>
            <a:ext uri="{FF2B5EF4-FFF2-40B4-BE49-F238E27FC236}">
              <a16:creationId xmlns="" xmlns:a16="http://schemas.microsoft.com/office/drawing/2014/main" id="{F954619E-096A-4455-A0A2-EE319E7A64C4}"/>
            </a:ext>
          </a:extLst>
        </xdr:cNvPr>
        <xdr:cNvSpPr/>
      </xdr:nvSpPr>
      <xdr:spPr>
        <a:xfrm>
          <a:off x="22110700" y="5902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33</xdr:row>
      <xdr:rowOff>96484</xdr:rowOff>
    </xdr:from>
    <xdr:ext cx="599010" cy="259045"/>
    <xdr:sp macro="" textlink="">
      <xdr:nvSpPr>
        <xdr:cNvPr id="415" name="【一般廃棄物処理施設】&#10;一人当たり有形固定資産（償却資産）額該当値テキスト">
          <a:extLst>
            <a:ext uri="{FF2B5EF4-FFF2-40B4-BE49-F238E27FC236}">
              <a16:creationId xmlns="" xmlns:a16="http://schemas.microsoft.com/office/drawing/2014/main" id="{68626DDF-EAFA-42CF-BFD1-3A83FDAC4DEF}"/>
            </a:ext>
          </a:extLst>
        </xdr:cNvPr>
        <xdr:cNvSpPr txBox="1"/>
      </xdr:nvSpPr>
      <xdr:spPr>
        <a:xfrm>
          <a:off x="22199600" y="5754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264,456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34</xdr:row>
      <xdr:rowOff>78650</xdr:rowOff>
    </xdr:from>
    <xdr:to>
      <xdr:col>112</xdr:col>
      <xdr:colOff>38100</xdr:colOff>
      <xdr:row>35</xdr:row>
      <xdr:rowOff>8800</xdr:rowOff>
    </xdr:to>
    <xdr:sp macro="" textlink="">
      <xdr:nvSpPr>
        <xdr:cNvPr id="416" name="楕円 415">
          <a:extLst>
            <a:ext uri="{FF2B5EF4-FFF2-40B4-BE49-F238E27FC236}">
              <a16:creationId xmlns="" xmlns:a16="http://schemas.microsoft.com/office/drawing/2014/main" id="{C73A1E43-2BE2-491E-A55E-BC5BEC0EB0AD}"/>
            </a:ext>
          </a:extLst>
        </xdr:cNvPr>
        <xdr:cNvSpPr/>
      </xdr:nvSpPr>
      <xdr:spPr>
        <a:xfrm>
          <a:off x="21272500" y="590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34</xdr:row>
      <xdr:rowOff>124407</xdr:rowOff>
    </xdr:from>
    <xdr:to>
      <xdr:col>116</xdr:col>
      <xdr:colOff>63500</xdr:colOff>
      <xdr:row>34</xdr:row>
      <xdr:rowOff>129450</xdr:rowOff>
    </xdr:to>
    <xdr:cxnSp macro="">
      <xdr:nvCxnSpPr>
        <xdr:cNvPr id="417" name="直線コネクタ 416">
          <a:extLst>
            <a:ext uri="{FF2B5EF4-FFF2-40B4-BE49-F238E27FC236}">
              <a16:creationId xmlns="" xmlns:a16="http://schemas.microsoft.com/office/drawing/2014/main" id="{3BEA54DC-4B0B-4583-A68A-1CF65E6ED585}"/>
            </a:ext>
          </a:extLst>
        </xdr:cNvPr>
        <xdr:cNvCxnSpPr/>
      </xdr:nvCxnSpPr>
      <xdr:spPr>
        <a:xfrm flipV="1">
          <a:off x="21323300" y="5953707"/>
          <a:ext cx="838200" cy="5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39</xdr:row>
      <xdr:rowOff>81025</xdr:rowOff>
    </xdr:from>
    <xdr:ext cx="534377" cy="259045"/>
    <xdr:sp macro="" textlink="">
      <xdr:nvSpPr>
        <xdr:cNvPr id="418" name="n_1aveValue【一般廃棄物処理施設】&#10;一人当たり有形固定資産（償却資産）額">
          <a:extLst>
            <a:ext uri="{FF2B5EF4-FFF2-40B4-BE49-F238E27FC236}">
              <a16:creationId xmlns="" xmlns:a16="http://schemas.microsoft.com/office/drawing/2014/main" id="{75B3FE2B-1D0F-4799-9DBB-7C8F8E0A3E57}"/>
            </a:ext>
          </a:extLst>
        </xdr:cNvPr>
        <xdr:cNvSpPr txBox="1"/>
      </xdr:nvSpPr>
      <xdr:spPr>
        <a:xfrm>
          <a:off x="21043411" y="6767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38</xdr:row>
      <xdr:rowOff>36373</xdr:rowOff>
    </xdr:from>
    <xdr:ext cx="534377" cy="259045"/>
    <xdr:sp macro="" textlink="">
      <xdr:nvSpPr>
        <xdr:cNvPr id="419" name="n_2aveValue【一般廃棄物処理施設】&#10;一人当たり有形固定資産（償却資産）額">
          <a:extLst>
            <a:ext uri="{FF2B5EF4-FFF2-40B4-BE49-F238E27FC236}">
              <a16:creationId xmlns="" xmlns:a16="http://schemas.microsoft.com/office/drawing/2014/main" id="{7119372C-BF6B-4F88-8025-B07FFD11C803}"/>
            </a:ext>
          </a:extLst>
        </xdr:cNvPr>
        <xdr:cNvSpPr txBox="1"/>
      </xdr:nvSpPr>
      <xdr:spPr>
        <a:xfrm>
          <a:off x="20167111" y="6551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33</xdr:row>
      <xdr:rowOff>25327</xdr:rowOff>
    </xdr:from>
    <xdr:ext cx="599010" cy="259045"/>
    <xdr:sp macro="" textlink="">
      <xdr:nvSpPr>
        <xdr:cNvPr id="420" name="n_1mainValue【一般廃棄物処理施設】&#10;一人当たり有形固定資産（償却資産）額">
          <a:extLst>
            <a:ext uri="{FF2B5EF4-FFF2-40B4-BE49-F238E27FC236}">
              <a16:creationId xmlns="" xmlns:a16="http://schemas.microsoft.com/office/drawing/2014/main" id="{CF1A3891-7ED3-4662-90D2-359E036BA53B}"/>
            </a:ext>
          </a:extLst>
        </xdr:cNvPr>
        <xdr:cNvSpPr txBox="1"/>
      </xdr:nvSpPr>
      <xdr:spPr>
        <a:xfrm>
          <a:off x="21011095" y="5683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21" name="正方形/長方形 420">
          <a:extLst>
            <a:ext uri="{FF2B5EF4-FFF2-40B4-BE49-F238E27FC236}">
              <a16:creationId xmlns="" xmlns:a16="http://schemas.microsoft.com/office/drawing/2014/main" id="{2855DBEE-3BD6-465D-9F37-90B1067CDD37}"/>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22" name="正方形/長方形 421">
          <a:extLst>
            <a:ext uri="{FF2B5EF4-FFF2-40B4-BE49-F238E27FC236}">
              <a16:creationId xmlns="" xmlns:a16="http://schemas.microsoft.com/office/drawing/2014/main" id="{C9FC3ACB-DBC0-4C16-864F-F58699CEAED8}"/>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23" name="正方形/長方形 422">
          <a:extLst>
            <a:ext uri="{FF2B5EF4-FFF2-40B4-BE49-F238E27FC236}">
              <a16:creationId xmlns="" xmlns:a16="http://schemas.microsoft.com/office/drawing/2014/main" id="{5122FBFE-D46E-4DD5-9111-6674AF683423}"/>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24" name="正方形/長方形 423">
          <a:extLst>
            <a:ext uri="{FF2B5EF4-FFF2-40B4-BE49-F238E27FC236}">
              <a16:creationId xmlns="" xmlns:a16="http://schemas.microsoft.com/office/drawing/2014/main" id="{B4315FB0-BDCE-49FE-8B58-9E0CC8446CE2}"/>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25" name="正方形/長方形 424">
          <a:extLst>
            <a:ext uri="{FF2B5EF4-FFF2-40B4-BE49-F238E27FC236}">
              <a16:creationId xmlns="" xmlns:a16="http://schemas.microsoft.com/office/drawing/2014/main" id="{D9F69B4C-560F-44DD-BEA3-769395D4A90C}"/>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26" name="正方形/長方形 425">
          <a:extLst>
            <a:ext uri="{FF2B5EF4-FFF2-40B4-BE49-F238E27FC236}">
              <a16:creationId xmlns="" xmlns:a16="http://schemas.microsoft.com/office/drawing/2014/main" id="{D12C1FE3-47BC-4A9B-A9D1-11462E447844}"/>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27" name="正方形/長方形 426">
          <a:extLst>
            <a:ext uri="{FF2B5EF4-FFF2-40B4-BE49-F238E27FC236}">
              <a16:creationId xmlns="" xmlns:a16="http://schemas.microsoft.com/office/drawing/2014/main" id="{328C7351-C39F-4C3E-9577-63DF94F557D0}"/>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28" name="正方形/長方形 427">
          <a:extLst>
            <a:ext uri="{FF2B5EF4-FFF2-40B4-BE49-F238E27FC236}">
              <a16:creationId xmlns="" xmlns:a16="http://schemas.microsoft.com/office/drawing/2014/main" id="{B8586499-8EF0-4F25-A9CE-0609D475E203}"/>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29" name="テキスト ボックス 428">
          <a:extLst>
            <a:ext uri="{FF2B5EF4-FFF2-40B4-BE49-F238E27FC236}">
              <a16:creationId xmlns="" xmlns:a16="http://schemas.microsoft.com/office/drawing/2014/main" id="{B12D842D-2AD2-4618-89C6-69EAD72F02B7}"/>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30" name="直線コネクタ 429">
          <a:extLst>
            <a:ext uri="{FF2B5EF4-FFF2-40B4-BE49-F238E27FC236}">
              <a16:creationId xmlns="" xmlns:a16="http://schemas.microsoft.com/office/drawing/2014/main" id="{484A908F-2D63-469B-9153-E5870084A262}"/>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31" name="直線コネクタ 430">
          <a:extLst>
            <a:ext uri="{FF2B5EF4-FFF2-40B4-BE49-F238E27FC236}">
              <a16:creationId xmlns="" xmlns:a16="http://schemas.microsoft.com/office/drawing/2014/main" id="{ED8B079F-A9FE-4571-9F63-0B4D58907F91}"/>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32" name="テキスト ボックス 431">
          <a:extLst>
            <a:ext uri="{FF2B5EF4-FFF2-40B4-BE49-F238E27FC236}">
              <a16:creationId xmlns="" xmlns:a16="http://schemas.microsoft.com/office/drawing/2014/main" id="{D423F177-05E8-46BC-AF72-B9401182A1A0}"/>
            </a:ext>
          </a:extLst>
        </xdr:cNvPr>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33" name="直線コネクタ 432">
          <a:extLst>
            <a:ext uri="{FF2B5EF4-FFF2-40B4-BE49-F238E27FC236}">
              <a16:creationId xmlns="" xmlns:a16="http://schemas.microsoft.com/office/drawing/2014/main" id="{FE6196EC-360B-48A9-9BAB-A449FDFDC86C}"/>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34" name="テキスト ボックス 433">
          <a:extLst>
            <a:ext uri="{FF2B5EF4-FFF2-40B4-BE49-F238E27FC236}">
              <a16:creationId xmlns="" xmlns:a16="http://schemas.microsoft.com/office/drawing/2014/main" id="{00B7480A-3656-4E15-8394-C6F552FDEF97}"/>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35" name="直線コネクタ 434">
          <a:extLst>
            <a:ext uri="{FF2B5EF4-FFF2-40B4-BE49-F238E27FC236}">
              <a16:creationId xmlns="" xmlns:a16="http://schemas.microsoft.com/office/drawing/2014/main" id="{6E8A460D-C629-45F6-99FB-394BCF056265}"/>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36" name="テキスト ボックス 435">
          <a:extLst>
            <a:ext uri="{FF2B5EF4-FFF2-40B4-BE49-F238E27FC236}">
              <a16:creationId xmlns="" xmlns:a16="http://schemas.microsoft.com/office/drawing/2014/main" id="{51958392-702B-45AC-92B5-F8B8BAE48C36}"/>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37" name="直線コネクタ 436">
          <a:extLst>
            <a:ext uri="{FF2B5EF4-FFF2-40B4-BE49-F238E27FC236}">
              <a16:creationId xmlns="" xmlns:a16="http://schemas.microsoft.com/office/drawing/2014/main" id="{2B0CA571-6196-49FD-BE0C-A6011FE5F3AB}"/>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38" name="テキスト ボックス 437">
          <a:extLst>
            <a:ext uri="{FF2B5EF4-FFF2-40B4-BE49-F238E27FC236}">
              <a16:creationId xmlns="" xmlns:a16="http://schemas.microsoft.com/office/drawing/2014/main" id="{307F6332-E194-4A63-8FAA-4D8799FB9056}"/>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39" name="直線コネクタ 438">
          <a:extLst>
            <a:ext uri="{FF2B5EF4-FFF2-40B4-BE49-F238E27FC236}">
              <a16:creationId xmlns="" xmlns:a16="http://schemas.microsoft.com/office/drawing/2014/main" id="{A2ECA635-28B1-49A3-96CA-40DEE20645E7}"/>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40" name="テキスト ボックス 439">
          <a:extLst>
            <a:ext uri="{FF2B5EF4-FFF2-40B4-BE49-F238E27FC236}">
              <a16:creationId xmlns="" xmlns:a16="http://schemas.microsoft.com/office/drawing/2014/main" id="{98408263-169C-44B8-A308-31BC7D5F7108}"/>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41" name="直線コネクタ 440">
          <a:extLst>
            <a:ext uri="{FF2B5EF4-FFF2-40B4-BE49-F238E27FC236}">
              <a16:creationId xmlns="" xmlns:a16="http://schemas.microsoft.com/office/drawing/2014/main" id="{44037A67-B478-4BB9-BCC1-C003C6403D94}"/>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42" name="テキスト ボックス 441">
          <a:extLst>
            <a:ext uri="{FF2B5EF4-FFF2-40B4-BE49-F238E27FC236}">
              <a16:creationId xmlns="" xmlns:a16="http://schemas.microsoft.com/office/drawing/2014/main" id="{2D3B1CF3-4446-4B12-BA7B-14C67EA65BBC}"/>
            </a:ext>
          </a:extLst>
        </xdr:cNvPr>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43" name="直線コネクタ 442">
          <a:extLst>
            <a:ext uri="{FF2B5EF4-FFF2-40B4-BE49-F238E27FC236}">
              <a16:creationId xmlns="" xmlns:a16="http://schemas.microsoft.com/office/drawing/2014/main" id="{D83D895E-D380-455D-BF16-F1F819EE63FA}"/>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44" name="テキスト ボックス 443">
          <a:extLst>
            <a:ext uri="{FF2B5EF4-FFF2-40B4-BE49-F238E27FC236}">
              <a16:creationId xmlns="" xmlns:a16="http://schemas.microsoft.com/office/drawing/2014/main" id="{3E70DCDD-CF13-4D5A-91EF-C4BC10BABC3E}"/>
            </a:ext>
          </a:extLst>
        </xdr:cNvPr>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45" name="【保健センター・保健所】&#10;有形固定資産減価償却率グラフ枠">
          <a:extLst>
            <a:ext uri="{FF2B5EF4-FFF2-40B4-BE49-F238E27FC236}">
              <a16:creationId xmlns="" xmlns:a16="http://schemas.microsoft.com/office/drawing/2014/main" id="{F5DEAA50-E238-4730-A425-E9B3FE531FA9}"/>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64</xdr:row>
      <xdr:rowOff>6531</xdr:rowOff>
    </xdr:to>
    <xdr:cxnSp macro="">
      <xdr:nvCxnSpPr>
        <xdr:cNvPr id="446" name="直線コネクタ 445">
          <a:extLst>
            <a:ext uri="{FF2B5EF4-FFF2-40B4-BE49-F238E27FC236}">
              <a16:creationId xmlns="" xmlns:a16="http://schemas.microsoft.com/office/drawing/2014/main" id="{E42A6201-0C3B-4937-AA13-2412F75C7340}"/>
            </a:ext>
          </a:extLst>
        </xdr:cNvPr>
        <xdr:cNvCxnSpPr/>
      </xdr:nvCxnSpPr>
      <xdr:spPr>
        <a:xfrm flipV="1">
          <a:off x="16318864" y="9470572"/>
          <a:ext cx="0" cy="15087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10358</xdr:rowOff>
    </xdr:from>
    <xdr:ext cx="340478" cy="259045"/>
    <xdr:sp macro="" textlink="">
      <xdr:nvSpPr>
        <xdr:cNvPr id="447" name="【保健センター・保健所】&#10;有形固定資産減価償却率最小値テキスト">
          <a:extLst>
            <a:ext uri="{FF2B5EF4-FFF2-40B4-BE49-F238E27FC236}">
              <a16:creationId xmlns="" xmlns:a16="http://schemas.microsoft.com/office/drawing/2014/main" id="{E97672F7-FC16-4987-BA66-83930F733329}"/>
            </a:ext>
          </a:extLst>
        </xdr:cNvPr>
        <xdr:cNvSpPr txBox="1"/>
      </xdr:nvSpPr>
      <xdr:spPr>
        <a:xfrm>
          <a:off x="16357600" y="1098315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6531</xdr:rowOff>
    </xdr:from>
    <xdr:to>
      <xdr:col>86</xdr:col>
      <xdr:colOff>25400</xdr:colOff>
      <xdr:row>64</xdr:row>
      <xdr:rowOff>6531</xdr:rowOff>
    </xdr:to>
    <xdr:cxnSp macro="">
      <xdr:nvCxnSpPr>
        <xdr:cNvPr id="448" name="直線コネクタ 447">
          <a:extLst>
            <a:ext uri="{FF2B5EF4-FFF2-40B4-BE49-F238E27FC236}">
              <a16:creationId xmlns="" xmlns:a16="http://schemas.microsoft.com/office/drawing/2014/main" id="{C0C082CD-035C-4667-834E-EE9C6082FC0F}"/>
            </a:ext>
          </a:extLst>
        </xdr:cNvPr>
        <xdr:cNvCxnSpPr/>
      </xdr:nvCxnSpPr>
      <xdr:spPr>
        <a:xfrm>
          <a:off x="16230600" y="109793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49" name="【保健センター・保健所】&#10;有形固定資産減価償却率最大値テキスト">
          <a:extLst>
            <a:ext uri="{FF2B5EF4-FFF2-40B4-BE49-F238E27FC236}">
              <a16:creationId xmlns="" xmlns:a16="http://schemas.microsoft.com/office/drawing/2014/main" id="{6C79E0A5-DADE-4316-87D3-354123E57196}"/>
            </a:ext>
          </a:extLst>
        </xdr:cNvPr>
        <xdr:cNvSpPr txBox="1"/>
      </xdr:nvSpPr>
      <xdr:spPr>
        <a:xfrm>
          <a:off x="16357600" y="924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450" name="直線コネクタ 449">
          <a:extLst>
            <a:ext uri="{FF2B5EF4-FFF2-40B4-BE49-F238E27FC236}">
              <a16:creationId xmlns="" xmlns:a16="http://schemas.microsoft.com/office/drawing/2014/main" id="{C80FDD72-C8EC-41C0-8D5F-8685AF5223ED}"/>
            </a:ext>
          </a:extLst>
        </xdr:cNvPr>
        <xdr:cNvCxnSpPr/>
      </xdr:nvCxnSpPr>
      <xdr:spPr>
        <a:xfrm>
          <a:off x="16230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9270</xdr:rowOff>
    </xdr:from>
    <xdr:ext cx="405111" cy="259045"/>
    <xdr:sp macro="" textlink="">
      <xdr:nvSpPr>
        <xdr:cNvPr id="451" name="【保健センター・保健所】&#10;有形固定資産減価償却率平均値テキスト">
          <a:extLst>
            <a:ext uri="{FF2B5EF4-FFF2-40B4-BE49-F238E27FC236}">
              <a16:creationId xmlns="" xmlns:a16="http://schemas.microsoft.com/office/drawing/2014/main" id="{A41DBD3A-468C-4BA0-A874-9387AA4207A2}"/>
            </a:ext>
          </a:extLst>
        </xdr:cNvPr>
        <xdr:cNvSpPr txBox="1"/>
      </xdr:nvSpPr>
      <xdr:spPr>
        <a:xfrm>
          <a:off x="16357600" y="1029627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30843</xdr:rowOff>
    </xdr:from>
    <xdr:to>
      <xdr:col>85</xdr:col>
      <xdr:colOff>177800</xdr:colOff>
      <xdr:row>60</xdr:row>
      <xdr:rowOff>132443</xdr:rowOff>
    </xdr:to>
    <xdr:sp macro="" textlink="">
      <xdr:nvSpPr>
        <xdr:cNvPr id="452" name="フローチャート: 判断 451">
          <a:extLst>
            <a:ext uri="{FF2B5EF4-FFF2-40B4-BE49-F238E27FC236}">
              <a16:creationId xmlns="" xmlns:a16="http://schemas.microsoft.com/office/drawing/2014/main" id="{ED4AD805-C405-4263-9D8E-5F27BB9777D8}"/>
            </a:ext>
          </a:extLst>
        </xdr:cNvPr>
        <xdr:cNvSpPr/>
      </xdr:nvSpPr>
      <xdr:spPr>
        <a:xfrm>
          <a:off x="16268700" y="1031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40640</xdr:rowOff>
    </xdr:from>
    <xdr:to>
      <xdr:col>81</xdr:col>
      <xdr:colOff>101600</xdr:colOff>
      <xdr:row>60</xdr:row>
      <xdr:rowOff>142240</xdr:rowOff>
    </xdr:to>
    <xdr:sp macro="" textlink="">
      <xdr:nvSpPr>
        <xdr:cNvPr id="453" name="フローチャート: 判断 452">
          <a:extLst>
            <a:ext uri="{FF2B5EF4-FFF2-40B4-BE49-F238E27FC236}">
              <a16:creationId xmlns="" xmlns:a16="http://schemas.microsoft.com/office/drawing/2014/main" id="{D6A40C74-98C1-4B54-85E9-DBD9AF9EFD05}"/>
            </a:ext>
          </a:extLst>
        </xdr:cNvPr>
        <xdr:cNvSpPr/>
      </xdr:nvSpPr>
      <xdr:spPr>
        <a:xfrm>
          <a:off x="15430500" y="1032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65133</xdr:rowOff>
    </xdr:from>
    <xdr:to>
      <xdr:col>76</xdr:col>
      <xdr:colOff>165100</xdr:colOff>
      <xdr:row>60</xdr:row>
      <xdr:rowOff>166733</xdr:rowOff>
    </xdr:to>
    <xdr:sp macro="" textlink="">
      <xdr:nvSpPr>
        <xdr:cNvPr id="454" name="フローチャート: 判断 453">
          <a:extLst>
            <a:ext uri="{FF2B5EF4-FFF2-40B4-BE49-F238E27FC236}">
              <a16:creationId xmlns="" xmlns:a16="http://schemas.microsoft.com/office/drawing/2014/main" id="{DD72AE98-6B0D-4F8C-9497-F3932A33B077}"/>
            </a:ext>
          </a:extLst>
        </xdr:cNvPr>
        <xdr:cNvSpPr/>
      </xdr:nvSpPr>
      <xdr:spPr>
        <a:xfrm>
          <a:off x="14541500" y="10352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55" name="テキスト ボックス 454">
          <a:extLst>
            <a:ext uri="{FF2B5EF4-FFF2-40B4-BE49-F238E27FC236}">
              <a16:creationId xmlns="" xmlns:a16="http://schemas.microsoft.com/office/drawing/2014/main" id="{9076820D-E921-4602-BC22-1B93CF78A48C}"/>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56" name="テキスト ボックス 455">
          <a:extLst>
            <a:ext uri="{FF2B5EF4-FFF2-40B4-BE49-F238E27FC236}">
              <a16:creationId xmlns="" xmlns:a16="http://schemas.microsoft.com/office/drawing/2014/main" id="{79B22E25-ABA5-43E0-B877-4732965A5D5B}"/>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57" name="テキスト ボックス 456">
          <a:extLst>
            <a:ext uri="{FF2B5EF4-FFF2-40B4-BE49-F238E27FC236}">
              <a16:creationId xmlns="" xmlns:a16="http://schemas.microsoft.com/office/drawing/2014/main" id="{BD43504B-68ED-4076-BBEE-8C39D545A295}"/>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58" name="テキスト ボックス 457">
          <a:extLst>
            <a:ext uri="{FF2B5EF4-FFF2-40B4-BE49-F238E27FC236}">
              <a16:creationId xmlns="" xmlns:a16="http://schemas.microsoft.com/office/drawing/2014/main" id="{29BB3077-48D3-41AA-B62A-2E0271961A0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59" name="テキスト ボックス 458">
          <a:extLst>
            <a:ext uri="{FF2B5EF4-FFF2-40B4-BE49-F238E27FC236}">
              <a16:creationId xmlns="" xmlns:a16="http://schemas.microsoft.com/office/drawing/2014/main" id="{6105DF89-3F2C-4698-BB38-19E8E21D65C8}"/>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148409</xdr:rowOff>
    </xdr:from>
    <xdr:to>
      <xdr:col>85</xdr:col>
      <xdr:colOff>177800</xdr:colOff>
      <xdr:row>59</xdr:row>
      <xdr:rowOff>78559</xdr:rowOff>
    </xdr:to>
    <xdr:sp macro="" textlink="">
      <xdr:nvSpPr>
        <xdr:cNvPr id="460" name="楕円 459">
          <a:extLst>
            <a:ext uri="{FF2B5EF4-FFF2-40B4-BE49-F238E27FC236}">
              <a16:creationId xmlns="" xmlns:a16="http://schemas.microsoft.com/office/drawing/2014/main" id="{7BBC0F42-4F50-47DC-8C07-7932F66A6132}"/>
            </a:ext>
          </a:extLst>
        </xdr:cNvPr>
        <xdr:cNvSpPr/>
      </xdr:nvSpPr>
      <xdr:spPr>
        <a:xfrm>
          <a:off x="16268700" y="10092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171286</xdr:rowOff>
    </xdr:from>
    <xdr:ext cx="405111" cy="259045"/>
    <xdr:sp macro="" textlink="">
      <xdr:nvSpPr>
        <xdr:cNvPr id="461" name="【保健センター・保健所】&#10;有形固定資産減価償却率該当値テキスト">
          <a:extLst>
            <a:ext uri="{FF2B5EF4-FFF2-40B4-BE49-F238E27FC236}">
              <a16:creationId xmlns="" xmlns:a16="http://schemas.microsoft.com/office/drawing/2014/main" id="{723055DF-A7CD-485B-BEE3-BD049D85CD95}"/>
            </a:ext>
          </a:extLst>
        </xdr:cNvPr>
        <xdr:cNvSpPr txBox="1"/>
      </xdr:nvSpPr>
      <xdr:spPr>
        <a:xfrm>
          <a:off x="16357600" y="99439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169635</xdr:rowOff>
    </xdr:from>
    <xdr:to>
      <xdr:col>81</xdr:col>
      <xdr:colOff>101600</xdr:colOff>
      <xdr:row>59</xdr:row>
      <xdr:rowOff>99785</xdr:rowOff>
    </xdr:to>
    <xdr:sp macro="" textlink="">
      <xdr:nvSpPr>
        <xdr:cNvPr id="462" name="楕円 461">
          <a:extLst>
            <a:ext uri="{FF2B5EF4-FFF2-40B4-BE49-F238E27FC236}">
              <a16:creationId xmlns="" xmlns:a16="http://schemas.microsoft.com/office/drawing/2014/main" id="{82A4B7D7-B3CB-4785-A96F-CEAA7DEBA5D1}"/>
            </a:ext>
          </a:extLst>
        </xdr:cNvPr>
        <xdr:cNvSpPr/>
      </xdr:nvSpPr>
      <xdr:spPr>
        <a:xfrm>
          <a:off x="15430500" y="10113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27759</xdr:rowOff>
    </xdr:from>
    <xdr:to>
      <xdr:col>85</xdr:col>
      <xdr:colOff>127000</xdr:colOff>
      <xdr:row>59</xdr:row>
      <xdr:rowOff>48985</xdr:rowOff>
    </xdr:to>
    <xdr:cxnSp macro="">
      <xdr:nvCxnSpPr>
        <xdr:cNvPr id="463" name="直線コネクタ 462">
          <a:extLst>
            <a:ext uri="{FF2B5EF4-FFF2-40B4-BE49-F238E27FC236}">
              <a16:creationId xmlns="" xmlns:a16="http://schemas.microsoft.com/office/drawing/2014/main" id="{C17944F6-A59C-4274-B281-85C267781EAD}"/>
            </a:ext>
          </a:extLst>
        </xdr:cNvPr>
        <xdr:cNvCxnSpPr/>
      </xdr:nvCxnSpPr>
      <xdr:spPr>
        <a:xfrm flipV="1">
          <a:off x="15481300" y="10143309"/>
          <a:ext cx="8382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19413</xdr:rowOff>
    </xdr:from>
    <xdr:to>
      <xdr:col>76</xdr:col>
      <xdr:colOff>165100</xdr:colOff>
      <xdr:row>59</xdr:row>
      <xdr:rowOff>121013</xdr:rowOff>
    </xdr:to>
    <xdr:sp macro="" textlink="">
      <xdr:nvSpPr>
        <xdr:cNvPr id="464" name="楕円 463">
          <a:extLst>
            <a:ext uri="{FF2B5EF4-FFF2-40B4-BE49-F238E27FC236}">
              <a16:creationId xmlns="" xmlns:a16="http://schemas.microsoft.com/office/drawing/2014/main" id="{51DB1834-F971-4DCB-B161-C60019293653}"/>
            </a:ext>
          </a:extLst>
        </xdr:cNvPr>
        <xdr:cNvSpPr/>
      </xdr:nvSpPr>
      <xdr:spPr>
        <a:xfrm>
          <a:off x="14541500" y="10134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48985</xdr:rowOff>
    </xdr:from>
    <xdr:to>
      <xdr:col>81</xdr:col>
      <xdr:colOff>50800</xdr:colOff>
      <xdr:row>59</xdr:row>
      <xdr:rowOff>70213</xdr:rowOff>
    </xdr:to>
    <xdr:cxnSp macro="">
      <xdr:nvCxnSpPr>
        <xdr:cNvPr id="465" name="直線コネクタ 464">
          <a:extLst>
            <a:ext uri="{FF2B5EF4-FFF2-40B4-BE49-F238E27FC236}">
              <a16:creationId xmlns="" xmlns:a16="http://schemas.microsoft.com/office/drawing/2014/main" id="{DC3CA0CE-F58D-4751-AA10-5CD0B4EDC949}"/>
            </a:ext>
          </a:extLst>
        </xdr:cNvPr>
        <xdr:cNvCxnSpPr/>
      </xdr:nvCxnSpPr>
      <xdr:spPr>
        <a:xfrm flipV="1">
          <a:off x="14592300" y="10164535"/>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133367</xdr:rowOff>
    </xdr:from>
    <xdr:ext cx="405111" cy="259045"/>
    <xdr:sp macro="" textlink="">
      <xdr:nvSpPr>
        <xdr:cNvPr id="466" name="n_1aveValue【保健センター・保健所】&#10;有形固定資産減価償却率">
          <a:extLst>
            <a:ext uri="{FF2B5EF4-FFF2-40B4-BE49-F238E27FC236}">
              <a16:creationId xmlns="" xmlns:a16="http://schemas.microsoft.com/office/drawing/2014/main" id="{BF413E6D-165E-4B5A-8313-824327B18BDE}"/>
            </a:ext>
          </a:extLst>
        </xdr:cNvPr>
        <xdr:cNvSpPr txBox="1"/>
      </xdr:nvSpPr>
      <xdr:spPr>
        <a:xfrm>
          <a:off x="15266044" y="10420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157860</xdr:rowOff>
    </xdr:from>
    <xdr:ext cx="405111" cy="259045"/>
    <xdr:sp macro="" textlink="">
      <xdr:nvSpPr>
        <xdr:cNvPr id="467" name="n_2aveValue【保健センター・保健所】&#10;有形固定資産減価償却率">
          <a:extLst>
            <a:ext uri="{FF2B5EF4-FFF2-40B4-BE49-F238E27FC236}">
              <a16:creationId xmlns="" xmlns:a16="http://schemas.microsoft.com/office/drawing/2014/main" id="{3B03A526-C1D2-4CE6-8943-F866EFC0D058}"/>
            </a:ext>
          </a:extLst>
        </xdr:cNvPr>
        <xdr:cNvSpPr txBox="1"/>
      </xdr:nvSpPr>
      <xdr:spPr>
        <a:xfrm>
          <a:off x="14389744" y="104448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116312</xdr:rowOff>
    </xdr:from>
    <xdr:ext cx="405111" cy="259045"/>
    <xdr:sp macro="" textlink="">
      <xdr:nvSpPr>
        <xdr:cNvPr id="468" name="n_1mainValue【保健センター・保健所】&#10;有形固定資産減価償却率">
          <a:extLst>
            <a:ext uri="{FF2B5EF4-FFF2-40B4-BE49-F238E27FC236}">
              <a16:creationId xmlns="" xmlns:a16="http://schemas.microsoft.com/office/drawing/2014/main" id="{80C19C0B-D98C-427A-942F-E6BF2341677F}"/>
            </a:ext>
          </a:extLst>
        </xdr:cNvPr>
        <xdr:cNvSpPr txBox="1"/>
      </xdr:nvSpPr>
      <xdr:spPr>
        <a:xfrm>
          <a:off x="15266044" y="9888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137540</xdr:rowOff>
    </xdr:from>
    <xdr:ext cx="405111" cy="259045"/>
    <xdr:sp macro="" textlink="">
      <xdr:nvSpPr>
        <xdr:cNvPr id="469" name="n_2mainValue【保健センター・保健所】&#10;有形固定資産減価償却率">
          <a:extLst>
            <a:ext uri="{FF2B5EF4-FFF2-40B4-BE49-F238E27FC236}">
              <a16:creationId xmlns="" xmlns:a16="http://schemas.microsoft.com/office/drawing/2014/main" id="{8F7FA85A-B6B6-4E9B-A573-B8742E909D79}"/>
            </a:ext>
          </a:extLst>
        </xdr:cNvPr>
        <xdr:cNvSpPr txBox="1"/>
      </xdr:nvSpPr>
      <xdr:spPr>
        <a:xfrm>
          <a:off x="14389744" y="99101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70" name="正方形/長方形 469">
          <a:extLst>
            <a:ext uri="{FF2B5EF4-FFF2-40B4-BE49-F238E27FC236}">
              <a16:creationId xmlns="" xmlns:a16="http://schemas.microsoft.com/office/drawing/2014/main" id="{356F00DE-795E-4DAA-9443-82FF0ADA4472}"/>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71" name="正方形/長方形 470">
          <a:extLst>
            <a:ext uri="{FF2B5EF4-FFF2-40B4-BE49-F238E27FC236}">
              <a16:creationId xmlns="" xmlns:a16="http://schemas.microsoft.com/office/drawing/2014/main" id="{2BD17667-C389-400A-8F58-9D0D252DD6C5}"/>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72" name="正方形/長方形 471">
          <a:extLst>
            <a:ext uri="{FF2B5EF4-FFF2-40B4-BE49-F238E27FC236}">
              <a16:creationId xmlns="" xmlns:a16="http://schemas.microsoft.com/office/drawing/2014/main" id="{A495A13C-B797-4944-AD64-07065CA8D46E}"/>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73" name="正方形/長方形 472">
          <a:extLst>
            <a:ext uri="{FF2B5EF4-FFF2-40B4-BE49-F238E27FC236}">
              <a16:creationId xmlns="" xmlns:a16="http://schemas.microsoft.com/office/drawing/2014/main" id="{3A42AB59-819A-40F8-872A-D57854DC3BDD}"/>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74" name="正方形/長方形 473">
          <a:extLst>
            <a:ext uri="{FF2B5EF4-FFF2-40B4-BE49-F238E27FC236}">
              <a16:creationId xmlns="" xmlns:a16="http://schemas.microsoft.com/office/drawing/2014/main" id="{5D753DD6-5227-485D-84E5-93E7D6134BEC}"/>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75" name="正方形/長方形 474">
          <a:extLst>
            <a:ext uri="{FF2B5EF4-FFF2-40B4-BE49-F238E27FC236}">
              <a16:creationId xmlns="" xmlns:a16="http://schemas.microsoft.com/office/drawing/2014/main" id="{2E220EEA-9840-4102-867A-6BBFD7581399}"/>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76" name="正方形/長方形 475">
          <a:extLst>
            <a:ext uri="{FF2B5EF4-FFF2-40B4-BE49-F238E27FC236}">
              <a16:creationId xmlns="" xmlns:a16="http://schemas.microsoft.com/office/drawing/2014/main" id="{204D2051-0D2A-4E3F-920A-C09AD12CF055}"/>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77" name="正方形/長方形 476">
          <a:extLst>
            <a:ext uri="{FF2B5EF4-FFF2-40B4-BE49-F238E27FC236}">
              <a16:creationId xmlns="" xmlns:a16="http://schemas.microsoft.com/office/drawing/2014/main" id="{F5688BD7-4A97-4A7B-A0D1-5AB2147D7A07}"/>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78" name="テキスト ボックス 477">
          <a:extLst>
            <a:ext uri="{FF2B5EF4-FFF2-40B4-BE49-F238E27FC236}">
              <a16:creationId xmlns="" xmlns:a16="http://schemas.microsoft.com/office/drawing/2014/main" id="{9ECB638F-6EF9-49B4-8217-0D4F55AE1958}"/>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79" name="直線コネクタ 478">
          <a:extLst>
            <a:ext uri="{FF2B5EF4-FFF2-40B4-BE49-F238E27FC236}">
              <a16:creationId xmlns="" xmlns:a16="http://schemas.microsoft.com/office/drawing/2014/main" id="{1E0A2AB7-2C2D-4176-9FC6-BAA8A0DC5EBE}"/>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480" name="直線コネクタ 479">
          <a:extLst>
            <a:ext uri="{FF2B5EF4-FFF2-40B4-BE49-F238E27FC236}">
              <a16:creationId xmlns="" xmlns:a16="http://schemas.microsoft.com/office/drawing/2014/main" id="{E99C22C1-D106-4C5A-852D-164BFA410E30}"/>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481" name="テキスト ボックス 480">
          <a:extLst>
            <a:ext uri="{FF2B5EF4-FFF2-40B4-BE49-F238E27FC236}">
              <a16:creationId xmlns="" xmlns:a16="http://schemas.microsoft.com/office/drawing/2014/main" id="{2C9A30BA-C78B-468F-B82D-CC97066118E7}"/>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482" name="直線コネクタ 481">
          <a:extLst>
            <a:ext uri="{FF2B5EF4-FFF2-40B4-BE49-F238E27FC236}">
              <a16:creationId xmlns="" xmlns:a16="http://schemas.microsoft.com/office/drawing/2014/main" id="{0FC55A25-3C79-45A0-8362-BFC6AA803316}"/>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483" name="テキスト ボックス 482">
          <a:extLst>
            <a:ext uri="{FF2B5EF4-FFF2-40B4-BE49-F238E27FC236}">
              <a16:creationId xmlns="" xmlns:a16="http://schemas.microsoft.com/office/drawing/2014/main" id="{B9825FE1-B363-4CE4-8D9C-D0A28426ABC1}"/>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484" name="直線コネクタ 483">
          <a:extLst>
            <a:ext uri="{FF2B5EF4-FFF2-40B4-BE49-F238E27FC236}">
              <a16:creationId xmlns="" xmlns:a16="http://schemas.microsoft.com/office/drawing/2014/main" id="{1F65BE56-6AB5-4A44-B5AF-631CC62E07F1}"/>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485" name="テキスト ボックス 484">
          <a:extLst>
            <a:ext uri="{FF2B5EF4-FFF2-40B4-BE49-F238E27FC236}">
              <a16:creationId xmlns="" xmlns:a16="http://schemas.microsoft.com/office/drawing/2014/main" id="{EEF51969-E24B-4DE3-9F5E-4E95909DE93E}"/>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486" name="直線コネクタ 485">
          <a:extLst>
            <a:ext uri="{FF2B5EF4-FFF2-40B4-BE49-F238E27FC236}">
              <a16:creationId xmlns="" xmlns:a16="http://schemas.microsoft.com/office/drawing/2014/main" id="{CE813785-DF72-407D-8763-B9EC8D325D96}"/>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487" name="テキスト ボックス 486">
          <a:extLst>
            <a:ext uri="{FF2B5EF4-FFF2-40B4-BE49-F238E27FC236}">
              <a16:creationId xmlns="" xmlns:a16="http://schemas.microsoft.com/office/drawing/2014/main" id="{F47128CF-8809-4E8B-830B-004BA0103CF2}"/>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88" name="直線コネクタ 487">
          <a:extLst>
            <a:ext uri="{FF2B5EF4-FFF2-40B4-BE49-F238E27FC236}">
              <a16:creationId xmlns="" xmlns:a16="http://schemas.microsoft.com/office/drawing/2014/main" id="{72DD051A-B2B1-4E6B-B78C-EAD00E964865}"/>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489" name="テキスト ボックス 488">
          <a:extLst>
            <a:ext uri="{FF2B5EF4-FFF2-40B4-BE49-F238E27FC236}">
              <a16:creationId xmlns="" xmlns:a16="http://schemas.microsoft.com/office/drawing/2014/main" id="{C7640DA8-9C26-4908-9FEB-A2F821616843}"/>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90" name="【保健センター・保健所】&#10;一人当たり面積グラフ枠">
          <a:extLst>
            <a:ext uri="{FF2B5EF4-FFF2-40B4-BE49-F238E27FC236}">
              <a16:creationId xmlns="" xmlns:a16="http://schemas.microsoft.com/office/drawing/2014/main" id="{C3314141-AFA0-4299-A06D-C6CCBBF641A8}"/>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34290</xdr:rowOff>
    </xdr:from>
    <xdr:to>
      <xdr:col>116</xdr:col>
      <xdr:colOff>62864</xdr:colOff>
      <xdr:row>63</xdr:row>
      <xdr:rowOff>144018</xdr:rowOff>
    </xdr:to>
    <xdr:cxnSp macro="">
      <xdr:nvCxnSpPr>
        <xdr:cNvPr id="491" name="直線コネクタ 490">
          <a:extLst>
            <a:ext uri="{FF2B5EF4-FFF2-40B4-BE49-F238E27FC236}">
              <a16:creationId xmlns="" xmlns:a16="http://schemas.microsoft.com/office/drawing/2014/main" id="{B55123B2-A288-4240-844F-E148DDC97DAC}"/>
            </a:ext>
          </a:extLst>
        </xdr:cNvPr>
        <xdr:cNvCxnSpPr/>
      </xdr:nvCxnSpPr>
      <xdr:spPr>
        <a:xfrm flipV="1">
          <a:off x="22160864" y="9464040"/>
          <a:ext cx="0" cy="1481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147845</xdr:rowOff>
    </xdr:from>
    <xdr:ext cx="469744" cy="259045"/>
    <xdr:sp macro="" textlink="">
      <xdr:nvSpPr>
        <xdr:cNvPr id="492" name="【保健センター・保健所】&#10;一人当たり面積最小値テキスト">
          <a:extLst>
            <a:ext uri="{FF2B5EF4-FFF2-40B4-BE49-F238E27FC236}">
              <a16:creationId xmlns="" xmlns:a16="http://schemas.microsoft.com/office/drawing/2014/main" id="{BB39E9DA-5E77-46B0-90D4-1AF9D8DC18CA}"/>
            </a:ext>
          </a:extLst>
        </xdr:cNvPr>
        <xdr:cNvSpPr txBox="1"/>
      </xdr:nvSpPr>
      <xdr:spPr>
        <a:xfrm>
          <a:off x="22199600" y="10949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144018</xdr:rowOff>
    </xdr:from>
    <xdr:to>
      <xdr:col>116</xdr:col>
      <xdr:colOff>152400</xdr:colOff>
      <xdr:row>63</xdr:row>
      <xdr:rowOff>144018</xdr:rowOff>
    </xdr:to>
    <xdr:cxnSp macro="">
      <xdr:nvCxnSpPr>
        <xdr:cNvPr id="493" name="直線コネクタ 492">
          <a:extLst>
            <a:ext uri="{FF2B5EF4-FFF2-40B4-BE49-F238E27FC236}">
              <a16:creationId xmlns="" xmlns:a16="http://schemas.microsoft.com/office/drawing/2014/main" id="{28D1303D-D711-4673-8E0B-1A4AAB5B0095}"/>
            </a:ext>
          </a:extLst>
        </xdr:cNvPr>
        <xdr:cNvCxnSpPr/>
      </xdr:nvCxnSpPr>
      <xdr:spPr>
        <a:xfrm>
          <a:off x="22072600" y="109453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152417</xdr:rowOff>
    </xdr:from>
    <xdr:ext cx="469744" cy="259045"/>
    <xdr:sp macro="" textlink="">
      <xdr:nvSpPr>
        <xdr:cNvPr id="494" name="【保健センター・保健所】&#10;一人当たり面積最大値テキスト">
          <a:extLst>
            <a:ext uri="{FF2B5EF4-FFF2-40B4-BE49-F238E27FC236}">
              <a16:creationId xmlns="" xmlns:a16="http://schemas.microsoft.com/office/drawing/2014/main" id="{C9F17404-35C5-4537-A408-5F9193C33DA5}"/>
            </a:ext>
          </a:extLst>
        </xdr:cNvPr>
        <xdr:cNvSpPr txBox="1"/>
      </xdr:nvSpPr>
      <xdr:spPr>
        <a:xfrm>
          <a:off x="22199600" y="9239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34290</xdr:rowOff>
    </xdr:from>
    <xdr:to>
      <xdr:col>116</xdr:col>
      <xdr:colOff>152400</xdr:colOff>
      <xdr:row>55</xdr:row>
      <xdr:rowOff>34290</xdr:rowOff>
    </xdr:to>
    <xdr:cxnSp macro="">
      <xdr:nvCxnSpPr>
        <xdr:cNvPr id="495" name="直線コネクタ 494">
          <a:extLst>
            <a:ext uri="{FF2B5EF4-FFF2-40B4-BE49-F238E27FC236}">
              <a16:creationId xmlns="" xmlns:a16="http://schemas.microsoft.com/office/drawing/2014/main" id="{4C8AC8F7-D38D-45E9-B4AF-A1433307A1D6}"/>
            </a:ext>
          </a:extLst>
        </xdr:cNvPr>
        <xdr:cNvCxnSpPr/>
      </xdr:nvCxnSpPr>
      <xdr:spPr>
        <a:xfrm>
          <a:off x="22072600" y="9464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779</xdr:rowOff>
    </xdr:from>
    <xdr:ext cx="469744" cy="259045"/>
    <xdr:sp macro="" textlink="">
      <xdr:nvSpPr>
        <xdr:cNvPr id="496" name="【保健センター・保健所】&#10;一人当たり面積平均値テキスト">
          <a:extLst>
            <a:ext uri="{FF2B5EF4-FFF2-40B4-BE49-F238E27FC236}">
              <a16:creationId xmlns="" xmlns:a16="http://schemas.microsoft.com/office/drawing/2014/main" id="{7B1EDACC-FDE2-4DE2-AAA0-F4A6BD1ABFDC}"/>
            </a:ext>
          </a:extLst>
        </xdr:cNvPr>
        <xdr:cNvSpPr txBox="1"/>
      </xdr:nvSpPr>
      <xdr:spPr>
        <a:xfrm>
          <a:off x="22199600" y="102877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22352</xdr:rowOff>
    </xdr:from>
    <xdr:to>
      <xdr:col>116</xdr:col>
      <xdr:colOff>114300</xdr:colOff>
      <xdr:row>60</xdr:row>
      <xdr:rowOff>123952</xdr:rowOff>
    </xdr:to>
    <xdr:sp macro="" textlink="">
      <xdr:nvSpPr>
        <xdr:cNvPr id="497" name="フローチャート: 判断 496">
          <a:extLst>
            <a:ext uri="{FF2B5EF4-FFF2-40B4-BE49-F238E27FC236}">
              <a16:creationId xmlns="" xmlns:a16="http://schemas.microsoft.com/office/drawing/2014/main" id="{7F8BB5AE-8350-4AD3-9E58-0741BE04E655}"/>
            </a:ext>
          </a:extLst>
        </xdr:cNvPr>
        <xdr:cNvSpPr/>
      </xdr:nvSpPr>
      <xdr:spPr>
        <a:xfrm>
          <a:off x="22110700" y="103093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60</xdr:row>
      <xdr:rowOff>4064</xdr:rowOff>
    </xdr:from>
    <xdr:to>
      <xdr:col>112</xdr:col>
      <xdr:colOff>38100</xdr:colOff>
      <xdr:row>60</xdr:row>
      <xdr:rowOff>105664</xdr:rowOff>
    </xdr:to>
    <xdr:sp macro="" textlink="">
      <xdr:nvSpPr>
        <xdr:cNvPr id="498" name="フローチャート: 判断 497">
          <a:extLst>
            <a:ext uri="{FF2B5EF4-FFF2-40B4-BE49-F238E27FC236}">
              <a16:creationId xmlns="" xmlns:a16="http://schemas.microsoft.com/office/drawing/2014/main" id="{3A7C0963-3530-43E3-B462-D2B9ECF44CFF}"/>
            </a:ext>
          </a:extLst>
        </xdr:cNvPr>
        <xdr:cNvSpPr/>
      </xdr:nvSpPr>
      <xdr:spPr>
        <a:xfrm>
          <a:off x="21272500" y="10291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59</xdr:row>
      <xdr:rowOff>120650</xdr:rowOff>
    </xdr:from>
    <xdr:to>
      <xdr:col>107</xdr:col>
      <xdr:colOff>101600</xdr:colOff>
      <xdr:row>60</xdr:row>
      <xdr:rowOff>50800</xdr:rowOff>
    </xdr:to>
    <xdr:sp macro="" textlink="">
      <xdr:nvSpPr>
        <xdr:cNvPr id="499" name="フローチャート: 判断 498">
          <a:extLst>
            <a:ext uri="{FF2B5EF4-FFF2-40B4-BE49-F238E27FC236}">
              <a16:creationId xmlns="" xmlns:a16="http://schemas.microsoft.com/office/drawing/2014/main" id="{24623F73-E988-45DF-AF84-BCA311E1E4CD}"/>
            </a:ext>
          </a:extLst>
        </xdr:cNvPr>
        <xdr:cNvSpPr/>
      </xdr:nvSpPr>
      <xdr:spPr>
        <a:xfrm>
          <a:off x="20383500" y="1023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00" name="テキスト ボックス 499">
          <a:extLst>
            <a:ext uri="{FF2B5EF4-FFF2-40B4-BE49-F238E27FC236}">
              <a16:creationId xmlns="" xmlns:a16="http://schemas.microsoft.com/office/drawing/2014/main" id="{AF51FE5C-BC22-42F8-98B0-B282CD4E4C78}"/>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01" name="テキスト ボックス 500">
          <a:extLst>
            <a:ext uri="{FF2B5EF4-FFF2-40B4-BE49-F238E27FC236}">
              <a16:creationId xmlns="" xmlns:a16="http://schemas.microsoft.com/office/drawing/2014/main" id="{AC342451-4CA9-4DB2-9653-9A1288787F36}"/>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02" name="テキスト ボックス 501">
          <a:extLst>
            <a:ext uri="{FF2B5EF4-FFF2-40B4-BE49-F238E27FC236}">
              <a16:creationId xmlns="" xmlns:a16="http://schemas.microsoft.com/office/drawing/2014/main" id="{FFAEF385-8DFE-4D06-978A-AB14BAA6EF49}"/>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03" name="テキスト ボックス 502">
          <a:extLst>
            <a:ext uri="{FF2B5EF4-FFF2-40B4-BE49-F238E27FC236}">
              <a16:creationId xmlns="" xmlns:a16="http://schemas.microsoft.com/office/drawing/2014/main" id="{E44C5C2C-666A-4E54-9208-F488A3120222}"/>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04" name="テキスト ボックス 503">
          <a:extLst>
            <a:ext uri="{FF2B5EF4-FFF2-40B4-BE49-F238E27FC236}">
              <a16:creationId xmlns="" xmlns:a16="http://schemas.microsoft.com/office/drawing/2014/main" id="{272A6B3C-0CFD-4597-9FBA-044670C74509}"/>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125222</xdr:rowOff>
    </xdr:from>
    <xdr:to>
      <xdr:col>116</xdr:col>
      <xdr:colOff>114300</xdr:colOff>
      <xdr:row>58</xdr:row>
      <xdr:rowOff>55372</xdr:rowOff>
    </xdr:to>
    <xdr:sp macro="" textlink="">
      <xdr:nvSpPr>
        <xdr:cNvPr id="505" name="楕円 504">
          <a:extLst>
            <a:ext uri="{FF2B5EF4-FFF2-40B4-BE49-F238E27FC236}">
              <a16:creationId xmlns="" xmlns:a16="http://schemas.microsoft.com/office/drawing/2014/main" id="{E3D9CF9E-58B3-4C20-82FE-31FB3D6CD62A}"/>
            </a:ext>
          </a:extLst>
        </xdr:cNvPr>
        <xdr:cNvSpPr/>
      </xdr:nvSpPr>
      <xdr:spPr>
        <a:xfrm>
          <a:off x="22110700" y="9897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56</xdr:row>
      <xdr:rowOff>148099</xdr:rowOff>
    </xdr:from>
    <xdr:ext cx="469744" cy="259045"/>
    <xdr:sp macro="" textlink="">
      <xdr:nvSpPr>
        <xdr:cNvPr id="506" name="【保健センター・保健所】&#10;一人当たり面積該当値テキスト">
          <a:extLst>
            <a:ext uri="{FF2B5EF4-FFF2-40B4-BE49-F238E27FC236}">
              <a16:creationId xmlns="" xmlns:a16="http://schemas.microsoft.com/office/drawing/2014/main" id="{4E31C5D7-D69D-405B-A4B1-C077512484D7}"/>
            </a:ext>
          </a:extLst>
        </xdr:cNvPr>
        <xdr:cNvSpPr txBox="1"/>
      </xdr:nvSpPr>
      <xdr:spPr>
        <a:xfrm>
          <a:off x="22199600" y="97492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134366</xdr:rowOff>
    </xdr:from>
    <xdr:to>
      <xdr:col>112</xdr:col>
      <xdr:colOff>38100</xdr:colOff>
      <xdr:row>58</xdr:row>
      <xdr:rowOff>64516</xdr:rowOff>
    </xdr:to>
    <xdr:sp macro="" textlink="">
      <xdr:nvSpPr>
        <xdr:cNvPr id="507" name="楕円 506">
          <a:extLst>
            <a:ext uri="{FF2B5EF4-FFF2-40B4-BE49-F238E27FC236}">
              <a16:creationId xmlns="" xmlns:a16="http://schemas.microsoft.com/office/drawing/2014/main" id="{25F6554A-1117-4F6F-B54E-6B855E3DC93B}"/>
            </a:ext>
          </a:extLst>
        </xdr:cNvPr>
        <xdr:cNvSpPr/>
      </xdr:nvSpPr>
      <xdr:spPr>
        <a:xfrm>
          <a:off x="21272500" y="9907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58</xdr:row>
      <xdr:rowOff>4572</xdr:rowOff>
    </xdr:from>
    <xdr:to>
      <xdr:col>116</xdr:col>
      <xdr:colOff>63500</xdr:colOff>
      <xdr:row>58</xdr:row>
      <xdr:rowOff>13716</xdr:rowOff>
    </xdr:to>
    <xdr:cxnSp macro="">
      <xdr:nvCxnSpPr>
        <xdr:cNvPr id="508" name="直線コネクタ 507">
          <a:extLst>
            <a:ext uri="{FF2B5EF4-FFF2-40B4-BE49-F238E27FC236}">
              <a16:creationId xmlns="" xmlns:a16="http://schemas.microsoft.com/office/drawing/2014/main" id="{24689F4C-D7A4-48D5-BBC9-399E5B7C969E}"/>
            </a:ext>
          </a:extLst>
        </xdr:cNvPr>
        <xdr:cNvCxnSpPr/>
      </xdr:nvCxnSpPr>
      <xdr:spPr>
        <a:xfrm flipV="1">
          <a:off x="21323300" y="9948672"/>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152654</xdr:rowOff>
    </xdr:from>
    <xdr:to>
      <xdr:col>107</xdr:col>
      <xdr:colOff>101600</xdr:colOff>
      <xdr:row>58</xdr:row>
      <xdr:rowOff>82804</xdr:rowOff>
    </xdr:to>
    <xdr:sp macro="" textlink="">
      <xdr:nvSpPr>
        <xdr:cNvPr id="509" name="楕円 508">
          <a:extLst>
            <a:ext uri="{FF2B5EF4-FFF2-40B4-BE49-F238E27FC236}">
              <a16:creationId xmlns="" xmlns:a16="http://schemas.microsoft.com/office/drawing/2014/main" id="{7161E662-A830-4728-A571-BE056E913BBC}"/>
            </a:ext>
          </a:extLst>
        </xdr:cNvPr>
        <xdr:cNvSpPr/>
      </xdr:nvSpPr>
      <xdr:spPr>
        <a:xfrm>
          <a:off x="20383500" y="9925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13716</xdr:rowOff>
    </xdr:from>
    <xdr:to>
      <xdr:col>111</xdr:col>
      <xdr:colOff>177800</xdr:colOff>
      <xdr:row>58</xdr:row>
      <xdr:rowOff>32004</xdr:rowOff>
    </xdr:to>
    <xdr:cxnSp macro="">
      <xdr:nvCxnSpPr>
        <xdr:cNvPr id="510" name="直線コネクタ 509">
          <a:extLst>
            <a:ext uri="{FF2B5EF4-FFF2-40B4-BE49-F238E27FC236}">
              <a16:creationId xmlns="" xmlns:a16="http://schemas.microsoft.com/office/drawing/2014/main" id="{0ABEBE7E-81D6-4B6E-916F-BF5B6FDEA61D}"/>
            </a:ext>
          </a:extLst>
        </xdr:cNvPr>
        <xdr:cNvCxnSpPr/>
      </xdr:nvCxnSpPr>
      <xdr:spPr>
        <a:xfrm flipV="1">
          <a:off x="20434300" y="9957816"/>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96791</xdr:rowOff>
    </xdr:from>
    <xdr:ext cx="469744" cy="259045"/>
    <xdr:sp macro="" textlink="">
      <xdr:nvSpPr>
        <xdr:cNvPr id="511" name="n_1aveValue【保健センター・保健所】&#10;一人当たり面積">
          <a:extLst>
            <a:ext uri="{FF2B5EF4-FFF2-40B4-BE49-F238E27FC236}">
              <a16:creationId xmlns="" xmlns:a16="http://schemas.microsoft.com/office/drawing/2014/main" id="{72DD5B51-0E2D-4CF9-BF62-F8969365A162}"/>
            </a:ext>
          </a:extLst>
        </xdr:cNvPr>
        <xdr:cNvSpPr txBox="1"/>
      </xdr:nvSpPr>
      <xdr:spPr>
        <a:xfrm>
          <a:off x="21075727" y="10383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41927</xdr:rowOff>
    </xdr:from>
    <xdr:ext cx="469744" cy="259045"/>
    <xdr:sp macro="" textlink="">
      <xdr:nvSpPr>
        <xdr:cNvPr id="512" name="n_2aveValue【保健センター・保健所】&#10;一人当たり面積">
          <a:extLst>
            <a:ext uri="{FF2B5EF4-FFF2-40B4-BE49-F238E27FC236}">
              <a16:creationId xmlns="" xmlns:a16="http://schemas.microsoft.com/office/drawing/2014/main" id="{092BD6B1-490F-49B8-BA82-492BB37CAAAC}"/>
            </a:ext>
          </a:extLst>
        </xdr:cNvPr>
        <xdr:cNvSpPr txBox="1"/>
      </xdr:nvSpPr>
      <xdr:spPr>
        <a:xfrm>
          <a:off x="20199427" y="10328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56</xdr:row>
      <xdr:rowOff>81043</xdr:rowOff>
    </xdr:from>
    <xdr:ext cx="469744" cy="259045"/>
    <xdr:sp macro="" textlink="">
      <xdr:nvSpPr>
        <xdr:cNvPr id="513" name="n_1mainValue【保健センター・保健所】&#10;一人当たり面積">
          <a:extLst>
            <a:ext uri="{FF2B5EF4-FFF2-40B4-BE49-F238E27FC236}">
              <a16:creationId xmlns="" xmlns:a16="http://schemas.microsoft.com/office/drawing/2014/main" id="{259BCCFE-42B2-49E6-B6B0-A7A06C604978}"/>
            </a:ext>
          </a:extLst>
        </xdr:cNvPr>
        <xdr:cNvSpPr txBox="1"/>
      </xdr:nvSpPr>
      <xdr:spPr>
        <a:xfrm>
          <a:off x="21075727" y="9682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56</xdr:row>
      <xdr:rowOff>99331</xdr:rowOff>
    </xdr:from>
    <xdr:ext cx="469744" cy="259045"/>
    <xdr:sp macro="" textlink="">
      <xdr:nvSpPr>
        <xdr:cNvPr id="514" name="n_2mainValue【保健センター・保健所】&#10;一人当たり面積">
          <a:extLst>
            <a:ext uri="{FF2B5EF4-FFF2-40B4-BE49-F238E27FC236}">
              <a16:creationId xmlns="" xmlns:a16="http://schemas.microsoft.com/office/drawing/2014/main" id="{3FDC52B7-2250-4D04-B32D-1642B954BB71}"/>
            </a:ext>
          </a:extLst>
        </xdr:cNvPr>
        <xdr:cNvSpPr txBox="1"/>
      </xdr:nvSpPr>
      <xdr:spPr>
        <a:xfrm>
          <a:off x="20199427" y="9700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15" name="正方形/長方形 514">
          <a:extLst>
            <a:ext uri="{FF2B5EF4-FFF2-40B4-BE49-F238E27FC236}">
              <a16:creationId xmlns="" xmlns:a16="http://schemas.microsoft.com/office/drawing/2014/main" id="{3CEBD1A0-F410-476F-80DA-49AB6E26546B}"/>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16" name="正方形/長方形 515">
          <a:extLst>
            <a:ext uri="{FF2B5EF4-FFF2-40B4-BE49-F238E27FC236}">
              <a16:creationId xmlns="" xmlns:a16="http://schemas.microsoft.com/office/drawing/2014/main" id="{E9F4A9D9-536B-4604-B009-DD35C80756B8}"/>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17" name="正方形/長方形 516">
          <a:extLst>
            <a:ext uri="{FF2B5EF4-FFF2-40B4-BE49-F238E27FC236}">
              <a16:creationId xmlns="" xmlns:a16="http://schemas.microsoft.com/office/drawing/2014/main" id="{DAAA8F56-E334-4FE6-B669-3D2B430B78BD}"/>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18" name="正方形/長方形 517">
          <a:extLst>
            <a:ext uri="{FF2B5EF4-FFF2-40B4-BE49-F238E27FC236}">
              <a16:creationId xmlns="" xmlns:a16="http://schemas.microsoft.com/office/drawing/2014/main" id="{5E71D7F7-3145-4256-9BC6-6A0F408F18FC}"/>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19" name="正方形/長方形 518">
          <a:extLst>
            <a:ext uri="{FF2B5EF4-FFF2-40B4-BE49-F238E27FC236}">
              <a16:creationId xmlns="" xmlns:a16="http://schemas.microsoft.com/office/drawing/2014/main" id="{C4421187-6C9F-4903-9E13-9DFEA53CF50D}"/>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20" name="正方形/長方形 519">
          <a:extLst>
            <a:ext uri="{FF2B5EF4-FFF2-40B4-BE49-F238E27FC236}">
              <a16:creationId xmlns="" xmlns:a16="http://schemas.microsoft.com/office/drawing/2014/main" id="{7D51E207-8098-4702-AAF3-48CACF1F1F69}"/>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21" name="正方形/長方形 520">
          <a:extLst>
            <a:ext uri="{FF2B5EF4-FFF2-40B4-BE49-F238E27FC236}">
              <a16:creationId xmlns="" xmlns:a16="http://schemas.microsoft.com/office/drawing/2014/main" id="{9C28B510-2823-46E6-824D-1949C5731927}"/>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22" name="正方形/長方形 521">
          <a:extLst>
            <a:ext uri="{FF2B5EF4-FFF2-40B4-BE49-F238E27FC236}">
              <a16:creationId xmlns="" xmlns:a16="http://schemas.microsoft.com/office/drawing/2014/main" id="{B2AE0157-043F-4BE3-A4A4-04714DA3D092}"/>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23" name="テキスト ボックス 522">
          <a:extLst>
            <a:ext uri="{FF2B5EF4-FFF2-40B4-BE49-F238E27FC236}">
              <a16:creationId xmlns="" xmlns:a16="http://schemas.microsoft.com/office/drawing/2014/main" id="{E2BB8203-5D0A-4AA5-8E25-BD34293A0DA8}"/>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24" name="直線コネクタ 523">
          <a:extLst>
            <a:ext uri="{FF2B5EF4-FFF2-40B4-BE49-F238E27FC236}">
              <a16:creationId xmlns="" xmlns:a16="http://schemas.microsoft.com/office/drawing/2014/main" id="{36F024C3-8327-4D56-A394-23B33DFA144D}"/>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25" name="直線コネクタ 524">
          <a:extLst>
            <a:ext uri="{FF2B5EF4-FFF2-40B4-BE49-F238E27FC236}">
              <a16:creationId xmlns="" xmlns:a16="http://schemas.microsoft.com/office/drawing/2014/main" id="{9628B29C-C4AB-4D06-9BFC-CD973E7FAA90}"/>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26" name="テキスト ボックス 525">
          <a:extLst>
            <a:ext uri="{FF2B5EF4-FFF2-40B4-BE49-F238E27FC236}">
              <a16:creationId xmlns="" xmlns:a16="http://schemas.microsoft.com/office/drawing/2014/main" id="{74F67B0E-5761-4412-8C0E-D7ECB0A5C7BB}"/>
            </a:ext>
          </a:extLst>
        </xdr:cNvPr>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27" name="直線コネクタ 526">
          <a:extLst>
            <a:ext uri="{FF2B5EF4-FFF2-40B4-BE49-F238E27FC236}">
              <a16:creationId xmlns="" xmlns:a16="http://schemas.microsoft.com/office/drawing/2014/main" id="{075ADC16-716A-4D2F-B749-6998A1699521}"/>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28" name="テキスト ボックス 527">
          <a:extLst>
            <a:ext uri="{FF2B5EF4-FFF2-40B4-BE49-F238E27FC236}">
              <a16:creationId xmlns="" xmlns:a16="http://schemas.microsoft.com/office/drawing/2014/main" id="{9DA63F26-D582-465E-B0F5-19CAC3B51CA4}"/>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29" name="直線コネクタ 528">
          <a:extLst>
            <a:ext uri="{FF2B5EF4-FFF2-40B4-BE49-F238E27FC236}">
              <a16:creationId xmlns="" xmlns:a16="http://schemas.microsoft.com/office/drawing/2014/main" id="{E6DF5D68-0408-481A-AE3F-1DFFE9FAE914}"/>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30" name="テキスト ボックス 529">
          <a:extLst>
            <a:ext uri="{FF2B5EF4-FFF2-40B4-BE49-F238E27FC236}">
              <a16:creationId xmlns="" xmlns:a16="http://schemas.microsoft.com/office/drawing/2014/main" id="{7E005EF7-D98D-4922-B4A2-0DDEE32CFA42}"/>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31" name="直線コネクタ 530">
          <a:extLst>
            <a:ext uri="{FF2B5EF4-FFF2-40B4-BE49-F238E27FC236}">
              <a16:creationId xmlns="" xmlns:a16="http://schemas.microsoft.com/office/drawing/2014/main" id="{B4911509-E4A7-46CA-B3CD-3660B919C5C1}"/>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32" name="テキスト ボックス 531">
          <a:extLst>
            <a:ext uri="{FF2B5EF4-FFF2-40B4-BE49-F238E27FC236}">
              <a16:creationId xmlns="" xmlns:a16="http://schemas.microsoft.com/office/drawing/2014/main" id="{6CCFED54-F509-4F94-8919-864392AA3741}"/>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33" name="直線コネクタ 532">
          <a:extLst>
            <a:ext uri="{FF2B5EF4-FFF2-40B4-BE49-F238E27FC236}">
              <a16:creationId xmlns="" xmlns:a16="http://schemas.microsoft.com/office/drawing/2014/main" id="{46E7E329-B478-499D-B6AC-0A0F7A5314B4}"/>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34" name="テキスト ボックス 533">
          <a:extLst>
            <a:ext uri="{FF2B5EF4-FFF2-40B4-BE49-F238E27FC236}">
              <a16:creationId xmlns="" xmlns:a16="http://schemas.microsoft.com/office/drawing/2014/main" id="{34F82334-6538-434D-8455-D38474B90B78}"/>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35" name="直線コネクタ 534">
          <a:extLst>
            <a:ext uri="{FF2B5EF4-FFF2-40B4-BE49-F238E27FC236}">
              <a16:creationId xmlns="" xmlns:a16="http://schemas.microsoft.com/office/drawing/2014/main" id="{F53D3B1F-E365-4101-A695-11F34EC78C39}"/>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36" name="テキスト ボックス 535">
          <a:extLst>
            <a:ext uri="{FF2B5EF4-FFF2-40B4-BE49-F238E27FC236}">
              <a16:creationId xmlns="" xmlns:a16="http://schemas.microsoft.com/office/drawing/2014/main" id="{EF713C43-A36E-4049-9C10-B30870A31ECD}"/>
            </a:ext>
          </a:extLst>
        </xdr:cNvPr>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37" name="直線コネクタ 536">
          <a:extLst>
            <a:ext uri="{FF2B5EF4-FFF2-40B4-BE49-F238E27FC236}">
              <a16:creationId xmlns="" xmlns:a16="http://schemas.microsoft.com/office/drawing/2014/main" id="{8103980A-8847-452B-9150-F5A4D5110540}"/>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38" name="テキスト ボックス 537">
          <a:extLst>
            <a:ext uri="{FF2B5EF4-FFF2-40B4-BE49-F238E27FC236}">
              <a16:creationId xmlns="" xmlns:a16="http://schemas.microsoft.com/office/drawing/2014/main" id="{54C67A7A-10DB-4D6C-A6AF-8CED9F29D495}"/>
            </a:ext>
          </a:extLst>
        </xdr:cNvPr>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39" name="【消防施設】&#10;有形固定資産減価償却率グラフ枠">
          <a:extLst>
            <a:ext uri="{FF2B5EF4-FFF2-40B4-BE49-F238E27FC236}">
              <a16:creationId xmlns="" xmlns:a16="http://schemas.microsoft.com/office/drawing/2014/main" id="{A404A89B-D0BF-4F91-8871-284F2ADB0DB9}"/>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59327</xdr:rowOff>
    </xdr:from>
    <xdr:to>
      <xdr:col>85</xdr:col>
      <xdr:colOff>126364</xdr:colOff>
      <xdr:row>86</xdr:row>
      <xdr:rowOff>93618</xdr:rowOff>
    </xdr:to>
    <xdr:cxnSp macro="">
      <xdr:nvCxnSpPr>
        <xdr:cNvPr id="540" name="直線コネクタ 539">
          <a:extLst>
            <a:ext uri="{FF2B5EF4-FFF2-40B4-BE49-F238E27FC236}">
              <a16:creationId xmlns="" xmlns:a16="http://schemas.microsoft.com/office/drawing/2014/main" id="{6EB13295-CB4F-4FBC-8EC1-D044F0283FD8}"/>
            </a:ext>
          </a:extLst>
        </xdr:cNvPr>
        <xdr:cNvCxnSpPr/>
      </xdr:nvCxnSpPr>
      <xdr:spPr>
        <a:xfrm flipV="1">
          <a:off x="16318864" y="13432427"/>
          <a:ext cx="0" cy="14058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97445</xdr:rowOff>
    </xdr:from>
    <xdr:ext cx="340478" cy="259045"/>
    <xdr:sp macro="" textlink="">
      <xdr:nvSpPr>
        <xdr:cNvPr id="541" name="【消防施設】&#10;有形固定資産減価償却率最小値テキスト">
          <a:extLst>
            <a:ext uri="{FF2B5EF4-FFF2-40B4-BE49-F238E27FC236}">
              <a16:creationId xmlns="" xmlns:a16="http://schemas.microsoft.com/office/drawing/2014/main" id="{24E64467-DC47-42F2-B048-860CBA5DE86F}"/>
            </a:ext>
          </a:extLst>
        </xdr:cNvPr>
        <xdr:cNvSpPr txBox="1"/>
      </xdr:nvSpPr>
      <xdr:spPr>
        <a:xfrm>
          <a:off x="16357600" y="1484214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93618</xdr:rowOff>
    </xdr:from>
    <xdr:to>
      <xdr:col>86</xdr:col>
      <xdr:colOff>25400</xdr:colOff>
      <xdr:row>86</xdr:row>
      <xdr:rowOff>93618</xdr:rowOff>
    </xdr:to>
    <xdr:cxnSp macro="">
      <xdr:nvCxnSpPr>
        <xdr:cNvPr id="542" name="直線コネクタ 541">
          <a:extLst>
            <a:ext uri="{FF2B5EF4-FFF2-40B4-BE49-F238E27FC236}">
              <a16:creationId xmlns="" xmlns:a16="http://schemas.microsoft.com/office/drawing/2014/main" id="{BF4E099E-4AC0-4E11-AB67-82A1275F9673}"/>
            </a:ext>
          </a:extLst>
        </xdr:cNvPr>
        <xdr:cNvCxnSpPr/>
      </xdr:nvCxnSpPr>
      <xdr:spPr>
        <a:xfrm>
          <a:off x="16230600" y="148383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6004</xdr:rowOff>
    </xdr:from>
    <xdr:ext cx="405111" cy="259045"/>
    <xdr:sp macro="" textlink="">
      <xdr:nvSpPr>
        <xdr:cNvPr id="543" name="【消防施設】&#10;有形固定資産減価償却率最大値テキスト">
          <a:extLst>
            <a:ext uri="{FF2B5EF4-FFF2-40B4-BE49-F238E27FC236}">
              <a16:creationId xmlns="" xmlns:a16="http://schemas.microsoft.com/office/drawing/2014/main" id="{D3E94DAF-E1B6-45EA-8588-F48C7B5A81B3}"/>
            </a:ext>
          </a:extLst>
        </xdr:cNvPr>
        <xdr:cNvSpPr txBox="1"/>
      </xdr:nvSpPr>
      <xdr:spPr>
        <a:xfrm>
          <a:off x="16357600" y="132076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59327</xdr:rowOff>
    </xdr:from>
    <xdr:to>
      <xdr:col>86</xdr:col>
      <xdr:colOff>25400</xdr:colOff>
      <xdr:row>78</xdr:row>
      <xdr:rowOff>59327</xdr:rowOff>
    </xdr:to>
    <xdr:cxnSp macro="">
      <xdr:nvCxnSpPr>
        <xdr:cNvPr id="544" name="直線コネクタ 543">
          <a:extLst>
            <a:ext uri="{FF2B5EF4-FFF2-40B4-BE49-F238E27FC236}">
              <a16:creationId xmlns="" xmlns:a16="http://schemas.microsoft.com/office/drawing/2014/main" id="{7A7777CC-97AF-46A8-938C-AC191E7B0A70}"/>
            </a:ext>
          </a:extLst>
        </xdr:cNvPr>
        <xdr:cNvCxnSpPr/>
      </xdr:nvCxnSpPr>
      <xdr:spPr>
        <a:xfrm>
          <a:off x="16230600" y="134324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19975</xdr:rowOff>
    </xdr:from>
    <xdr:ext cx="405111" cy="259045"/>
    <xdr:sp macro="" textlink="">
      <xdr:nvSpPr>
        <xdr:cNvPr id="545" name="【消防施設】&#10;有形固定資産減価償却率平均値テキスト">
          <a:extLst>
            <a:ext uri="{FF2B5EF4-FFF2-40B4-BE49-F238E27FC236}">
              <a16:creationId xmlns="" xmlns:a16="http://schemas.microsoft.com/office/drawing/2014/main" id="{02F5F41C-1169-4CF8-B785-9EB3AF8E1370}"/>
            </a:ext>
          </a:extLst>
        </xdr:cNvPr>
        <xdr:cNvSpPr txBox="1"/>
      </xdr:nvSpPr>
      <xdr:spPr>
        <a:xfrm>
          <a:off x="16357600" y="1373597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168548</xdr:rowOff>
    </xdr:from>
    <xdr:to>
      <xdr:col>85</xdr:col>
      <xdr:colOff>177800</xdr:colOff>
      <xdr:row>81</xdr:row>
      <xdr:rowOff>98698</xdr:rowOff>
    </xdr:to>
    <xdr:sp macro="" textlink="">
      <xdr:nvSpPr>
        <xdr:cNvPr id="546" name="フローチャート: 判断 545">
          <a:extLst>
            <a:ext uri="{FF2B5EF4-FFF2-40B4-BE49-F238E27FC236}">
              <a16:creationId xmlns="" xmlns:a16="http://schemas.microsoft.com/office/drawing/2014/main" id="{122B41A1-33B1-4275-8CD9-BBF55EB36FAD}"/>
            </a:ext>
          </a:extLst>
        </xdr:cNvPr>
        <xdr:cNvSpPr/>
      </xdr:nvSpPr>
      <xdr:spPr>
        <a:xfrm>
          <a:off x="16268700" y="13884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10161</xdr:rowOff>
    </xdr:from>
    <xdr:to>
      <xdr:col>81</xdr:col>
      <xdr:colOff>101600</xdr:colOff>
      <xdr:row>81</xdr:row>
      <xdr:rowOff>111761</xdr:rowOff>
    </xdr:to>
    <xdr:sp macro="" textlink="">
      <xdr:nvSpPr>
        <xdr:cNvPr id="547" name="フローチャート: 判断 546">
          <a:extLst>
            <a:ext uri="{FF2B5EF4-FFF2-40B4-BE49-F238E27FC236}">
              <a16:creationId xmlns="" xmlns:a16="http://schemas.microsoft.com/office/drawing/2014/main" id="{29D09240-6DB3-42CB-985F-5B4AACA26E1C}"/>
            </a:ext>
          </a:extLst>
        </xdr:cNvPr>
        <xdr:cNvSpPr/>
      </xdr:nvSpPr>
      <xdr:spPr>
        <a:xfrm>
          <a:off x="15430500" y="13897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135889</xdr:rowOff>
    </xdr:from>
    <xdr:to>
      <xdr:col>76</xdr:col>
      <xdr:colOff>165100</xdr:colOff>
      <xdr:row>82</xdr:row>
      <xdr:rowOff>66039</xdr:rowOff>
    </xdr:to>
    <xdr:sp macro="" textlink="">
      <xdr:nvSpPr>
        <xdr:cNvPr id="548" name="フローチャート: 判断 547">
          <a:extLst>
            <a:ext uri="{FF2B5EF4-FFF2-40B4-BE49-F238E27FC236}">
              <a16:creationId xmlns="" xmlns:a16="http://schemas.microsoft.com/office/drawing/2014/main" id="{6BB0B4BA-B849-4313-BEDA-7D97C8DDF0CA}"/>
            </a:ext>
          </a:extLst>
        </xdr:cNvPr>
        <xdr:cNvSpPr/>
      </xdr:nvSpPr>
      <xdr:spPr>
        <a:xfrm>
          <a:off x="14541500" y="14023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549" name="テキスト ボックス 548">
          <a:extLst>
            <a:ext uri="{FF2B5EF4-FFF2-40B4-BE49-F238E27FC236}">
              <a16:creationId xmlns="" xmlns:a16="http://schemas.microsoft.com/office/drawing/2014/main" id="{B4BD65BB-C7F3-4F82-8016-A125649FBC8B}"/>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50" name="テキスト ボックス 549">
          <a:extLst>
            <a:ext uri="{FF2B5EF4-FFF2-40B4-BE49-F238E27FC236}">
              <a16:creationId xmlns="" xmlns:a16="http://schemas.microsoft.com/office/drawing/2014/main" id="{770A8A45-922F-4473-B700-9F5BDD641D97}"/>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51" name="テキスト ボックス 550">
          <a:extLst>
            <a:ext uri="{FF2B5EF4-FFF2-40B4-BE49-F238E27FC236}">
              <a16:creationId xmlns="" xmlns:a16="http://schemas.microsoft.com/office/drawing/2014/main" id="{EDAB455C-DD19-4216-B307-D726094549F2}"/>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52" name="テキスト ボックス 551">
          <a:extLst>
            <a:ext uri="{FF2B5EF4-FFF2-40B4-BE49-F238E27FC236}">
              <a16:creationId xmlns="" xmlns:a16="http://schemas.microsoft.com/office/drawing/2014/main" id="{81A9155A-8CE8-4C4B-9D24-0BE4AD5888D5}"/>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53" name="テキスト ボックス 552">
          <a:extLst>
            <a:ext uri="{FF2B5EF4-FFF2-40B4-BE49-F238E27FC236}">
              <a16:creationId xmlns="" xmlns:a16="http://schemas.microsoft.com/office/drawing/2014/main" id="{9E1F6CAB-2008-45DC-8004-CE212619232F}"/>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168548</xdr:rowOff>
    </xdr:from>
    <xdr:to>
      <xdr:col>85</xdr:col>
      <xdr:colOff>177800</xdr:colOff>
      <xdr:row>84</xdr:row>
      <xdr:rowOff>98698</xdr:rowOff>
    </xdr:to>
    <xdr:sp macro="" textlink="">
      <xdr:nvSpPr>
        <xdr:cNvPr id="554" name="楕円 553">
          <a:extLst>
            <a:ext uri="{FF2B5EF4-FFF2-40B4-BE49-F238E27FC236}">
              <a16:creationId xmlns="" xmlns:a16="http://schemas.microsoft.com/office/drawing/2014/main" id="{9D83329B-E2F8-4FBB-B80E-9933DBEC9673}"/>
            </a:ext>
          </a:extLst>
        </xdr:cNvPr>
        <xdr:cNvSpPr/>
      </xdr:nvSpPr>
      <xdr:spPr>
        <a:xfrm>
          <a:off x="16268700" y="14398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146975</xdr:rowOff>
    </xdr:from>
    <xdr:ext cx="405111" cy="259045"/>
    <xdr:sp macro="" textlink="">
      <xdr:nvSpPr>
        <xdr:cNvPr id="555" name="【消防施設】&#10;有形固定資産減価償却率該当値テキスト">
          <a:extLst>
            <a:ext uri="{FF2B5EF4-FFF2-40B4-BE49-F238E27FC236}">
              <a16:creationId xmlns="" xmlns:a16="http://schemas.microsoft.com/office/drawing/2014/main" id="{8ABFA757-B79F-4A5F-AFE2-CCE9E0086B53}"/>
            </a:ext>
          </a:extLst>
        </xdr:cNvPr>
        <xdr:cNvSpPr txBox="1"/>
      </xdr:nvSpPr>
      <xdr:spPr>
        <a:xfrm>
          <a:off x="16357600" y="143773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84</xdr:row>
      <xdr:rowOff>41184</xdr:rowOff>
    </xdr:from>
    <xdr:to>
      <xdr:col>81</xdr:col>
      <xdr:colOff>101600</xdr:colOff>
      <xdr:row>84</xdr:row>
      <xdr:rowOff>142784</xdr:rowOff>
    </xdr:to>
    <xdr:sp macro="" textlink="">
      <xdr:nvSpPr>
        <xdr:cNvPr id="556" name="楕円 555">
          <a:extLst>
            <a:ext uri="{FF2B5EF4-FFF2-40B4-BE49-F238E27FC236}">
              <a16:creationId xmlns="" xmlns:a16="http://schemas.microsoft.com/office/drawing/2014/main" id="{3D02FC52-E715-4ADF-8EBB-2A0BDB8DCA53}"/>
            </a:ext>
          </a:extLst>
        </xdr:cNvPr>
        <xdr:cNvSpPr/>
      </xdr:nvSpPr>
      <xdr:spPr>
        <a:xfrm>
          <a:off x="15430500" y="14442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84</xdr:row>
      <xdr:rowOff>47898</xdr:rowOff>
    </xdr:from>
    <xdr:to>
      <xdr:col>85</xdr:col>
      <xdr:colOff>127000</xdr:colOff>
      <xdr:row>84</xdr:row>
      <xdr:rowOff>91984</xdr:rowOff>
    </xdr:to>
    <xdr:cxnSp macro="">
      <xdr:nvCxnSpPr>
        <xdr:cNvPr id="557" name="直線コネクタ 556">
          <a:extLst>
            <a:ext uri="{FF2B5EF4-FFF2-40B4-BE49-F238E27FC236}">
              <a16:creationId xmlns="" xmlns:a16="http://schemas.microsoft.com/office/drawing/2014/main" id="{166141B0-41B1-472C-ACE9-1F25FCF50266}"/>
            </a:ext>
          </a:extLst>
        </xdr:cNvPr>
        <xdr:cNvCxnSpPr/>
      </xdr:nvCxnSpPr>
      <xdr:spPr>
        <a:xfrm flipV="1">
          <a:off x="15481300" y="14449698"/>
          <a:ext cx="838200" cy="44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24856</xdr:rowOff>
    </xdr:from>
    <xdr:to>
      <xdr:col>76</xdr:col>
      <xdr:colOff>165100</xdr:colOff>
      <xdr:row>84</xdr:row>
      <xdr:rowOff>126456</xdr:rowOff>
    </xdr:to>
    <xdr:sp macro="" textlink="">
      <xdr:nvSpPr>
        <xdr:cNvPr id="558" name="楕円 557">
          <a:extLst>
            <a:ext uri="{FF2B5EF4-FFF2-40B4-BE49-F238E27FC236}">
              <a16:creationId xmlns="" xmlns:a16="http://schemas.microsoft.com/office/drawing/2014/main" id="{F1019FBF-9482-4FD3-A4B3-C9F14591DE38}"/>
            </a:ext>
          </a:extLst>
        </xdr:cNvPr>
        <xdr:cNvSpPr/>
      </xdr:nvSpPr>
      <xdr:spPr>
        <a:xfrm>
          <a:off x="14541500" y="14426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84</xdr:row>
      <xdr:rowOff>75656</xdr:rowOff>
    </xdr:from>
    <xdr:to>
      <xdr:col>81</xdr:col>
      <xdr:colOff>50800</xdr:colOff>
      <xdr:row>84</xdr:row>
      <xdr:rowOff>91984</xdr:rowOff>
    </xdr:to>
    <xdr:cxnSp macro="">
      <xdr:nvCxnSpPr>
        <xdr:cNvPr id="559" name="直線コネクタ 558">
          <a:extLst>
            <a:ext uri="{FF2B5EF4-FFF2-40B4-BE49-F238E27FC236}">
              <a16:creationId xmlns="" xmlns:a16="http://schemas.microsoft.com/office/drawing/2014/main" id="{6D08D2A2-C671-4B74-8857-27CC7FEB0D79}"/>
            </a:ext>
          </a:extLst>
        </xdr:cNvPr>
        <xdr:cNvCxnSpPr/>
      </xdr:nvCxnSpPr>
      <xdr:spPr>
        <a:xfrm>
          <a:off x="14592300" y="14477456"/>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79</xdr:row>
      <xdr:rowOff>128288</xdr:rowOff>
    </xdr:from>
    <xdr:ext cx="405111" cy="259045"/>
    <xdr:sp macro="" textlink="">
      <xdr:nvSpPr>
        <xdr:cNvPr id="560" name="n_1aveValue【消防施設】&#10;有形固定資産減価償却率">
          <a:extLst>
            <a:ext uri="{FF2B5EF4-FFF2-40B4-BE49-F238E27FC236}">
              <a16:creationId xmlns="" xmlns:a16="http://schemas.microsoft.com/office/drawing/2014/main" id="{23665173-9225-4CBE-AA93-39B6AEFCA94C}"/>
            </a:ext>
          </a:extLst>
        </xdr:cNvPr>
        <xdr:cNvSpPr txBox="1"/>
      </xdr:nvSpPr>
      <xdr:spPr>
        <a:xfrm>
          <a:off x="15266044" y="136728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82566</xdr:rowOff>
    </xdr:from>
    <xdr:ext cx="405111" cy="259045"/>
    <xdr:sp macro="" textlink="">
      <xdr:nvSpPr>
        <xdr:cNvPr id="561" name="n_2aveValue【消防施設】&#10;有形固定資産減価償却率">
          <a:extLst>
            <a:ext uri="{FF2B5EF4-FFF2-40B4-BE49-F238E27FC236}">
              <a16:creationId xmlns="" xmlns:a16="http://schemas.microsoft.com/office/drawing/2014/main" id="{F886DB61-C710-4424-9A1C-6CA1132951E3}"/>
            </a:ext>
          </a:extLst>
        </xdr:cNvPr>
        <xdr:cNvSpPr txBox="1"/>
      </xdr:nvSpPr>
      <xdr:spPr>
        <a:xfrm>
          <a:off x="14389744" y="137985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84</xdr:row>
      <xdr:rowOff>133911</xdr:rowOff>
    </xdr:from>
    <xdr:ext cx="405111" cy="259045"/>
    <xdr:sp macro="" textlink="">
      <xdr:nvSpPr>
        <xdr:cNvPr id="562" name="n_1mainValue【消防施設】&#10;有形固定資産減価償却率">
          <a:extLst>
            <a:ext uri="{FF2B5EF4-FFF2-40B4-BE49-F238E27FC236}">
              <a16:creationId xmlns="" xmlns:a16="http://schemas.microsoft.com/office/drawing/2014/main" id="{28E36C7C-E54A-4C85-8244-6221E8C17B23}"/>
            </a:ext>
          </a:extLst>
        </xdr:cNvPr>
        <xdr:cNvSpPr txBox="1"/>
      </xdr:nvSpPr>
      <xdr:spPr>
        <a:xfrm>
          <a:off x="15266044" y="145357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117583</xdr:rowOff>
    </xdr:from>
    <xdr:ext cx="405111" cy="259045"/>
    <xdr:sp macro="" textlink="">
      <xdr:nvSpPr>
        <xdr:cNvPr id="563" name="n_2mainValue【消防施設】&#10;有形固定資産減価償却率">
          <a:extLst>
            <a:ext uri="{FF2B5EF4-FFF2-40B4-BE49-F238E27FC236}">
              <a16:creationId xmlns="" xmlns:a16="http://schemas.microsoft.com/office/drawing/2014/main" id="{E4E7650E-6351-4225-817F-295AC1EDFFB6}"/>
            </a:ext>
          </a:extLst>
        </xdr:cNvPr>
        <xdr:cNvSpPr txBox="1"/>
      </xdr:nvSpPr>
      <xdr:spPr>
        <a:xfrm>
          <a:off x="14389744" y="145193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64" name="正方形/長方形 563">
          <a:extLst>
            <a:ext uri="{FF2B5EF4-FFF2-40B4-BE49-F238E27FC236}">
              <a16:creationId xmlns="" xmlns:a16="http://schemas.microsoft.com/office/drawing/2014/main" id="{168BE822-3D56-4E28-888F-45A8523D92EB}"/>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65" name="正方形/長方形 564">
          <a:extLst>
            <a:ext uri="{FF2B5EF4-FFF2-40B4-BE49-F238E27FC236}">
              <a16:creationId xmlns="" xmlns:a16="http://schemas.microsoft.com/office/drawing/2014/main" id="{FF2EB1E9-7638-4ABB-AEE3-F6A95FAD5A34}"/>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66" name="正方形/長方形 565">
          <a:extLst>
            <a:ext uri="{FF2B5EF4-FFF2-40B4-BE49-F238E27FC236}">
              <a16:creationId xmlns="" xmlns:a16="http://schemas.microsoft.com/office/drawing/2014/main" id="{E109C117-207C-45F8-9979-F063A6FEB234}"/>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67" name="正方形/長方形 566">
          <a:extLst>
            <a:ext uri="{FF2B5EF4-FFF2-40B4-BE49-F238E27FC236}">
              <a16:creationId xmlns="" xmlns:a16="http://schemas.microsoft.com/office/drawing/2014/main" id="{B8620563-0A2C-4425-A48F-969652DF3253}"/>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68" name="正方形/長方形 567">
          <a:extLst>
            <a:ext uri="{FF2B5EF4-FFF2-40B4-BE49-F238E27FC236}">
              <a16:creationId xmlns="" xmlns:a16="http://schemas.microsoft.com/office/drawing/2014/main" id="{4961829C-696C-4F1A-8349-125F9E1C9E0D}"/>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69" name="正方形/長方形 568">
          <a:extLst>
            <a:ext uri="{FF2B5EF4-FFF2-40B4-BE49-F238E27FC236}">
              <a16:creationId xmlns="" xmlns:a16="http://schemas.microsoft.com/office/drawing/2014/main" id="{E4271F1A-6A47-488C-AE94-2EA415400D3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70" name="正方形/長方形 569">
          <a:extLst>
            <a:ext uri="{FF2B5EF4-FFF2-40B4-BE49-F238E27FC236}">
              <a16:creationId xmlns="" xmlns:a16="http://schemas.microsoft.com/office/drawing/2014/main" id="{A45A5871-A2C0-4508-BDF5-F4E3588E1560}"/>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71" name="正方形/長方形 570">
          <a:extLst>
            <a:ext uri="{FF2B5EF4-FFF2-40B4-BE49-F238E27FC236}">
              <a16:creationId xmlns="" xmlns:a16="http://schemas.microsoft.com/office/drawing/2014/main" id="{6152A92F-3EE7-4E8E-B8C1-7C4FBECC87F3}"/>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72" name="テキスト ボックス 571">
          <a:extLst>
            <a:ext uri="{FF2B5EF4-FFF2-40B4-BE49-F238E27FC236}">
              <a16:creationId xmlns="" xmlns:a16="http://schemas.microsoft.com/office/drawing/2014/main" id="{B1AF1903-57B2-44E2-99B1-108E3C4CC234}"/>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73" name="直線コネクタ 572">
          <a:extLst>
            <a:ext uri="{FF2B5EF4-FFF2-40B4-BE49-F238E27FC236}">
              <a16:creationId xmlns="" xmlns:a16="http://schemas.microsoft.com/office/drawing/2014/main" id="{A640690E-BEC7-4B8A-84E7-22A5414B4874}"/>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574" name="直線コネクタ 573">
          <a:extLst>
            <a:ext uri="{FF2B5EF4-FFF2-40B4-BE49-F238E27FC236}">
              <a16:creationId xmlns="" xmlns:a16="http://schemas.microsoft.com/office/drawing/2014/main" id="{806313A4-16A0-450D-B3DB-A4660F92EF5E}"/>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575" name="テキスト ボックス 574">
          <a:extLst>
            <a:ext uri="{FF2B5EF4-FFF2-40B4-BE49-F238E27FC236}">
              <a16:creationId xmlns="" xmlns:a16="http://schemas.microsoft.com/office/drawing/2014/main" id="{242C5143-C8AA-424A-AD3D-532B6C9662DD}"/>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576" name="直線コネクタ 575">
          <a:extLst>
            <a:ext uri="{FF2B5EF4-FFF2-40B4-BE49-F238E27FC236}">
              <a16:creationId xmlns="" xmlns:a16="http://schemas.microsoft.com/office/drawing/2014/main" id="{2C846F8F-CDAA-4B8C-9471-8BC58F00E804}"/>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577" name="テキスト ボックス 576">
          <a:extLst>
            <a:ext uri="{FF2B5EF4-FFF2-40B4-BE49-F238E27FC236}">
              <a16:creationId xmlns="" xmlns:a16="http://schemas.microsoft.com/office/drawing/2014/main" id="{B1113140-BBEF-470F-B437-A056934EE712}"/>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578" name="直線コネクタ 577">
          <a:extLst>
            <a:ext uri="{FF2B5EF4-FFF2-40B4-BE49-F238E27FC236}">
              <a16:creationId xmlns="" xmlns:a16="http://schemas.microsoft.com/office/drawing/2014/main" id="{E07B72FA-CC2D-4315-B3A0-8D68CB94AF67}"/>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579" name="テキスト ボックス 578">
          <a:extLst>
            <a:ext uri="{FF2B5EF4-FFF2-40B4-BE49-F238E27FC236}">
              <a16:creationId xmlns="" xmlns:a16="http://schemas.microsoft.com/office/drawing/2014/main" id="{23762CA7-B0C5-4315-AE5E-973A6F6744ED}"/>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580" name="直線コネクタ 579">
          <a:extLst>
            <a:ext uri="{FF2B5EF4-FFF2-40B4-BE49-F238E27FC236}">
              <a16:creationId xmlns="" xmlns:a16="http://schemas.microsoft.com/office/drawing/2014/main" id="{49302CCE-7AC6-44A9-B3EA-2DD3C7331739}"/>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581" name="テキスト ボックス 580">
          <a:extLst>
            <a:ext uri="{FF2B5EF4-FFF2-40B4-BE49-F238E27FC236}">
              <a16:creationId xmlns="" xmlns:a16="http://schemas.microsoft.com/office/drawing/2014/main" id="{47469838-43E6-4F93-B281-1B763869C1AB}"/>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582" name="直線コネクタ 581">
          <a:extLst>
            <a:ext uri="{FF2B5EF4-FFF2-40B4-BE49-F238E27FC236}">
              <a16:creationId xmlns="" xmlns:a16="http://schemas.microsoft.com/office/drawing/2014/main" id="{F2063C41-92B4-4FE4-AC24-962941A3736B}"/>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583" name="テキスト ボックス 582">
          <a:extLst>
            <a:ext uri="{FF2B5EF4-FFF2-40B4-BE49-F238E27FC236}">
              <a16:creationId xmlns="" xmlns:a16="http://schemas.microsoft.com/office/drawing/2014/main" id="{DADF0F0B-6E7D-4276-B58D-F260E980121A}"/>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584" name="直線コネクタ 583">
          <a:extLst>
            <a:ext uri="{FF2B5EF4-FFF2-40B4-BE49-F238E27FC236}">
              <a16:creationId xmlns="" xmlns:a16="http://schemas.microsoft.com/office/drawing/2014/main" id="{B749FCC1-DD22-4E7C-AE13-83A7503FDC02}"/>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585" name="テキスト ボックス 584">
          <a:extLst>
            <a:ext uri="{FF2B5EF4-FFF2-40B4-BE49-F238E27FC236}">
              <a16:creationId xmlns="" xmlns:a16="http://schemas.microsoft.com/office/drawing/2014/main" id="{7788A8AB-8A65-4D63-8495-C0D6B39D8F55}"/>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86" name="【消防施設】&#10;一人当たり面積グラフ枠">
          <a:extLst>
            <a:ext uri="{FF2B5EF4-FFF2-40B4-BE49-F238E27FC236}">
              <a16:creationId xmlns="" xmlns:a16="http://schemas.microsoft.com/office/drawing/2014/main" id="{7735BE7E-3B0F-4503-9C6F-8A75CE80AFC6}"/>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137161</xdr:rowOff>
    </xdr:from>
    <xdr:to>
      <xdr:col>116</xdr:col>
      <xdr:colOff>62864</xdr:colOff>
      <xdr:row>85</xdr:row>
      <xdr:rowOff>148589</xdr:rowOff>
    </xdr:to>
    <xdr:cxnSp macro="">
      <xdr:nvCxnSpPr>
        <xdr:cNvPr id="587" name="直線コネクタ 586">
          <a:extLst>
            <a:ext uri="{FF2B5EF4-FFF2-40B4-BE49-F238E27FC236}">
              <a16:creationId xmlns="" xmlns:a16="http://schemas.microsoft.com/office/drawing/2014/main" id="{C418722F-90E5-4514-9253-3F14FA66579A}"/>
            </a:ext>
          </a:extLst>
        </xdr:cNvPr>
        <xdr:cNvCxnSpPr/>
      </xdr:nvCxnSpPr>
      <xdr:spPr>
        <a:xfrm flipV="1">
          <a:off x="22160864" y="13510261"/>
          <a:ext cx="0" cy="12115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152416</xdr:rowOff>
    </xdr:from>
    <xdr:ext cx="469744" cy="259045"/>
    <xdr:sp macro="" textlink="">
      <xdr:nvSpPr>
        <xdr:cNvPr id="588" name="【消防施設】&#10;一人当たり面積最小値テキスト">
          <a:extLst>
            <a:ext uri="{FF2B5EF4-FFF2-40B4-BE49-F238E27FC236}">
              <a16:creationId xmlns="" xmlns:a16="http://schemas.microsoft.com/office/drawing/2014/main" id="{3488AFF0-1C7F-4198-8EC3-A3C02180F19B}"/>
            </a:ext>
          </a:extLst>
        </xdr:cNvPr>
        <xdr:cNvSpPr txBox="1"/>
      </xdr:nvSpPr>
      <xdr:spPr>
        <a:xfrm>
          <a:off x="22199600" y="14725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148589</xdr:rowOff>
    </xdr:from>
    <xdr:to>
      <xdr:col>116</xdr:col>
      <xdr:colOff>152400</xdr:colOff>
      <xdr:row>85</xdr:row>
      <xdr:rowOff>148589</xdr:rowOff>
    </xdr:to>
    <xdr:cxnSp macro="">
      <xdr:nvCxnSpPr>
        <xdr:cNvPr id="589" name="直線コネクタ 588">
          <a:extLst>
            <a:ext uri="{FF2B5EF4-FFF2-40B4-BE49-F238E27FC236}">
              <a16:creationId xmlns="" xmlns:a16="http://schemas.microsoft.com/office/drawing/2014/main" id="{2E743C6B-9C11-4CC5-93A6-15E37831E46C}"/>
            </a:ext>
          </a:extLst>
        </xdr:cNvPr>
        <xdr:cNvCxnSpPr/>
      </xdr:nvCxnSpPr>
      <xdr:spPr>
        <a:xfrm>
          <a:off x="22072600" y="147218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83838</xdr:rowOff>
    </xdr:from>
    <xdr:ext cx="469744" cy="259045"/>
    <xdr:sp macro="" textlink="">
      <xdr:nvSpPr>
        <xdr:cNvPr id="590" name="【消防施設】&#10;一人当たり面積最大値テキスト">
          <a:extLst>
            <a:ext uri="{FF2B5EF4-FFF2-40B4-BE49-F238E27FC236}">
              <a16:creationId xmlns="" xmlns:a16="http://schemas.microsoft.com/office/drawing/2014/main" id="{167DAC77-BBFE-4D4D-9BD4-BDA7DAB08961}"/>
            </a:ext>
          </a:extLst>
        </xdr:cNvPr>
        <xdr:cNvSpPr txBox="1"/>
      </xdr:nvSpPr>
      <xdr:spPr>
        <a:xfrm>
          <a:off x="22199600" y="13285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137161</xdr:rowOff>
    </xdr:from>
    <xdr:to>
      <xdr:col>116</xdr:col>
      <xdr:colOff>152400</xdr:colOff>
      <xdr:row>78</xdr:row>
      <xdr:rowOff>137161</xdr:rowOff>
    </xdr:to>
    <xdr:cxnSp macro="">
      <xdr:nvCxnSpPr>
        <xdr:cNvPr id="591" name="直線コネクタ 590">
          <a:extLst>
            <a:ext uri="{FF2B5EF4-FFF2-40B4-BE49-F238E27FC236}">
              <a16:creationId xmlns="" xmlns:a16="http://schemas.microsoft.com/office/drawing/2014/main" id="{E531E78E-7125-419E-BA9C-C99C20D23F1D}"/>
            </a:ext>
          </a:extLst>
        </xdr:cNvPr>
        <xdr:cNvCxnSpPr/>
      </xdr:nvCxnSpPr>
      <xdr:spPr>
        <a:xfrm>
          <a:off x="22072600" y="135102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53357</xdr:rowOff>
    </xdr:from>
    <xdr:ext cx="469744" cy="259045"/>
    <xdr:sp macro="" textlink="">
      <xdr:nvSpPr>
        <xdr:cNvPr id="592" name="【消防施設】&#10;一人当たり面積平均値テキスト">
          <a:extLst>
            <a:ext uri="{FF2B5EF4-FFF2-40B4-BE49-F238E27FC236}">
              <a16:creationId xmlns="" xmlns:a16="http://schemas.microsoft.com/office/drawing/2014/main" id="{7E07D449-D9D4-4B50-8113-89B38922A2EF}"/>
            </a:ext>
          </a:extLst>
        </xdr:cNvPr>
        <xdr:cNvSpPr txBox="1"/>
      </xdr:nvSpPr>
      <xdr:spPr>
        <a:xfrm>
          <a:off x="22199600" y="142837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74930</xdr:rowOff>
    </xdr:from>
    <xdr:to>
      <xdr:col>116</xdr:col>
      <xdr:colOff>114300</xdr:colOff>
      <xdr:row>84</xdr:row>
      <xdr:rowOff>5080</xdr:rowOff>
    </xdr:to>
    <xdr:sp macro="" textlink="">
      <xdr:nvSpPr>
        <xdr:cNvPr id="593" name="フローチャート: 判断 592">
          <a:extLst>
            <a:ext uri="{FF2B5EF4-FFF2-40B4-BE49-F238E27FC236}">
              <a16:creationId xmlns="" xmlns:a16="http://schemas.microsoft.com/office/drawing/2014/main" id="{A8F46EA2-DF3B-4FEB-BD62-63FA889F6D93}"/>
            </a:ext>
          </a:extLst>
        </xdr:cNvPr>
        <xdr:cNvSpPr/>
      </xdr:nvSpPr>
      <xdr:spPr>
        <a:xfrm>
          <a:off x="22110700" y="14305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67311</xdr:rowOff>
    </xdr:from>
    <xdr:to>
      <xdr:col>112</xdr:col>
      <xdr:colOff>38100</xdr:colOff>
      <xdr:row>83</xdr:row>
      <xdr:rowOff>168911</xdr:rowOff>
    </xdr:to>
    <xdr:sp macro="" textlink="">
      <xdr:nvSpPr>
        <xdr:cNvPr id="594" name="フローチャート: 判断 593">
          <a:extLst>
            <a:ext uri="{FF2B5EF4-FFF2-40B4-BE49-F238E27FC236}">
              <a16:creationId xmlns="" xmlns:a16="http://schemas.microsoft.com/office/drawing/2014/main" id="{F3CC607C-6C44-46AB-8C05-29C6A0C9CAF8}"/>
            </a:ext>
          </a:extLst>
        </xdr:cNvPr>
        <xdr:cNvSpPr/>
      </xdr:nvSpPr>
      <xdr:spPr>
        <a:xfrm>
          <a:off x="21272500" y="14297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10161</xdr:rowOff>
    </xdr:from>
    <xdr:to>
      <xdr:col>107</xdr:col>
      <xdr:colOff>101600</xdr:colOff>
      <xdr:row>83</xdr:row>
      <xdr:rowOff>111761</xdr:rowOff>
    </xdr:to>
    <xdr:sp macro="" textlink="">
      <xdr:nvSpPr>
        <xdr:cNvPr id="595" name="フローチャート: 判断 594">
          <a:extLst>
            <a:ext uri="{FF2B5EF4-FFF2-40B4-BE49-F238E27FC236}">
              <a16:creationId xmlns="" xmlns:a16="http://schemas.microsoft.com/office/drawing/2014/main" id="{D871A6AE-27E1-42E3-B03C-90F4D172BFD6}"/>
            </a:ext>
          </a:extLst>
        </xdr:cNvPr>
        <xdr:cNvSpPr/>
      </xdr:nvSpPr>
      <xdr:spPr>
        <a:xfrm>
          <a:off x="20383500" y="1424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596" name="テキスト ボックス 595">
          <a:extLst>
            <a:ext uri="{FF2B5EF4-FFF2-40B4-BE49-F238E27FC236}">
              <a16:creationId xmlns="" xmlns:a16="http://schemas.microsoft.com/office/drawing/2014/main" id="{1C7EFFF0-A223-4FB8-B3D7-B036985068A6}"/>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597" name="テキスト ボックス 596">
          <a:extLst>
            <a:ext uri="{FF2B5EF4-FFF2-40B4-BE49-F238E27FC236}">
              <a16:creationId xmlns="" xmlns:a16="http://schemas.microsoft.com/office/drawing/2014/main" id="{D9484699-DFD1-4B5E-A6C0-E1705CDE6E56}"/>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598" name="テキスト ボックス 597">
          <a:extLst>
            <a:ext uri="{FF2B5EF4-FFF2-40B4-BE49-F238E27FC236}">
              <a16:creationId xmlns="" xmlns:a16="http://schemas.microsoft.com/office/drawing/2014/main" id="{895F4E56-A876-4E2E-8C59-91F248E6E04D}"/>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599" name="テキスト ボックス 598">
          <a:extLst>
            <a:ext uri="{FF2B5EF4-FFF2-40B4-BE49-F238E27FC236}">
              <a16:creationId xmlns="" xmlns:a16="http://schemas.microsoft.com/office/drawing/2014/main" id="{870B9832-9344-4394-8F0C-FDF025DFDBC3}"/>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00" name="テキスト ボックス 599">
          <a:extLst>
            <a:ext uri="{FF2B5EF4-FFF2-40B4-BE49-F238E27FC236}">
              <a16:creationId xmlns="" xmlns:a16="http://schemas.microsoft.com/office/drawing/2014/main" id="{4E46268A-B70E-4A31-B61B-E4A8EB9D5DEE}"/>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80</xdr:row>
      <xdr:rowOff>109220</xdr:rowOff>
    </xdr:from>
    <xdr:to>
      <xdr:col>116</xdr:col>
      <xdr:colOff>114300</xdr:colOff>
      <xdr:row>81</xdr:row>
      <xdr:rowOff>39370</xdr:rowOff>
    </xdr:to>
    <xdr:sp macro="" textlink="">
      <xdr:nvSpPr>
        <xdr:cNvPr id="601" name="楕円 600">
          <a:extLst>
            <a:ext uri="{FF2B5EF4-FFF2-40B4-BE49-F238E27FC236}">
              <a16:creationId xmlns="" xmlns:a16="http://schemas.microsoft.com/office/drawing/2014/main" id="{D488EB77-F7A1-4F71-995F-7586F05E94ED}"/>
            </a:ext>
          </a:extLst>
        </xdr:cNvPr>
        <xdr:cNvSpPr/>
      </xdr:nvSpPr>
      <xdr:spPr>
        <a:xfrm>
          <a:off x="22110700" y="13825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79</xdr:row>
      <xdr:rowOff>132097</xdr:rowOff>
    </xdr:from>
    <xdr:ext cx="469744" cy="259045"/>
    <xdr:sp macro="" textlink="">
      <xdr:nvSpPr>
        <xdr:cNvPr id="602" name="【消防施設】&#10;一人当たり面積該当値テキスト">
          <a:extLst>
            <a:ext uri="{FF2B5EF4-FFF2-40B4-BE49-F238E27FC236}">
              <a16:creationId xmlns="" xmlns:a16="http://schemas.microsoft.com/office/drawing/2014/main" id="{9BA6C288-F376-4D0A-BEC3-955D606F6B73}"/>
            </a:ext>
          </a:extLst>
        </xdr:cNvPr>
        <xdr:cNvSpPr txBox="1"/>
      </xdr:nvSpPr>
      <xdr:spPr>
        <a:xfrm>
          <a:off x="22199600" y="13676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80</xdr:row>
      <xdr:rowOff>128270</xdr:rowOff>
    </xdr:from>
    <xdr:to>
      <xdr:col>112</xdr:col>
      <xdr:colOff>38100</xdr:colOff>
      <xdr:row>81</xdr:row>
      <xdr:rowOff>58420</xdr:rowOff>
    </xdr:to>
    <xdr:sp macro="" textlink="">
      <xdr:nvSpPr>
        <xdr:cNvPr id="603" name="楕円 602">
          <a:extLst>
            <a:ext uri="{FF2B5EF4-FFF2-40B4-BE49-F238E27FC236}">
              <a16:creationId xmlns="" xmlns:a16="http://schemas.microsoft.com/office/drawing/2014/main" id="{7A224484-5986-4376-B40A-80C4F9E107B6}"/>
            </a:ext>
          </a:extLst>
        </xdr:cNvPr>
        <xdr:cNvSpPr/>
      </xdr:nvSpPr>
      <xdr:spPr>
        <a:xfrm>
          <a:off x="21272500" y="13844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80</xdr:row>
      <xdr:rowOff>160020</xdr:rowOff>
    </xdr:from>
    <xdr:to>
      <xdr:col>116</xdr:col>
      <xdr:colOff>63500</xdr:colOff>
      <xdr:row>81</xdr:row>
      <xdr:rowOff>7620</xdr:rowOff>
    </xdr:to>
    <xdr:cxnSp macro="">
      <xdr:nvCxnSpPr>
        <xdr:cNvPr id="604" name="直線コネクタ 603">
          <a:extLst>
            <a:ext uri="{FF2B5EF4-FFF2-40B4-BE49-F238E27FC236}">
              <a16:creationId xmlns="" xmlns:a16="http://schemas.microsoft.com/office/drawing/2014/main" id="{F084A0F0-AC31-4605-B85C-27187C36E1E8}"/>
            </a:ext>
          </a:extLst>
        </xdr:cNvPr>
        <xdr:cNvCxnSpPr/>
      </xdr:nvCxnSpPr>
      <xdr:spPr>
        <a:xfrm flipV="1">
          <a:off x="21323300" y="1387602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80</xdr:row>
      <xdr:rowOff>128270</xdr:rowOff>
    </xdr:from>
    <xdr:to>
      <xdr:col>107</xdr:col>
      <xdr:colOff>101600</xdr:colOff>
      <xdr:row>81</xdr:row>
      <xdr:rowOff>58420</xdr:rowOff>
    </xdr:to>
    <xdr:sp macro="" textlink="">
      <xdr:nvSpPr>
        <xdr:cNvPr id="605" name="楕円 604">
          <a:extLst>
            <a:ext uri="{FF2B5EF4-FFF2-40B4-BE49-F238E27FC236}">
              <a16:creationId xmlns="" xmlns:a16="http://schemas.microsoft.com/office/drawing/2014/main" id="{13C6EEC8-E2BD-443E-A021-6D9C495C6F4B}"/>
            </a:ext>
          </a:extLst>
        </xdr:cNvPr>
        <xdr:cNvSpPr/>
      </xdr:nvSpPr>
      <xdr:spPr>
        <a:xfrm>
          <a:off x="20383500" y="13844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81</xdr:row>
      <xdr:rowOff>7620</xdr:rowOff>
    </xdr:from>
    <xdr:to>
      <xdr:col>111</xdr:col>
      <xdr:colOff>177800</xdr:colOff>
      <xdr:row>81</xdr:row>
      <xdr:rowOff>7620</xdr:rowOff>
    </xdr:to>
    <xdr:cxnSp macro="">
      <xdr:nvCxnSpPr>
        <xdr:cNvPr id="606" name="直線コネクタ 605">
          <a:extLst>
            <a:ext uri="{FF2B5EF4-FFF2-40B4-BE49-F238E27FC236}">
              <a16:creationId xmlns="" xmlns:a16="http://schemas.microsoft.com/office/drawing/2014/main" id="{C9663AB8-1AAF-4404-9581-481AF99BBA64}"/>
            </a:ext>
          </a:extLst>
        </xdr:cNvPr>
        <xdr:cNvCxnSpPr/>
      </xdr:nvCxnSpPr>
      <xdr:spPr>
        <a:xfrm>
          <a:off x="20434300" y="1389507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160038</xdr:rowOff>
    </xdr:from>
    <xdr:ext cx="469744" cy="259045"/>
    <xdr:sp macro="" textlink="">
      <xdr:nvSpPr>
        <xdr:cNvPr id="607" name="n_1aveValue【消防施設】&#10;一人当たり面積">
          <a:extLst>
            <a:ext uri="{FF2B5EF4-FFF2-40B4-BE49-F238E27FC236}">
              <a16:creationId xmlns="" xmlns:a16="http://schemas.microsoft.com/office/drawing/2014/main" id="{AB16BA70-625E-4C23-8EBF-95A9D9F04792}"/>
            </a:ext>
          </a:extLst>
        </xdr:cNvPr>
        <xdr:cNvSpPr txBox="1"/>
      </xdr:nvSpPr>
      <xdr:spPr>
        <a:xfrm>
          <a:off x="21075727" y="14390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102888</xdr:rowOff>
    </xdr:from>
    <xdr:ext cx="469744" cy="259045"/>
    <xdr:sp macro="" textlink="">
      <xdr:nvSpPr>
        <xdr:cNvPr id="608" name="n_2aveValue【消防施設】&#10;一人当たり面積">
          <a:extLst>
            <a:ext uri="{FF2B5EF4-FFF2-40B4-BE49-F238E27FC236}">
              <a16:creationId xmlns="" xmlns:a16="http://schemas.microsoft.com/office/drawing/2014/main" id="{66C02B5D-B32A-48CF-9261-EF040C55C383}"/>
            </a:ext>
          </a:extLst>
        </xdr:cNvPr>
        <xdr:cNvSpPr txBox="1"/>
      </xdr:nvSpPr>
      <xdr:spPr>
        <a:xfrm>
          <a:off x="20199427" y="14333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79</xdr:row>
      <xdr:rowOff>74947</xdr:rowOff>
    </xdr:from>
    <xdr:ext cx="469744" cy="259045"/>
    <xdr:sp macro="" textlink="">
      <xdr:nvSpPr>
        <xdr:cNvPr id="609" name="n_1mainValue【消防施設】&#10;一人当たり面積">
          <a:extLst>
            <a:ext uri="{FF2B5EF4-FFF2-40B4-BE49-F238E27FC236}">
              <a16:creationId xmlns="" xmlns:a16="http://schemas.microsoft.com/office/drawing/2014/main" id="{84A01D1A-A07D-4BCD-BF1E-6E98D8C9A90D}"/>
            </a:ext>
          </a:extLst>
        </xdr:cNvPr>
        <xdr:cNvSpPr txBox="1"/>
      </xdr:nvSpPr>
      <xdr:spPr>
        <a:xfrm>
          <a:off x="21075727" y="13619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79</xdr:row>
      <xdr:rowOff>74947</xdr:rowOff>
    </xdr:from>
    <xdr:ext cx="469744" cy="259045"/>
    <xdr:sp macro="" textlink="">
      <xdr:nvSpPr>
        <xdr:cNvPr id="610" name="n_2mainValue【消防施設】&#10;一人当たり面積">
          <a:extLst>
            <a:ext uri="{FF2B5EF4-FFF2-40B4-BE49-F238E27FC236}">
              <a16:creationId xmlns="" xmlns:a16="http://schemas.microsoft.com/office/drawing/2014/main" id="{F5121553-7D86-4C73-A6FC-4B5F7E756183}"/>
            </a:ext>
          </a:extLst>
        </xdr:cNvPr>
        <xdr:cNvSpPr txBox="1"/>
      </xdr:nvSpPr>
      <xdr:spPr>
        <a:xfrm>
          <a:off x="20199427" y="13619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11" name="正方形/長方形 610">
          <a:extLst>
            <a:ext uri="{FF2B5EF4-FFF2-40B4-BE49-F238E27FC236}">
              <a16:creationId xmlns="" xmlns:a16="http://schemas.microsoft.com/office/drawing/2014/main" id="{52527401-CC39-4FA2-9FAD-AEEA3B0A710D}"/>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12" name="正方形/長方形 611">
          <a:extLst>
            <a:ext uri="{FF2B5EF4-FFF2-40B4-BE49-F238E27FC236}">
              <a16:creationId xmlns="" xmlns:a16="http://schemas.microsoft.com/office/drawing/2014/main" id="{16C41422-1787-41FA-9325-75B59B0869D2}"/>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13" name="正方形/長方形 612">
          <a:extLst>
            <a:ext uri="{FF2B5EF4-FFF2-40B4-BE49-F238E27FC236}">
              <a16:creationId xmlns="" xmlns:a16="http://schemas.microsoft.com/office/drawing/2014/main" id="{43920680-7ED3-407D-85C0-F7725D28EBBD}"/>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14" name="正方形/長方形 613">
          <a:extLst>
            <a:ext uri="{FF2B5EF4-FFF2-40B4-BE49-F238E27FC236}">
              <a16:creationId xmlns="" xmlns:a16="http://schemas.microsoft.com/office/drawing/2014/main" id="{ED28DBEA-0DC5-49BF-9410-0F5051C9D288}"/>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15" name="正方形/長方形 614">
          <a:extLst>
            <a:ext uri="{FF2B5EF4-FFF2-40B4-BE49-F238E27FC236}">
              <a16:creationId xmlns="" xmlns:a16="http://schemas.microsoft.com/office/drawing/2014/main" id="{106B9892-4E61-4517-A598-CC5C37AD5855}"/>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16" name="正方形/長方形 615">
          <a:extLst>
            <a:ext uri="{FF2B5EF4-FFF2-40B4-BE49-F238E27FC236}">
              <a16:creationId xmlns="" xmlns:a16="http://schemas.microsoft.com/office/drawing/2014/main" id="{6BC1AB5A-BB2F-417A-86E8-7EF32B72E51F}"/>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17" name="正方形/長方形 616">
          <a:extLst>
            <a:ext uri="{FF2B5EF4-FFF2-40B4-BE49-F238E27FC236}">
              <a16:creationId xmlns="" xmlns:a16="http://schemas.microsoft.com/office/drawing/2014/main" id="{7D028230-4EE2-4BF7-9C6B-E5A74DA8E2BF}"/>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18" name="正方形/長方形 617">
          <a:extLst>
            <a:ext uri="{FF2B5EF4-FFF2-40B4-BE49-F238E27FC236}">
              <a16:creationId xmlns="" xmlns:a16="http://schemas.microsoft.com/office/drawing/2014/main" id="{99597204-F23F-4720-A186-2D6C7D3844DA}"/>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19" name="テキスト ボックス 618">
          <a:extLst>
            <a:ext uri="{FF2B5EF4-FFF2-40B4-BE49-F238E27FC236}">
              <a16:creationId xmlns="" xmlns:a16="http://schemas.microsoft.com/office/drawing/2014/main" id="{80262EF0-BCC6-4D47-9C09-9B5767F743F6}"/>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20" name="直線コネクタ 619">
          <a:extLst>
            <a:ext uri="{FF2B5EF4-FFF2-40B4-BE49-F238E27FC236}">
              <a16:creationId xmlns="" xmlns:a16="http://schemas.microsoft.com/office/drawing/2014/main" id="{88B83F49-85C8-4CA7-BEA0-DA1A4929FA4E}"/>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21" name="直線コネクタ 620">
          <a:extLst>
            <a:ext uri="{FF2B5EF4-FFF2-40B4-BE49-F238E27FC236}">
              <a16:creationId xmlns="" xmlns:a16="http://schemas.microsoft.com/office/drawing/2014/main" id="{53ACD27D-F0E9-4F9E-A7A8-B7A2B5445EC9}"/>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22" name="テキスト ボックス 621">
          <a:extLst>
            <a:ext uri="{FF2B5EF4-FFF2-40B4-BE49-F238E27FC236}">
              <a16:creationId xmlns="" xmlns:a16="http://schemas.microsoft.com/office/drawing/2014/main" id="{0B4BEB17-D11D-4A67-83D2-D89496479C45}"/>
            </a:ext>
          </a:extLst>
        </xdr:cNvPr>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23" name="直線コネクタ 622">
          <a:extLst>
            <a:ext uri="{FF2B5EF4-FFF2-40B4-BE49-F238E27FC236}">
              <a16:creationId xmlns="" xmlns:a16="http://schemas.microsoft.com/office/drawing/2014/main" id="{615C51E1-309C-44AA-92B0-5D5E992D1594}"/>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24" name="テキスト ボックス 623">
          <a:extLst>
            <a:ext uri="{FF2B5EF4-FFF2-40B4-BE49-F238E27FC236}">
              <a16:creationId xmlns="" xmlns:a16="http://schemas.microsoft.com/office/drawing/2014/main" id="{5DBD6C7C-F75B-44E9-9960-54865EBE3DF7}"/>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25" name="直線コネクタ 624">
          <a:extLst>
            <a:ext uri="{FF2B5EF4-FFF2-40B4-BE49-F238E27FC236}">
              <a16:creationId xmlns="" xmlns:a16="http://schemas.microsoft.com/office/drawing/2014/main" id="{D4388898-5332-42B5-B7A9-E1326D71DA68}"/>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26" name="テキスト ボックス 625">
          <a:extLst>
            <a:ext uri="{FF2B5EF4-FFF2-40B4-BE49-F238E27FC236}">
              <a16:creationId xmlns="" xmlns:a16="http://schemas.microsoft.com/office/drawing/2014/main" id="{9F919727-490F-4991-91AC-CEBCF195D5B1}"/>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27" name="直線コネクタ 626">
          <a:extLst>
            <a:ext uri="{FF2B5EF4-FFF2-40B4-BE49-F238E27FC236}">
              <a16:creationId xmlns="" xmlns:a16="http://schemas.microsoft.com/office/drawing/2014/main" id="{9314023A-7E5B-4A78-8920-B7E7AAE2B468}"/>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28" name="テキスト ボックス 627">
          <a:extLst>
            <a:ext uri="{FF2B5EF4-FFF2-40B4-BE49-F238E27FC236}">
              <a16:creationId xmlns="" xmlns:a16="http://schemas.microsoft.com/office/drawing/2014/main" id="{6C0F9A0D-730C-4E37-8741-65113C9B49B2}"/>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29" name="直線コネクタ 628">
          <a:extLst>
            <a:ext uri="{FF2B5EF4-FFF2-40B4-BE49-F238E27FC236}">
              <a16:creationId xmlns="" xmlns:a16="http://schemas.microsoft.com/office/drawing/2014/main" id="{4B3D5464-A77C-413A-BCAF-89C661B4CDEB}"/>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30" name="テキスト ボックス 629">
          <a:extLst>
            <a:ext uri="{FF2B5EF4-FFF2-40B4-BE49-F238E27FC236}">
              <a16:creationId xmlns="" xmlns:a16="http://schemas.microsoft.com/office/drawing/2014/main" id="{7F904C2D-5E60-44E0-92A0-894E1C8967CC}"/>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31" name="直線コネクタ 630">
          <a:extLst>
            <a:ext uri="{FF2B5EF4-FFF2-40B4-BE49-F238E27FC236}">
              <a16:creationId xmlns="" xmlns:a16="http://schemas.microsoft.com/office/drawing/2014/main" id="{3025BB19-1C2D-489B-81E3-2C15F44688D5}"/>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32" name="テキスト ボックス 631">
          <a:extLst>
            <a:ext uri="{FF2B5EF4-FFF2-40B4-BE49-F238E27FC236}">
              <a16:creationId xmlns="" xmlns:a16="http://schemas.microsoft.com/office/drawing/2014/main" id="{0B8EC15B-5ACC-48E7-A4E7-7506FEB3CFEA}"/>
            </a:ext>
          </a:extLst>
        </xdr:cNvPr>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33" name="直線コネクタ 632">
          <a:extLst>
            <a:ext uri="{FF2B5EF4-FFF2-40B4-BE49-F238E27FC236}">
              <a16:creationId xmlns="" xmlns:a16="http://schemas.microsoft.com/office/drawing/2014/main" id="{5716BA47-6B16-48C1-BDBA-715C163DDD3D}"/>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34" name="テキスト ボックス 633">
          <a:extLst>
            <a:ext uri="{FF2B5EF4-FFF2-40B4-BE49-F238E27FC236}">
              <a16:creationId xmlns="" xmlns:a16="http://schemas.microsoft.com/office/drawing/2014/main" id="{6BEC60A5-1169-48AC-9E24-00CF731CBB96}"/>
            </a:ext>
          </a:extLst>
        </xdr:cNvPr>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35" name="【庁舎】&#10;有形固定資産減価償却率グラフ枠">
          <a:extLst>
            <a:ext uri="{FF2B5EF4-FFF2-40B4-BE49-F238E27FC236}">
              <a16:creationId xmlns="" xmlns:a16="http://schemas.microsoft.com/office/drawing/2014/main" id="{E2177FA1-F8E1-4165-8355-841D826A81DC}"/>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81099</xdr:rowOff>
    </xdr:to>
    <xdr:cxnSp macro="">
      <xdr:nvCxnSpPr>
        <xdr:cNvPr id="636" name="直線コネクタ 635">
          <a:extLst>
            <a:ext uri="{FF2B5EF4-FFF2-40B4-BE49-F238E27FC236}">
              <a16:creationId xmlns="" xmlns:a16="http://schemas.microsoft.com/office/drawing/2014/main" id="{665002C6-220C-4364-86B2-B12115D091A0}"/>
            </a:ext>
          </a:extLst>
        </xdr:cNvPr>
        <xdr:cNvCxnSpPr/>
      </xdr:nvCxnSpPr>
      <xdr:spPr>
        <a:xfrm flipV="1">
          <a:off x="16318864" y="17090571"/>
          <a:ext cx="0" cy="15071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84926</xdr:rowOff>
    </xdr:from>
    <xdr:ext cx="340478" cy="259045"/>
    <xdr:sp macro="" textlink="">
      <xdr:nvSpPr>
        <xdr:cNvPr id="637" name="【庁舎】&#10;有形固定資産減価償却率最小値テキスト">
          <a:extLst>
            <a:ext uri="{FF2B5EF4-FFF2-40B4-BE49-F238E27FC236}">
              <a16:creationId xmlns="" xmlns:a16="http://schemas.microsoft.com/office/drawing/2014/main" id="{C9FBB820-45C1-4CDA-8AB2-6CCA1129D8AF}"/>
            </a:ext>
          </a:extLst>
        </xdr:cNvPr>
        <xdr:cNvSpPr txBox="1"/>
      </xdr:nvSpPr>
      <xdr:spPr>
        <a:xfrm>
          <a:off x="16357600" y="1860152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81099</xdr:rowOff>
    </xdr:from>
    <xdr:to>
      <xdr:col>86</xdr:col>
      <xdr:colOff>25400</xdr:colOff>
      <xdr:row>108</xdr:row>
      <xdr:rowOff>81099</xdr:rowOff>
    </xdr:to>
    <xdr:cxnSp macro="">
      <xdr:nvCxnSpPr>
        <xdr:cNvPr id="638" name="直線コネクタ 637">
          <a:extLst>
            <a:ext uri="{FF2B5EF4-FFF2-40B4-BE49-F238E27FC236}">
              <a16:creationId xmlns="" xmlns:a16="http://schemas.microsoft.com/office/drawing/2014/main" id="{0CB20405-4447-4627-8562-CBFE0F6E1988}"/>
            </a:ext>
          </a:extLst>
        </xdr:cNvPr>
        <xdr:cNvCxnSpPr/>
      </xdr:nvCxnSpPr>
      <xdr:spPr>
        <a:xfrm>
          <a:off x="16230600" y="185976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639" name="【庁舎】&#10;有形固定資産減価償却率最大値テキスト">
          <a:extLst>
            <a:ext uri="{FF2B5EF4-FFF2-40B4-BE49-F238E27FC236}">
              <a16:creationId xmlns="" xmlns:a16="http://schemas.microsoft.com/office/drawing/2014/main" id="{44B2CA79-07AB-4DD8-8C40-12DEFC715121}"/>
            </a:ext>
          </a:extLst>
        </xdr:cNvPr>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640" name="直線コネクタ 639">
          <a:extLst>
            <a:ext uri="{FF2B5EF4-FFF2-40B4-BE49-F238E27FC236}">
              <a16:creationId xmlns="" xmlns:a16="http://schemas.microsoft.com/office/drawing/2014/main" id="{A4F238D4-ECA0-4043-85E5-C40247130A52}"/>
            </a:ext>
          </a:extLst>
        </xdr:cNvPr>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100165</xdr:rowOff>
    </xdr:from>
    <xdr:ext cx="405111" cy="259045"/>
    <xdr:sp macro="" textlink="">
      <xdr:nvSpPr>
        <xdr:cNvPr id="641" name="【庁舎】&#10;有形固定資産減価償却率平均値テキスト">
          <a:extLst>
            <a:ext uri="{FF2B5EF4-FFF2-40B4-BE49-F238E27FC236}">
              <a16:creationId xmlns="" xmlns:a16="http://schemas.microsoft.com/office/drawing/2014/main" id="{7894D3F0-6ED7-40EC-BC9E-DF900ACA5A86}"/>
            </a:ext>
          </a:extLst>
        </xdr:cNvPr>
        <xdr:cNvSpPr txBox="1"/>
      </xdr:nvSpPr>
      <xdr:spPr>
        <a:xfrm>
          <a:off x="16357600" y="1775951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121738</xdr:rowOff>
    </xdr:from>
    <xdr:to>
      <xdr:col>85</xdr:col>
      <xdr:colOff>177800</xdr:colOff>
      <xdr:row>104</xdr:row>
      <xdr:rowOff>51888</xdr:rowOff>
    </xdr:to>
    <xdr:sp macro="" textlink="">
      <xdr:nvSpPr>
        <xdr:cNvPr id="642" name="フローチャート: 判断 641">
          <a:extLst>
            <a:ext uri="{FF2B5EF4-FFF2-40B4-BE49-F238E27FC236}">
              <a16:creationId xmlns="" xmlns:a16="http://schemas.microsoft.com/office/drawing/2014/main" id="{FD9CAE8C-F6B2-4BE0-A74D-277D449EDEA9}"/>
            </a:ext>
          </a:extLst>
        </xdr:cNvPr>
        <xdr:cNvSpPr/>
      </xdr:nvSpPr>
      <xdr:spPr>
        <a:xfrm>
          <a:off x="16268700" y="1778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87449</xdr:rowOff>
    </xdr:from>
    <xdr:to>
      <xdr:col>81</xdr:col>
      <xdr:colOff>101600</xdr:colOff>
      <xdr:row>104</xdr:row>
      <xdr:rowOff>17599</xdr:rowOff>
    </xdr:to>
    <xdr:sp macro="" textlink="">
      <xdr:nvSpPr>
        <xdr:cNvPr id="643" name="フローチャート: 判断 642">
          <a:extLst>
            <a:ext uri="{FF2B5EF4-FFF2-40B4-BE49-F238E27FC236}">
              <a16:creationId xmlns="" xmlns:a16="http://schemas.microsoft.com/office/drawing/2014/main" id="{8C87F4E0-89AF-41DE-AA42-3E9624281B5D}"/>
            </a:ext>
          </a:extLst>
        </xdr:cNvPr>
        <xdr:cNvSpPr/>
      </xdr:nvSpPr>
      <xdr:spPr>
        <a:xfrm>
          <a:off x="15430500" y="17746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56424</xdr:rowOff>
    </xdr:from>
    <xdr:to>
      <xdr:col>76</xdr:col>
      <xdr:colOff>165100</xdr:colOff>
      <xdr:row>103</xdr:row>
      <xdr:rowOff>158024</xdr:rowOff>
    </xdr:to>
    <xdr:sp macro="" textlink="">
      <xdr:nvSpPr>
        <xdr:cNvPr id="644" name="フローチャート: 判断 643">
          <a:extLst>
            <a:ext uri="{FF2B5EF4-FFF2-40B4-BE49-F238E27FC236}">
              <a16:creationId xmlns="" xmlns:a16="http://schemas.microsoft.com/office/drawing/2014/main" id="{CEE8FFC4-DEDD-47C8-8F79-71FE1A237DEB}"/>
            </a:ext>
          </a:extLst>
        </xdr:cNvPr>
        <xdr:cNvSpPr/>
      </xdr:nvSpPr>
      <xdr:spPr>
        <a:xfrm>
          <a:off x="14541500" y="17715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45" name="テキスト ボックス 644">
          <a:extLst>
            <a:ext uri="{FF2B5EF4-FFF2-40B4-BE49-F238E27FC236}">
              <a16:creationId xmlns="" xmlns:a16="http://schemas.microsoft.com/office/drawing/2014/main" id="{A091CC62-4B7D-4B48-8046-8C3EAEEA5102}"/>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46" name="テキスト ボックス 645">
          <a:extLst>
            <a:ext uri="{FF2B5EF4-FFF2-40B4-BE49-F238E27FC236}">
              <a16:creationId xmlns="" xmlns:a16="http://schemas.microsoft.com/office/drawing/2014/main" id="{F45AF406-2B4B-435C-B526-227667829B3D}"/>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47" name="テキスト ボックス 646">
          <a:extLst>
            <a:ext uri="{FF2B5EF4-FFF2-40B4-BE49-F238E27FC236}">
              <a16:creationId xmlns="" xmlns:a16="http://schemas.microsoft.com/office/drawing/2014/main" id="{BB6D172D-7040-4143-9C74-7E9160450039}"/>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48" name="テキスト ボックス 647">
          <a:extLst>
            <a:ext uri="{FF2B5EF4-FFF2-40B4-BE49-F238E27FC236}">
              <a16:creationId xmlns="" xmlns:a16="http://schemas.microsoft.com/office/drawing/2014/main" id="{797F7890-66EA-4760-AC0C-B4B93281805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49" name="テキスト ボックス 648">
          <a:extLst>
            <a:ext uri="{FF2B5EF4-FFF2-40B4-BE49-F238E27FC236}">
              <a16:creationId xmlns="" xmlns:a16="http://schemas.microsoft.com/office/drawing/2014/main" id="{56D12C3D-4EC9-4BDA-8635-6657A863FB9C}"/>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97245</xdr:rowOff>
    </xdr:from>
    <xdr:to>
      <xdr:col>85</xdr:col>
      <xdr:colOff>177800</xdr:colOff>
      <xdr:row>102</xdr:row>
      <xdr:rowOff>27395</xdr:rowOff>
    </xdr:to>
    <xdr:sp macro="" textlink="">
      <xdr:nvSpPr>
        <xdr:cNvPr id="650" name="楕円 649">
          <a:extLst>
            <a:ext uri="{FF2B5EF4-FFF2-40B4-BE49-F238E27FC236}">
              <a16:creationId xmlns="" xmlns:a16="http://schemas.microsoft.com/office/drawing/2014/main" id="{31EF1DA2-56D0-4A3C-B08E-1C4D52723D94}"/>
            </a:ext>
          </a:extLst>
        </xdr:cNvPr>
        <xdr:cNvSpPr/>
      </xdr:nvSpPr>
      <xdr:spPr>
        <a:xfrm>
          <a:off x="16268700" y="17413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100</xdr:row>
      <xdr:rowOff>120122</xdr:rowOff>
    </xdr:from>
    <xdr:ext cx="405111" cy="259045"/>
    <xdr:sp macro="" textlink="">
      <xdr:nvSpPr>
        <xdr:cNvPr id="651" name="【庁舎】&#10;有形固定資産減価償却率該当値テキスト">
          <a:extLst>
            <a:ext uri="{FF2B5EF4-FFF2-40B4-BE49-F238E27FC236}">
              <a16:creationId xmlns="" xmlns:a16="http://schemas.microsoft.com/office/drawing/2014/main" id="{82313215-06E0-4AD7-95C8-D3F7A14EA9EA}"/>
            </a:ext>
          </a:extLst>
        </xdr:cNvPr>
        <xdr:cNvSpPr txBox="1"/>
      </xdr:nvSpPr>
      <xdr:spPr>
        <a:xfrm>
          <a:off x="16357600" y="172651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128270</xdr:rowOff>
    </xdr:from>
    <xdr:to>
      <xdr:col>81</xdr:col>
      <xdr:colOff>101600</xdr:colOff>
      <xdr:row>102</xdr:row>
      <xdr:rowOff>58420</xdr:rowOff>
    </xdr:to>
    <xdr:sp macro="" textlink="">
      <xdr:nvSpPr>
        <xdr:cNvPr id="652" name="楕円 651">
          <a:extLst>
            <a:ext uri="{FF2B5EF4-FFF2-40B4-BE49-F238E27FC236}">
              <a16:creationId xmlns="" xmlns:a16="http://schemas.microsoft.com/office/drawing/2014/main" id="{B36857D4-A534-4038-990E-CC4678F42BB6}"/>
            </a:ext>
          </a:extLst>
        </xdr:cNvPr>
        <xdr:cNvSpPr/>
      </xdr:nvSpPr>
      <xdr:spPr>
        <a:xfrm>
          <a:off x="15430500" y="17444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101</xdr:row>
      <xdr:rowOff>148045</xdr:rowOff>
    </xdr:from>
    <xdr:to>
      <xdr:col>85</xdr:col>
      <xdr:colOff>127000</xdr:colOff>
      <xdr:row>102</xdr:row>
      <xdr:rowOff>7620</xdr:rowOff>
    </xdr:to>
    <xdr:cxnSp macro="">
      <xdr:nvCxnSpPr>
        <xdr:cNvPr id="653" name="直線コネクタ 652">
          <a:extLst>
            <a:ext uri="{FF2B5EF4-FFF2-40B4-BE49-F238E27FC236}">
              <a16:creationId xmlns="" xmlns:a16="http://schemas.microsoft.com/office/drawing/2014/main" id="{E138AD79-00D3-4F0C-8A67-FA2413BEA14F}"/>
            </a:ext>
          </a:extLst>
        </xdr:cNvPr>
        <xdr:cNvCxnSpPr/>
      </xdr:nvCxnSpPr>
      <xdr:spPr>
        <a:xfrm flipV="1">
          <a:off x="15481300" y="17464495"/>
          <a:ext cx="8382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907</xdr:rowOff>
    </xdr:from>
    <xdr:to>
      <xdr:col>76</xdr:col>
      <xdr:colOff>165100</xdr:colOff>
      <xdr:row>103</xdr:row>
      <xdr:rowOff>102507</xdr:rowOff>
    </xdr:to>
    <xdr:sp macro="" textlink="">
      <xdr:nvSpPr>
        <xdr:cNvPr id="654" name="楕円 653">
          <a:extLst>
            <a:ext uri="{FF2B5EF4-FFF2-40B4-BE49-F238E27FC236}">
              <a16:creationId xmlns="" xmlns:a16="http://schemas.microsoft.com/office/drawing/2014/main" id="{521C6D1A-95CF-4A72-8176-5C599F7D572B}"/>
            </a:ext>
          </a:extLst>
        </xdr:cNvPr>
        <xdr:cNvSpPr/>
      </xdr:nvSpPr>
      <xdr:spPr>
        <a:xfrm>
          <a:off x="14541500" y="17660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7620</xdr:rowOff>
    </xdr:from>
    <xdr:to>
      <xdr:col>81</xdr:col>
      <xdr:colOff>50800</xdr:colOff>
      <xdr:row>103</xdr:row>
      <xdr:rowOff>51707</xdr:rowOff>
    </xdr:to>
    <xdr:cxnSp macro="">
      <xdr:nvCxnSpPr>
        <xdr:cNvPr id="655" name="直線コネクタ 654">
          <a:extLst>
            <a:ext uri="{FF2B5EF4-FFF2-40B4-BE49-F238E27FC236}">
              <a16:creationId xmlns="" xmlns:a16="http://schemas.microsoft.com/office/drawing/2014/main" id="{753B8E77-6CFE-4DB3-B3AC-A253263D762F}"/>
            </a:ext>
          </a:extLst>
        </xdr:cNvPr>
        <xdr:cNvCxnSpPr/>
      </xdr:nvCxnSpPr>
      <xdr:spPr>
        <a:xfrm flipV="1">
          <a:off x="14592300" y="17495520"/>
          <a:ext cx="889000" cy="215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8726</xdr:rowOff>
    </xdr:from>
    <xdr:ext cx="405111" cy="259045"/>
    <xdr:sp macro="" textlink="">
      <xdr:nvSpPr>
        <xdr:cNvPr id="656" name="n_1aveValue【庁舎】&#10;有形固定資産減価償却率">
          <a:extLst>
            <a:ext uri="{FF2B5EF4-FFF2-40B4-BE49-F238E27FC236}">
              <a16:creationId xmlns="" xmlns:a16="http://schemas.microsoft.com/office/drawing/2014/main" id="{CCDCC3C9-3899-4FAA-985E-78D553D959B0}"/>
            </a:ext>
          </a:extLst>
        </xdr:cNvPr>
        <xdr:cNvSpPr txBox="1"/>
      </xdr:nvSpPr>
      <xdr:spPr>
        <a:xfrm>
          <a:off x="15266044" y="178395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149151</xdr:rowOff>
    </xdr:from>
    <xdr:ext cx="405111" cy="259045"/>
    <xdr:sp macro="" textlink="">
      <xdr:nvSpPr>
        <xdr:cNvPr id="657" name="n_2aveValue【庁舎】&#10;有形固定資産減価償却率">
          <a:extLst>
            <a:ext uri="{FF2B5EF4-FFF2-40B4-BE49-F238E27FC236}">
              <a16:creationId xmlns="" xmlns:a16="http://schemas.microsoft.com/office/drawing/2014/main" id="{04F4332A-3A0F-45D8-AAEB-0D8E27223FBC}"/>
            </a:ext>
          </a:extLst>
        </xdr:cNvPr>
        <xdr:cNvSpPr txBox="1"/>
      </xdr:nvSpPr>
      <xdr:spPr>
        <a:xfrm>
          <a:off x="14389744" y="178085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74947</xdr:rowOff>
    </xdr:from>
    <xdr:ext cx="405111" cy="259045"/>
    <xdr:sp macro="" textlink="">
      <xdr:nvSpPr>
        <xdr:cNvPr id="658" name="n_1mainValue【庁舎】&#10;有形固定資産減価償却率">
          <a:extLst>
            <a:ext uri="{FF2B5EF4-FFF2-40B4-BE49-F238E27FC236}">
              <a16:creationId xmlns="" xmlns:a16="http://schemas.microsoft.com/office/drawing/2014/main" id="{DC00A74D-6C0A-4267-894E-CCBA6E53E07B}"/>
            </a:ext>
          </a:extLst>
        </xdr:cNvPr>
        <xdr:cNvSpPr txBox="1"/>
      </xdr:nvSpPr>
      <xdr:spPr>
        <a:xfrm>
          <a:off x="15266044" y="17219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119034</xdr:rowOff>
    </xdr:from>
    <xdr:ext cx="405111" cy="259045"/>
    <xdr:sp macro="" textlink="">
      <xdr:nvSpPr>
        <xdr:cNvPr id="659" name="n_2mainValue【庁舎】&#10;有形固定資産減価償却率">
          <a:extLst>
            <a:ext uri="{FF2B5EF4-FFF2-40B4-BE49-F238E27FC236}">
              <a16:creationId xmlns="" xmlns:a16="http://schemas.microsoft.com/office/drawing/2014/main" id="{F493DA22-AE02-4978-AC1E-F2F5925D1ED0}"/>
            </a:ext>
          </a:extLst>
        </xdr:cNvPr>
        <xdr:cNvSpPr txBox="1"/>
      </xdr:nvSpPr>
      <xdr:spPr>
        <a:xfrm>
          <a:off x="14389744" y="174354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60" name="正方形/長方形 659">
          <a:extLst>
            <a:ext uri="{FF2B5EF4-FFF2-40B4-BE49-F238E27FC236}">
              <a16:creationId xmlns="" xmlns:a16="http://schemas.microsoft.com/office/drawing/2014/main" id="{A05FD78F-2DC7-403A-84CD-B0B968270B3C}"/>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61" name="正方形/長方形 660">
          <a:extLst>
            <a:ext uri="{FF2B5EF4-FFF2-40B4-BE49-F238E27FC236}">
              <a16:creationId xmlns="" xmlns:a16="http://schemas.microsoft.com/office/drawing/2014/main" id="{FBAECD11-D973-4BAF-BD42-429D8A5109B6}"/>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62" name="正方形/長方形 661">
          <a:extLst>
            <a:ext uri="{FF2B5EF4-FFF2-40B4-BE49-F238E27FC236}">
              <a16:creationId xmlns="" xmlns:a16="http://schemas.microsoft.com/office/drawing/2014/main" id="{CD248031-A371-459D-8AA8-E4BDD24D88BE}"/>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63" name="正方形/長方形 662">
          <a:extLst>
            <a:ext uri="{FF2B5EF4-FFF2-40B4-BE49-F238E27FC236}">
              <a16:creationId xmlns="" xmlns:a16="http://schemas.microsoft.com/office/drawing/2014/main" id="{ED737AE7-F406-4A18-BB9E-75E3F10C4A9A}"/>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64" name="正方形/長方形 663">
          <a:extLst>
            <a:ext uri="{FF2B5EF4-FFF2-40B4-BE49-F238E27FC236}">
              <a16:creationId xmlns="" xmlns:a16="http://schemas.microsoft.com/office/drawing/2014/main" id="{19D3C856-223B-44BD-B6D3-B9D178E4569A}"/>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65" name="正方形/長方形 664">
          <a:extLst>
            <a:ext uri="{FF2B5EF4-FFF2-40B4-BE49-F238E27FC236}">
              <a16:creationId xmlns="" xmlns:a16="http://schemas.microsoft.com/office/drawing/2014/main" id="{2A65A85C-580F-47C1-8FD7-CAEB740FC92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66" name="正方形/長方形 665">
          <a:extLst>
            <a:ext uri="{FF2B5EF4-FFF2-40B4-BE49-F238E27FC236}">
              <a16:creationId xmlns="" xmlns:a16="http://schemas.microsoft.com/office/drawing/2014/main" id="{FB070165-C377-4399-8A70-8B6FBA8646D0}"/>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67" name="正方形/長方形 666">
          <a:extLst>
            <a:ext uri="{FF2B5EF4-FFF2-40B4-BE49-F238E27FC236}">
              <a16:creationId xmlns="" xmlns:a16="http://schemas.microsoft.com/office/drawing/2014/main" id="{BD02BE8B-F57C-428A-9299-0EB7244385A8}"/>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68" name="テキスト ボックス 667">
          <a:extLst>
            <a:ext uri="{FF2B5EF4-FFF2-40B4-BE49-F238E27FC236}">
              <a16:creationId xmlns="" xmlns:a16="http://schemas.microsoft.com/office/drawing/2014/main" id="{5391CAE8-B757-4B78-8BD7-348EDBB1466F}"/>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69" name="直線コネクタ 668">
          <a:extLst>
            <a:ext uri="{FF2B5EF4-FFF2-40B4-BE49-F238E27FC236}">
              <a16:creationId xmlns="" xmlns:a16="http://schemas.microsoft.com/office/drawing/2014/main" id="{D07027D2-C9D7-4DC8-989E-F99AD115DD74}"/>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670" name="直線コネクタ 669">
          <a:extLst>
            <a:ext uri="{FF2B5EF4-FFF2-40B4-BE49-F238E27FC236}">
              <a16:creationId xmlns="" xmlns:a16="http://schemas.microsoft.com/office/drawing/2014/main" id="{0924E2E1-A165-4DB2-AD7A-CF59F215C66D}"/>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671" name="テキスト ボックス 670">
          <a:extLst>
            <a:ext uri="{FF2B5EF4-FFF2-40B4-BE49-F238E27FC236}">
              <a16:creationId xmlns="" xmlns:a16="http://schemas.microsoft.com/office/drawing/2014/main" id="{12970D5C-EEF7-4452-BF77-8E68AD4E5690}"/>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672" name="直線コネクタ 671">
          <a:extLst>
            <a:ext uri="{FF2B5EF4-FFF2-40B4-BE49-F238E27FC236}">
              <a16:creationId xmlns="" xmlns:a16="http://schemas.microsoft.com/office/drawing/2014/main" id="{EF31F229-E464-47C1-9D07-98E3970127B5}"/>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673" name="テキスト ボックス 672">
          <a:extLst>
            <a:ext uri="{FF2B5EF4-FFF2-40B4-BE49-F238E27FC236}">
              <a16:creationId xmlns="" xmlns:a16="http://schemas.microsoft.com/office/drawing/2014/main" id="{139D74C2-794E-4F84-BA2E-65757CC27822}"/>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674" name="直線コネクタ 673">
          <a:extLst>
            <a:ext uri="{FF2B5EF4-FFF2-40B4-BE49-F238E27FC236}">
              <a16:creationId xmlns="" xmlns:a16="http://schemas.microsoft.com/office/drawing/2014/main" id="{0BC3150E-CF42-48CF-94FC-EF84BD5EE7B8}"/>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675" name="テキスト ボックス 674">
          <a:extLst>
            <a:ext uri="{FF2B5EF4-FFF2-40B4-BE49-F238E27FC236}">
              <a16:creationId xmlns="" xmlns:a16="http://schemas.microsoft.com/office/drawing/2014/main" id="{6B1F9105-7220-499D-A570-5ABC2AC807C9}"/>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676" name="直線コネクタ 675">
          <a:extLst>
            <a:ext uri="{FF2B5EF4-FFF2-40B4-BE49-F238E27FC236}">
              <a16:creationId xmlns="" xmlns:a16="http://schemas.microsoft.com/office/drawing/2014/main" id="{9B308007-F58A-4109-B0E8-330329C5CFA3}"/>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677" name="テキスト ボックス 676">
          <a:extLst>
            <a:ext uri="{FF2B5EF4-FFF2-40B4-BE49-F238E27FC236}">
              <a16:creationId xmlns="" xmlns:a16="http://schemas.microsoft.com/office/drawing/2014/main" id="{58E1747E-0F41-4F0A-B2D3-D3C722040007}"/>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678" name="直線コネクタ 677">
          <a:extLst>
            <a:ext uri="{FF2B5EF4-FFF2-40B4-BE49-F238E27FC236}">
              <a16:creationId xmlns="" xmlns:a16="http://schemas.microsoft.com/office/drawing/2014/main" id="{8C64BEFF-F720-4292-A629-E7094C46C202}"/>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679" name="テキスト ボックス 678">
          <a:extLst>
            <a:ext uri="{FF2B5EF4-FFF2-40B4-BE49-F238E27FC236}">
              <a16:creationId xmlns="" xmlns:a16="http://schemas.microsoft.com/office/drawing/2014/main" id="{BBB01C49-0ED7-4AAA-9D0A-0E45A3B1D979}"/>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80" name="直線コネクタ 679">
          <a:extLst>
            <a:ext uri="{FF2B5EF4-FFF2-40B4-BE49-F238E27FC236}">
              <a16:creationId xmlns="" xmlns:a16="http://schemas.microsoft.com/office/drawing/2014/main" id="{92D06B50-883D-4F2C-8EEA-759D1C8D9522}"/>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81" name="テキスト ボックス 680">
          <a:extLst>
            <a:ext uri="{FF2B5EF4-FFF2-40B4-BE49-F238E27FC236}">
              <a16:creationId xmlns="" xmlns:a16="http://schemas.microsoft.com/office/drawing/2014/main" id="{B5582E51-5FFE-4A07-81A3-2B426746DC88}"/>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82" name="【庁舎】&#10;一人当たり面積グラフ枠">
          <a:extLst>
            <a:ext uri="{FF2B5EF4-FFF2-40B4-BE49-F238E27FC236}">
              <a16:creationId xmlns="" xmlns:a16="http://schemas.microsoft.com/office/drawing/2014/main" id="{F51EBD48-4A03-41C8-B86E-258B8690A1F9}"/>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112395</xdr:rowOff>
    </xdr:from>
    <xdr:to>
      <xdr:col>116</xdr:col>
      <xdr:colOff>62864</xdr:colOff>
      <xdr:row>107</xdr:row>
      <xdr:rowOff>68580</xdr:rowOff>
    </xdr:to>
    <xdr:cxnSp macro="">
      <xdr:nvCxnSpPr>
        <xdr:cNvPr id="683" name="直線コネクタ 682">
          <a:extLst>
            <a:ext uri="{FF2B5EF4-FFF2-40B4-BE49-F238E27FC236}">
              <a16:creationId xmlns="" xmlns:a16="http://schemas.microsoft.com/office/drawing/2014/main" id="{9B82B419-8D0C-4444-AF91-5B8CDA5FA244}"/>
            </a:ext>
          </a:extLst>
        </xdr:cNvPr>
        <xdr:cNvCxnSpPr/>
      </xdr:nvCxnSpPr>
      <xdr:spPr>
        <a:xfrm flipV="1">
          <a:off x="22160864" y="17257395"/>
          <a:ext cx="0" cy="11563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72407</xdr:rowOff>
    </xdr:from>
    <xdr:ext cx="469744" cy="259045"/>
    <xdr:sp macro="" textlink="">
      <xdr:nvSpPr>
        <xdr:cNvPr id="684" name="【庁舎】&#10;一人当たり面積最小値テキスト">
          <a:extLst>
            <a:ext uri="{FF2B5EF4-FFF2-40B4-BE49-F238E27FC236}">
              <a16:creationId xmlns="" xmlns:a16="http://schemas.microsoft.com/office/drawing/2014/main" id="{010545EA-40DD-429E-BF30-C798C7E5B053}"/>
            </a:ext>
          </a:extLst>
        </xdr:cNvPr>
        <xdr:cNvSpPr txBox="1"/>
      </xdr:nvSpPr>
      <xdr:spPr>
        <a:xfrm>
          <a:off x="22199600" y="18417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68580</xdr:rowOff>
    </xdr:from>
    <xdr:to>
      <xdr:col>116</xdr:col>
      <xdr:colOff>152400</xdr:colOff>
      <xdr:row>107</xdr:row>
      <xdr:rowOff>68580</xdr:rowOff>
    </xdr:to>
    <xdr:cxnSp macro="">
      <xdr:nvCxnSpPr>
        <xdr:cNvPr id="685" name="直線コネクタ 684">
          <a:extLst>
            <a:ext uri="{FF2B5EF4-FFF2-40B4-BE49-F238E27FC236}">
              <a16:creationId xmlns="" xmlns:a16="http://schemas.microsoft.com/office/drawing/2014/main" id="{77503D97-80EE-4B17-A3DA-E816BF21C106}"/>
            </a:ext>
          </a:extLst>
        </xdr:cNvPr>
        <xdr:cNvCxnSpPr/>
      </xdr:nvCxnSpPr>
      <xdr:spPr>
        <a:xfrm>
          <a:off x="22072600" y="18413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59072</xdr:rowOff>
    </xdr:from>
    <xdr:ext cx="469744" cy="259045"/>
    <xdr:sp macro="" textlink="">
      <xdr:nvSpPr>
        <xdr:cNvPr id="686" name="【庁舎】&#10;一人当たり面積最大値テキスト">
          <a:extLst>
            <a:ext uri="{FF2B5EF4-FFF2-40B4-BE49-F238E27FC236}">
              <a16:creationId xmlns="" xmlns:a16="http://schemas.microsoft.com/office/drawing/2014/main" id="{279301B4-5E9A-4BAD-BB16-ED8B4035CD1D}"/>
            </a:ext>
          </a:extLst>
        </xdr:cNvPr>
        <xdr:cNvSpPr txBox="1"/>
      </xdr:nvSpPr>
      <xdr:spPr>
        <a:xfrm>
          <a:off x="22199600" y="17032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112395</xdr:rowOff>
    </xdr:from>
    <xdr:to>
      <xdr:col>116</xdr:col>
      <xdr:colOff>152400</xdr:colOff>
      <xdr:row>100</xdr:row>
      <xdr:rowOff>112395</xdr:rowOff>
    </xdr:to>
    <xdr:cxnSp macro="">
      <xdr:nvCxnSpPr>
        <xdr:cNvPr id="687" name="直線コネクタ 686">
          <a:extLst>
            <a:ext uri="{FF2B5EF4-FFF2-40B4-BE49-F238E27FC236}">
              <a16:creationId xmlns="" xmlns:a16="http://schemas.microsoft.com/office/drawing/2014/main" id="{CC148640-4017-44EE-86EA-0EF6354DD235}"/>
            </a:ext>
          </a:extLst>
        </xdr:cNvPr>
        <xdr:cNvCxnSpPr/>
      </xdr:nvCxnSpPr>
      <xdr:spPr>
        <a:xfrm>
          <a:off x="22072600" y="172573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103</xdr:row>
      <xdr:rowOff>153052</xdr:rowOff>
    </xdr:from>
    <xdr:ext cx="469744" cy="259045"/>
    <xdr:sp macro="" textlink="">
      <xdr:nvSpPr>
        <xdr:cNvPr id="688" name="【庁舎】&#10;一人当たり面積平均値テキスト">
          <a:extLst>
            <a:ext uri="{FF2B5EF4-FFF2-40B4-BE49-F238E27FC236}">
              <a16:creationId xmlns="" xmlns:a16="http://schemas.microsoft.com/office/drawing/2014/main" id="{7E26124B-3AAE-4F7D-BA1B-4799606CF9F7}"/>
            </a:ext>
          </a:extLst>
        </xdr:cNvPr>
        <xdr:cNvSpPr txBox="1"/>
      </xdr:nvSpPr>
      <xdr:spPr>
        <a:xfrm>
          <a:off x="22199600" y="178124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130175</xdr:rowOff>
    </xdr:from>
    <xdr:to>
      <xdr:col>116</xdr:col>
      <xdr:colOff>114300</xdr:colOff>
      <xdr:row>105</xdr:row>
      <xdr:rowOff>60325</xdr:rowOff>
    </xdr:to>
    <xdr:sp macro="" textlink="">
      <xdr:nvSpPr>
        <xdr:cNvPr id="689" name="フローチャート: 判断 688">
          <a:extLst>
            <a:ext uri="{FF2B5EF4-FFF2-40B4-BE49-F238E27FC236}">
              <a16:creationId xmlns="" xmlns:a16="http://schemas.microsoft.com/office/drawing/2014/main" id="{9F5DAA4A-96B7-4E74-B7C1-ECA3BF4E4DEF}"/>
            </a:ext>
          </a:extLst>
        </xdr:cNvPr>
        <xdr:cNvSpPr/>
      </xdr:nvSpPr>
      <xdr:spPr>
        <a:xfrm>
          <a:off x="22110700" y="17960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104</xdr:row>
      <xdr:rowOff>154939</xdr:rowOff>
    </xdr:from>
    <xdr:to>
      <xdr:col>112</xdr:col>
      <xdr:colOff>38100</xdr:colOff>
      <xdr:row>105</xdr:row>
      <xdr:rowOff>85089</xdr:rowOff>
    </xdr:to>
    <xdr:sp macro="" textlink="">
      <xdr:nvSpPr>
        <xdr:cNvPr id="690" name="フローチャート: 判断 689">
          <a:extLst>
            <a:ext uri="{FF2B5EF4-FFF2-40B4-BE49-F238E27FC236}">
              <a16:creationId xmlns="" xmlns:a16="http://schemas.microsoft.com/office/drawing/2014/main" id="{873BCBF0-A6CB-4FB9-A292-2BF5049B0529}"/>
            </a:ext>
          </a:extLst>
        </xdr:cNvPr>
        <xdr:cNvSpPr/>
      </xdr:nvSpPr>
      <xdr:spPr>
        <a:xfrm>
          <a:off x="21272500" y="17985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46355</xdr:rowOff>
    </xdr:from>
    <xdr:to>
      <xdr:col>107</xdr:col>
      <xdr:colOff>101600</xdr:colOff>
      <xdr:row>105</xdr:row>
      <xdr:rowOff>147955</xdr:rowOff>
    </xdr:to>
    <xdr:sp macro="" textlink="">
      <xdr:nvSpPr>
        <xdr:cNvPr id="691" name="フローチャート: 判断 690">
          <a:extLst>
            <a:ext uri="{FF2B5EF4-FFF2-40B4-BE49-F238E27FC236}">
              <a16:creationId xmlns="" xmlns:a16="http://schemas.microsoft.com/office/drawing/2014/main" id="{2F19EC2A-0229-4AE0-AB76-E0F107B5607B}"/>
            </a:ext>
          </a:extLst>
        </xdr:cNvPr>
        <xdr:cNvSpPr/>
      </xdr:nvSpPr>
      <xdr:spPr>
        <a:xfrm>
          <a:off x="20383500" y="18048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692" name="テキスト ボックス 691">
          <a:extLst>
            <a:ext uri="{FF2B5EF4-FFF2-40B4-BE49-F238E27FC236}">
              <a16:creationId xmlns="" xmlns:a16="http://schemas.microsoft.com/office/drawing/2014/main" id="{4289B3D6-F926-40A1-9574-A1DA8EC930ED}"/>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93" name="テキスト ボックス 692">
          <a:extLst>
            <a:ext uri="{FF2B5EF4-FFF2-40B4-BE49-F238E27FC236}">
              <a16:creationId xmlns="" xmlns:a16="http://schemas.microsoft.com/office/drawing/2014/main" id="{6042DFF2-7A5A-46CF-8D3B-5FB563A07415}"/>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94" name="テキスト ボックス 693">
          <a:extLst>
            <a:ext uri="{FF2B5EF4-FFF2-40B4-BE49-F238E27FC236}">
              <a16:creationId xmlns="" xmlns:a16="http://schemas.microsoft.com/office/drawing/2014/main" id="{70335E64-02D2-4043-9521-DC6BB27C46A8}"/>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95" name="テキスト ボックス 694">
          <a:extLst>
            <a:ext uri="{FF2B5EF4-FFF2-40B4-BE49-F238E27FC236}">
              <a16:creationId xmlns="" xmlns:a16="http://schemas.microsoft.com/office/drawing/2014/main" id="{348B1E56-4163-41AF-A3E5-5044F99D184F}"/>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96" name="テキスト ボックス 695">
          <a:extLst>
            <a:ext uri="{FF2B5EF4-FFF2-40B4-BE49-F238E27FC236}">
              <a16:creationId xmlns="" xmlns:a16="http://schemas.microsoft.com/office/drawing/2014/main" id="{E0B4FA67-B077-4528-A364-F81E7CAC0454}"/>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21589</xdr:rowOff>
    </xdr:from>
    <xdr:to>
      <xdr:col>116</xdr:col>
      <xdr:colOff>114300</xdr:colOff>
      <xdr:row>105</xdr:row>
      <xdr:rowOff>123189</xdr:rowOff>
    </xdr:to>
    <xdr:sp macro="" textlink="">
      <xdr:nvSpPr>
        <xdr:cNvPr id="697" name="楕円 696">
          <a:extLst>
            <a:ext uri="{FF2B5EF4-FFF2-40B4-BE49-F238E27FC236}">
              <a16:creationId xmlns="" xmlns:a16="http://schemas.microsoft.com/office/drawing/2014/main" id="{8EF548C7-9482-40DF-8D0C-D3DA3BBB6615}"/>
            </a:ext>
          </a:extLst>
        </xdr:cNvPr>
        <xdr:cNvSpPr/>
      </xdr:nvSpPr>
      <xdr:spPr>
        <a:xfrm>
          <a:off x="22110700" y="18023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16</xdr:rowOff>
    </xdr:from>
    <xdr:ext cx="469744" cy="259045"/>
    <xdr:sp macro="" textlink="">
      <xdr:nvSpPr>
        <xdr:cNvPr id="698" name="【庁舎】&#10;一人当たり面積該当値テキスト">
          <a:extLst>
            <a:ext uri="{FF2B5EF4-FFF2-40B4-BE49-F238E27FC236}">
              <a16:creationId xmlns="" xmlns:a16="http://schemas.microsoft.com/office/drawing/2014/main" id="{CEBEC6F8-F4F3-401C-BB1A-BEC182FB63DA}"/>
            </a:ext>
          </a:extLst>
        </xdr:cNvPr>
        <xdr:cNvSpPr txBox="1"/>
      </xdr:nvSpPr>
      <xdr:spPr>
        <a:xfrm>
          <a:off x="22199600" y="18002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29211</xdr:rowOff>
    </xdr:from>
    <xdr:to>
      <xdr:col>112</xdr:col>
      <xdr:colOff>38100</xdr:colOff>
      <xdr:row>105</xdr:row>
      <xdr:rowOff>130811</xdr:rowOff>
    </xdr:to>
    <xdr:sp macro="" textlink="">
      <xdr:nvSpPr>
        <xdr:cNvPr id="699" name="楕円 698">
          <a:extLst>
            <a:ext uri="{FF2B5EF4-FFF2-40B4-BE49-F238E27FC236}">
              <a16:creationId xmlns="" xmlns:a16="http://schemas.microsoft.com/office/drawing/2014/main" id="{B6A00259-2176-479B-887F-07E121EE1B5B}"/>
            </a:ext>
          </a:extLst>
        </xdr:cNvPr>
        <xdr:cNvSpPr/>
      </xdr:nvSpPr>
      <xdr:spPr>
        <a:xfrm>
          <a:off x="21272500" y="18031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72389</xdr:rowOff>
    </xdr:from>
    <xdr:to>
      <xdr:col>116</xdr:col>
      <xdr:colOff>63500</xdr:colOff>
      <xdr:row>105</xdr:row>
      <xdr:rowOff>80011</xdr:rowOff>
    </xdr:to>
    <xdr:cxnSp macro="">
      <xdr:nvCxnSpPr>
        <xdr:cNvPr id="700" name="直線コネクタ 699">
          <a:extLst>
            <a:ext uri="{FF2B5EF4-FFF2-40B4-BE49-F238E27FC236}">
              <a16:creationId xmlns="" xmlns:a16="http://schemas.microsoft.com/office/drawing/2014/main" id="{09B2FBB0-8C7F-46A7-8070-06AA89590417}"/>
            </a:ext>
          </a:extLst>
        </xdr:cNvPr>
        <xdr:cNvCxnSpPr/>
      </xdr:nvCxnSpPr>
      <xdr:spPr>
        <a:xfrm flipV="1">
          <a:off x="21323300" y="18074639"/>
          <a:ext cx="838200" cy="7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21589</xdr:rowOff>
    </xdr:from>
    <xdr:to>
      <xdr:col>107</xdr:col>
      <xdr:colOff>101600</xdr:colOff>
      <xdr:row>106</xdr:row>
      <xdr:rowOff>123189</xdr:rowOff>
    </xdr:to>
    <xdr:sp macro="" textlink="">
      <xdr:nvSpPr>
        <xdr:cNvPr id="701" name="楕円 700">
          <a:extLst>
            <a:ext uri="{FF2B5EF4-FFF2-40B4-BE49-F238E27FC236}">
              <a16:creationId xmlns="" xmlns:a16="http://schemas.microsoft.com/office/drawing/2014/main" id="{CD541BFA-1688-452B-8B1C-D083947A8C85}"/>
            </a:ext>
          </a:extLst>
        </xdr:cNvPr>
        <xdr:cNvSpPr/>
      </xdr:nvSpPr>
      <xdr:spPr>
        <a:xfrm>
          <a:off x="20383500" y="18195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105</xdr:row>
      <xdr:rowOff>80011</xdr:rowOff>
    </xdr:from>
    <xdr:to>
      <xdr:col>111</xdr:col>
      <xdr:colOff>177800</xdr:colOff>
      <xdr:row>106</xdr:row>
      <xdr:rowOff>72389</xdr:rowOff>
    </xdr:to>
    <xdr:cxnSp macro="">
      <xdr:nvCxnSpPr>
        <xdr:cNvPr id="702" name="直線コネクタ 701">
          <a:extLst>
            <a:ext uri="{FF2B5EF4-FFF2-40B4-BE49-F238E27FC236}">
              <a16:creationId xmlns="" xmlns:a16="http://schemas.microsoft.com/office/drawing/2014/main" id="{8610C603-3DF1-41C6-A2F3-814E58AD25BE}"/>
            </a:ext>
          </a:extLst>
        </xdr:cNvPr>
        <xdr:cNvCxnSpPr/>
      </xdr:nvCxnSpPr>
      <xdr:spPr>
        <a:xfrm flipV="1">
          <a:off x="20434300" y="18082261"/>
          <a:ext cx="889000" cy="163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103</xdr:row>
      <xdr:rowOff>101616</xdr:rowOff>
    </xdr:from>
    <xdr:ext cx="469744" cy="259045"/>
    <xdr:sp macro="" textlink="">
      <xdr:nvSpPr>
        <xdr:cNvPr id="703" name="n_1aveValue【庁舎】&#10;一人当たり面積">
          <a:extLst>
            <a:ext uri="{FF2B5EF4-FFF2-40B4-BE49-F238E27FC236}">
              <a16:creationId xmlns="" xmlns:a16="http://schemas.microsoft.com/office/drawing/2014/main" id="{51A96A3C-7D85-4529-9FF2-22CC55840C19}"/>
            </a:ext>
          </a:extLst>
        </xdr:cNvPr>
        <xdr:cNvSpPr txBox="1"/>
      </xdr:nvSpPr>
      <xdr:spPr>
        <a:xfrm>
          <a:off x="21075727" y="17760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164482</xdr:rowOff>
    </xdr:from>
    <xdr:ext cx="469744" cy="259045"/>
    <xdr:sp macro="" textlink="">
      <xdr:nvSpPr>
        <xdr:cNvPr id="704" name="n_2aveValue【庁舎】&#10;一人当たり面積">
          <a:extLst>
            <a:ext uri="{FF2B5EF4-FFF2-40B4-BE49-F238E27FC236}">
              <a16:creationId xmlns="" xmlns:a16="http://schemas.microsoft.com/office/drawing/2014/main" id="{55BDAFF6-C7EB-47CC-B8D8-A2549C647DBF}"/>
            </a:ext>
          </a:extLst>
        </xdr:cNvPr>
        <xdr:cNvSpPr txBox="1"/>
      </xdr:nvSpPr>
      <xdr:spPr>
        <a:xfrm>
          <a:off x="20199427" y="17823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121938</xdr:rowOff>
    </xdr:from>
    <xdr:ext cx="469744" cy="259045"/>
    <xdr:sp macro="" textlink="">
      <xdr:nvSpPr>
        <xdr:cNvPr id="705" name="n_1mainValue【庁舎】&#10;一人当たり面積">
          <a:extLst>
            <a:ext uri="{FF2B5EF4-FFF2-40B4-BE49-F238E27FC236}">
              <a16:creationId xmlns="" xmlns:a16="http://schemas.microsoft.com/office/drawing/2014/main" id="{8B6563A4-8A78-416C-8E2C-7D34C557DE90}"/>
            </a:ext>
          </a:extLst>
        </xdr:cNvPr>
        <xdr:cNvSpPr txBox="1"/>
      </xdr:nvSpPr>
      <xdr:spPr>
        <a:xfrm>
          <a:off x="21075727" y="18124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114316</xdr:rowOff>
    </xdr:from>
    <xdr:ext cx="469744" cy="259045"/>
    <xdr:sp macro="" textlink="">
      <xdr:nvSpPr>
        <xdr:cNvPr id="706" name="n_2mainValue【庁舎】&#10;一人当たり面積">
          <a:extLst>
            <a:ext uri="{FF2B5EF4-FFF2-40B4-BE49-F238E27FC236}">
              <a16:creationId xmlns="" xmlns:a16="http://schemas.microsoft.com/office/drawing/2014/main" id="{D7FD6661-C3D9-42F2-86E5-42EAAF3F88C1}"/>
            </a:ext>
          </a:extLst>
        </xdr:cNvPr>
        <xdr:cNvSpPr txBox="1"/>
      </xdr:nvSpPr>
      <xdr:spPr>
        <a:xfrm>
          <a:off x="20199427" y="18288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07" name="正方形/長方形 706">
          <a:extLst>
            <a:ext uri="{FF2B5EF4-FFF2-40B4-BE49-F238E27FC236}">
              <a16:creationId xmlns="" xmlns:a16="http://schemas.microsoft.com/office/drawing/2014/main" id="{22B3C027-709E-4C35-993F-0EE5BF8A04FE}"/>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08" name="正方形/長方形 707">
          <a:extLst>
            <a:ext uri="{FF2B5EF4-FFF2-40B4-BE49-F238E27FC236}">
              <a16:creationId xmlns="" xmlns:a16="http://schemas.microsoft.com/office/drawing/2014/main" id="{08DE4C67-0FCE-4DD9-8C94-0BD36AFB7677}"/>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09" name="テキスト ボックス 708">
          <a:extLst>
            <a:ext uri="{FF2B5EF4-FFF2-40B4-BE49-F238E27FC236}">
              <a16:creationId xmlns="" xmlns:a16="http://schemas.microsoft.com/office/drawing/2014/main" id="{C0A63ED3-F5AC-4979-A0A9-7AE5ACB72C9A}"/>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その他の施設類型では、消防施設の有形固定資産減価償却率が類似団体平均を大きく下回っており、これは老朽化した消防署を平成</a:t>
          </a:r>
          <a:r>
            <a:rPr kumimoji="1" lang="en-US" altLang="ja-JP" sz="1300">
              <a:latin typeface="ＭＳ Ｐゴシック" panose="020B0600070205080204" pitchFamily="50" charset="-128"/>
              <a:ea typeface="ＭＳ Ｐゴシック" panose="020B0600070205080204" pitchFamily="50" charset="-128"/>
            </a:rPr>
            <a:t>24</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年度に建替えたことが要因である。</a:t>
          </a:r>
        </a:p>
        <a:p>
          <a:r>
            <a:rPr kumimoji="1" lang="ja-JP" altLang="en-US" sz="1300">
              <a:latin typeface="ＭＳ Ｐゴシック" panose="020B0600070205080204" pitchFamily="50" charset="-128"/>
              <a:ea typeface="ＭＳ Ｐゴシック" panose="020B0600070205080204" pitchFamily="50" charset="-128"/>
            </a:rPr>
            <a:t>それ以外の施設類型では、全て類似団体平均を上回っており、特に顕著であるのは図書館および市民会館である。両館は、経年劣化による老朽化が著しく、必要な耐震基準も満たしていないことから早期の更新（耐震化含む）が必要であるが、複合化の検討や市庁舎建替えの動向により、実施時期や建設場所が不確定となっている。庁舎については、平成</a:t>
          </a:r>
          <a:r>
            <a:rPr kumimoji="1" lang="en-US" altLang="ja-JP" sz="1300">
              <a:latin typeface="ＭＳ Ｐゴシック" panose="020B0600070205080204" pitchFamily="50" charset="-128"/>
              <a:ea typeface="ＭＳ Ｐゴシック" panose="020B0600070205080204" pitchFamily="50" charset="-128"/>
            </a:rPr>
            <a:t>31</a:t>
          </a:r>
          <a:r>
            <a:rPr kumimoji="1" lang="ja-JP" altLang="en-US" sz="1300">
              <a:latin typeface="ＭＳ Ｐゴシック" panose="020B0600070205080204" pitchFamily="50" charset="-128"/>
              <a:ea typeface="ＭＳ Ｐゴシック" panose="020B0600070205080204" pitchFamily="50" charset="-128"/>
            </a:rPr>
            <a:t>年</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月の市議会定例会において、津波浸水想定区域外への移転が決定したが、諸手続きや建設工事等に一定の期間を要することから、令和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年度からの供用開始を予定しており、同比率は今後も上昇する見込みである。</a:t>
          </a:r>
        </a:p>
        <a:p>
          <a:r>
            <a:rPr kumimoji="1" lang="ja-JP" altLang="en-US" sz="1300">
              <a:latin typeface="ＭＳ Ｐゴシック" panose="020B0600070205080204" pitchFamily="50" charset="-128"/>
              <a:ea typeface="ＭＳ Ｐゴシック" panose="020B0600070205080204" pitchFamily="50" charset="-128"/>
            </a:rPr>
            <a:t>一般廃棄物処理施設についても、平成</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年度の供用開始以来、大規模な改修を実施しておらず、早期の更新が必要である。</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04;&#36001;&#25919;&#29366;&#27841;&#36039;&#26009;&#38598;&#12305;_392031_&#23433;&#33464;&#24066;_2017&#65288;2&#22238;&#3044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総括表"/>
      <sheetName val="普通会計の状況"/>
      <sheetName val="各会計、関係団体の財政状況及び健全化判断比率"/>
      <sheetName val="財政比較分析表"/>
      <sheetName val="経常経費分析表（経常収支比率の分析）"/>
      <sheetName val="経常経費分析表（人件費・公債費・普通建設事業費の分析）"/>
      <sheetName val="性質別歳出決算分析表（住民一人当たりのコスト）"/>
      <sheetName val="目的別歳出決算分析表（住民一人当たりのコスト）"/>
      <sheetName val="実質収支比率等に係る経年分析"/>
      <sheetName val="連結実質赤字比率に係る赤字・黒字の構成分析"/>
      <sheetName val="実質公債費比率（分子）の構造"/>
      <sheetName val="将来負担比率（分子）の構造"/>
      <sheetName val="基金残高に係る経年分析"/>
      <sheetName val="公会計指標分析・財政指標組合せ分析表"/>
      <sheetName val="施設類型別ストック情報分析表①"/>
      <sheetName val="施設類型別ストック情報分析表②"/>
      <sheetName val="データシー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50">
          <cell r="BP50" t="str">
            <v>H25</v>
          </cell>
          <cell r="BX50" t="str">
            <v>H26</v>
          </cell>
          <cell r="CF50" t="str">
            <v>H27</v>
          </cell>
          <cell r="CN50" t="str">
            <v>H28</v>
          </cell>
          <cell r="CV50" t="str">
            <v>H29</v>
          </cell>
        </row>
        <row r="51">
          <cell r="AN51" t="str">
            <v>当該団体値</v>
          </cell>
          <cell r="CF51">
            <v>50.7</v>
          </cell>
          <cell r="CN51">
            <v>33.4</v>
          </cell>
          <cell r="CV51">
            <v>19.7</v>
          </cell>
        </row>
        <row r="53">
          <cell r="CF53">
            <v>49.4</v>
          </cell>
          <cell r="CN53">
            <v>58.6</v>
          </cell>
          <cell r="CV53">
            <v>59</v>
          </cell>
        </row>
        <row r="55">
          <cell r="AN55" t="str">
            <v>類似団体内平均値</v>
          </cell>
          <cell r="CF55">
            <v>58.5</v>
          </cell>
          <cell r="CN55">
            <v>54.6</v>
          </cell>
          <cell r="CV55">
            <v>53.2</v>
          </cell>
        </row>
        <row r="57">
          <cell r="CF57">
            <v>52.9</v>
          </cell>
          <cell r="CN57">
            <v>58.3</v>
          </cell>
          <cell r="CV57">
            <v>58.8</v>
          </cell>
        </row>
        <row r="72">
          <cell r="BP72" t="str">
            <v>H25</v>
          </cell>
          <cell r="BX72" t="str">
            <v>H26</v>
          </cell>
          <cell r="CF72" t="str">
            <v>H27</v>
          </cell>
          <cell r="CN72" t="str">
            <v>H28</v>
          </cell>
          <cell r="CV72" t="str">
            <v>H29</v>
          </cell>
        </row>
        <row r="73">
          <cell r="AN73" t="str">
            <v>当該団体値</v>
          </cell>
          <cell r="BP73">
            <v>94.9</v>
          </cell>
          <cell r="BX73">
            <v>73.7</v>
          </cell>
          <cell r="CF73">
            <v>50.7</v>
          </cell>
          <cell r="CN73">
            <v>33.4</v>
          </cell>
          <cell r="CV73">
            <v>19.7</v>
          </cell>
        </row>
        <row r="75">
          <cell r="BP75">
            <v>14.7</v>
          </cell>
          <cell r="BX75">
            <v>12.8</v>
          </cell>
          <cell r="CF75">
            <v>10.4</v>
          </cell>
          <cell r="CN75">
            <v>8.4</v>
          </cell>
          <cell r="CV75">
            <v>7.6</v>
          </cell>
        </row>
        <row r="77">
          <cell r="AN77" t="str">
            <v>類似団体内平均値</v>
          </cell>
          <cell r="BP77">
            <v>65.3</v>
          </cell>
          <cell r="BX77">
            <v>60.8</v>
          </cell>
          <cell r="CF77">
            <v>58.5</v>
          </cell>
          <cell r="CN77">
            <v>54.6</v>
          </cell>
          <cell r="CV77">
            <v>53.2</v>
          </cell>
        </row>
        <row r="79">
          <cell r="BP79">
            <v>12</v>
          </cell>
          <cell r="BX79">
            <v>11.1</v>
          </cell>
          <cell r="CF79">
            <v>10.7</v>
          </cell>
          <cell r="CN79">
            <v>10</v>
          </cell>
          <cell r="CV79">
            <v>9.8000000000000007</v>
          </cell>
        </row>
      </sheetData>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67" customWidth="1"/>
    <col min="12" max="12" width="2.25" style="167" customWidth="1"/>
    <col min="13" max="17" width="2.375" style="167" customWidth="1"/>
    <col min="18" max="119" width="2.125" style="167" customWidth="1"/>
    <col min="120" max="16384" width="0" style="167" hidden="1"/>
  </cols>
  <sheetData>
    <row r="1" spans="1:119" ht="33" customHeight="1">
      <c r="A1" s="165"/>
      <c r="B1" s="586" t="s">
        <v>74</v>
      </c>
      <c r="C1" s="586"/>
      <c r="D1" s="586"/>
      <c r="E1" s="586"/>
      <c r="F1" s="586"/>
      <c r="G1" s="586"/>
      <c r="H1" s="586"/>
      <c r="I1" s="586"/>
      <c r="J1" s="586"/>
      <c r="K1" s="586"/>
      <c r="L1" s="586"/>
      <c r="M1" s="586"/>
      <c r="N1" s="586"/>
      <c r="O1" s="586"/>
      <c r="P1" s="586"/>
      <c r="Q1" s="586"/>
      <c r="R1" s="586"/>
      <c r="S1" s="586"/>
      <c r="T1" s="586"/>
      <c r="U1" s="586"/>
      <c r="V1" s="586"/>
      <c r="W1" s="586"/>
      <c r="X1" s="586"/>
      <c r="Y1" s="586"/>
      <c r="Z1" s="586"/>
      <c r="AA1" s="586"/>
      <c r="AB1" s="586"/>
      <c r="AC1" s="586"/>
      <c r="AD1" s="586"/>
      <c r="AE1" s="586"/>
      <c r="AF1" s="586"/>
      <c r="AG1" s="586"/>
      <c r="AH1" s="586"/>
      <c r="AI1" s="586"/>
      <c r="AJ1" s="586"/>
      <c r="AK1" s="586"/>
      <c r="AL1" s="586"/>
      <c r="AM1" s="586"/>
      <c r="AN1" s="586"/>
      <c r="AO1" s="586"/>
      <c r="AP1" s="586"/>
      <c r="AQ1" s="586"/>
      <c r="AR1" s="586"/>
      <c r="AS1" s="586"/>
      <c r="AT1" s="586"/>
      <c r="AU1" s="586"/>
      <c r="AV1" s="586"/>
      <c r="AW1" s="586"/>
      <c r="AX1" s="586"/>
      <c r="AY1" s="586"/>
      <c r="AZ1" s="586"/>
      <c r="BA1" s="586"/>
      <c r="BB1" s="586"/>
      <c r="BC1" s="586"/>
      <c r="BD1" s="586"/>
      <c r="BE1" s="586"/>
      <c r="BF1" s="586"/>
      <c r="BG1" s="586"/>
      <c r="BH1" s="586"/>
      <c r="BI1" s="586"/>
      <c r="BJ1" s="586"/>
      <c r="BK1" s="586"/>
      <c r="BL1" s="586"/>
      <c r="BM1" s="586"/>
      <c r="BN1" s="586"/>
      <c r="BO1" s="586"/>
      <c r="BP1" s="586"/>
      <c r="BQ1" s="586"/>
      <c r="BR1" s="586"/>
      <c r="BS1" s="586"/>
      <c r="BT1" s="586"/>
      <c r="BU1" s="586"/>
      <c r="BV1" s="586"/>
      <c r="BW1" s="586"/>
      <c r="BX1" s="586"/>
      <c r="BY1" s="586"/>
      <c r="BZ1" s="586"/>
      <c r="CA1" s="586"/>
      <c r="CB1" s="586"/>
      <c r="CC1" s="586"/>
      <c r="CD1" s="586"/>
      <c r="CE1" s="586"/>
      <c r="CF1" s="586"/>
      <c r="CG1" s="586"/>
      <c r="CH1" s="586"/>
      <c r="CI1" s="586"/>
      <c r="CJ1" s="586"/>
      <c r="CK1" s="586"/>
      <c r="CL1" s="586"/>
      <c r="CM1" s="586"/>
      <c r="CN1" s="586"/>
      <c r="CO1" s="586"/>
      <c r="CP1" s="586"/>
      <c r="CQ1" s="586"/>
      <c r="CR1" s="586"/>
      <c r="CS1" s="586"/>
      <c r="CT1" s="586"/>
      <c r="CU1" s="586"/>
      <c r="CV1" s="586"/>
      <c r="CW1" s="586"/>
      <c r="CX1" s="586"/>
      <c r="CY1" s="586"/>
      <c r="CZ1" s="586"/>
      <c r="DA1" s="586"/>
      <c r="DB1" s="586"/>
      <c r="DC1" s="586"/>
      <c r="DD1" s="586"/>
      <c r="DE1" s="586"/>
      <c r="DF1" s="586"/>
      <c r="DG1" s="586"/>
      <c r="DH1" s="586"/>
      <c r="DI1" s="586"/>
      <c r="DJ1" s="166"/>
      <c r="DK1" s="166"/>
      <c r="DL1" s="166"/>
      <c r="DM1" s="166"/>
      <c r="DN1" s="166"/>
      <c r="DO1" s="166"/>
    </row>
    <row r="2" spans="1:119" ht="24.75" thickBot="1">
      <c r="A2" s="165"/>
      <c r="B2" s="168" t="s">
        <v>75</v>
      </c>
      <c r="C2" s="168"/>
      <c r="D2" s="169"/>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5"/>
      <c r="AK2" s="165"/>
      <c r="AL2" s="165"/>
      <c r="AM2" s="165"/>
      <c r="AN2" s="165"/>
      <c r="AO2" s="165"/>
      <c r="AP2" s="165"/>
      <c r="AQ2" s="165"/>
      <c r="AR2" s="165"/>
      <c r="AS2" s="165"/>
      <c r="AT2" s="165"/>
      <c r="AU2" s="165"/>
      <c r="AV2" s="165"/>
      <c r="AW2" s="165"/>
      <c r="AX2" s="165"/>
      <c r="AY2" s="165"/>
      <c r="AZ2" s="165"/>
      <c r="BA2" s="165"/>
      <c r="BB2" s="165"/>
      <c r="BC2" s="165"/>
      <c r="BD2" s="165"/>
      <c r="BE2" s="165"/>
      <c r="BF2" s="165"/>
      <c r="BG2" s="165"/>
      <c r="BH2" s="165"/>
      <c r="BI2" s="165"/>
      <c r="BJ2" s="165"/>
      <c r="BK2" s="165"/>
      <c r="BL2" s="165"/>
      <c r="BM2" s="165"/>
      <c r="BN2" s="165"/>
      <c r="BO2" s="165"/>
      <c r="BP2" s="165"/>
      <c r="BQ2" s="165"/>
      <c r="BR2" s="165"/>
      <c r="BS2" s="165"/>
      <c r="BT2" s="165"/>
      <c r="BU2" s="165"/>
      <c r="BV2" s="165"/>
      <c r="BW2" s="165"/>
      <c r="BX2" s="165"/>
      <c r="BY2" s="165"/>
      <c r="BZ2" s="165"/>
      <c r="CA2" s="165"/>
      <c r="CB2" s="165"/>
      <c r="CC2" s="165"/>
      <c r="CD2" s="165"/>
      <c r="CE2" s="165"/>
      <c r="CF2" s="165"/>
      <c r="CG2" s="165"/>
      <c r="CH2" s="165"/>
      <c r="CI2" s="165"/>
      <c r="CJ2" s="165"/>
      <c r="CK2" s="165"/>
      <c r="CL2" s="165"/>
      <c r="CM2" s="165"/>
      <c r="CN2" s="165"/>
      <c r="CO2" s="165"/>
      <c r="CP2" s="165"/>
      <c r="CQ2" s="165"/>
      <c r="CR2" s="165"/>
      <c r="CS2" s="165"/>
      <c r="CT2" s="165"/>
      <c r="CU2" s="165"/>
      <c r="CV2" s="165"/>
      <c r="CW2" s="165"/>
      <c r="CX2" s="165"/>
      <c r="CY2" s="165"/>
      <c r="CZ2" s="165"/>
      <c r="DA2" s="165"/>
      <c r="DB2" s="165"/>
      <c r="DC2" s="165"/>
      <c r="DD2" s="165"/>
      <c r="DE2" s="165"/>
      <c r="DF2" s="165"/>
      <c r="DG2" s="165"/>
      <c r="DH2" s="165"/>
      <c r="DI2" s="165"/>
      <c r="DJ2" s="165"/>
      <c r="DK2" s="165"/>
      <c r="DL2" s="165"/>
      <c r="DM2" s="165"/>
      <c r="DN2" s="165"/>
      <c r="DO2" s="165"/>
    </row>
    <row r="3" spans="1:119" ht="18.75" customHeight="1" thickBot="1">
      <c r="A3" s="166"/>
      <c r="B3" s="587" t="s">
        <v>76</v>
      </c>
      <c r="C3" s="588"/>
      <c r="D3" s="588"/>
      <c r="E3" s="589"/>
      <c r="F3" s="589"/>
      <c r="G3" s="589"/>
      <c r="H3" s="589"/>
      <c r="I3" s="589"/>
      <c r="J3" s="589"/>
      <c r="K3" s="589"/>
      <c r="L3" s="589" t="s">
        <v>77</v>
      </c>
      <c r="M3" s="589"/>
      <c r="N3" s="589"/>
      <c r="O3" s="589"/>
      <c r="P3" s="589"/>
      <c r="Q3" s="589"/>
      <c r="R3" s="592"/>
      <c r="S3" s="592"/>
      <c r="T3" s="592"/>
      <c r="U3" s="592"/>
      <c r="V3" s="593"/>
      <c r="W3" s="486" t="s">
        <v>78</v>
      </c>
      <c r="X3" s="487"/>
      <c r="Y3" s="487"/>
      <c r="Z3" s="487"/>
      <c r="AA3" s="487"/>
      <c r="AB3" s="588"/>
      <c r="AC3" s="592" t="s">
        <v>79</v>
      </c>
      <c r="AD3" s="487"/>
      <c r="AE3" s="487"/>
      <c r="AF3" s="487"/>
      <c r="AG3" s="487"/>
      <c r="AH3" s="487"/>
      <c r="AI3" s="487"/>
      <c r="AJ3" s="487"/>
      <c r="AK3" s="487"/>
      <c r="AL3" s="554"/>
      <c r="AM3" s="486" t="s">
        <v>80</v>
      </c>
      <c r="AN3" s="487"/>
      <c r="AO3" s="487"/>
      <c r="AP3" s="487"/>
      <c r="AQ3" s="487"/>
      <c r="AR3" s="487"/>
      <c r="AS3" s="487"/>
      <c r="AT3" s="487"/>
      <c r="AU3" s="487"/>
      <c r="AV3" s="487"/>
      <c r="AW3" s="487"/>
      <c r="AX3" s="554"/>
      <c r="AY3" s="546" t="s">
        <v>1</v>
      </c>
      <c r="AZ3" s="547"/>
      <c r="BA3" s="547"/>
      <c r="BB3" s="547"/>
      <c r="BC3" s="547"/>
      <c r="BD3" s="547"/>
      <c r="BE3" s="547"/>
      <c r="BF3" s="547"/>
      <c r="BG3" s="547"/>
      <c r="BH3" s="547"/>
      <c r="BI3" s="547"/>
      <c r="BJ3" s="547"/>
      <c r="BK3" s="547"/>
      <c r="BL3" s="547"/>
      <c r="BM3" s="596"/>
      <c r="BN3" s="486" t="s">
        <v>81</v>
      </c>
      <c r="BO3" s="487"/>
      <c r="BP3" s="487"/>
      <c r="BQ3" s="487"/>
      <c r="BR3" s="487"/>
      <c r="BS3" s="487"/>
      <c r="BT3" s="487"/>
      <c r="BU3" s="554"/>
      <c r="BV3" s="486" t="s">
        <v>82</v>
      </c>
      <c r="BW3" s="487"/>
      <c r="BX3" s="487"/>
      <c r="BY3" s="487"/>
      <c r="BZ3" s="487"/>
      <c r="CA3" s="487"/>
      <c r="CB3" s="487"/>
      <c r="CC3" s="554"/>
      <c r="CD3" s="546" t="s">
        <v>1</v>
      </c>
      <c r="CE3" s="547"/>
      <c r="CF3" s="547"/>
      <c r="CG3" s="547"/>
      <c r="CH3" s="547"/>
      <c r="CI3" s="547"/>
      <c r="CJ3" s="547"/>
      <c r="CK3" s="547"/>
      <c r="CL3" s="547"/>
      <c r="CM3" s="547"/>
      <c r="CN3" s="547"/>
      <c r="CO3" s="547"/>
      <c r="CP3" s="547"/>
      <c r="CQ3" s="547"/>
      <c r="CR3" s="547"/>
      <c r="CS3" s="596"/>
      <c r="CT3" s="486" t="s">
        <v>83</v>
      </c>
      <c r="CU3" s="487"/>
      <c r="CV3" s="487"/>
      <c r="CW3" s="487"/>
      <c r="CX3" s="487"/>
      <c r="CY3" s="487"/>
      <c r="CZ3" s="487"/>
      <c r="DA3" s="554"/>
      <c r="DB3" s="486" t="s">
        <v>84</v>
      </c>
      <c r="DC3" s="487"/>
      <c r="DD3" s="487"/>
      <c r="DE3" s="487"/>
      <c r="DF3" s="487"/>
      <c r="DG3" s="487"/>
      <c r="DH3" s="487"/>
      <c r="DI3" s="554"/>
      <c r="DJ3" s="165"/>
      <c r="DK3" s="165"/>
      <c r="DL3" s="165"/>
      <c r="DM3" s="165"/>
      <c r="DN3" s="165"/>
      <c r="DO3" s="165"/>
    </row>
    <row r="4" spans="1:119" ht="18.75" customHeight="1">
      <c r="A4" s="166"/>
      <c r="B4" s="562"/>
      <c r="C4" s="563"/>
      <c r="D4" s="563"/>
      <c r="E4" s="564"/>
      <c r="F4" s="564"/>
      <c r="G4" s="564"/>
      <c r="H4" s="564"/>
      <c r="I4" s="564"/>
      <c r="J4" s="564"/>
      <c r="K4" s="564"/>
      <c r="L4" s="564"/>
      <c r="M4" s="564"/>
      <c r="N4" s="564"/>
      <c r="O4" s="564"/>
      <c r="P4" s="564"/>
      <c r="Q4" s="564"/>
      <c r="R4" s="568"/>
      <c r="S4" s="568"/>
      <c r="T4" s="568"/>
      <c r="U4" s="568"/>
      <c r="V4" s="569"/>
      <c r="W4" s="555"/>
      <c r="X4" s="369"/>
      <c r="Y4" s="369"/>
      <c r="Z4" s="369"/>
      <c r="AA4" s="369"/>
      <c r="AB4" s="563"/>
      <c r="AC4" s="568"/>
      <c r="AD4" s="369"/>
      <c r="AE4" s="369"/>
      <c r="AF4" s="369"/>
      <c r="AG4" s="369"/>
      <c r="AH4" s="369"/>
      <c r="AI4" s="369"/>
      <c r="AJ4" s="369"/>
      <c r="AK4" s="369"/>
      <c r="AL4" s="556"/>
      <c r="AM4" s="513"/>
      <c r="AN4" s="425"/>
      <c r="AO4" s="425"/>
      <c r="AP4" s="425"/>
      <c r="AQ4" s="425"/>
      <c r="AR4" s="425"/>
      <c r="AS4" s="425"/>
      <c r="AT4" s="425"/>
      <c r="AU4" s="425"/>
      <c r="AV4" s="425"/>
      <c r="AW4" s="425"/>
      <c r="AX4" s="595"/>
      <c r="AY4" s="399" t="s">
        <v>85</v>
      </c>
      <c r="AZ4" s="400"/>
      <c r="BA4" s="400"/>
      <c r="BB4" s="400"/>
      <c r="BC4" s="400"/>
      <c r="BD4" s="400"/>
      <c r="BE4" s="400"/>
      <c r="BF4" s="400"/>
      <c r="BG4" s="400"/>
      <c r="BH4" s="400"/>
      <c r="BI4" s="400"/>
      <c r="BJ4" s="400"/>
      <c r="BK4" s="400"/>
      <c r="BL4" s="400"/>
      <c r="BM4" s="401"/>
      <c r="BN4" s="402">
        <v>13086012</v>
      </c>
      <c r="BO4" s="403"/>
      <c r="BP4" s="403"/>
      <c r="BQ4" s="403"/>
      <c r="BR4" s="403"/>
      <c r="BS4" s="403"/>
      <c r="BT4" s="403"/>
      <c r="BU4" s="404"/>
      <c r="BV4" s="402">
        <v>13521115</v>
      </c>
      <c r="BW4" s="403"/>
      <c r="BX4" s="403"/>
      <c r="BY4" s="403"/>
      <c r="BZ4" s="403"/>
      <c r="CA4" s="403"/>
      <c r="CB4" s="403"/>
      <c r="CC4" s="404"/>
      <c r="CD4" s="580" t="s">
        <v>86</v>
      </c>
      <c r="CE4" s="581"/>
      <c r="CF4" s="581"/>
      <c r="CG4" s="581"/>
      <c r="CH4" s="581"/>
      <c r="CI4" s="581"/>
      <c r="CJ4" s="581"/>
      <c r="CK4" s="581"/>
      <c r="CL4" s="581"/>
      <c r="CM4" s="581"/>
      <c r="CN4" s="581"/>
      <c r="CO4" s="581"/>
      <c r="CP4" s="581"/>
      <c r="CQ4" s="581"/>
      <c r="CR4" s="581"/>
      <c r="CS4" s="582"/>
      <c r="CT4" s="583">
        <v>3</v>
      </c>
      <c r="CU4" s="584"/>
      <c r="CV4" s="584"/>
      <c r="CW4" s="584"/>
      <c r="CX4" s="584"/>
      <c r="CY4" s="584"/>
      <c r="CZ4" s="584"/>
      <c r="DA4" s="585"/>
      <c r="DB4" s="583">
        <v>3.7</v>
      </c>
      <c r="DC4" s="584"/>
      <c r="DD4" s="584"/>
      <c r="DE4" s="584"/>
      <c r="DF4" s="584"/>
      <c r="DG4" s="584"/>
      <c r="DH4" s="584"/>
      <c r="DI4" s="585"/>
      <c r="DJ4" s="165"/>
      <c r="DK4" s="165"/>
      <c r="DL4" s="165"/>
      <c r="DM4" s="165"/>
      <c r="DN4" s="165"/>
      <c r="DO4" s="165"/>
    </row>
    <row r="5" spans="1:119" ht="18.75" customHeight="1">
      <c r="A5" s="166"/>
      <c r="B5" s="590"/>
      <c r="C5" s="426"/>
      <c r="D5" s="426"/>
      <c r="E5" s="591"/>
      <c r="F5" s="591"/>
      <c r="G5" s="591"/>
      <c r="H5" s="591"/>
      <c r="I5" s="591"/>
      <c r="J5" s="591"/>
      <c r="K5" s="591"/>
      <c r="L5" s="591"/>
      <c r="M5" s="591"/>
      <c r="N5" s="591"/>
      <c r="O5" s="591"/>
      <c r="P5" s="591"/>
      <c r="Q5" s="591"/>
      <c r="R5" s="424"/>
      <c r="S5" s="424"/>
      <c r="T5" s="424"/>
      <c r="U5" s="424"/>
      <c r="V5" s="594"/>
      <c r="W5" s="513"/>
      <c r="X5" s="425"/>
      <c r="Y5" s="425"/>
      <c r="Z5" s="425"/>
      <c r="AA5" s="425"/>
      <c r="AB5" s="426"/>
      <c r="AC5" s="424"/>
      <c r="AD5" s="425"/>
      <c r="AE5" s="425"/>
      <c r="AF5" s="425"/>
      <c r="AG5" s="425"/>
      <c r="AH5" s="425"/>
      <c r="AI5" s="425"/>
      <c r="AJ5" s="425"/>
      <c r="AK5" s="425"/>
      <c r="AL5" s="595"/>
      <c r="AM5" s="476" t="s">
        <v>87</v>
      </c>
      <c r="AN5" s="381"/>
      <c r="AO5" s="381"/>
      <c r="AP5" s="381"/>
      <c r="AQ5" s="381"/>
      <c r="AR5" s="381"/>
      <c r="AS5" s="381"/>
      <c r="AT5" s="382"/>
      <c r="AU5" s="464" t="s">
        <v>88</v>
      </c>
      <c r="AV5" s="465"/>
      <c r="AW5" s="465"/>
      <c r="AX5" s="465"/>
      <c r="AY5" s="387" t="s">
        <v>89</v>
      </c>
      <c r="AZ5" s="388"/>
      <c r="BA5" s="388"/>
      <c r="BB5" s="388"/>
      <c r="BC5" s="388"/>
      <c r="BD5" s="388"/>
      <c r="BE5" s="388"/>
      <c r="BF5" s="388"/>
      <c r="BG5" s="388"/>
      <c r="BH5" s="388"/>
      <c r="BI5" s="388"/>
      <c r="BJ5" s="388"/>
      <c r="BK5" s="388"/>
      <c r="BL5" s="388"/>
      <c r="BM5" s="389"/>
      <c r="BN5" s="407">
        <v>12785911</v>
      </c>
      <c r="BO5" s="408"/>
      <c r="BP5" s="408"/>
      <c r="BQ5" s="408"/>
      <c r="BR5" s="408"/>
      <c r="BS5" s="408"/>
      <c r="BT5" s="408"/>
      <c r="BU5" s="409"/>
      <c r="BV5" s="407">
        <v>13190953</v>
      </c>
      <c r="BW5" s="408"/>
      <c r="BX5" s="408"/>
      <c r="BY5" s="408"/>
      <c r="BZ5" s="408"/>
      <c r="CA5" s="408"/>
      <c r="CB5" s="408"/>
      <c r="CC5" s="409"/>
      <c r="CD5" s="416" t="s">
        <v>90</v>
      </c>
      <c r="CE5" s="417"/>
      <c r="CF5" s="417"/>
      <c r="CG5" s="417"/>
      <c r="CH5" s="417"/>
      <c r="CI5" s="417"/>
      <c r="CJ5" s="417"/>
      <c r="CK5" s="417"/>
      <c r="CL5" s="417"/>
      <c r="CM5" s="417"/>
      <c r="CN5" s="417"/>
      <c r="CO5" s="417"/>
      <c r="CP5" s="417"/>
      <c r="CQ5" s="417"/>
      <c r="CR5" s="417"/>
      <c r="CS5" s="418"/>
      <c r="CT5" s="377">
        <v>88</v>
      </c>
      <c r="CU5" s="378"/>
      <c r="CV5" s="378"/>
      <c r="CW5" s="378"/>
      <c r="CX5" s="378"/>
      <c r="CY5" s="378"/>
      <c r="CZ5" s="378"/>
      <c r="DA5" s="379"/>
      <c r="DB5" s="377">
        <v>83.8</v>
      </c>
      <c r="DC5" s="378"/>
      <c r="DD5" s="378"/>
      <c r="DE5" s="378"/>
      <c r="DF5" s="378"/>
      <c r="DG5" s="378"/>
      <c r="DH5" s="378"/>
      <c r="DI5" s="379"/>
      <c r="DJ5" s="165"/>
      <c r="DK5" s="165"/>
      <c r="DL5" s="165"/>
      <c r="DM5" s="165"/>
      <c r="DN5" s="165"/>
      <c r="DO5" s="165"/>
    </row>
    <row r="6" spans="1:119" ht="18.75" customHeight="1">
      <c r="A6" s="166"/>
      <c r="B6" s="560" t="s">
        <v>91</v>
      </c>
      <c r="C6" s="423"/>
      <c r="D6" s="423"/>
      <c r="E6" s="561"/>
      <c r="F6" s="561"/>
      <c r="G6" s="561"/>
      <c r="H6" s="561"/>
      <c r="I6" s="561"/>
      <c r="J6" s="561"/>
      <c r="K6" s="561"/>
      <c r="L6" s="561" t="s">
        <v>92</v>
      </c>
      <c r="M6" s="561"/>
      <c r="N6" s="561"/>
      <c r="O6" s="561"/>
      <c r="P6" s="561"/>
      <c r="Q6" s="561"/>
      <c r="R6" s="447"/>
      <c r="S6" s="447"/>
      <c r="T6" s="447"/>
      <c r="U6" s="447"/>
      <c r="V6" s="567"/>
      <c r="W6" s="498" t="s">
        <v>93</v>
      </c>
      <c r="X6" s="422"/>
      <c r="Y6" s="422"/>
      <c r="Z6" s="422"/>
      <c r="AA6" s="422"/>
      <c r="AB6" s="423"/>
      <c r="AC6" s="572" t="s">
        <v>94</v>
      </c>
      <c r="AD6" s="573"/>
      <c r="AE6" s="573"/>
      <c r="AF6" s="573"/>
      <c r="AG6" s="573"/>
      <c r="AH6" s="573"/>
      <c r="AI6" s="573"/>
      <c r="AJ6" s="573"/>
      <c r="AK6" s="573"/>
      <c r="AL6" s="574"/>
      <c r="AM6" s="476" t="s">
        <v>95</v>
      </c>
      <c r="AN6" s="381"/>
      <c r="AO6" s="381"/>
      <c r="AP6" s="381"/>
      <c r="AQ6" s="381"/>
      <c r="AR6" s="381"/>
      <c r="AS6" s="381"/>
      <c r="AT6" s="382"/>
      <c r="AU6" s="464" t="s">
        <v>88</v>
      </c>
      <c r="AV6" s="465"/>
      <c r="AW6" s="465"/>
      <c r="AX6" s="465"/>
      <c r="AY6" s="387" t="s">
        <v>96</v>
      </c>
      <c r="AZ6" s="388"/>
      <c r="BA6" s="388"/>
      <c r="BB6" s="388"/>
      <c r="BC6" s="388"/>
      <c r="BD6" s="388"/>
      <c r="BE6" s="388"/>
      <c r="BF6" s="388"/>
      <c r="BG6" s="388"/>
      <c r="BH6" s="388"/>
      <c r="BI6" s="388"/>
      <c r="BJ6" s="388"/>
      <c r="BK6" s="388"/>
      <c r="BL6" s="388"/>
      <c r="BM6" s="389"/>
      <c r="BN6" s="407">
        <v>300101</v>
      </c>
      <c r="BO6" s="408"/>
      <c r="BP6" s="408"/>
      <c r="BQ6" s="408"/>
      <c r="BR6" s="408"/>
      <c r="BS6" s="408"/>
      <c r="BT6" s="408"/>
      <c r="BU6" s="409"/>
      <c r="BV6" s="407">
        <v>330162</v>
      </c>
      <c r="BW6" s="408"/>
      <c r="BX6" s="408"/>
      <c r="BY6" s="408"/>
      <c r="BZ6" s="408"/>
      <c r="CA6" s="408"/>
      <c r="CB6" s="408"/>
      <c r="CC6" s="409"/>
      <c r="CD6" s="416" t="s">
        <v>97</v>
      </c>
      <c r="CE6" s="417"/>
      <c r="CF6" s="417"/>
      <c r="CG6" s="417"/>
      <c r="CH6" s="417"/>
      <c r="CI6" s="417"/>
      <c r="CJ6" s="417"/>
      <c r="CK6" s="417"/>
      <c r="CL6" s="417"/>
      <c r="CM6" s="417"/>
      <c r="CN6" s="417"/>
      <c r="CO6" s="417"/>
      <c r="CP6" s="417"/>
      <c r="CQ6" s="417"/>
      <c r="CR6" s="417"/>
      <c r="CS6" s="418"/>
      <c r="CT6" s="557">
        <v>92</v>
      </c>
      <c r="CU6" s="558"/>
      <c r="CV6" s="558"/>
      <c r="CW6" s="558"/>
      <c r="CX6" s="558"/>
      <c r="CY6" s="558"/>
      <c r="CZ6" s="558"/>
      <c r="DA6" s="559"/>
      <c r="DB6" s="557">
        <v>87.4</v>
      </c>
      <c r="DC6" s="558"/>
      <c r="DD6" s="558"/>
      <c r="DE6" s="558"/>
      <c r="DF6" s="558"/>
      <c r="DG6" s="558"/>
      <c r="DH6" s="558"/>
      <c r="DI6" s="559"/>
      <c r="DJ6" s="165"/>
      <c r="DK6" s="165"/>
      <c r="DL6" s="165"/>
      <c r="DM6" s="165"/>
      <c r="DN6" s="165"/>
      <c r="DO6" s="165"/>
    </row>
    <row r="7" spans="1:119" ht="18.75" customHeight="1">
      <c r="A7" s="166"/>
      <c r="B7" s="562"/>
      <c r="C7" s="563"/>
      <c r="D7" s="563"/>
      <c r="E7" s="564"/>
      <c r="F7" s="564"/>
      <c r="G7" s="564"/>
      <c r="H7" s="564"/>
      <c r="I7" s="564"/>
      <c r="J7" s="564"/>
      <c r="K7" s="564"/>
      <c r="L7" s="564"/>
      <c r="M7" s="564"/>
      <c r="N7" s="564"/>
      <c r="O7" s="564"/>
      <c r="P7" s="564"/>
      <c r="Q7" s="564"/>
      <c r="R7" s="568"/>
      <c r="S7" s="568"/>
      <c r="T7" s="568"/>
      <c r="U7" s="568"/>
      <c r="V7" s="569"/>
      <c r="W7" s="555"/>
      <c r="X7" s="369"/>
      <c r="Y7" s="369"/>
      <c r="Z7" s="369"/>
      <c r="AA7" s="369"/>
      <c r="AB7" s="563"/>
      <c r="AC7" s="575"/>
      <c r="AD7" s="370"/>
      <c r="AE7" s="370"/>
      <c r="AF7" s="370"/>
      <c r="AG7" s="370"/>
      <c r="AH7" s="370"/>
      <c r="AI7" s="370"/>
      <c r="AJ7" s="370"/>
      <c r="AK7" s="370"/>
      <c r="AL7" s="576"/>
      <c r="AM7" s="476" t="s">
        <v>98</v>
      </c>
      <c r="AN7" s="381"/>
      <c r="AO7" s="381"/>
      <c r="AP7" s="381"/>
      <c r="AQ7" s="381"/>
      <c r="AR7" s="381"/>
      <c r="AS7" s="381"/>
      <c r="AT7" s="382"/>
      <c r="AU7" s="464" t="s">
        <v>88</v>
      </c>
      <c r="AV7" s="465"/>
      <c r="AW7" s="465"/>
      <c r="AX7" s="465"/>
      <c r="AY7" s="387" t="s">
        <v>99</v>
      </c>
      <c r="AZ7" s="388"/>
      <c r="BA7" s="388"/>
      <c r="BB7" s="388"/>
      <c r="BC7" s="388"/>
      <c r="BD7" s="388"/>
      <c r="BE7" s="388"/>
      <c r="BF7" s="388"/>
      <c r="BG7" s="388"/>
      <c r="BH7" s="388"/>
      <c r="BI7" s="388"/>
      <c r="BJ7" s="388"/>
      <c r="BK7" s="388"/>
      <c r="BL7" s="388"/>
      <c r="BM7" s="389"/>
      <c r="BN7" s="407">
        <v>107127</v>
      </c>
      <c r="BO7" s="408"/>
      <c r="BP7" s="408"/>
      <c r="BQ7" s="408"/>
      <c r="BR7" s="408"/>
      <c r="BS7" s="408"/>
      <c r="BT7" s="408"/>
      <c r="BU7" s="409"/>
      <c r="BV7" s="407">
        <v>91209</v>
      </c>
      <c r="BW7" s="408"/>
      <c r="BX7" s="408"/>
      <c r="BY7" s="408"/>
      <c r="BZ7" s="408"/>
      <c r="CA7" s="408"/>
      <c r="CB7" s="408"/>
      <c r="CC7" s="409"/>
      <c r="CD7" s="416" t="s">
        <v>100</v>
      </c>
      <c r="CE7" s="417"/>
      <c r="CF7" s="417"/>
      <c r="CG7" s="417"/>
      <c r="CH7" s="417"/>
      <c r="CI7" s="417"/>
      <c r="CJ7" s="417"/>
      <c r="CK7" s="417"/>
      <c r="CL7" s="417"/>
      <c r="CM7" s="417"/>
      <c r="CN7" s="417"/>
      <c r="CO7" s="417"/>
      <c r="CP7" s="417"/>
      <c r="CQ7" s="417"/>
      <c r="CR7" s="417"/>
      <c r="CS7" s="418"/>
      <c r="CT7" s="407">
        <v>6360461</v>
      </c>
      <c r="CU7" s="408"/>
      <c r="CV7" s="408"/>
      <c r="CW7" s="408"/>
      <c r="CX7" s="408"/>
      <c r="CY7" s="408"/>
      <c r="CZ7" s="408"/>
      <c r="DA7" s="409"/>
      <c r="DB7" s="407">
        <v>6473854</v>
      </c>
      <c r="DC7" s="408"/>
      <c r="DD7" s="408"/>
      <c r="DE7" s="408"/>
      <c r="DF7" s="408"/>
      <c r="DG7" s="408"/>
      <c r="DH7" s="408"/>
      <c r="DI7" s="409"/>
      <c r="DJ7" s="165"/>
      <c r="DK7" s="165"/>
      <c r="DL7" s="165"/>
      <c r="DM7" s="165"/>
      <c r="DN7" s="165"/>
      <c r="DO7" s="165"/>
    </row>
    <row r="8" spans="1:119" ht="18.75" customHeight="1" thickBot="1">
      <c r="A8" s="166"/>
      <c r="B8" s="565"/>
      <c r="C8" s="499"/>
      <c r="D8" s="499"/>
      <c r="E8" s="566"/>
      <c r="F8" s="566"/>
      <c r="G8" s="566"/>
      <c r="H8" s="566"/>
      <c r="I8" s="566"/>
      <c r="J8" s="566"/>
      <c r="K8" s="566"/>
      <c r="L8" s="566"/>
      <c r="M8" s="566"/>
      <c r="N8" s="566"/>
      <c r="O8" s="566"/>
      <c r="P8" s="566"/>
      <c r="Q8" s="566"/>
      <c r="R8" s="570"/>
      <c r="S8" s="570"/>
      <c r="T8" s="570"/>
      <c r="U8" s="570"/>
      <c r="V8" s="571"/>
      <c r="W8" s="488"/>
      <c r="X8" s="489"/>
      <c r="Y8" s="489"/>
      <c r="Z8" s="489"/>
      <c r="AA8" s="489"/>
      <c r="AB8" s="499"/>
      <c r="AC8" s="577"/>
      <c r="AD8" s="578"/>
      <c r="AE8" s="578"/>
      <c r="AF8" s="578"/>
      <c r="AG8" s="578"/>
      <c r="AH8" s="578"/>
      <c r="AI8" s="578"/>
      <c r="AJ8" s="578"/>
      <c r="AK8" s="578"/>
      <c r="AL8" s="579"/>
      <c r="AM8" s="476" t="s">
        <v>101</v>
      </c>
      <c r="AN8" s="381"/>
      <c r="AO8" s="381"/>
      <c r="AP8" s="381"/>
      <c r="AQ8" s="381"/>
      <c r="AR8" s="381"/>
      <c r="AS8" s="381"/>
      <c r="AT8" s="382"/>
      <c r="AU8" s="464" t="s">
        <v>102</v>
      </c>
      <c r="AV8" s="465"/>
      <c r="AW8" s="465"/>
      <c r="AX8" s="465"/>
      <c r="AY8" s="387" t="s">
        <v>103</v>
      </c>
      <c r="AZ8" s="388"/>
      <c r="BA8" s="388"/>
      <c r="BB8" s="388"/>
      <c r="BC8" s="388"/>
      <c r="BD8" s="388"/>
      <c r="BE8" s="388"/>
      <c r="BF8" s="388"/>
      <c r="BG8" s="388"/>
      <c r="BH8" s="388"/>
      <c r="BI8" s="388"/>
      <c r="BJ8" s="388"/>
      <c r="BK8" s="388"/>
      <c r="BL8" s="388"/>
      <c r="BM8" s="389"/>
      <c r="BN8" s="407">
        <v>192974</v>
      </c>
      <c r="BO8" s="408"/>
      <c r="BP8" s="408"/>
      <c r="BQ8" s="408"/>
      <c r="BR8" s="408"/>
      <c r="BS8" s="408"/>
      <c r="BT8" s="408"/>
      <c r="BU8" s="409"/>
      <c r="BV8" s="407">
        <v>238953</v>
      </c>
      <c r="BW8" s="408"/>
      <c r="BX8" s="408"/>
      <c r="BY8" s="408"/>
      <c r="BZ8" s="408"/>
      <c r="CA8" s="408"/>
      <c r="CB8" s="408"/>
      <c r="CC8" s="409"/>
      <c r="CD8" s="416" t="s">
        <v>104</v>
      </c>
      <c r="CE8" s="417"/>
      <c r="CF8" s="417"/>
      <c r="CG8" s="417"/>
      <c r="CH8" s="417"/>
      <c r="CI8" s="417"/>
      <c r="CJ8" s="417"/>
      <c r="CK8" s="417"/>
      <c r="CL8" s="417"/>
      <c r="CM8" s="417"/>
      <c r="CN8" s="417"/>
      <c r="CO8" s="417"/>
      <c r="CP8" s="417"/>
      <c r="CQ8" s="417"/>
      <c r="CR8" s="417"/>
      <c r="CS8" s="418"/>
      <c r="CT8" s="520">
        <v>0.3</v>
      </c>
      <c r="CU8" s="521"/>
      <c r="CV8" s="521"/>
      <c r="CW8" s="521"/>
      <c r="CX8" s="521"/>
      <c r="CY8" s="521"/>
      <c r="CZ8" s="521"/>
      <c r="DA8" s="522"/>
      <c r="DB8" s="520">
        <v>0.28999999999999998</v>
      </c>
      <c r="DC8" s="521"/>
      <c r="DD8" s="521"/>
      <c r="DE8" s="521"/>
      <c r="DF8" s="521"/>
      <c r="DG8" s="521"/>
      <c r="DH8" s="521"/>
      <c r="DI8" s="522"/>
      <c r="DJ8" s="165"/>
      <c r="DK8" s="165"/>
      <c r="DL8" s="165"/>
      <c r="DM8" s="165"/>
      <c r="DN8" s="165"/>
      <c r="DO8" s="165"/>
    </row>
    <row r="9" spans="1:119" ht="18.75" customHeight="1" thickBot="1">
      <c r="A9" s="166"/>
      <c r="B9" s="546" t="s">
        <v>105</v>
      </c>
      <c r="C9" s="547"/>
      <c r="D9" s="547"/>
      <c r="E9" s="547"/>
      <c r="F9" s="547"/>
      <c r="G9" s="547"/>
      <c r="H9" s="547"/>
      <c r="I9" s="547"/>
      <c r="J9" s="547"/>
      <c r="K9" s="470"/>
      <c r="L9" s="548" t="s">
        <v>106</v>
      </c>
      <c r="M9" s="549"/>
      <c r="N9" s="549"/>
      <c r="O9" s="549"/>
      <c r="P9" s="549"/>
      <c r="Q9" s="550"/>
      <c r="R9" s="551">
        <v>17577</v>
      </c>
      <c r="S9" s="552"/>
      <c r="T9" s="552"/>
      <c r="U9" s="552"/>
      <c r="V9" s="553"/>
      <c r="W9" s="486" t="s">
        <v>107</v>
      </c>
      <c r="X9" s="487"/>
      <c r="Y9" s="487"/>
      <c r="Z9" s="487"/>
      <c r="AA9" s="487"/>
      <c r="AB9" s="487"/>
      <c r="AC9" s="487"/>
      <c r="AD9" s="487"/>
      <c r="AE9" s="487"/>
      <c r="AF9" s="487"/>
      <c r="AG9" s="487"/>
      <c r="AH9" s="487"/>
      <c r="AI9" s="487"/>
      <c r="AJ9" s="487"/>
      <c r="AK9" s="487"/>
      <c r="AL9" s="554"/>
      <c r="AM9" s="476" t="s">
        <v>108</v>
      </c>
      <c r="AN9" s="381"/>
      <c r="AO9" s="381"/>
      <c r="AP9" s="381"/>
      <c r="AQ9" s="381"/>
      <c r="AR9" s="381"/>
      <c r="AS9" s="381"/>
      <c r="AT9" s="382"/>
      <c r="AU9" s="464" t="s">
        <v>88</v>
      </c>
      <c r="AV9" s="465"/>
      <c r="AW9" s="465"/>
      <c r="AX9" s="465"/>
      <c r="AY9" s="387" t="s">
        <v>109</v>
      </c>
      <c r="AZ9" s="388"/>
      <c r="BA9" s="388"/>
      <c r="BB9" s="388"/>
      <c r="BC9" s="388"/>
      <c r="BD9" s="388"/>
      <c r="BE9" s="388"/>
      <c r="BF9" s="388"/>
      <c r="BG9" s="388"/>
      <c r="BH9" s="388"/>
      <c r="BI9" s="388"/>
      <c r="BJ9" s="388"/>
      <c r="BK9" s="388"/>
      <c r="BL9" s="388"/>
      <c r="BM9" s="389"/>
      <c r="BN9" s="407">
        <v>-45979</v>
      </c>
      <c r="BO9" s="408"/>
      <c r="BP9" s="408"/>
      <c r="BQ9" s="408"/>
      <c r="BR9" s="408"/>
      <c r="BS9" s="408"/>
      <c r="BT9" s="408"/>
      <c r="BU9" s="409"/>
      <c r="BV9" s="407">
        <v>37540</v>
      </c>
      <c r="BW9" s="408"/>
      <c r="BX9" s="408"/>
      <c r="BY9" s="408"/>
      <c r="BZ9" s="408"/>
      <c r="CA9" s="408"/>
      <c r="CB9" s="408"/>
      <c r="CC9" s="409"/>
      <c r="CD9" s="416" t="s">
        <v>110</v>
      </c>
      <c r="CE9" s="417"/>
      <c r="CF9" s="417"/>
      <c r="CG9" s="417"/>
      <c r="CH9" s="417"/>
      <c r="CI9" s="417"/>
      <c r="CJ9" s="417"/>
      <c r="CK9" s="417"/>
      <c r="CL9" s="417"/>
      <c r="CM9" s="417"/>
      <c r="CN9" s="417"/>
      <c r="CO9" s="417"/>
      <c r="CP9" s="417"/>
      <c r="CQ9" s="417"/>
      <c r="CR9" s="417"/>
      <c r="CS9" s="418"/>
      <c r="CT9" s="377">
        <v>21.5</v>
      </c>
      <c r="CU9" s="378"/>
      <c r="CV9" s="378"/>
      <c r="CW9" s="378"/>
      <c r="CX9" s="378"/>
      <c r="CY9" s="378"/>
      <c r="CZ9" s="378"/>
      <c r="DA9" s="379"/>
      <c r="DB9" s="377">
        <v>20.100000000000001</v>
      </c>
      <c r="DC9" s="378"/>
      <c r="DD9" s="378"/>
      <c r="DE9" s="378"/>
      <c r="DF9" s="378"/>
      <c r="DG9" s="378"/>
      <c r="DH9" s="378"/>
      <c r="DI9" s="379"/>
      <c r="DJ9" s="165"/>
      <c r="DK9" s="165"/>
      <c r="DL9" s="165"/>
      <c r="DM9" s="165"/>
      <c r="DN9" s="165"/>
      <c r="DO9" s="165"/>
    </row>
    <row r="10" spans="1:119" ht="18.75" customHeight="1" thickBot="1">
      <c r="A10" s="166"/>
      <c r="B10" s="546"/>
      <c r="C10" s="547"/>
      <c r="D10" s="547"/>
      <c r="E10" s="547"/>
      <c r="F10" s="547"/>
      <c r="G10" s="547"/>
      <c r="H10" s="547"/>
      <c r="I10" s="547"/>
      <c r="J10" s="547"/>
      <c r="K10" s="470"/>
      <c r="L10" s="380" t="s">
        <v>111</v>
      </c>
      <c r="M10" s="381"/>
      <c r="N10" s="381"/>
      <c r="O10" s="381"/>
      <c r="P10" s="381"/>
      <c r="Q10" s="382"/>
      <c r="R10" s="383">
        <v>19547</v>
      </c>
      <c r="S10" s="384"/>
      <c r="T10" s="384"/>
      <c r="U10" s="384"/>
      <c r="V10" s="386"/>
      <c r="W10" s="555"/>
      <c r="X10" s="369"/>
      <c r="Y10" s="369"/>
      <c r="Z10" s="369"/>
      <c r="AA10" s="369"/>
      <c r="AB10" s="369"/>
      <c r="AC10" s="369"/>
      <c r="AD10" s="369"/>
      <c r="AE10" s="369"/>
      <c r="AF10" s="369"/>
      <c r="AG10" s="369"/>
      <c r="AH10" s="369"/>
      <c r="AI10" s="369"/>
      <c r="AJ10" s="369"/>
      <c r="AK10" s="369"/>
      <c r="AL10" s="556"/>
      <c r="AM10" s="476" t="s">
        <v>112</v>
      </c>
      <c r="AN10" s="381"/>
      <c r="AO10" s="381"/>
      <c r="AP10" s="381"/>
      <c r="AQ10" s="381"/>
      <c r="AR10" s="381"/>
      <c r="AS10" s="381"/>
      <c r="AT10" s="382"/>
      <c r="AU10" s="464" t="s">
        <v>113</v>
      </c>
      <c r="AV10" s="465"/>
      <c r="AW10" s="465"/>
      <c r="AX10" s="465"/>
      <c r="AY10" s="387" t="s">
        <v>114</v>
      </c>
      <c r="AZ10" s="388"/>
      <c r="BA10" s="388"/>
      <c r="BB10" s="388"/>
      <c r="BC10" s="388"/>
      <c r="BD10" s="388"/>
      <c r="BE10" s="388"/>
      <c r="BF10" s="388"/>
      <c r="BG10" s="388"/>
      <c r="BH10" s="388"/>
      <c r="BI10" s="388"/>
      <c r="BJ10" s="388"/>
      <c r="BK10" s="388"/>
      <c r="BL10" s="388"/>
      <c r="BM10" s="389"/>
      <c r="BN10" s="407">
        <v>1744</v>
      </c>
      <c r="BO10" s="408"/>
      <c r="BP10" s="408"/>
      <c r="BQ10" s="408"/>
      <c r="BR10" s="408"/>
      <c r="BS10" s="408"/>
      <c r="BT10" s="408"/>
      <c r="BU10" s="409"/>
      <c r="BV10" s="407">
        <v>102681</v>
      </c>
      <c r="BW10" s="408"/>
      <c r="BX10" s="408"/>
      <c r="BY10" s="408"/>
      <c r="BZ10" s="408"/>
      <c r="CA10" s="408"/>
      <c r="CB10" s="408"/>
      <c r="CC10" s="409"/>
      <c r="CD10" s="170" t="s">
        <v>115</v>
      </c>
      <c r="CE10" s="171"/>
      <c r="CF10" s="171"/>
      <c r="CG10" s="171"/>
      <c r="CH10" s="171"/>
      <c r="CI10" s="171"/>
      <c r="CJ10" s="171"/>
      <c r="CK10" s="171"/>
      <c r="CL10" s="171"/>
      <c r="CM10" s="171"/>
      <c r="CN10" s="171"/>
      <c r="CO10" s="171"/>
      <c r="CP10" s="171"/>
      <c r="CQ10" s="171"/>
      <c r="CR10" s="171"/>
      <c r="CS10" s="172"/>
      <c r="CT10" s="173"/>
      <c r="CU10" s="174"/>
      <c r="CV10" s="174"/>
      <c r="CW10" s="174"/>
      <c r="CX10" s="174"/>
      <c r="CY10" s="174"/>
      <c r="CZ10" s="174"/>
      <c r="DA10" s="175"/>
      <c r="DB10" s="173"/>
      <c r="DC10" s="174"/>
      <c r="DD10" s="174"/>
      <c r="DE10" s="174"/>
      <c r="DF10" s="174"/>
      <c r="DG10" s="174"/>
      <c r="DH10" s="174"/>
      <c r="DI10" s="175"/>
      <c r="DJ10" s="165"/>
      <c r="DK10" s="165"/>
      <c r="DL10" s="165"/>
      <c r="DM10" s="165"/>
      <c r="DN10" s="165"/>
      <c r="DO10" s="165"/>
    </row>
    <row r="11" spans="1:119" ht="18.75" customHeight="1" thickBot="1">
      <c r="A11" s="166"/>
      <c r="B11" s="546"/>
      <c r="C11" s="547"/>
      <c r="D11" s="547"/>
      <c r="E11" s="547"/>
      <c r="F11" s="547"/>
      <c r="G11" s="547"/>
      <c r="H11" s="547"/>
      <c r="I11" s="547"/>
      <c r="J11" s="547"/>
      <c r="K11" s="470"/>
      <c r="L11" s="455" t="s">
        <v>116</v>
      </c>
      <c r="M11" s="456"/>
      <c r="N11" s="456"/>
      <c r="O11" s="456"/>
      <c r="P11" s="456"/>
      <c r="Q11" s="457"/>
      <c r="R11" s="543" t="s">
        <v>117</v>
      </c>
      <c r="S11" s="544"/>
      <c r="T11" s="544"/>
      <c r="U11" s="544"/>
      <c r="V11" s="545"/>
      <c r="W11" s="555"/>
      <c r="X11" s="369"/>
      <c r="Y11" s="369"/>
      <c r="Z11" s="369"/>
      <c r="AA11" s="369"/>
      <c r="AB11" s="369"/>
      <c r="AC11" s="369"/>
      <c r="AD11" s="369"/>
      <c r="AE11" s="369"/>
      <c r="AF11" s="369"/>
      <c r="AG11" s="369"/>
      <c r="AH11" s="369"/>
      <c r="AI11" s="369"/>
      <c r="AJ11" s="369"/>
      <c r="AK11" s="369"/>
      <c r="AL11" s="556"/>
      <c r="AM11" s="476" t="s">
        <v>118</v>
      </c>
      <c r="AN11" s="381"/>
      <c r="AO11" s="381"/>
      <c r="AP11" s="381"/>
      <c r="AQ11" s="381"/>
      <c r="AR11" s="381"/>
      <c r="AS11" s="381"/>
      <c r="AT11" s="382"/>
      <c r="AU11" s="464" t="s">
        <v>119</v>
      </c>
      <c r="AV11" s="465"/>
      <c r="AW11" s="465"/>
      <c r="AX11" s="465"/>
      <c r="AY11" s="387" t="s">
        <v>120</v>
      </c>
      <c r="AZ11" s="388"/>
      <c r="BA11" s="388"/>
      <c r="BB11" s="388"/>
      <c r="BC11" s="388"/>
      <c r="BD11" s="388"/>
      <c r="BE11" s="388"/>
      <c r="BF11" s="388"/>
      <c r="BG11" s="388"/>
      <c r="BH11" s="388"/>
      <c r="BI11" s="388"/>
      <c r="BJ11" s="388"/>
      <c r="BK11" s="388"/>
      <c r="BL11" s="388"/>
      <c r="BM11" s="389"/>
      <c r="BN11" s="407">
        <v>410776</v>
      </c>
      <c r="BO11" s="408"/>
      <c r="BP11" s="408"/>
      <c r="BQ11" s="408"/>
      <c r="BR11" s="408"/>
      <c r="BS11" s="408"/>
      <c r="BT11" s="408"/>
      <c r="BU11" s="409"/>
      <c r="BV11" s="407">
        <v>309904</v>
      </c>
      <c r="BW11" s="408"/>
      <c r="BX11" s="408"/>
      <c r="BY11" s="408"/>
      <c r="BZ11" s="408"/>
      <c r="CA11" s="408"/>
      <c r="CB11" s="408"/>
      <c r="CC11" s="409"/>
      <c r="CD11" s="416" t="s">
        <v>121</v>
      </c>
      <c r="CE11" s="417"/>
      <c r="CF11" s="417"/>
      <c r="CG11" s="417"/>
      <c r="CH11" s="417"/>
      <c r="CI11" s="417"/>
      <c r="CJ11" s="417"/>
      <c r="CK11" s="417"/>
      <c r="CL11" s="417"/>
      <c r="CM11" s="417"/>
      <c r="CN11" s="417"/>
      <c r="CO11" s="417"/>
      <c r="CP11" s="417"/>
      <c r="CQ11" s="417"/>
      <c r="CR11" s="417"/>
      <c r="CS11" s="418"/>
      <c r="CT11" s="520" t="s">
        <v>122</v>
      </c>
      <c r="CU11" s="521"/>
      <c r="CV11" s="521"/>
      <c r="CW11" s="521"/>
      <c r="CX11" s="521"/>
      <c r="CY11" s="521"/>
      <c r="CZ11" s="521"/>
      <c r="DA11" s="522"/>
      <c r="DB11" s="520" t="s">
        <v>122</v>
      </c>
      <c r="DC11" s="521"/>
      <c r="DD11" s="521"/>
      <c r="DE11" s="521"/>
      <c r="DF11" s="521"/>
      <c r="DG11" s="521"/>
      <c r="DH11" s="521"/>
      <c r="DI11" s="522"/>
      <c r="DJ11" s="165"/>
      <c r="DK11" s="165"/>
      <c r="DL11" s="165"/>
      <c r="DM11" s="165"/>
      <c r="DN11" s="165"/>
      <c r="DO11" s="165"/>
    </row>
    <row r="12" spans="1:119" ht="18.75" customHeight="1">
      <c r="A12" s="166"/>
      <c r="B12" s="523" t="s">
        <v>123</v>
      </c>
      <c r="C12" s="524"/>
      <c r="D12" s="524"/>
      <c r="E12" s="524"/>
      <c r="F12" s="524"/>
      <c r="G12" s="524"/>
      <c r="H12" s="524"/>
      <c r="I12" s="524"/>
      <c r="J12" s="524"/>
      <c r="K12" s="525"/>
      <c r="L12" s="532" t="s">
        <v>124</v>
      </c>
      <c r="M12" s="533"/>
      <c r="N12" s="533"/>
      <c r="O12" s="533"/>
      <c r="P12" s="533"/>
      <c r="Q12" s="534"/>
      <c r="R12" s="535">
        <v>17736</v>
      </c>
      <c r="S12" s="536"/>
      <c r="T12" s="536"/>
      <c r="U12" s="536"/>
      <c r="V12" s="537"/>
      <c r="W12" s="538" t="s">
        <v>1</v>
      </c>
      <c r="X12" s="465"/>
      <c r="Y12" s="465"/>
      <c r="Z12" s="465"/>
      <c r="AA12" s="465"/>
      <c r="AB12" s="539"/>
      <c r="AC12" s="464" t="s">
        <v>125</v>
      </c>
      <c r="AD12" s="465"/>
      <c r="AE12" s="465"/>
      <c r="AF12" s="465"/>
      <c r="AG12" s="539"/>
      <c r="AH12" s="464" t="s">
        <v>126</v>
      </c>
      <c r="AI12" s="465"/>
      <c r="AJ12" s="465"/>
      <c r="AK12" s="465"/>
      <c r="AL12" s="540"/>
      <c r="AM12" s="476" t="s">
        <v>127</v>
      </c>
      <c r="AN12" s="381"/>
      <c r="AO12" s="381"/>
      <c r="AP12" s="381"/>
      <c r="AQ12" s="381"/>
      <c r="AR12" s="381"/>
      <c r="AS12" s="381"/>
      <c r="AT12" s="382"/>
      <c r="AU12" s="464" t="s">
        <v>128</v>
      </c>
      <c r="AV12" s="465"/>
      <c r="AW12" s="465"/>
      <c r="AX12" s="465"/>
      <c r="AY12" s="387" t="s">
        <v>129</v>
      </c>
      <c r="AZ12" s="388"/>
      <c r="BA12" s="388"/>
      <c r="BB12" s="388"/>
      <c r="BC12" s="388"/>
      <c r="BD12" s="388"/>
      <c r="BE12" s="388"/>
      <c r="BF12" s="388"/>
      <c r="BG12" s="388"/>
      <c r="BH12" s="388"/>
      <c r="BI12" s="388"/>
      <c r="BJ12" s="388"/>
      <c r="BK12" s="388"/>
      <c r="BL12" s="388"/>
      <c r="BM12" s="389"/>
      <c r="BN12" s="407">
        <v>0</v>
      </c>
      <c r="BO12" s="408"/>
      <c r="BP12" s="408"/>
      <c r="BQ12" s="408"/>
      <c r="BR12" s="408"/>
      <c r="BS12" s="408"/>
      <c r="BT12" s="408"/>
      <c r="BU12" s="409"/>
      <c r="BV12" s="407">
        <v>0</v>
      </c>
      <c r="BW12" s="408"/>
      <c r="BX12" s="408"/>
      <c r="BY12" s="408"/>
      <c r="BZ12" s="408"/>
      <c r="CA12" s="408"/>
      <c r="CB12" s="408"/>
      <c r="CC12" s="409"/>
      <c r="CD12" s="416" t="s">
        <v>130</v>
      </c>
      <c r="CE12" s="417"/>
      <c r="CF12" s="417"/>
      <c r="CG12" s="417"/>
      <c r="CH12" s="417"/>
      <c r="CI12" s="417"/>
      <c r="CJ12" s="417"/>
      <c r="CK12" s="417"/>
      <c r="CL12" s="417"/>
      <c r="CM12" s="417"/>
      <c r="CN12" s="417"/>
      <c r="CO12" s="417"/>
      <c r="CP12" s="417"/>
      <c r="CQ12" s="417"/>
      <c r="CR12" s="417"/>
      <c r="CS12" s="418"/>
      <c r="CT12" s="520" t="s">
        <v>131</v>
      </c>
      <c r="CU12" s="521"/>
      <c r="CV12" s="521"/>
      <c r="CW12" s="521"/>
      <c r="CX12" s="521"/>
      <c r="CY12" s="521"/>
      <c r="CZ12" s="521"/>
      <c r="DA12" s="522"/>
      <c r="DB12" s="520" t="s">
        <v>131</v>
      </c>
      <c r="DC12" s="521"/>
      <c r="DD12" s="521"/>
      <c r="DE12" s="521"/>
      <c r="DF12" s="521"/>
      <c r="DG12" s="521"/>
      <c r="DH12" s="521"/>
      <c r="DI12" s="522"/>
      <c r="DJ12" s="165"/>
      <c r="DK12" s="165"/>
      <c r="DL12" s="165"/>
      <c r="DM12" s="165"/>
      <c r="DN12" s="165"/>
      <c r="DO12" s="165"/>
    </row>
    <row r="13" spans="1:119" ht="18.75" customHeight="1">
      <c r="A13" s="166"/>
      <c r="B13" s="526"/>
      <c r="C13" s="527"/>
      <c r="D13" s="527"/>
      <c r="E13" s="527"/>
      <c r="F13" s="527"/>
      <c r="G13" s="527"/>
      <c r="H13" s="527"/>
      <c r="I13" s="527"/>
      <c r="J13" s="527"/>
      <c r="K13" s="528"/>
      <c r="L13" s="176"/>
      <c r="M13" s="507" t="s">
        <v>132</v>
      </c>
      <c r="N13" s="508"/>
      <c r="O13" s="508"/>
      <c r="P13" s="508"/>
      <c r="Q13" s="509"/>
      <c r="R13" s="510">
        <v>17696</v>
      </c>
      <c r="S13" s="511"/>
      <c r="T13" s="511"/>
      <c r="U13" s="511"/>
      <c r="V13" s="512"/>
      <c r="W13" s="498" t="s">
        <v>133</v>
      </c>
      <c r="X13" s="422"/>
      <c r="Y13" s="422"/>
      <c r="Z13" s="422"/>
      <c r="AA13" s="422"/>
      <c r="AB13" s="423"/>
      <c r="AC13" s="383">
        <v>2328</v>
      </c>
      <c r="AD13" s="384"/>
      <c r="AE13" s="384"/>
      <c r="AF13" s="384"/>
      <c r="AG13" s="385"/>
      <c r="AH13" s="383">
        <v>2821</v>
      </c>
      <c r="AI13" s="384"/>
      <c r="AJ13" s="384"/>
      <c r="AK13" s="384"/>
      <c r="AL13" s="386"/>
      <c r="AM13" s="476" t="s">
        <v>134</v>
      </c>
      <c r="AN13" s="381"/>
      <c r="AO13" s="381"/>
      <c r="AP13" s="381"/>
      <c r="AQ13" s="381"/>
      <c r="AR13" s="381"/>
      <c r="AS13" s="381"/>
      <c r="AT13" s="382"/>
      <c r="AU13" s="464" t="s">
        <v>135</v>
      </c>
      <c r="AV13" s="465"/>
      <c r="AW13" s="465"/>
      <c r="AX13" s="465"/>
      <c r="AY13" s="387" t="s">
        <v>136</v>
      </c>
      <c r="AZ13" s="388"/>
      <c r="BA13" s="388"/>
      <c r="BB13" s="388"/>
      <c r="BC13" s="388"/>
      <c r="BD13" s="388"/>
      <c r="BE13" s="388"/>
      <c r="BF13" s="388"/>
      <c r="BG13" s="388"/>
      <c r="BH13" s="388"/>
      <c r="BI13" s="388"/>
      <c r="BJ13" s="388"/>
      <c r="BK13" s="388"/>
      <c r="BL13" s="388"/>
      <c r="BM13" s="389"/>
      <c r="BN13" s="407">
        <v>366541</v>
      </c>
      <c r="BO13" s="408"/>
      <c r="BP13" s="408"/>
      <c r="BQ13" s="408"/>
      <c r="BR13" s="408"/>
      <c r="BS13" s="408"/>
      <c r="BT13" s="408"/>
      <c r="BU13" s="409"/>
      <c r="BV13" s="407">
        <v>450125</v>
      </c>
      <c r="BW13" s="408"/>
      <c r="BX13" s="408"/>
      <c r="BY13" s="408"/>
      <c r="BZ13" s="408"/>
      <c r="CA13" s="408"/>
      <c r="CB13" s="408"/>
      <c r="CC13" s="409"/>
      <c r="CD13" s="416" t="s">
        <v>137</v>
      </c>
      <c r="CE13" s="417"/>
      <c r="CF13" s="417"/>
      <c r="CG13" s="417"/>
      <c r="CH13" s="417"/>
      <c r="CI13" s="417"/>
      <c r="CJ13" s="417"/>
      <c r="CK13" s="417"/>
      <c r="CL13" s="417"/>
      <c r="CM13" s="417"/>
      <c r="CN13" s="417"/>
      <c r="CO13" s="417"/>
      <c r="CP13" s="417"/>
      <c r="CQ13" s="417"/>
      <c r="CR13" s="417"/>
      <c r="CS13" s="418"/>
      <c r="CT13" s="377">
        <v>7.6</v>
      </c>
      <c r="CU13" s="378"/>
      <c r="CV13" s="378"/>
      <c r="CW13" s="378"/>
      <c r="CX13" s="378"/>
      <c r="CY13" s="378"/>
      <c r="CZ13" s="378"/>
      <c r="DA13" s="379"/>
      <c r="DB13" s="377">
        <v>8.4</v>
      </c>
      <c r="DC13" s="378"/>
      <c r="DD13" s="378"/>
      <c r="DE13" s="378"/>
      <c r="DF13" s="378"/>
      <c r="DG13" s="378"/>
      <c r="DH13" s="378"/>
      <c r="DI13" s="379"/>
      <c r="DJ13" s="165"/>
      <c r="DK13" s="165"/>
      <c r="DL13" s="165"/>
      <c r="DM13" s="165"/>
      <c r="DN13" s="165"/>
      <c r="DO13" s="165"/>
    </row>
    <row r="14" spans="1:119" ht="18.75" customHeight="1" thickBot="1">
      <c r="A14" s="166"/>
      <c r="B14" s="526"/>
      <c r="C14" s="527"/>
      <c r="D14" s="527"/>
      <c r="E14" s="527"/>
      <c r="F14" s="527"/>
      <c r="G14" s="527"/>
      <c r="H14" s="527"/>
      <c r="I14" s="527"/>
      <c r="J14" s="527"/>
      <c r="K14" s="528"/>
      <c r="L14" s="500" t="s">
        <v>138</v>
      </c>
      <c r="M14" s="541"/>
      <c r="N14" s="541"/>
      <c r="O14" s="541"/>
      <c r="P14" s="541"/>
      <c r="Q14" s="542"/>
      <c r="R14" s="510">
        <v>17944</v>
      </c>
      <c r="S14" s="511"/>
      <c r="T14" s="511"/>
      <c r="U14" s="511"/>
      <c r="V14" s="512"/>
      <c r="W14" s="513"/>
      <c r="X14" s="425"/>
      <c r="Y14" s="425"/>
      <c r="Z14" s="425"/>
      <c r="AA14" s="425"/>
      <c r="AB14" s="426"/>
      <c r="AC14" s="503">
        <v>27.8</v>
      </c>
      <c r="AD14" s="504"/>
      <c r="AE14" s="504"/>
      <c r="AF14" s="504"/>
      <c r="AG14" s="505"/>
      <c r="AH14" s="503">
        <v>29.8</v>
      </c>
      <c r="AI14" s="504"/>
      <c r="AJ14" s="504"/>
      <c r="AK14" s="504"/>
      <c r="AL14" s="506"/>
      <c r="AM14" s="476"/>
      <c r="AN14" s="381"/>
      <c r="AO14" s="381"/>
      <c r="AP14" s="381"/>
      <c r="AQ14" s="381"/>
      <c r="AR14" s="381"/>
      <c r="AS14" s="381"/>
      <c r="AT14" s="382"/>
      <c r="AU14" s="464"/>
      <c r="AV14" s="465"/>
      <c r="AW14" s="465"/>
      <c r="AX14" s="465"/>
      <c r="AY14" s="387"/>
      <c r="AZ14" s="388"/>
      <c r="BA14" s="388"/>
      <c r="BB14" s="388"/>
      <c r="BC14" s="388"/>
      <c r="BD14" s="388"/>
      <c r="BE14" s="388"/>
      <c r="BF14" s="388"/>
      <c r="BG14" s="388"/>
      <c r="BH14" s="388"/>
      <c r="BI14" s="388"/>
      <c r="BJ14" s="388"/>
      <c r="BK14" s="388"/>
      <c r="BL14" s="388"/>
      <c r="BM14" s="389"/>
      <c r="BN14" s="407"/>
      <c r="BO14" s="408"/>
      <c r="BP14" s="408"/>
      <c r="BQ14" s="408"/>
      <c r="BR14" s="408"/>
      <c r="BS14" s="408"/>
      <c r="BT14" s="408"/>
      <c r="BU14" s="409"/>
      <c r="BV14" s="407"/>
      <c r="BW14" s="408"/>
      <c r="BX14" s="408"/>
      <c r="BY14" s="408"/>
      <c r="BZ14" s="408"/>
      <c r="CA14" s="408"/>
      <c r="CB14" s="408"/>
      <c r="CC14" s="409"/>
      <c r="CD14" s="413" t="s">
        <v>139</v>
      </c>
      <c r="CE14" s="414"/>
      <c r="CF14" s="414"/>
      <c r="CG14" s="414"/>
      <c r="CH14" s="414"/>
      <c r="CI14" s="414"/>
      <c r="CJ14" s="414"/>
      <c r="CK14" s="414"/>
      <c r="CL14" s="414"/>
      <c r="CM14" s="414"/>
      <c r="CN14" s="414"/>
      <c r="CO14" s="414"/>
      <c r="CP14" s="414"/>
      <c r="CQ14" s="414"/>
      <c r="CR14" s="414"/>
      <c r="CS14" s="415"/>
      <c r="CT14" s="514">
        <v>19.7</v>
      </c>
      <c r="CU14" s="515"/>
      <c r="CV14" s="515"/>
      <c r="CW14" s="515"/>
      <c r="CX14" s="515"/>
      <c r="CY14" s="515"/>
      <c r="CZ14" s="515"/>
      <c r="DA14" s="516"/>
      <c r="DB14" s="514">
        <v>33.4</v>
      </c>
      <c r="DC14" s="515"/>
      <c r="DD14" s="515"/>
      <c r="DE14" s="515"/>
      <c r="DF14" s="515"/>
      <c r="DG14" s="515"/>
      <c r="DH14" s="515"/>
      <c r="DI14" s="516"/>
      <c r="DJ14" s="165"/>
      <c r="DK14" s="165"/>
      <c r="DL14" s="165"/>
      <c r="DM14" s="165"/>
      <c r="DN14" s="165"/>
      <c r="DO14" s="165"/>
    </row>
    <row r="15" spans="1:119" ht="18.75" customHeight="1">
      <c r="A15" s="166"/>
      <c r="B15" s="526"/>
      <c r="C15" s="527"/>
      <c r="D15" s="527"/>
      <c r="E15" s="527"/>
      <c r="F15" s="527"/>
      <c r="G15" s="527"/>
      <c r="H15" s="527"/>
      <c r="I15" s="527"/>
      <c r="J15" s="527"/>
      <c r="K15" s="528"/>
      <c r="L15" s="176"/>
      <c r="M15" s="507" t="s">
        <v>132</v>
      </c>
      <c r="N15" s="508"/>
      <c r="O15" s="508"/>
      <c r="P15" s="508"/>
      <c r="Q15" s="509"/>
      <c r="R15" s="510">
        <v>17907</v>
      </c>
      <c r="S15" s="511"/>
      <c r="T15" s="511"/>
      <c r="U15" s="511"/>
      <c r="V15" s="512"/>
      <c r="W15" s="498" t="s">
        <v>140</v>
      </c>
      <c r="X15" s="422"/>
      <c r="Y15" s="422"/>
      <c r="Z15" s="422"/>
      <c r="AA15" s="422"/>
      <c r="AB15" s="423"/>
      <c r="AC15" s="383">
        <v>1135</v>
      </c>
      <c r="AD15" s="384"/>
      <c r="AE15" s="384"/>
      <c r="AF15" s="384"/>
      <c r="AG15" s="385"/>
      <c r="AH15" s="383">
        <v>1289</v>
      </c>
      <c r="AI15" s="384"/>
      <c r="AJ15" s="384"/>
      <c r="AK15" s="384"/>
      <c r="AL15" s="386"/>
      <c r="AM15" s="476"/>
      <c r="AN15" s="381"/>
      <c r="AO15" s="381"/>
      <c r="AP15" s="381"/>
      <c r="AQ15" s="381"/>
      <c r="AR15" s="381"/>
      <c r="AS15" s="381"/>
      <c r="AT15" s="382"/>
      <c r="AU15" s="464"/>
      <c r="AV15" s="465"/>
      <c r="AW15" s="465"/>
      <c r="AX15" s="465"/>
      <c r="AY15" s="399" t="s">
        <v>141</v>
      </c>
      <c r="AZ15" s="400"/>
      <c r="BA15" s="400"/>
      <c r="BB15" s="400"/>
      <c r="BC15" s="400"/>
      <c r="BD15" s="400"/>
      <c r="BE15" s="400"/>
      <c r="BF15" s="400"/>
      <c r="BG15" s="400"/>
      <c r="BH15" s="400"/>
      <c r="BI15" s="400"/>
      <c r="BJ15" s="400"/>
      <c r="BK15" s="400"/>
      <c r="BL15" s="400"/>
      <c r="BM15" s="401"/>
      <c r="BN15" s="402">
        <v>1750977</v>
      </c>
      <c r="BO15" s="403"/>
      <c r="BP15" s="403"/>
      <c r="BQ15" s="403"/>
      <c r="BR15" s="403"/>
      <c r="BS15" s="403"/>
      <c r="BT15" s="403"/>
      <c r="BU15" s="404"/>
      <c r="BV15" s="402">
        <v>1756575</v>
      </c>
      <c r="BW15" s="403"/>
      <c r="BX15" s="403"/>
      <c r="BY15" s="403"/>
      <c r="BZ15" s="403"/>
      <c r="CA15" s="403"/>
      <c r="CB15" s="403"/>
      <c r="CC15" s="404"/>
      <c r="CD15" s="517" t="s">
        <v>142</v>
      </c>
      <c r="CE15" s="518"/>
      <c r="CF15" s="518"/>
      <c r="CG15" s="518"/>
      <c r="CH15" s="518"/>
      <c r="CI15" s="518"/>
      <c r="CJ15" s="518"/>
      <c r="CK15" s="518"/>
      <c r="CL15" s="518"/>
      <c r="CM15" s="518"/>
      <c r="CN15" s="518"/>
      <c r="CO15" s="518"/>
      <c r="CP15" s="518"/>
      <c r="CQ15" s="518"/>
      <c r="CR15" s="518"/>
      <c r="CS15" s="519"/>
      <c r="CT15" s="177"/>
      <c r="CU15" s="178"/>
      <c r="CV15" s="178"/>
      <c r="CW15" s="178"/>
      <c r="CX15" s="178"/>
      <c r="CY15" s="178"/>
      <c r="CZ15" s="178"/>
      <c r="DA15" s="179"/>
      <c r="DB15" s="177"/>
      <c r="DC15" s="178"/>
      <c r="DD15" s="178"/>
      <c r="DE15" s="178"/>
      <c r="DF15" s="178"/>
      <c r="DG15" s="178"/>
      <c r="DH15" s="178"/>
      <c r="DI15" s="179"/>
      <c r="DJ15" s="165"/>
      <c r="DK15" s="165"/>
      <c r="DL15" s="165"/>
      <c r="DM15" s="165"/>
      <c r="DN15" s="165"/>
      <c r="DO15" s="165"/>
    </row>
    <row r="16" spans="1:119" ht="18.75" customHeight="1">
      <c r="A16" s="166"/>
      <c r="B16" s="526"/>
      <c r="C16" s="527"/>
      <c r="D16" s="527"/>
      <c r="E16" s="527"/>
      <c r="F16" s="527"/>
      <c r="G16" s="527"/>
      <c r="H16" s="527"/>
      <c r="I16" s="527"/>
      <c r="J16" s="527"/>
      <c r="K16" s="528"/>
      <c r="L16" s="500" t="s">
        <v>143</v>
      </c>
      <c r="M16" s="501"/>
      <c r="N16" s="501"/>
      <c r="O16" s="501"/>
      <c r="P16" s="501"/>
      <c r="Q16" s="502"/>
      <c r="R16" s="495" t="s">
        <v>144</v>
      </c>
      <c r="S16" s="496"/>
      <c r="T16" s="496"/>
      <c r="U16" s="496"/>
      <c r="V16" s="497"/>
      <c r="W16" s="513"/>
      <c r="X16" s="425"/>
      <c r="Y16" s="425"/>
      <c r="Z16" s="425"/>
      <c r="AA16" s="425"/>
      <c r="AB16" s="426"/>
      <c r="AC16" s="503">
        <v>13.6</v>
      </c>
      <c r="AD16" s="504"/>
      <c r="AE16" s="504"/>
      <c r="AF16" s="504"/>
      <c r="AG16" s="505"/>
      <c r="AH16" s="503">
        <v>13.6</v>
      </c>
      <c r="AI16" s="504"/>
      <c r="AJ16" s="504"/>
      <c r="AK16" s="504"/>
      <c r="AL16" s="506"/>
      <c r="AM16" s="476"/>
      <c r="AN16" s="381"/>
      <c r="AO16" s="381"/>
      <c r="AP16" s="381"/>
      <c r="AQ16" s="381"/>
      <c r="AR16" s="381"/>
      <c r="AS16" s="381"/>
      <c r="AT16" s="382"/>
      <c r="AU16" s="464"/>
      <c r="AV16" s="465"/>
      <c r="AW16" s="465"/>
      <c r="AX16" s="465"/>
      <c r="AY16" s="387" t="s">
        <v>145</v>
      </c>
      <c r="AZ16" s="388"/>
      <c r="BA16" s="388"/>
      <c r="BB16" s="388"/>
      <c r="BC16" s="388"/>
      <c r="BD16" s="388"/>
      <c r="BE16" s="388"/>
      <c r="BF16" s="388"/>
      <c r="BG16" s="388"/>
      <c r="BH16" s="388"/>
      <c r="BI16" s="388"/>
      <c r="BJ16" s="388"/>
      <c r="BK16" s="388"/>
      <c r="BL16" s="388"/>
      <c r="BM16" s="389"/>
      <c r="BN16" s="407">
        <v>5626398</v>
      </c>
      <c r="BO16" s="408"/>
      <c r="BP16" s="408"/>
      <c r="BQ16" s="408"/>
      <c r="BR16" s="408"/>
      <c r="BS16" s="408"/>
      <c r="BT16" s="408"/>
      <c r="BU16" s="409"/>
      <c r="BV16" s="407">
        <v>5759733</v>
      </c>
      <c r="BW16" s="408"/>
      <c r="BX16" s="408"/>
      <c r="BY16" s="408"/>
      <c r="BZ16" s="408"/>
      <c r="CA16" s="408"/>
      <c r="CB16" s="408"/>
      <c r="CC16" s="409"/>
      <c r="CD16" s="180"/>
      <c r="CE16" s="405"/>
      <c r="CF16" s="405"/>
      <c r="CG16" s="405"/>
      <c r="CH16" s="405"/>
      <c r="CI16" s="405"/>
      <c r="CJ16" s="405"/>
      <c r="CK16" s="405"/>
      <c r="CL16" s="405"/>
      <c r="CM16" s="405"/>
      <c r="CN16" s="405"/>
      <c r="CO16" s="405"/>
      <c r="CP16" s="405"/>
      <c r="CQ16" s="405"/>
      <c r="CR16" s="405"/>
      <c r="CS16" s="406"/>
      <c r="CT16" s="377"/>
      <c r="CU16" s="378"/>
      <c r="CV16" s="378"/>
      <c r="CW16" s="378"/>
      <c r="CX16" s="378"/>
      <c r="CY16" s="378"/>
      <c r="CZ16" s="378"/>
      <c r="DA16" s="379"/>
      <c r="DB16" s="377"/>
      <c r="DC16" s="378"/>
      <c r="DD16" s="378"/>
      <c r="DE16" s="378"/>
      <c r="DF16" s="378"/>
      <c r="DG16" s="378"/>
      <c r="DH16" s="378"/>
      <c r="DI16" s="379"/>
      <c r="DJ16" s="165"/>
      <c r="DK16" s="165"/>
      <c r="DL16" s="165"/>
      <c r="DM16" s="165"/>
      <c r="DN16" s="165"/>
      <c r="DO16" s="165"/>
    </row>
    <row r="17" spans="1:119" ht="18.75" customHeight="1" thickBot="1">
      <c r="A17" s="166"/>
      <c r="B17" s="529"/>
      <c r="C17" s="530"/>
      <c r="D17" s="530"/>
      <c r="E17" s="530"/>
      <c r="F17" s="530"/>
      <c r="G17" s="530"/>
      <c r="H17" s="530"/>
      <c r="I17" s="530"/>
      <c r="J17" s="530"/>
      <c r="K17" s="531"/>
      <c r="L17" s="181"/>
      <c r="M17" s="492" t="s">
        <v>146</v>
      </c>
      <c r="N17" s="493"/>
      <c r="O17" s="493"/>
      <c r="P17" s="493"/>
      <c r="Q17" s="494"/>
      <c r="R17" s="495" t="s">
        <v>144</v>
      </c>
      <c r="S17" s="496"/>
      <c r="T17" s="496"/>
      <c r="U17" s="496"/>
      <c r="V17" s="497"/>
      <c r="W17" s="498" t="s">
        <v>147</v>
      </c>
      <c r="X17" s="422"/>
      <c r="Y17" s="422"/>
      <c r="Z17" s="422"/>
      <c r="AA17" s="422"/>
      <c r="AB17" s="423"/>
      <c r="AC17" s="383">
        <v>4899</v>
      </c>
      <c r="AD17" s="384"/>
      <c r="AE17" s="384"/>
      <c r="AF17" s="384"/>
      <c r="AG17" s="385"/>
      <c r="AH17" s="383">
        <v>5351</v>
      </c>
      <c r="AI17" s="384"/>
      <c r="AJ17" s="384"/>
      <c r="AK17" s="384"/>
      <c r="AL17" s="386"/>
      <c r="AM17" s="476"/>
      <c r="AN17" s="381"/>
      <c r="AO17" s="381"/>
      <c r="AP17" s="381"/>
      <c r="AQ17" s="381"/>
      <c r="AR17" s="381"/>
      <c r="AS17" s="381"/>
      <c r="AT17" s="382"/>
      <c r="AU17" s="464"/>
      <c r="AV17" s="465"/>
      <c r="AW17" s="465"/>
      <c r="AX17" s="465"/>
      <c r="AY17" s="387" t="s">
        <v>148</v>
      </c>
      <c r="AZ17" s="388"/>
      <c r="BA17" s="388"/>
      <c r="BB17" s="388"/>
      <c r="BC17" s="388"/>
      <c r="BD17" s="388"/>
      <c r="BE17" s="388"/>
      <c r="BF17" s="388"/>
      <c r="BG17" s="388"/>
      <c r="BH17" s="388"/>
      <c r="BI17" s="388"/>
      <c r="BJ17" s="388"/>
      <c r="BK17" s="388"/>
      <c r="BL17" s="388"/>
      <c r="BM17" s="389"/>
      <c r="BN17" s="407">
        <v>2208721</v>
      </c>
      <c r="BO17" s="408"/>
      <c r="BP17" s="408"/>
      <c r="BQ17" s="408"/>
      <c r="BR17" s="408"/>
      <c r="BS17" s="408"/>
      <c r="BT17" s="408"/>
      <c r="BU17" s="409"/>
      <c r="BV17" s="407">
        <v>2207347</v>
      </c>
      <c r="BW17" s="408"/>
      <c r="BX17" s="408"/>
      <c r="BY17" s="408"/>
      <c r="BZ17" s="408"/>
      <c r="CA17" s="408"/>
      <c r="CB17" s="408"/>
      <c r="CC17" s="409"/>
      <c r="CD17" s="180"/>
      <c r="CE17" s="405"/>
      <c r="CF17" s="405"/>
      <c r="CG17" s="405"/>
      <c r="CH17" s="405"/>
      <c r="CI17" s="405"/>
      <c r="CJ17" s="405"/>
      <c r="CK17" s="405"/>
      <c r="CL17" s="405"/>
      <c r="CM17" s="405"/>
      <c r="CN17" s="405"/>
      <c r="CO17" s="405"/>
      <c r="CP17" s="405"/>
      <c r="CQ17" s="405"/>
      <c r="CR17" s="405"/>
      <c r="CS17" s="406"/>
      <c r="CT17" s="377"/>
      <c r="CU17" s="378"/>
      <c r="CV17" s="378"/>
      <c r="CW17" s="378"/>
      <c r="CX17" s="378"/>
      <c r="CY17" s="378"/>
      <c r="CZ17" s="378"/>
      <c r="DA17" s="379"/>
      <c r="DB17" s="377"/>
      <c r="DC17" s="378"/>
      <c r="DD17" s="378"/>
      <c r="DE17" s="378"/>
      <c r="DF17" s="378"/>
      <c r="DG17" s="378"/>
      <c r="DH17" s="378"/>
      <c r="DI17" s="379"/>
      <c r="DJ17" s="165"/>
      <c r="DK17" s="165"/>
      <c r="DL17" s="165"/>
      <c r="DM17" s="165"/>
      <c r="DN17" s="165"/>
      <c r="DO17" s="165"/>
    </row>
    <row r="18" spans="1:119" ht="18.75" customHeight="1" thickBot="1">
      <c r="A18" s="166"/>
      <c r="B18" s="469" t="s">
        <v>149</v>
      </c>
      <c r="C18" s="470"/>
      <c r="D18" s="470"/>
      <c r="E18" s="471"/>
      <c r="F18" s="471"/>
      <c r="G18" s="471"/>
      <c r="H18" s="471"/>
      <c r="I18" s="471"/>
      <c r="J18" s="471"/>
      <c r="K18" s="471"/>
      <c r="L18" s="472">
        <v>317.20999999999998</v>
      </c>
      <c r="M18" s="472"/>
      <c r="N18" s="472"/>
      <c r="O18" s="472"/>
      <c r="P18" s="472"/>
      <c r="Q18" s="472"/>
      <c r="R18" s="473"/>
      <c r="S18" s="473"/>
      <c r="T18" s="473"/>
      <c r="U18" s="473"/>
      <c r="V18" s="474"/>
      <c r="W18" s="488"/>
      <c r="X18" s="489"/>
      <c r="Y18" s="489"/>
      <c r="Z18" s="489"/>
      <c r="AA18" s="489"/>
      <c r="AB18" s="499"/>
      <c r="AC18" s="371">
        <v>58.6</v>
      </c>
      <c r="AD18" s="372"/>
      <c r="AE18" s="372"/>
      <c r="AF18" s="372"/>
      <c r="AG18" s="475"/>
      <c r="AH18" s="371">
        <v>56.6</v>
      </c>
      <c r="AI18" s="372"/>
      <c r="AJ18" s="372"/>
      <c r="AK18" s="372"/>
      <c r="AL18" s="373"/>
      <c r="AM18" s="476"/>
      <c r="AN18" s="381"/>
      <c r="AO18" s="381"/>
      <c r="AP18" s="381"/>
      <c r="AQ18" s="381"/>
      <c r="AR18" s="381"/>
      <c r="AS18" s="381"/>
      <c r="AT18" s="382"/>
      <c r="AU18" s="464"/>
      <c r="AV18" s="465"/>
      <c r="AW18" s="465"/>
      <c r="AX18" s="465"/>
      <c r="AY18" s="387" t="s">
        <v>150</v>
      </c>
      <c r="AZ18" s="388"/>
      <c r="BA18" s="388"/>
      <c r="BB18" s="388"/>
      <c r="BC18" s="388"/>
      <c r="BD18" s="388"/>
      <c r="BE18" s="388"/>
      <c r="BF18" s="388"/>
      <c r="BG18" s="388"/>
      <c r="BH18" s="388"/>
      <c r="BI18" s="388"/>
      <c r="BJ18" s="388"/>
      <c r="BK18" s="388"/>
      <c r="BL18" s="388"/>
      <c r="BM18" s="389"/>
      <c r="BN18" s="407">
        <v>5663032</v>
      </c>
      <c r="BO18" s="408"/>
      <c r="BP18" s="408"/>
      <c r="BQ18" s="408"/>
      <c r="BR18" s="408"/>
      <c r="BS18" s="408"/>
      <c r="BT18" s="408"/>
      <c r="BU18" s="409"/>
      <c r="BV18" s="407">
        <v>5458291</v>
      </c>
      <c r="BW18" s="408"/>
      <c r="BX18" s="408"/>
      <c r="BY18" s="408"/>
      <c r="BZ18" s="408"/>
      <c r="CA18" s="408"/>
      <c r="CB18" s="408"/>
      <c r="CC18" s="409"/>
      <c r="CD18" s="180"/>
      <c r="CE18" s="405"/>
      <c r="CF18" s="405"/>
      <c r="CG18" s="405"/>
      <c r="CH18" s="405"/>
      <c r="CI18" s="405"/>
      <c r="CJ18" s="405"/>
      <c r="CK18" s="405"/>
      <c r="CL18" s="405"/>
      <c r="CM18" s="405"/>
      <c r="CN18" s="405"/>
      <c r="CO18" s="405"/>
      <c r="CP18" s="405"/>
      <c r="CQ18" s="405"/>
      <c r="CR18" s="405"/>
      <c r="CS18" s="406"/>
      <c r="CT18" s="377"/>
      <c r="CU18" s="378"/>
      <c r="CV18" s="378"/>
      <c r="CW18" s="378"/>
      <c r="CX18" s="378"/>
      <c r="CY18" s="378"/>
      <c r="CZ18" s="378"/>
      <c r="DA18" s="379"/>
      <c r="DB18" s="377"/>
      <c r="DC18" s="378"/>
      <c r="DD18" s="378"/>
      <c r="DE18" s="378"/>
      <c r="DF18" s="378"/>
      <c r="DG18" s="378"/>
      <c r="DH18" s="378"/>
      <c r="DI18" s="379"/>
      <c r="DJ18" s="165"/>
      <c r="DK18" s="165"/>
      <c r="DL18" s="165"/>
      <c r="DM18" s="165"/>
      <c r="DN18" s="165"/>
      <c r="DO18" s="165"/>
    </row>
    <row r="19" spans="1:119" ht="18.75" customHeight="1" thickBot="1">
      <c r="A19" s="166"/>
      <c r="B19" s="469" t="s">
        <v>151</v>
      </c>
      <c r="C19" s="470"/>
      <c r="D19" s="470"/>
      <c r="E19" s="471"/>
      <c r="F19" s="471"/>
      <c r="G19" s="471"/>
      <c r="H19" s="471"/>
      <c r="I19" s="471"/>
      <c r="J19" s="471"/>
      <c r="K19" s="471"/>
      <c r="L19" s="477">
        <v>55</v>
      </c>
      <c r="M19" s="477"/>
      <c r="N19" s="477"/>
      <c r="O19" s="477"/>
      <c r="P19" s="477"/>
      <c r="Q19" s="477"/>
      <c r="R19" s="478"/>
      <c r="S19" s="478"/>
      <c r="T19" s="478"/>
      <c r="U19" s="478"/>
      <c r="V19" s="479"/>
      <c r="W19" s="486"/>
      <c r="X19" s="487"/>
      <c r="Y19" s="487"/>
      <c r="Z19" s="487"/>
      <c r="AA19" s="487"/>
      <c r="AB19" s="487"/>
      <c r="AC19" s="490"/>
      <c r="AD19" s="490"/>
      <c r="AE19" s="490"/>
      <c r="AF19" s="490"/>
      <c r="AG19" s="490"/>
      <c r="AH19" s="490"/>
      <c r="AI19" s="490"/>
      <c r="AJ19" s="490"/>
      <c r="AK19" s="490"/>
      <c r="AL19" s="491"/>
      <c r="AM19" s="476"/>
      <c r="AN19" s="381"/>
      <c r="AO19" s="381"/>
      <c r="AP19" s="381"/>
      <c r="AQ19" s="381"/>
      <c r="AR19" s="381"/>
      <c r="AS19" s="381"/>
      <c r="AT19" s="382"/>
      <c r="AU19" s="464"/>
      <c r="AV19" s="465"/>
      <c r="AW19" s="465"/>
      <c r="AX19" s="465"/>
      <c r="AY19" s="387" t="s">
        <v>152</v>
      </c>
      <c r="AZ19" s="388"/>
      <c r="BA19" s="388"/>
      <c r="BB19" s="388"/>
      <c r="BC19" s="388"/>
      <c r="BD19" s="388"/>
      <c r="BE19" s="388"/>
      <c r="BF19" s="388"/>
      <c r="BG19" s="388"/>
      <c r="BH19" s="388"/>
      <c r="BI19" s="388"/>
      <c r="BJ19" s="388"/>
      <c r="BK19" s="388"/>
      <c r="BL19" s="388"/>
      <c r="BM19" s="389"/>
      <c r="BN19" s="407">
        <v>7523341</v>
      </c>
      <c r="BO19" s="408"/>
      <c r="BP19" s="408"/>
      <c r="BQ19" s="408"/>
      <c r="BR19" s="408"/>
      <c r="BS19" s="408"/>
      <c r="BT19" s="408"/>
      <c r="BU19" s="409"/>
      <c r="BV19" s="407">
        <v>7623552</v>
      </c>
      <c r="BW19" s="408"/>
      <c r="BX19" s="408"/>
      <c r="BY19" s="408"/>
      <c r="BZ19" s="408"/>
      <c r="CA19" s="408"/>
      <c r="CB19" s="408"/>
      <c r="CC19" s="409"/>
      <c r="CD19" s="180"/>
      <c r="CE19" s="405"/>
      <c r="CF19" s="405"/>
      <c r="CG19" s="405"/>
      <c r="CH19" s="405"/>
      <c r="CI19" s="405"/>
      <c r="CJ19" s="405"/>
      <c r="CK19" s="405"/>
      <c r="CL19" s="405"/>
      <c r="CM19" s="405"/>
      <c r="CN19" s="405"/>
      <c r="CO19" s="405"/>
      <c r="CP19" s="405"/>
      <c r="CQ19" s="405"/>
      <c r="CR19" s="405"/>
      <c r="CS19" s="406"/>
      <c r="CT19" s="377"/>
      <c r="CU19" s="378"/>
      <c r="CV19" s="378"/>
      <c r="CW19" s="378"/>
      <c r="CX19" s="378"/>
      <c r="CY19" s="378"/>
      <c r="CZ19" s="378"/>
      <c r="DA19" s="379"/>
      <c r="DB19" s="377"/>
      <c r="DC19" s="378"/>
      <c r="DD19" s="378"/>
      <c r="DE19" s="378"/>
      <c r="DF19" s="378"/>
      <c r="DG19" s="378"/>
      <c r="DH19" s="378"/>
      <c r="DI19" s="379"/>
      <c r="DJ19" s="165"/>
      <c r="DK19" s="165"/>
      <c r="DL19" s="165"/>
      <c r="DM19" s="165"/>
      <c r="DN19" s="165"/>
      <c r="DO19" s="165"/>
    </row>
    <row r="20" spans="1:119" ht="18.75" customHeight="1" thickBot="1">
      <c r="A20" s="166"/>
      <c r="B20" s="469" t="s">
        <v>153</v>
      </c>
      <c r="C20" s="470"/>
      <c r="D20" s="470"/>
      <c r="E20" s="471"/>
      <c r="F20" s="471"/>
      <c r="G20" s="471"/>
      <c r="H20" s="471"/>
      <c r="I20" s="471"/>
      <c r="J20" s="471"/>
      <c r="K20" s="471"/>
      <c r="L20" s="477">
        <v>7604</v>
      </c>
      <c r="M20" s="477"/>
      <c r="N20" s="477"/>
      <c r="O20" s="477"/>
      <c r="P20" s="477"/>
      <c r="Q20" s="477"/>
      <c r="R20" s="478"/>
      <c r="S20" s="478"/>
      <c r="T20" s="478"/>
      <c r="U20" s="478"/>
      <c r="V20" s="479"/>
      <c r="W20" s="488"/>
      <c r="X20" s="489"/>
      <c r="Y20" s="489"/>
      <c r="Z20" s="489"/>
      <c r="AA20" s="489"/>
      <c r="AB20" s="489"/>
      <c r="AC20" s="480"/>
      <c r="AD20" s="480"/>
      <c r="AE20" s="480"/>
      <c r="AF20" s="480"/>
      <c r="AG20" s="480"/>
      <c r="AH20" s="480"/>
      <c r="AI20" s="480"/>
      <c r="AJ20" s="480"/>
      <c r="AK20" s="480"/>
      <c r="AL20" s="481"/>
      <c r="AM20" s="482"/>
      <c r="AN20" s="456"/>
      <c r="AO20" s="456"/>
      <c r="AP20" s="456"/>
      <c r="AQ20" s="456"/>
      <c r="AR20" s="456"/>
      <c r="AS20" s="456"/>
      <c r="AT20" s="457"/>
      <c r="AU20" s="483"/>
      <c r="AV20" s="484"/>
      <c r="AW20" s="484"/>
      <c r="AX20" s="485"/>
      <c r="AY20" s="387"/>
      <c r="AZ20" s="388"/>
      <c r="BA20" s="388"/>
      <c r="BB20" s="388"/>
      <c r="BC20" s="388"/>
      <c r="BD20" s="388"/>
      <c r="BE20" s="388"/>
      <c r="BF20" s="388"/>
      <c r="BG20" s="388"/>
      <c r="BH20" s="388"/>
      <c r="BI20" s="388"/>
      <c r="BJ20" s="388"/>
      <c r="BK20" s="388"/>
      <c r="BL20" s="388"/>
      <c r="BM20" s="389"/>
      <c r="BN20" s="407"/>
      <c r="BO20" s="408"/>
      <c r="BP20" s="408"/>
      <c r="BQ20" s="408"/>
      <c r="BR20" s="408"/>
      <c r="BS20" s="408"/>
      <c r="BT20" s="408"/>
      <c r="BU20" s="409"/>
      <c r="BV20" s="407"/>
      <c r="BW20" s="408"/>
      <c r="BX20" s="408"/>
      <c r="BY20" s="408"/>
      <c r="BZ20" s="408"/>
      <c r="CA20" s="408"/>
      <c r="CB20" s="408"/>
      <c r="CC20" s="409"/>
      <c r="CD20" s="180"/>
      <c r="CE20" s="405"/>
      <c r="CF20" s="405"/>
      <c r="CG20" s="405"/>
      <c r="CH20" s="405"/>
      <c r="CI20" s="405"/>
      <c r="CJ20" s="405"/>
      <c r="CK20" s="405"/>
      <c r="CL20" s="405"/>
      <c r="CM20" s="405"/>
      <c r="CN20" s="405"/>
      <c r="CO20" s="405"/>
      <c r="CP20" s="405"/>
      <c r="CQ20" s="405"/>
      <c r="CR20" s="405"/>
      <c r="CS20" s="406"/>
      <c r="CT20" s="377"/>
      <c r="CU20" s="378"/>
      <c r="CV20" s="378"/>
      <c r="CW20" s="378"/>
      <c r="CX20" s="378"/>
      <c r="CY20" s="378"/>
      <c r="CZ20" s="378"/>
      <c r="DA20" s="379"/>
      <c r="DB20" s="377"/>
      <c r="DC20" s="378"/>
      <c r="DD20" s="378"/>
      <c r="DE20" s="378"/>
      <c r="DF20" s="378"/>
      <c r="DG20" s="378"/>
      <c r="DH20" s="378"/>
      <c r="DI20" s="379"/>
      <c r="DJ20" s="165"/>
      <c r="DK20" s="165"/>
      <c r="DL20" s="165"/>
      <c r="DM20" s="165"/>
      <c r="DN20" s="165"/>
      <c r="DO20" s="165"/>
    </row>
    <row r="21" spans="1:119" ht="18.75" customHeight="1">
      <c r="A21" s="166"/>
      <c r="B21" s="466" t="s">
        <v>154</v>
      </c>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c r="AF21" s="467"/>
      <c r="AG21" s="467"/>
      <c r="AH21" s="467"/>
      <c r="AI21" s="467"/>
      <c r="AJ21" s="467"/>
      <c r="AK21" s="467"/>
      <c r="AL21" s="467"/>
      <c r="AM21" s="467"/>
      <c r="AN21" s="467"/>
      <c r="AO21" s="467"/>
      <c r="AP21" s="467"/>
      <c r="AQ21" s="467"/>
      <c r="AR21" s="467"/>
      <c r="AS21" s="467"/>
      <c r="AT21" s="467"/>
      <c r="AU21" s="467"/>
      <c r="AV21" s="467"/>
      <c r="AW21" s="467"/>
      <c r="AX21" s="468"/>
      <c r="AY21" s="387"/>
      <c r="AZ21" s="388"/>
      <c r="BA21" s="388"/>
      <c r="BB21" s="388"/>
      <c r="BC21" s="388"/>
      <c r="BD21" s="388"/>
      <c r="BE21" s="388"/>
      <c r="BF21" s="388"/>
      <c r="BG21" s="388"/>
      <c r="BH21" s="388"/>
      <c r="BI21" s="388"/>
      <c r="BJ21" s="388"/>
      <c r="BK21" s="388"/>
      <c r="BL21" s="388"/>
      <c r="BM21" s="389"/>
      <c r="BN21" s="407"/>
      <c r="BO21" s="408"/>
      <c r="BP21" s="408"/>
      <c r="BQ21" s="408"/>
      <c r="BR21" s="408"/>
      <c r="BS21" s="408"/>
      <c r="BT21" s="408"/>
      <c r="BU21" s="409"/>
      <c r="BV21" s="407"/>
      <c r="BW21" s="408"/>
      <c r="BX21" s="408"/>
      <c r="BY21" s="408"/>
      <c r="BZ21" s="408"/>
      <c r="CA21" s="408"/>
      <c r="CB21" s="408"/>
      <c r="CC21" s="409"/>
      <c r="CD21" s="180"/>
      <c r="CE21" s="405"/>
      <c r="CF21" s="405"/>
      <c r="CG21" s="405"/>
      <c r="CH21" s="405"/>
      <c r="CI21" s="405"/>
      <c r="CJ21" s="405"/>
      <c r="CK21" s="405"/>
      <c r="CL21" s="405"/>
      <c r="CM21" s="405"/>
      <c r="CN21" s="405"/>
      <c r="CO21" s="405"/>
      <c r="CP21" s="405"/>
      <c r="CQ21" s="405"/>
      <c r="CR21" s="405"/>
      <c r="CS21" s="406"/>
      <c r="CT21" s="377"/>
      <c r="CU21" s="378"/>
      <c r="CV21" s="378"/>
      <c r="CW21" s="378"/>
      <c r="CX21" s="378"/>
      <c r="CY21" s="378"/>
      <c r="CZ21" s="378"/>
      <c r="DA21" s="379"/>
      <c r="DB21" s="377"/>
      <c r="DC21" s="378"/>
      <c r="DD21" s="378"/>
      <c r="DE21" s="378"/>
      <c r="DF21" s="378"/>
      <c r="DG21" s="378"/>
      <c r="DH21" s="378"/>
      <c r="DI21" s="379"/>
      <c r="DJ21" s="165"/>
      <c r="DK21" s="165"/>
      <c r="DL21" s="165"/>
      <c r="DM21" s="165"/>
      <c r="DN21" s="165"/>
      <c r="DO21" s="165"/>
    </row>
    <row r="22" spans="1:119" ht="18.75" customHeight="1" thickBot="1">
      <c r="A22" s="166"/>
      <c r="B22" s="438" t="s">
        <v>155</v>
      </c>
      <c r="C22" s="439"/>
      <c r="D22" s="440"/>
      <c r="E22" s="447" t="s">
        <v>1</v>
      </c>
      <c r="F22" s="422"/>
      <c r="G22" s="422"/>
      <c r="H22" s="422"/>
      <c r="I22" s="422"/>
      <c r="J22" s="422"/>
      <c r="K22" s="423"/>
      <c r="L22" s="447" t="s">
        <v>156</v>
      </c>
      <c r="M22" s="422"/>
      <c r="N22" s="422"/>
      <c r="O22" s="422"/>
      <c r="P22" s="423"/>
      <c r="Q22" s="432" t="s">
        <v>157</v>
      </c>
      <c r="R22" s="433"/>
      <c r="S22" s="433"/>
      <c r="T22" s="433"/>
      <c r="U22" s="433"/>
      <c r="V22" s="448"/>
      <c r="W22" s="450" t="s">
        <v>158</v>
      </c>
      <c r="X22" s="439"/>
      <c r="Y22" s="440"/>
      <c r="Z22" s="447" t="s">
        <v>1</v>
      </c>
      <c r="AA22" s="422"/>
      <c r="AB22" s="422"/>
      <c r="AC22" s="422"/>
      <c r="AD22" s="422"/>
      <c r="AE22" s="422"/>
      <c r="AF22" s="422"/>
      <c r="AG22" s="423"/>
      <c r="AH22" s="421" t="s">
        <v>159</v>
      </c>
      <c r="AI22" s="422"/>
      <c r="AJ22" s="422"/>
      <c r="AK22" s="422"/>
      <c r="AL22" s="423"/>
      <c r="AM22" s="421" t="s">
        <v>160</v>
      </c>
      <c r="AN22" s="427"/>
      <c r="AO22" s="427"/>
      <c r="AP22" s="427"/>
      <c r="AQ22" s="427"/>
      <c r="AR22" s="428"/>
      <c r="AS22" s="432" t="s">
        <v>157</v>
      </c>
      <c r="AT22" s="433"/>
      <c r="AU22" s="433"/>
      <c r="AV22" s="433"/>
      <c r="AW22" s="433"/>
      <c r="AX22" s="434"/>
      <c r="AY22" s="374"/>
      <c r="AZ22" s="375"/>
      <c r="BA22" s="375"/>
      <c r="BB22" s="375"/>
      <c r="BC22" s="375"/>
      <c r="BD22" s="375"/>
      <c r="BE22" s="375"/>
      <c r="BF22" s="375"/>
      <c r="BG22" s="375"/>
      <c r="BH22" s="375"/>
      <c r="BI22" s="375"/>
      <c r="BJ22" s="375"/>
      <c r="BK22" s="375"/>
      <c r="BL22" s="375"/>
      <c r="BM22" s="376"/>
      <c r="BN22" s="410"/>
      <c r="BO22" s="411"/>
      <c r="BP22" s="411"/>
      <c r="BQ22" s="411"/>
      <c r="BR22" s="411"/>
      <c r="BS22" s="411"/>
      <c r="BT22" s="411"/>
      <c r="BU22" s="412"/>
      <c r="BV22" s="410"/>
      <c r="BW22" s="411"/>
      <c r="BX22" s="411"/>
      <c r="BY22" s="411"/>
      <c r="BZ22" s="411"/>
      <c r="CA22" s="411"/>
      <c r="CB22" s="411"/>
      <c r="CC22" s="412"/>
      <c r="CD22" s="180"/>
      <c r="CE22" s="405"/>
      <c r="CF22" s="405"/>
      <c r="CG22" s="405"/>
      <c r="CH22" s="405"/>
      <c r="CI22" s="405"/>
      <c r="CJ22" s="405"/>
      <c r="CK22" s="405"/>
      <c r="CL22" s="405"/>
      <c r="CM22" s="405"/>
      <c r="CN22" s="405"/>
      <c r="CO22" s="405"/>
      <c r="CP22" s="405"/>
      <c r="CQ22" s="405"/>
      <c r="CR22" s="405"/>
      <c r="CS22" s="406"/>
      <c r="CT22" s="377"/>
      <c r="CU22" s="378"/>
      <c r="CV22" s="378"/>
      <c r="CW22" s="378"/>
      <c r="CX22" s="378"/>
      <c r="CY22" s="378"/>
      <c r="CZ22" s="378"/>
      <c r="DA22" s="379"/>
      <c r="DB22" s="377"/>
      <c r="DC22" s="378"/>
      <c r="DD22" s="378"/>
      <c r="DE22" s="378"/>
      <c r="DF22" s="378"/>
      <c r="DG22" s="378"/>
      <c r="DH22" s="378"/>
      <c r="DI22" s="379"/>
      <c r="DJ22" s="165"/>
      <c r="DK22" s="165"/>
      <c r="DL22" s="165"/>
      <c r="DM22" s="165"/>
      <c r="DN22" s="165"/>
      <c r="DO22" s="165"/>
    </row>
    <row r="23" spans="1:119" ht="18.75" customHeight="1">
      <c r="A23" s="166"/>
      <c r="B23" s="441"/>
      <c r="C23" s="442"/>
      <c r="D23" s="443"/>
      <c r="E23" s="424"/>
      <c r="F23" s="425"/>
      <c r="G23" s="425"/>
      <c r="H23" s="425"/>
      <c r="I23" s="425"/>
      <c r="J23" s="425"/>
      <c r="K23" s="426"/>
      <c r="L23" s="424"/>
      <c r="M23" s="425"/>
      <c r="N23" s="425"/>
      <c r="O23" s="425"/>
      <c r="P23" s="426"/>
      <c r="Q23" s="435"/>
      <c r="R23" s="436"/>
      <c r="S23" s="436"/>
      <c r="T23" s="436"/>
      <c r="U23" s="436"/>
      <c r="V23" s="449"/>
      <c r="W23" s="451"/>
      <c r="X23" s="442"/>
      <c r="Y23" s="443"/>
      <c r="Z23" s="424"/>
      <c r="AA23" s="425"/>
      <c r="AB23" s="425"/>
      <c r="AC23" s="425"/>
      <c r="AD23" s="425"/>
      <c r="AE23" s="425"/>
      <c r="AF23" s="425"/>
      <c r="AG23" s="426"/>
      <c r="AH23" s="424"/>
      <c r="AI23" s="425"/>
      <c r="AJ23" s="425"/>
      <c r="AK23" s="425"/>
      <c r="AL23" s="426"/>
      <c r="AM23" s="429"/>
      <c r="AN23" s="430"/>
      <c r="AO23" s="430"/>
      <c r="AP23" s="430"/>
      <c r="AQ23" s="430"/>
      <c r="AR23" s="431"/>
      <c r="AS23" s="435"/>
      <c r="AT23" s="436"/>
      <c r="AU23" s="436"/>
      <c r="AV23" s="436"/>
      <c r="AW23" s="436"/>
      <c r="AX23" s="437"/>
      <c r="AY23" s="399" t="s">
        <v>161</v>
      </c>
      <c r="AZ23" s="400"/>
      <c r="BA23" s="400"/>
      <c r="BB23" s="400"/>
      <c r="BC23" s="400"/>
      <c r="BD23" s="400"/>
      <c r="BE23" s="400"/>
      <c r="BF23" s="400"/>
      <c r="BG23" s="400"/>
      <c r="BH23" s="400"/>
      <c r="BI23" s="400"/>
      <c r="BJ23" s="400"/>
      <c r="BK23" s="400"/>
      <c r="BL23" s="400"/>
      <c r="BM23" s="401"/>
      <c r="BN23" s="407">
        <v>12768030</v>
      </c>
      <c r="BO23" s="408"/>
      <c r="BP23" s="408"/>
      <c r="BQ23" s="408"/>
      <c r="BR23" s="408"/>
      <c r="BS23" s="408"/>
      <c r="BT23" s="408"/>
      <c r="BU23" s="409"/>
      <c r="BV23" s="407">
        <v>13071494</v>
      </c>
      <c r="BW23" s="408"/>
      <c r="BX23" s="408"/>
      <c r="BY23" s="408"/>
      <c r="BZ23" s="408"/>
      <c r="CA23" s="408"/>
      <c r="CB23" s="408"/>
      <c r="CC23" s="409"/>
      <c r="CD23" s="180"/>
      <c r="CE23" s="405"/>
      <c r="CF23" s="405"/>
      <c r="CG23" s="405"/>
      <c r="CH23" s="405"/>
      <c r="CI23" s="405"/>
      <c r="CJ23" s="405"/>
      <c r="CK23" s="405"/>
      <c r="CL23" s="405"/>
      <c r="CM23" s="405"/>
      <c r="CN23" s="405"/>
      <c r="CO23" s="405"/>
      <c r="CP23" s="405"/>
      <c r="CQ23" s="405"/>
      <c r="CR23" s="405"/>
      <c r="CS23" s="406"/>
      <c r="CT23" s="377"/>
      <c r="CU23" s="378"/>
      <c r="CV23" s="378"/>
      <c r="CW23" s="378"/>
      <c r="CX23" s="378"/>
      <c r="CY23" s="378"/>
      <c r="CZ23" s="378"/>
      <c r="DA23" s="379"/>
      <c r="DB23" s="377"/>
      <c r="DC23" s="378"/>
      <c r="DD23" s="378"/>
      <c r="DE23" s="378"/>
      <c r="DF23" s="378"/>
      <c r="DG23" s="378"/>
      <c r="DH23" s="378"/>
      <c r="DI23" s="379"/>
      <c r="DJ23" s="165"/>
      <c r="DK23" s="165"/>
      <c r="DL23" s="165"/>
      <c r="DM23" s="165"/>
      <c r="DN23" s="165"/>
      <c r="DO23" s="165"/>
    </row>
    <row r="24" spans="1:119" ht="18.75" customHeight="1" thickBot="1">
      <c r="A24" s="166"/>
      <c r="B24" s="441"/>
      <c r="C24" s="442"/>
      <c r="D24" s="443"/>
      <c r="E24" s="380" t="s">
        <v>162</v>
      </c>
      <c r="F24" s="381"/>
      <c r="G24" s="381"/>
      <c r="H24" s="381"/>
      <c r="I24" s="381"/>
      <c r="J24" s="381"/>
      <c r="K24" s="382"/>
      <c r="L24" s="383">
        <v>1</v>
      </c>
      <c r="M24" s="384"/>
      <c r="N24" s="384"/>
      <c r="O24" s="384"/>
      <c r="P24" s="385"/>
      <c r="Q24" s="383">
        <v>7310</v>
      </c>
      <c r="R24" s="384"/>
      <c r="S24" s="384"/>
      <c r="T24" s="384"/>
      <c r="U24" s="384"/>
      <c r="V24" s="385"/>
      <c r="W24" s="451"/>
      <c r="X24" s="442"/>
      <c r="Y24" s="443"/>
      <c r="Z24" s="380" t="s">
        <v>163</v>
      </c>
      <c r="AA24" s="381"/>
      <c r="AB24" s="381"/>
      <c r="AC24" s="381"/>
      <c r="AD24" s="381"/>
      <c r="AE24" s="381"/>
      <c r="AF24" s="381"/>
      <c r="AG24" s="382"/>
      <c r="AH24" s="383">
        <v>252</v>
      </c>
      <c r="AI24" s="384"/>
      <c r="AJ24" s="384"/>
      <c r="AK24" s="384"/>
      <c r="AL24" s="385"/>
      <c r="AM24" s="383">
        <v>762048</v>
      </c>
      <c r="AN24" s="384"/>
      <c r="AO24" s="384"/>
      <c r="AP24" s="384"/>
      <c r="AQ24" s="384"/>
      <c r="AR24" s="385"/>
      <c r="AS24" s="383">
        <v>3024</v>
      </c>
      <c r="AT24" s="384"/>
      <c r="AU24" s="384"/>
      <c r="AV24" s="384"/>
      <c r="AW24" s="384"/>
      <c r="AX24" s="386"/>
      <c r="AY24" s="374" t="s">
        <v>164</v>
      </c>
      <c r="AZ24" s="375"/>
      <c r="BA24" s="375"/>
      <c r="BB24" s="375"/>
      <c r="BC24" s="375"/>
      <c r="BD24" s="375"/>
      <c r="BE24" s="375"/>
      <c r="BF24" s="375"/>
      <c r="BG24" s="375"/>
      <c r="BH24" s="375"/>
      <c r="BI24" s="375"/>
      <c r="BJ24" s="375"/>
      <c r="BK24" s="375"/>
      <c r="BL24" s="375"/>
      <c r="BM24" s="376"/>
      <c r="BN24" s="407">
        <v>12393200</v>
      </c>
      <c r="BO24" s="408"/>
      <c r="BP24" s="408"/>
      <c r="BQ24" s="408"/>
      <c r="BR24" s="408"/>
      <c r="BS24" s="408"/>
      <c r="BT24" s="408"/>
      <c r="BU24" s="409"/>
      <c r="BV24" s="407">
        <v>12087592</v>
      </c>
      <c r="BW24" s="408"/>
      <c r="BX24" s="408"/>
      <c r="BY24" s="408"/>
      <c r="BZ24" s="408"/>
      <c r="CA24" s="408"/>
      <c r="CB24" s="408"/>
      <c r="CC24" s="409"/>
      <c r="CD24" s="180"/>
      <c r="CE24" s="405"/>
      <c r="CF24" s="405"/>
      <c r="CG24" s="405"/>
      <c r="CH24" s="405"/>
      <c r="CI24" s="405"/>
      <c r="CJ24" s="405"/>
      <c r="CK24" s="405"/>
      <c r="CL24" s="405"/>
      <c r="CM24" s="405"/>
      <c r="CN24" s="405"/>
      <c r="CO24" s="405"/>
      <c r="CP24" s="405"/>
      <c r="CQ24" s="405"/>
      <c r="CR24" s="405"/>
      <c r="CS24" s="406"/>
      <c r="CT24" s="377"/>
      <c r="CU24" s="378"/>
      <c r="CV24" s="378"/>
      <c r="CW24" s="378"/>
      <c r="CX24" s="378"/>
      <c r="CY24" s="378"/>
      <c r="CZ24" s="378"/>
      <c r="DA24" s="379"/>
      <c r="DB24" s="377"/>
      <c r="DC24" s="378"/>
      <c r="DD24" s="378"/>
      <c r="DE24" s="378"/>
      <c r="DF24" s="378"/>
      <c r="DG24" s="378"/>
      <c r="DH24" s="378"/>
      <c r="DI24" s="379"/>
      <c r="DJ24" s="165"/>
      <c r="DK24" s="165"/>
      <c r="DL24" s="165"/>
      <c r="DM24" s="165"/>
      <c r="DN24" s="165"/>
      <c r="DO24" s="165"/>
    </row>
    <row r="25" spans="1:119" s="165" customFormat="1" ht="18.75" customHeight="1">
      <c r="A25" s="166"/>
      <c r="B25" s="441"/>
      <c r="C25" s="442"/>
      <c r="D25" s="443"/>
      <c r="E25" s="380" t="s">
        <v>165</v>
      </c>
      <c r="F25" s="381"/>
      <c r="G25" s="381"/>
      <c r="H25" s="381"/>
      <c r="I25" s="381"/>
      <c r="J25" s="381"/>
      <c r="K25" s="382"/>
      <c r="L25" s="383">
        <v>1</v>
      </c>
      <c r="M25" s="384"/>
      <c r="N25" s="384"/>
      <c r="O25" s="384"/>
      <c r="P25" s="385"/>
      <c r="Q25" s="383">
        <v>6220</v>
      </c>
      <c r="R25" s="384"/>
      <c r="S25" s="384"/>
      <c r="T25" s="384"/>
      <c r="U25" s="384"/>
      <c r="V25" s="385"/>
      <c r="W25" s="451"/>
      <c r="X25" s="442"/>
      <c r="Y25" s="443"/>
      <c r="Z25" s="380" t="s">
        <v>166</v>
      </c>
      <c r="AA25" s="381"/>
      <c r="AB25" s="381"/>
      <c r="AC25" s="381"/>
      <c r="AD25" s="381"/>
      <c r="AE25" s="381"/>
      <c r="AF25" s="381"/>
      <c r="AG25" s="382"/>
      <c r="AH25" s="383">
        <v>40</v>
      </c>
      <c r="AI25" s="384"/>
      <c r="AJ25" s="384"/>
      <c r="AK25" s="384"/>
      <c r="AL25" s="385"/>
      <c r="AM25" s="383">
        <v>115680</v>
      </c>
      <c r="AN25" s="384"/>
      <c r="AO25" s="384"/>
      <c r="AP25" s="384"/>
      <c r="AQ25" s="384"/>
      <c r="AR25" s="385"/>
      <c r="AS25" s="383">
        <v>2892</v>
      </c>
      <c r="AT25" s="384"/>
      <c r="AU25" s="384"/>
      <c r="AV25" s="384"/>
      <c r="AW25" s="384"/>
      <c r="AX25" s="386"/>
      <c r="AY25" s="399" t="s">
        <v>167</v>
      </c>
      <c r="AZ25" s="400"/>
      <c r="BA25" s="400"/>
      <c r="BB25" s="400"/>
      <c r="BC25" s="400"/>
      <c r="BD25" s="400"/>
      <c r="BE25" s="400"/>
      <c r="BF25" s="400"/>
      <c r="BG25" s="400"/>
      <c r="BH25" s="400"/>
      <c r="BI25" s="400"/>
      <c r="BJ25" s="400"/>
      <c r="BK25" s="400"/>
      <c r="BL25" s="400"/>
      <c r="BM25" s="401"/>
      <c r="BN25" s="402">
        <v>678256</v>
      </c>
      <c r="BO25" s="403"/>
      <c r="BP25" s="403"/>
      <c r="BQ25" s="403"/>
      <c r="BR25" s="403"/>
      <c r="BS25" s="403"/>
      <c r="BT25" s="403"/>
      <c r="BU25" s="404"/>
      <c r="BV25" s="402">
        <v>825122</v>
      </c>
      <c r="BW25" s="403"/>
      <c r="BX25" s="403"/>
      <c r="BY25" s="403"/>
      <c r="BZ25" s="403"/>
      <c r="CA25" s="403"/>
      <c r="CB25" s="403"/>
      <c r="CC25" s="404"/>
      <c r="CD25" s="180"/>
      <c r="CE25" s="405"/>
      <c r="CF25" s="405"/>
      <c r="CG25" s="405"/>
      <c r="CH25" s="405"/>
      <c r="CI25" s="405"/>
      <c r="CJ25" s="405"/>
      <c r="CK25" s="405"/>
      <c r="CL25" s="405"/>
      <c r="CM25" s="405"/>
      <c r="CN25" s="405"/>
      <c r="CO25" s="405"/>
      <c r="CP25" s="405"/>
      <c r="CQ25" s="405"/>
      <c r="CR25" s="405"/>
      <c r="CS25" s="406"/>
      <c r="CT25" s="377"/>
      <c r="CU25" s="378"/>
      <c r="CV25" s="378"/>
      <c r="CW25" s="378"/>
      <c r="CX25" s="378"/>
      <c r="CY25" s="378"/>
      <c r="CZ25" s="378"/>
      <c r="DA25" s="379"/>
      <c r="DB25" s="377"/>
      <c r="DC25" s="378"/>
      <c r="DD25" s="378"/>
      <c r="DE25" s="378"/>
      <c r="DF25" s="378"/>
      <c r="DG25" s="378"/>
      <c r="DH25" s="378"/>
      <c r="DI25" s="379"/>
    </row>
    <row r="26" spans="1:119" s="165" customFormat="1" ht="18.75" customHeight="1">
      <c r="A26" s="166"/>
      <c r="B26" s="441"/>
      <c r="C26" s="442"/>
      <c r="D26" s="443"/>
      <c r="E26" s="380" t="s">
        <v>168</v>
      </c>
      <c r="F26" s="381"/>
      <c r="G26" s="381"/>
      <c r="H26" s="381"/>
      <c r="I26" s="381"/>
      <c r="J26" s="381"/>
      <c r="K26" s="382"/>
      <c r="L26" s="383">
        <v>1</v>
      </c>
      <c r="M26" s="384"/>
      <c r="N26" s="384"/>
      <c r="O26" s="384"/>
      <c r="P26" s="385"/>
      <c r="Q26" s="383">
        <v>5700</v>
      </c>
      <c r="R26" s="384"/>
      <c r="S26" s="384"/>
      <c r="T26" s="384"/>
      <c r="U26" s="384"/>
      <c r="V26" s="385"/>
      <c r="W26" s="451"/>
      <c r="X26" s="442"/>
      <c r="Y26" s="443"/>
      <c r="Z26" s="380" t="s">
        <v>169</v>
      </c>
      <c r="AA26" s="419"/>
      <c r="AB26" s="419"/>
      <c r="AC26" s="419"/>
      <c r="AD26" s="419"/>
      <c r="AE26" s="419"/>
      <c r="AF26" s="419"/>
      <c r="AG26" s="420"/>
      <c r="AH26" s="383">
        <v>22</v>
      </c>
      <c r="AI26" s="384"/>
      <c r="AJ26" s="384"/>
      <c r="AK26" s="384"/>
      <c r="AL26" s="385"/>
      <c r="AM26" s="383">
        <v>73348</v>
      </c>
      <c r="AN26" s="384"/>
      <c r="AO26" s="384"/>
      <c r="AP26" s="384"/>
      <c r="AQ26" s="384"/>
      <c r="AR26" s="385"/>
      <c r="AS26" s="383">
        <v>3334</v>
      </c>
      <c r="AT26" s="384"/>
      <c r="AU26" s="384"/>
      <c r="AV26" s="384"/>
      <c r="AW26" s="384"/>
      <c r="AX26" s="386"/>
      <c r="AY26" s="416" t="s">
        <v>170</v>
      </c>
      <c r="AZ26" s="417"/>
      <c r="BA26" s="417"/>
      <c r="BB26" s="417"/>
      <c r="BC26" s="417"/>
      <c r="BD26" s="417"/>
      <c r="BE26" s="417"/>
      <c r="BF26" s="417"/>
      <c r="BG26" s="417"/>
      <c r="BH26" s="417"/>
      <c r="BI26" s="417"/>
      <c r="BJ26" s="417"/>
      <c r="BK26" s="417"/>
      <c r="BL26" s="417"/>
      <c r="BM26" s="418"/>
      <c r="BN26" s="407" t="s">
        <v>122</v>
      </c>
      <c r="BO26" s="408"/>
      <c r="BP26" s="408"/>
      <c r="BQ26" s="408"/>
      <c r="BR26" s="408"/>
      <c r="BS26" s="408"/>
      <c r="BT26" s="408"/>
      <c r="BU26" s="409"/>
      <c r="BV26" s="407" t="s">
        <v>122</v>
      </c>
      <c r="BW26" s="408"/>
      <c r="BX26" s="408"/>
      <c r="BY26" s="408"/>
      <c r="BZ26" s="408"/>
      <c r="CA26" s="408"/>
      <c r="CB26" s="408"/>
      <c r="CC26" s="409"/>
      <c r="CD26" s="180"/>
      <c r="CE26" s="405"/>
      <c r="CF26" s="405"/>
      <c r="CG26" s="405"/>
      <c r="CH26" s="405"/>
      <c r="CI26" s="405"/>
      <c r="CJ26" s="405"/>
      <c r="CK26" s="405"/>
      <c r="CL26" s="405"/>
      <c r="CM26" s="405"/>
      <c r="CN26" s="405"/>
      <c r="CO26" s="405"/>
      <c r="CP26" s="405"/>
      <c r="CQ26" s="405"/>
      <c r="CR26" s="405"/>
      <c r="CS26" s="406"/>
      <c r="CT26" s="377"/>
      <c r="CU26" s="378"/>
      <c r="CV26" s="378"/>
      <c r="CW26" s="378"/>
      <c r="CX26" s="378"/>
      <c r="CY26" s="378"/>
      <c r="CZ26" s="378"/>
      <c r="DA26" s="379"/>
      <c r="DB26" s="377"/>
      <c r="DC26" s="378"/>
      <c r="DD26" s="378"/>
      <c r="DE26" s="378"/>
      <c r="DF26" s="378"/>
      <c r="DG26" s="378"/>
      <c r="DH26" s="378"/>
      <c r="DI26" s="379"/>
    </row>
    <row r="27" spans="1:119" ht="18.75" customHeight="1" thickBot="1">
      <c r="A27" s="166"/>
      <c r="B27" s="441"/>
      <c r="C27" s="442"/>
      <c r="D27" s="443"/>
      <c r="E27" s="380" t="s">
        <v>171</v>
      </c>
      <c r="F27" s="381"/>
      <c r="G27" s="381"/>
      <c r="H27" s="381"/>
      <c r="I27" s="381"/>
      <c r="J27" s="381"/>
      <c r="K27" s="382"/>
      <c r="L27" s="383">
        <v>1</v>
      </c>
      <c r="M27" s="384"/>
      <c r="N27" s="384"/>
      <c r="O27" s="384"/>
      <c r="P27" s="385"/>
      <c r="Q27" s="383">
        <v>3850</v>
      </c>
      <c r="R27" s="384"/>
      <c r="S27" s="384"/>
      <c r="T27" s="384"/>
      <c r="U27" s="384"/>
      <c r="V27" s="385"/>
      <c r="W27" s="451"/>
      <c r="X27" s="442"/>
      <c r="Y27" s="443"/>
      <c r="Z27" s="380" t="s">
        <v>172</v>
      </c>
      <c r="AA27" s="381"/>
      <c r="AB27" s="381"/>
      <c r="AC27" s="381"/>
      <c r="AD27" s="381"/>
      <c r="AE27" s="381"/>
      <c r="AF27" s="381"/>
      <c r="AG27" s="382"/>
      <c r="AH27" s="383" t="s">
        <v>131</v>
      </c>
      <c r="AI27" s="384"/>
      <c r="AJ27" s="384"/>
      <c r="AK27" s="384"/>
      <c r="AL27" s="385"/>
      <c r="AM27" s="383" t="s">
        <v>122</v>
      </c>
      <c r="AN27" s="384"/>
      <c r="AO27" s="384"/>
      <c r="AP27" s="384"/>
      <c r="AQ27" s="384"/>
      <c r="AR27" s="385"/>
      <c r="AS27" s="383" t="s">
        <v>131</v>
      </c>
      <c r="AT27" s="384"/>
      <c r="AU27" s="384"/>
      <c r="AV27" s="384"/>
      <c r="AW27" s="384"/>
      <c r="AX27" s="386"/>
      <c r="AY27" s="413" t="s">
        <v>173</v>
      </c>
      <c r="AZ27" s="414"/>
      <c r="BA27" s="414"/>
      <c r="BB27" s="414"/>
      <c r="BC27" s="414"/>
      <c r="BD27" s="414"/>
      <c r="BE27" s="414"/>
      <c r="BF27" s="414"/>
      <c r="BG27" s="414"/>
      <c r="BH27" s="414"/>
      <c r="BI27" s="414"/>
      <c r="BJ27" s="414"/>
      <c r="BK27" s="414"/>
      <c r="BL27" s="414"/>
      <c r="BM27" s="415"/>
      <c r="BN27" s="410">
        <v>243410</v>
      </c>
      <c r="BO27" s="411"/>
      <c r="BP27" s="411"/>
      <c r="BQ27" s="411"/>
      <c r="BR27" s="411"/>
      <c r="BS27" s="411"/>
      <c r="BT27" s="411"/>
      <c r="BU27" s="412"/>
      <c r="BV27" s="410">
        <v>243410</v>
      </c>
      <c r="BW27" s="411"/>
      <c r="BX27" s="411"/>
      <c r="BY27" s="411"/>
      <c r="BZ27" s="411"/>
      <c r="CA27" s="411"/>
      <c r="CB27" s="411"/>
      <c r="CC27" s="412"/>
      <c r="CD27" s="182"/>
      <c r="CE27" s="405"/>
      <c r="CF27" s="405"/>
      <c r="CG27" s="405"/>
      <c r="CH27" s="405"/>
      <c r="CI27" s="405"/>
      <c r="CJ27" s="405"/>
      <c r="CK27" s="405"/>
      <c r="CL27" s="405"/>
      <c r="CM27" s="405"/>
      <c r="CN27" s="405"/>
      <c r="CO27" s="405"/>
      <c r="CP27" s="405"/>
      <c r="CQ27" s="405"/>
      <c r="CR27" s="405"/>
      <c r="CS27" s="406"/>
      <c r="CT27" s="377"/>
      <c r="CU27" s="378"/>
      <c r="CV27" s="378"/>
      <c r="CW27" s="378"/>
      <c r="CX27" s="378"/>
      <c r="CY27" s="378"/>
      <c r="CZ27" s="378"/>
      <c r="DA27" s="379"/>
      <c r="DB27" s="377"/>
      <c r="DC27" s="378"/>
      <c r="DD27" s="378"/>
      <c r="DE27" s="378"/>
      <c r="DF27" s="378"/>
      <c r="DG27" s="378"/>
      <c r="DH27" s="378"/>
      <c r="DI27" s="379"/>
      <c r="DJ27" s="165"/>
      <c r="DK27" s="165"/>
      <c r="DL27" s="165"/>
      <c r="DM27" s="165"/>
      <c r="DN27" s="165"/>
      <c r="DO27" s="165"/>
    </row>
    <row r="28" spans="1:119" ht="18.75" customHeight="1">
      <c r="A28" s="166"/>
      <c r="B28" s="441"/>
      <c r="C28" s="442"/>
      <c r="D28" s="443"/>
      <c r="E28" s="380" t="s">
        <v>174</v>
      </c>
      <c r="F28" s="381"/>
      <c r="G28" s="381"/>
      <c r="H28" s="381"/>
      <c r="I28" s="381"/>
      <c r="J28" s="381"/>
      <c r="K28" s="382"/>
      <c r="L28" s="383">
        <v>1</v>
      </c>
      <c r="M28" s="384"/>
      <c r="N28" s="384"/>
      <c r="O28" s="384"/>
      <c r="P28" s="385"/>
      <c r="Q28" s="383">
        <v>3350</v>
      </c>
      <c r="R28" s="384"/>
      <c r="S28" s="384"/>
      <c r="T28" s="384"/>
      <c r="U28" s="384"/>
      <c r="V28" s="385"/>
      <c r="W28" s="451"/>
      <c r="X28" s="442"/>
      <c r="Y28" s="443"/>
      <c r="Z28" s="380" t="s">
        <v>175</v>
      </c>
      <c r="AA28" s="381"/>
      <c r="AB28" s="381"/>
      <c r="AC28" s="381"/>
      <c r="AD28" s="381"/>
      <c r="AE28" s="381"/>
      <c r="AF28" s="381"/>
      <c r="AG28" s="382"/>
      <c r="AH28" s="383" t="s">
        <v>131</v>
      </c>
      <c r="AI28" s="384"/>
      <c r="AJ28" s="384"/>
      <c r="AK28" s="384"/>
      <c r="AL28" s="385"/>
      <c r="AM28" s="383" t="s">
        <v>122</v>
      </c>
      <c r="AN28" s="384"/>
      <c r="AO28" s="384"/>
      <c r="AP28" s="384"/>
      <c r="AQ28" s="384"/>
      <c r="AR28" s="385"/>
      <c r="AS28" s="383" t="s">
        <v>122</v>
      </c>
      <c r="AT28" s="384"/>
      <c r="AU28" s="384"/>
      <c r="AV28" s="384"/>
      <c r="AW28" s="384"/>
      <c r="AX28" s="386"/>
      <c r="AY28" s="390" t="s">
        <v>176</v>
      </c>
      <c r="AZ28" s="391"/>
      <c r="BA28" s="391"/>
      <c r="BB28" s="392"/>
      <c r="BC28" s="399" t="s">
        <v>42</v>
      </c>
      <c r="BD28" s="400"/>
      <c r="BE28" s="400"/>
      <c r="BF28" s="400"/>
      <c r="BG28" s="400"/>
      <c r="BH28" s="400"/>
      <c r="BI28" s="400"/>
      <c r="BJ28" s="400"/>
      <c r="BK28" s="400"/>
      <c r="BL28" s="400"/>
      <c r="BM28" s="401"/>
      <c r="BN28" s="402">
        <v>1194608</v>
      </c>
      <c r="BO28" s="403"/>
      <c r="BP28" s="403"/>
      <c r="BQ28" s="403"/>
      <c r="BR28" s="403"/>
      <c r="BS28" s="403"/>
      <c r="BT28" s="403"/>
      <c r="BU28" s="404"/>
      <c r="BV28" s="402">
        <v>1192864</v>
      </c>
      <c r="BW28" s="403"/>
      <c r="BX28" s="403"/>
      <c r="BY28" s="403"/>
      <c r="BZ28" s="403"/>
      <c r="CA28" s="403"/>
      <c r="CB28" s="403"/>
      <c r="CC28" s="404"/>
      <c r="CD28" s="180"/>
      <c r="CE28" s="405"/>
      <c r="CF28" s="405"/>
      <c r="CG28" s="405"/>
      <c r="CH28" s="405"/>
      <c r="CI28" s="405"/>
      <c r="CJ28" s="405"/>
      <c r="CK28" s="405"/>
      <c r="CL28" s="405"/>
      <c r="CM28" s="405"/>
      <c r="CN28" s="405"/>
      <c r="CO28" s="405"/>
      <c r="CP28" s="405"/>
      <c r="CQ28" s="405"/>
      <c r="CR28" s="405"/>
      <c r="CS28" s="406"/>
      <c r="CT28" s="377"/>
      <c r="CU28" s="378"/>
      <c r="CV28" s="378"/>
      <c r="CW28" s="378"/>
      <c r="CX28" s="378"/>
      <c r="CY28" s="378"/>
      <c r="CZ28" s="378"/>
      <c r="DA28" s="379"/>
      <c r="DB28" s="377"/>
      <c r="DC28" s="378"/>
      <c r="DD28" s="378"/>
      <c r="DE28" s="378"/>
      <c r="DF28" s="378"/>
      <c r="DG28" s="378"/>
      <c r="DH28" s="378"/>
      <c r="DI28" s="379"/>
      <c r="DJ28" s="165"/>
      <c r="DK28" s="165"/>
      <c r="DL28" s="165"/>
      <c r="DM28" s="165"/>
      <c r="DN28" s="165"/>
      <c r="DO28" s="165"/>
    </row>
    <row r="29" spans="1:119" ht="18.75" customHeight="1">
      <c r="A29" s="166"/>
      <c r="B29" s="441"/>
      <c r="C29" s="442"/>
      <c r="D29" s="443"/>
      <c r="E29" s="380" t="s">
        <v>177</v>
      </c>
      <c r="F29" s="381"/>
      <c r="G29" s="381"/>
      <c r="H29" s="381"/>
      <c r="I29" s="381"/>
      <c r="J29" s="381"/>
      <c r="K29" s="382"/>
      <c r="L29" s="383">
        <v>12</v>
      </c>
      <c r="M29" s="384"/>
      <c r="N29" s="384"/>
      <c r="O29" s="384"/>
      <c r="P29" s="385"/>
      <c r="Q29" s="383">
        <v>3150</v>
      </c>
      <c r="R29" s="384"/>
      <c r="S29" s="384"/>
      <c r="T29" s="384"/>
      <c r="U29" s="384"/>
      <c r="V29" s="385"/>
      <c r="W29" s="452"/>
      <c r="X29" s="453"/>
      <c r="Y29" s="454"/>
      <c r="Z29" s="380" t="s">
        <v>178</v>
      </c>
      <c r="AA29" s="381"/>
      <c r="AB29" s="381"/>
      <c r="AC29" s="381"/>
      <c r="AD29" s="381"/>
      <c r="AE29" s="381"/>
      <c r="AF29" s="381"/>
      <c r="AG29" s="382"/>
      <c r="AH29" s="383">
        <v>252</v>
      </c>
      <c r="AI29" s="384"/>
      <c r="AJ29" s="384"/>
      <c r="AK29" s="384"/>
      <c r="AL29" s="385"/>
      <c r="AM29" s="383">
        <v>762048</v>
      </c>
      <c r="AN29" s="384"/>
      <c r="AO29" s="384"/>
      <c r="AP29" s="384"/>
      <c r="AQ29" s="384"/>
      <c r="AR29" s="385"/>
      <c r="AS29" s="383">
        <v>3024</v>
      </c>
      <c r="AT29" s="384"/>
      <c r="AU29" s="384"/>
      <c r="AV29" s="384"/>
      <c r="AW29" s="384"/>
      <c r="AX29" s="386"/>
      <c r="AY29" s="393"/>
      <c r="AZ29" s="394"/>
      <c r="BA29" s="394"/>
      <c r="BB29" s="395"/>
      <c r="BC29" s="387" t="s">
        <v>179</v>
      </c>
      <c r="BD29" s="388"/>
      <c r="BE29" s="388"/>
      <c r="BF29" s="388"/>
      <c r="BG29" s="388"/>
      <c r="BH29" s="388"/>
      <c r="BI29" s="388"/>
      <c r="BJ29" s="388"/>
      <c r="BK29" s="388"/>
      <c r="BL29" s="388"/>
      <c r="BM29" s="389"/>
      <c r="BN29" s="407">
        <v>1417155</v>
      </c>
      <c r="BO29" s="408"/>
      <c r="BP29" s="408"/>
      <c r="BQ29" s="408"/>
      <c r="BR29" s="408"/>
      <c r="BS29" s="408"/>
      <c r="BT29" s="408"/>
      <c r="BU29" s="409"/>
      <c r="BV29" s="407">
        <v>1366741</v>
      </c>
      <c r="BW29" s="408"/>
      <c r="BX29" s="408"/>
      <c r="BY29" s="408"/>
      <c r="BZ29" s="408"/>
      <c r="CA29" s="408"/>
      <c r="CB29" s="408"/>
      <c r="CC29" s="409"/>
      <c r="CD29" s="182"/>
      <c r="CE29" s="405"/>
      <c r="CF29" s="405"/>
      <c r="CG29" s="405"/>
      <c r="CH29" s="405"/>
      <c r="CI29" s="405"/>
      <c r="CJ29" s="405"/>
      <c r="CK29" s="405"/>
      <c r="CL29" s="405"/>
      <c r="CM29" s="405"/>
      <c r="CN29" s="405"/>
      <c r="CO29" s="405"/>
      <c r="CP29" s="405"/>
      <c r="CQ29" s="405"/>
      <c r="CR29" s="405"/>
      <c r="CS29" s="406"/>
      <c r="CT29" s="377"/>
      <c r="CU29" s="378"/>
      <c r="CV29" s="378"/>
      <c r="CW29" s="378"/>
      <c r="CX29" s="378"/>
      <c r="CY29" s="378"/>
      <c r="CZ29" s="378"/>
      <c r="DA29" s="379"/>
      <c r="DB29" s="377"/>
      <c r="DC29" s="378"/>
      <c r="DD29" s="378"/>
      <c r="DE29" s="378"/>
      <c r="DF29" s="378"/>
      <c r="DG29" s="378"/>
      <c r="DH29" s="378"/>
      <c r="DI29" s="379"/>
      <c r="DJ29" s="165"/>
      <c r="DK29" s="165"/>
      <c r="DL29" s="165"/>
      <c r="DM29" s="165"/>
      <c r="DN29" s="165"/>
      <c r="DO29" s="165"/>
    </row>
    <row r="30" spans="1:119" ht="18.75" customHeight="1" thickBot="1">
      <c r="A30" s="166"/>
      <c r="B30" s="444"/>
      <c r="C30" s="445"/>
      <c r="D30" s="446"/>
      <c r="E30" s="455"/>
      <c r="F30" s="456"/>
      <c r="G30" s="456"/>
      <c r="H30" s="456"/>
      <c r="I30" s="456"/>
      <c r="J30" s="456"/>
      <c r="K30" s="457"/>
      <c r="L30" s="458"/>
      <c r="M30" s="459"/>
      <c r="N30" s="459"/>
      <c r="O30" s="459"/>
      <c r="P30" s="460"/>
      <c r="Q30" s="458"/>
      <c r="R30" s="459"/>
      <c r="S30" s="459"/>
      <c r="T30" s="459"/>
      <c r="U30" s="459"/>
      <c r="V30" s="460"/>
      <c r="W30" s="461" t="s">
        <v>180</v>
      </c>
      <c r="X30" s="462"/>
      <c r="Y30" s="462"/>
      <c r="Z30" s="462"/>
      <c r="AA30" s="462"/>
      <c r="AB30" s="462"/>
      <c r="AC30" s="462"/>
      <c r="AD30" s="462"/>
      <c r="AE30" s="462"/>
      <c r="AF30" s="462"/>
      <c r="AG30" s="463"/>
      <c r="AH30" s="371">
        <v>96.4</v>
      </c>
      <c r="AI30" s="372"/>
      <c r="AJ30" s="372"/>
      <c r="AK30" s="372"/>
      <c r="AL30" s="372"/>
      <c r="AM30" s="372"/>
      <c r="AN30" s="372"/>
      <c r="AO30" s="372"/>
      <c r="AP30" s="372"/>
      <c r="AQ30" s="372"/>
      <c r="AR30" s="372"/>
      <c r="AS30" s="372"/>
      <c r="AT30" s="372"/>
      <c r="AU30" s="372"/>
      <c r="AV30" s="372"/>
      <c r="AW30" s="372"/>
      <c r="AX30" s="373"/>
      <c r="AY30" s="396"/>
      <c r="AZ30" s="397"/>
      <c r="BA30" s="397"/>
      <c r="BB30" s="398"/>
      <c r="BC30" s="374" t="s">
        <v>44</v>
      </c>
      <c r="BD30" s="375"/>
      <c r="BE30" s="375"/>
      <c r="BF30" s="375"/>
      <c r="BG30" s="375"/>
      <c r="BH30" s="375"/>
      <c r="BI30" s="375"/>
      <c r="BJ30" s="375"/>
      <c r="BK30" s="375"/>
      <c r="BL30" s="375"/>
      <c r="BM30" s="376"/>
      <c r="BN30" s="410">
        <v>4237587</v>
      </c>
      <c r="BO30" s="411"/>
      <c r="BP30" s="411"/>
      <c r="BQ30" s="411"/>
      <c r="BR30" s="411"/>
      <c r="BS30" s="411"/>
      <c r="BT30" s="411"/>
      <c r="BU30" s="412"/>
      <c r="BV30" s="410">
        <v>4076745</v>
      </c>
      <c r="BW30" s="411"/>
      <c r="BX30" s="411"/>
      <c r="BY30" s="411"/>
      <c r="BZ30" s="411"/>
      <c r="CA30" s="411"/>
      <c r="CB30" s="411"/>
      <c r="CC30" s="412"/>
      <c r="CD30" s="183"/>
      <c r="CE30" s="184"/>
      <c r="CF30" s="184"/>
      <c r="CG30" s="184"/>
      <c r="CH30" s="184"/>
      <c r="CI30" s="184"/>
      <c r="CJ30" s="184"/>
      <c r="CK30" s="184"/>
      <c r="CL30" s="184"/>
      <c r="CM30" s="184"/>
      <c r="CN30" s="184"/>
      <c r="CO30" s="184"/>
      <c r="CP30" s="184"/>
      <c r="CQ30" s="184"/>
      <c r="CR30" s="184"/>
      <c r="CS30" s="185"/>
      <c r="CT30" s="186"/>
      <c r="CU30" s="187"/>
      <c r="CV30" s="187"/>
      <c r="CW30" s="187"/>
      <c r="CX30" s="187"/>
      <c r="CY30" s="187"/>
      <c r="CZ30" s="187"/>
      <c r="DA30" s="188"/>
      <c r="DB30" s="186"/>
      <c r="DC30" s="187"/>
      <c r="DD30" s="187"/>
      <c r="DE30" s="187"/>
      <c r="DF30" s="187"/>
      <c r="DG30" s="187"/>
      <c r="DH30" s="187"/>
      <c r="DI30" s="188"/>
      <c r="DJ30" s="165"/>
      <c r="DK30" s="165"/>
      <c r="DL30" s="165"/>
      <c r="DM30" s="165"/>
      <c r="DN30" s="165"/>
      <c r="DO30" s="165"/>
    </row>
    <row r="31" spans="1:119" ht="13.5" customHeight="1">
      <c r="A31" s="166"/>
      <c r="B31" s="189"/>
      <c r="C31" s="190"/>
      <c r="D31" s="190"/>
      <c r="E31" s="190"/>
      <c r="F31" s="190"/>
      <c r="G31" s="190"/>
      <c r="H31" s="190"/>
      <c r="I31" s="190"/>
      <c r="J31" s="190"/>
      <c r="K31" s="190"/>
      <c r="L31" s="190"/>
      <c r="M31" s="190"/>
      <c r="N31" s="190"/>
      <c r="O31" s="190"/>
      <c r="P31" s="190"/>
      <c r="Q31" s="190"/>
      <c r="R31" s="190"/>
      <c r="S31" s="190"/>
      <c r="T31" s="190"/>
      <c r="U31" s="190"/>
      <c r="V31" s="190"/>
      <c r="W31" s="190"/>
      <c r="X31" s="190"/>
      <c r="Y31" s="190"/>
      <c r="Z31" s="190"/>
      <c r="AA31" s="190"/>
      <c r="AB31" s="190"/>
      <c r="AC31" s="190"/>
      <c r="AD31" s="190"/>
      <c r="AE31" s="190"/>
      <c r="AF31" s="190"/>
      <c r="AG31" s="190"/>
      <c r="AH31" s="190"/>
      <c r="AI31" s="190"/>
      <c r="AJ31" s="190"/>
      <c r="AK31" s="190"/>
      <c r="AL31" s="190"/>
      <c r="AM31" s="190"/>
      <c r="AN31" s="190"/>
      <c r="AO31" s="190"/>
      <c r="AP31" s="190"/>
      <c r="AQ31" s="190"/>
      <c r="AR31" s="190"/>
      <c r="AS31" s="190"/>
      <c r="AT31" s="190"/>
      <c r="AU31" s="190"/>
      <c r="AV31" s="190"/>
      <c r="AW31" s="190"/>
      <c r="AX31" s="190"/>
      <c r="AY31" s="190"/>
      <c r="AZ31" s="190"/>
      <c r="BA31" s="190"/>
      <c r="BB31" s="190"/>
      <c r="BC31" s="190"/>
      <c r="BD31" s="190"/>
      <c r="BE31" s="190"/>
      <c r="BF31" s="190"/>
      <c r="BG31" s="190"/>
      <c r="BH31" s="190"/>
      <c r="BI31" s="190"/>
      <c r="BJ31" s="190"/>
      <c r="BK31" s="190"/>
      <c r="BL31" s="190"/>
      <c r="BM31" s="190"/>
      <c r="BN31" s="190"/>
      <c r="BO31" s="190"/>
      <c r="BP31" s="190"/>
      <c r="BQ31" s="190"/>
      <c r="BR31" s="190"/>
      <c r="BS31" s="190"/>
      <c r="BT31" s="190"/>
      <c r="BU31" s="190"/>
      <c r="BV31" s="190"/>
      <c r="BW31" s="190"/>
      <c r="BX31" s="190"/>
      <c r="BY31" s="190"/>
      <c r="BZ31" s="190"/>
      <c r="CA31" s="190"/>
      <c r="CB31" s="190"/>
      <c r="CC31" s="190"/>
      <c r="CD31" s="190"/>
      <c r="CE31" s="190"/>
      <c r="CF31" s="190"/>
      <c r="CG31" s="190"/>
      <c r="CH31" s="190"/>
      <c r="CI31" s="190"/>
      <c r="CJ31" s="190"/>
      <c r="CK31" s="190"/>
      <c r="CL31" s="190"/>
      <c r="CM31" s="190"/>
      <c r="CN31" s="190"/>
      <c r="CO31" s="190"/>
      <c r="CP31" s="190"/>
      <c r="CQ31" s="190"/>
      <c r="CR31" s="190"/>
      <c r="CS31" s="190"/>
      <c r="CT31" s="190"/>
      <c r="CU31" s="190"/>
      <c r="CV31" s="190"/>
      <c r="CW31" s="190"/>
      <c r="CX31" s="190"/>
      <c r="CY31" s="190"/>
      <c r="CZ31" s="190"/>
      <c r="DA31" s="190"/>
      <c r="DB31" s="190"/>
      <c r="DC31" s="190"/>
      <c r="DD31" s="190"/>
      <c r="DE31" s="190"/>
      <c r="DF31" s="190"/>
      <c r="DG31" s="190"/>
      <c r="DH31" s="190"/>
      <c r="DI31" s="191"/>
      <c r="DJ31" s="165"/>
      <c r="DK31" s="165"/>
      <c r="DL31" s="165"/>
      <c r="DM31" s="165"/>
      <c r="DN31" s="165"/>
      <c r="DO31" s="165"/>
    </row>
    <row r="32" spans="1:119" ht="13.5" customHeight="1">
      <c r="A32" s="166"/>
      <c r="B32" s="192"/>
      <c r="C32" s="193" t="s">
        <v>181</v>
      </c>
      <c r="D32" s="193"/>
      <c r="E32" s="193"/>
      <c r="F32" s="190"/>
      <c r="G32" s="190"/>
      <c r="H32" s="190"/>
      <c r="I32" s="190"/>
      <c r="J32" s="190"/>
      <c r="K32" s="190"/>
      <c r="L32" s="190"/>
      <c r="M32" s="190"/>
      <c r="N32" s="190"/>
      <c r="O32" s="190"/>
      <c r="P32" s="190"/>
      <c r="Q32" s="190"/>
      <c r="R32" s="190"/>
      <c r="S32" s="190"/>
      <c r="T32" s="190"/>
      <c r="U32" s="190" t="s">
        <v>182</v>
      </c>
      <c r="V32" s="190"/>
      <c r="W32" s="190"/>
      <c r="X32" s="190"/>
      <c r="Y32" s="190"/>
      <c r="Z32" s="190"/>
      <c r="AA32" s="190"/>
      <c r="AB32" s="190"/>
      <c r="AC32" s="190"/>
      <c r="AD32" s="190"/>
      <c r="AE32" s="190"/>
      <c r="AF32" s="190"/>
      <c r="AG32" s="190"/>
      <c r="AH32" s="190"/>
      <c r="AI32" s="190"/>
      <c r="AJ32" s="190"/>
      <c r="AK32" s="190"/>
      <c r="AL32" s="190"/>
      <c r="AM32" s="194" t="s">
        <v>183</v>
      </c>
      <c r="AN32" s="190"/>
      <c r="AO32" s="190"/>
      <c r="AP32" s="190"/>
      <c r="AQ32" s="190"/>
      <c r="AR32" s="190"/>
      <c r="AS32" s="194"/>
      <c r="AT32" s="194"/>
      <c r="AU32" s="194"/>
      <c r="AV32" s="194"/>
      <c r="AW32" s="194"/>
      <c r="AX32" s="194"/>
      <c r="AY32" s="194"/>
      <c r="AZ32" s="194"/>
      <c r="BA32" s="194"/>
      <c r="BB32" s="190"/>
      <c r="BC32" s="194"/>
      <c r="BD32" s="190"/>
      <c r="BE32" s="194" t="s">
        <v>184</v>
      </c>
      <c r="BF32" s="190"/>
      <c r="BG32" s="190"/>
      <c r="BH32" s="190"/>
      <c r="BI32" s="190"/>
      <c r="BJ32" s="194"/>
      <c r="BK32" s="194"/>
      <c r="BL32" s="194"/>
      <c r="BM32" s="194"/>
      <c r="BN32" s="194"/>
      <c r="BO32" s="194"/>
      <c r="BP32" s="194"/>
      <c r="BQ32" s="194"/>
      <c r="BR32" s="190"/>
      <c r="BS32" s="190"/>
      <c r="BT32" s="190"/>
      <c r="BU32" s="190"/>
      <c r="BV32" s="190"/>
      <c r="BW32" s="190" t="s">
        <v>185</v>
      </c>
      <c r="BX32" s="190"/>
      <c r="BY32" s="190"/>
      <c r="BZ32" s="190"/>
      <c r="CA32" s="190"/>
      <c r="CB32" s="194"/>
      <c r="CC32" s="194"/>
      <c r="CD32" s="194"/>
      <c r="CE32" s="194"/>
      <c r="CF32" s="194"/>
      <c r="CG32" s="194"/>
      <c r="CH32" s="194"/>
      <c r="CI32" s="194"/>
      <c r="CJ32" s="194"/>
      <c r="CK32" s="194"/>
      <c r="CL32" s="194"/>
      <c r="CM32" s="194"/>
      <c r="CN32" s="194"/>
      <c r="CO32" s="194" t="s">
        <v>186</v>
      </c>
      <c r="CP32" s="194"/>
      <c r="CQ32" s="194"/>
      <c r="CR32" s="194"/>
      <c r="CS32" s="194"/>
      <c r="CT32" s="194"/>
      <c r="CU32" s="194"/>
      <c r="CV32" s="194"/>
      <c r="CW32" s="194"/>
      <c r="CX32" s="194"/>
      <c r="CY32" s="194"/>
      <c r="CZ32" s="194"/>
      <c r="DA32" s="194"/>
      <c r="DB32" s="194"/>
      <c r="DC32" s="194"/>
      <c r="DD32" s="194"/>
      <c r="DE32" s="194"/>
      <c r="DF32" s="194"/>
      <c r="DG32" s="194"/>
      <c r="DH32" s="194"/>
      <c r="DI32" s="191"/>
      <c r="DJ32" s="165"/>
      <c r="DK32" s="165"/>
      <c r="DL32" s="165"/>
      <c r="DM32" s="165"/>
      <c r="DN32" s="165"/>
      <c r="DO32" s="165"/>
    </row>
    <row r="33" spans="1:119" ht="13.5" customHeight="1">
      <c r="A33" s="166"/>
      <c r="B33" s="192"/>
      <c r="C33" s="370" t="s">
        <v>187</v>
      </c>
      <c r="D33" s="370"/>
      <c r="E33" s="369" t="s">
        <v>188</v>
      </c>
      <c r="F33" s="369"/>
      <c r="G33" s="369"/>
      <c r="H33" s="369"/>
      <c r="I33" s="369"/>
      <c r="J33" s="369"/>
      <c r="K33" s="369"/>
      <c r="L33" s="369"/>
      <c r="M33" s="369"/>
      <c r="N33" s="369"/>
      <c r="O33" s="369"/>
      <c r="P33" s="369"/>
      <c r="Q33" s="369"/>
      <c r="R33" s="369"/>
      <c r="S33" s="369"/>
      <c r="T33" s="195"/>
      <c r="U33" s="370" t="s">
        <v>187</v>
      </c>
      <c r="V33" s="370"/>
      <c r="W33" s="369" t="s">
        <v>189</v>
      </c>
      <c r="X33" s="369"/>
      <c r="Y33" s="369"/>
      <c r="Z33" s="369"/>
      <c r="AA33" s="369"/>
      <c r="AB33" s="369"/>
      <c r="AC33" s="369"/>
      <c r="AD33" s="369"/>
      <c r="AE33" s="369"/>
      <c r="AF33" s="369"/>
      <c r="AG33" s="369"/>
      <c r="AH33" s="369"/>
      <c r="AI33" s="369"/>
      <c r="AJ33" s="369"/>
      <c r="AK33" s="369"/>
      <c r="AL33" s="195"/>
      <c r="AM33" s="370" t="s">
        <v>187</v>
      </c>
      <c r="AN33" s="370"/>
      <c r="AO33" s="369" t="s">
        <v>189</v>
      </c>
      <c r="AP33" s="369"/>
      <c r="AQ33" s="369"/>
      <c r="AR33" s="369"/>
      <c r="AS33" s="369"/>
      <c r="AT33" s="369"/>
      <c r="AU33" s="369"/>
      <c r="AV33" s="369"/>
      <c r="AW33" s="369"/>
      <c r="AX33" s="369"/>
      <c r="AY33" s="369"/>
      <c r="AZ33" s="369"/>
      <c r="BA33" s="369"/>
      <c r="BB33" s="369"/>
      <c r="BC33" s="369"/>
      <c r="BD33" s="196"/>
      <c r="BE33" s="369" t="s">
        <v>190</v>
      </c>
      <c r="BF33" s="369"/>
      <c r="BG33" s="369" t="s">
        <v>191</v>
      </c>
      <c r="BH33" s="369"/>
      <c r="BI33" s="369"/>
      <c r="BJ33" s="369"/>
      <c r="BK33" s="369"/>
      <c r="BL33" s="369"/>
      <c r="BM33" s="369"/>
      <c r="BN33" s="369"/>
      <c r="BO33" s="369"/>
      <c r="BP33" s="369"/>
      <c r="BQ33" s="369"/>
      <c r="BR33" s="369"/>
      <c r="BS33" s="369"/>
      <c r="BT33" s="369"/>
      <c r="BU33" s="369"/>
      <c r="BV33" s="196"/>
      <c r="BW33" s="370" t="s">
        <v>190</v>
      </c>
      <c r="BX33" s="370"/>
      <c r="BY33" s="369" t="s">
        <v>192</v>
      </c>
      <c r="BZ33" s="369"/>
      <c r="CA33" s="369"/>
      <c r="CB33" s="369"/>
      <c r="CC33" s="369"/>
      <c r="CD33" s="369"/>
      <c r="CE33" s="369"/>
      <c r="CF33" s="369"/>
      <c r="CG33" s="369"/>
      <c r="CH33" s="369"/>
      <c r="CI33" s="369"/>
      <c r="CJ33" s="369"/>
      <c r="CK33" s="369"/>
      <c r="CL33" s="369"/>
      <c r="CM33" s="369"/>
      <c r="CN33" s="195"/>
      <c r="CO33" s="370" t="s">
        <v>193</v>
      </c>
      <c r="CP33" s="370"/>
      <c r="CQ33" s="369" t="s">
        <v>194</v>
      </c>
      <c r="CR33" s="369"/>
      <c r="CS33" s="369"/>
      <c r="CT33" s="369"/>
      <c r="CU33" s="369"/>
      <c r="CV33" s="369"/>
      <c r="CW33" s="369"/>
      <c r="CX33" s="369"/>
      <c r="CY33" s="369"/>
      <c r="CZ33" s="369"/>
      <c r="DA33" s="369"/>
      <c r="DB33" s="369"/>
      <c r="DC33" s="369"/>
      <c r="DD33" s="369"/>
      <c r="DE33" s="369"/>
      <c r="DF33" s="195"/>
      <c r="DG33" s="368" t="s">
        <v>195</v>
      </c>
      <c r="DH33" s="368"/>
      <c r="DI33" s="197"/>
      <c r="DJ33" s="165"/>
      <c r="DK33" s="165"/>
      <c r="DL33" s="165"/>
      <c r="DM33" s="165"/>
      <c r="DN33" s="165"/>
      <c r="DO33" s="165"/>
    </row>
    <row r="34" spans="1:119" ht="32.25" customHeight="1">
      <c r="A34" s="166"/>
      <c r="B34" s="192"/>
      <c r="C34" s="366">
        <f>IF(E34="","",1)</f>
        <v>1</v>
      </c>
      <c r="D34" s="366"/>
      <c r="E34" s="365" t="str">
        <f>IF('各会計、関係団体の財政状況及び健全化判断比率'!B7="","",'各会計、関係団体の財政状況及び健全化判断比率'!B7)</f>
        <v>一般会計</v>
      </c>
      <c r="F34" s="365"/>
      <c r="G34" s="365"/>
      <c r="H34" s="365"/>
      <c r="I34" s="365"/>
      <c r="J34" s="365"/>
      <c r="K34" s="365"/>
      <c r="L34" s="365"/>
      <c r="M34" s="365"/>
      <c r="N34" s="365"/>
      <c r="O34" s="365"/>
      <c r="P34" s="365"/>
      <c r="Q34" s="365"/>
      <c r="R34" s="365"/>
      <c r="S34" s="365"/>
      <c r="T34" s="193"/>
      <c r="U34" s="366">
        <f>IF(W34="","",MAX(C34:D43)+1)</f>
        <v>6</v>
      </c>
      <c r="V34" s="366"/>
      <c r="W34" s="365" t="str">
        <f>IF('各会計、関係団体の財政状況及び健全化判断比率'!B28="","",'各会計、関係団体の財政状況及び健全化判断比率'!B28)</f>
        <v>国民健康保険事業特別会計</v>
      </c>
      <c r="X34" s="365"/>
      <c r="Y34" s="365"/>
      <c r="Z34" s="365"/>
      <c r="AA34" s="365"/>
      <c r="AB34" s="365"/>
      <c r="AC34" s="365"/>
      <c r="AD34" s="365"/>
      <c r="AE34" s="365"/>
      <c r="AF34" s="365"/>
      <c r="AG34" s="365"/>
      <c r="AH34" s="365"/>
      <c r="AI34" s="365"/>
      <c r="AJ34" s="365"/>
      <c r="AK34" s="365"/>
      <c r="AL34" s="193"/>
      <c r="AM34" s="366">
        <f>IF(AO34="","",MAX(C34:D43,U34:V43)+1)</f>
        <v>9</v>
      </c>
      <c r="AN34" s="366"/>
      <c r="AO34" s="365" t="str">
        <f>IF('各会計、関係団体の財政状況及び健全化判断比率'!B31="","",'各会計、関係団体の財政状況及び健全化判断比率'!B31)</f>
        <v>水道事業会計</v>
      </c>
      <c r="AP34" s="365"/>
      <c r="AQ34" s="365"/>
      <c r="AR34" s="365"/>
      <c r="AS34" s="365"/>
      <c r="AT34" s="365"/>
      <c r="AU34" s="365"/>
      <c r="AV34" s="365"/>
      <c r="AW34" s="365"/>
      <c r="AX34" s="365"/>
      <c r="AY34" s="365"/>
      <c r="AZ34" s="365"/>
      <c r="BA34" s="365"/>
      <c r="BB34" s="365"/>
      <c r="BC34" s="365"/>
      <c r="BD34" s="193"/>
      <c r="BE34" s="366">
        <f>IF(BG34="","",MAX(C34:D43,U34:V43,AM34:AN43)+1)</f>
        <v>10</v>
      </c>
      <c r="BF34" s="366"/>
      <c r="BG34" s="365" t="str">
        <f>IF('各会計、関係団体の財政状況及び健全化判断比率'!B32="","",'各会計、関係団体の財政状況及び健全化判断比率'!B32)</f>
        <v>公共下水道事業特別会計</v>
      </c>
      <c r="BH34" s="365"/>
      <c r="BI34" s="365"/>
      <c r="BJ34" s="365"/>
      <c r="BK34" s="365"/>
      <c r="BL34" s="365"/>
      <c r="BM34" s="365"/>
      <c r="BN34" s="365"/>
      <c r="BO34" s="365"/>
      <c r="BP34" s="365"/>
      <c r="BQ34" s="365"/>
      <c r="BR34" s="365"/>
      <c r="BS34" s="365"/>
      <c r="BT34" s="365"/>
      <c r="BU34" s="365"/>
      <c r="BV34" s="193"/>
      <c r="BW34" s="366">
        <f>IF(BY34="","",MAX(C34:D43,U34:V43,AM34:AN43,BE34:BF43)+1)</f>
        <v>13</v>
      </c>
      <c r="BX34" s="366"/>
      <c r="BY34" s="365" t="str">
        <f>IF('各会計、関係団体の財政状況及び健全化判断比率'!B68="","",'各会計、関係団体の財政状況及び健全化判断比率'!B68)</f>
        <v>安芸広域市町村圏事務組合</v>
      </c>
      <c r="BZ34" s="365"/>
      <c r="CA34" s="365"/>
      <c r="CB34" s="365"/>
      <c r="CC34" s="365"/>
      <c r="CD34" s="365"/>
      <c r="CE34" s="365"/>
      <c r="CF34" s="365"/>
      <c r="CG34" s="365"/>
      <c r="CH34" s="365"/>
      <c r="CI34" s="365"/>
      <c r="CJ34" s="365"/>
      <c r="CK34" s="365"/>
      <c r="CL34" s="365"/>
      <c r="CM34" s="365"/>
      <c r="CN34" s="193"/>
      <c r="CO34" s="366">
        <f>IF(CQ34="","",MAX(C34:D43,U34:V43,AM34:AN43,BE34:BF43,BW34:BX43)+1)</f>
        <v>21</v>
      </c>
      <c r="CP34" s="366"/>
      <c r="CQ34" s="365" t="str">
        <f>IF('各会計、関係団体の財政状況及び健全化判断比率'!BS7="","",'各会計、関係団体の財政状況及び健全化判断比率'!BS7)</f>
        <v>安芸市土地開発公社</v>
      </c>
      <c r="CR34" s="365"/>
      <c r="CS34" s="365"/>
      <c r="CT34" s="365"/>
      <c r="CU34" s="365"/>
      <c r="CV34" s="365"/>
      <c r="CW34" s="365"/>
      <c r="CX34" s="365"/>
      <c r="CY34" s="365"/>
      <c r="CZ34" s="365"/>
      <c r="DA34" s="365"/>
      <c r="DB34" s="365"/>
      <c r="DC34" s="365"/>
      <c r="DD34" s="365"/>
      <c r="DE34" s="365"/>
      <c r="DF34" s="190"/>
      <c r="DG34" s="367" t="str">
        <f>IF('各会計、関係団体の財政状況及び健全化判断比率'!BR7="","",'各会計、関係団体の財政状況及び健全化判断比率'!BR7)</f>
        <v/>
      </c>
      <c r="DH34" s="367"/>
      <c r="DI34" s="197"/>
      <c r="DJ34" s="165"/>
      <c r="DK34" s="165"/>
      <c r="DL34" s="165"/>
      <c r="DM34" s="165"/>
      <c r="DN34" s="165"/>
      <c r="DO34" s="165"/>
    </row>
    <row r="35" spans="1:119" ht="32.25" customHeight="1">
      <c r="A35" s="166"/>
      <c r="B35" s="192"/>
      <c r="C35" s="366">
        <f>IF(E35="","",C34+1)</f>
        <v>2</v>
      </c>
      <c r="D35" s="366"/>
      <c r="E35" s="365" t="str">
        <f>IF('各会計、関係団体の財政状況及び健全化判断比率'!B8="","",'各会計、関係団体の財政状況及び健全化判断比率'!B8)</f>
        <v>元気バス事業特別会計</v>
      </c>
      <c r="F35" s="365"/>
      <c r="G35" s="365"/>
      <c r="H35" s="365"/>
      <c r="I35" s="365"/>
      <c r="J35" s="365"/>
      <c r="K35" s="365"/>
      <c r="L35" s="365"/>
      <c r="M35" s="365"/>
      <c r="N35" s="365"/>
      <c r="O35" s="365"/>
      <c r="P35" s="365"/>
      <c r="Q35" s="365"/>
      <c r="R35" s="365"/>
      <c r="S35" s="365"/>
      <c r="T35" s="193"/>
      <c r="U35" s="366">
        <f>IF(W35="","",U34+1)</f>
        <v>7</v>
      </c>
      <c r="V35" s="366"/>
      <c r="W35" s="365" t="str">
        <f>IF('各会計、関係団体の財政状況及び健全化判断比率'!B29="","",'各会計、関係団体の財政状況及び健全化判断比率'!B29)</f>
        <v>介護保険事業特別会計</v>
      </c>
      <c r="X35" s="365"/>
      <c r="Y35" s="365"/>
      <c r="Z35" s="365"/>
      <c r="AA35" s="365"/>
      <c r="AB35" s="365"/>
      <c r="AC35" s="365"/>
      <c r="AD35" s="365"/>
      <c r="AE35" s="365"/>
      <c r="AF35" s="365"/>
      <c r="AG35" s="365"/>
      <c r="AH35" s="365"/>
      <c r="AI35" s="365"/>
      <c r="AJ35" s="365"/>
      <c r="AK35" s="365"/>
      <c r="AL35" s="193"/>
      <c r="AM35" s="366" t="str">
        <f t="shared" ref="AM35:AM43" si="0">IF(AO35="","",AM34+1)</f>
        <v/>
      </c>
      <c r="AN35" s="366"/>
      <c r="AO35" s="365"/>
      <c r="AP35" s="365"/>
      <c r="AQ35" s="365"/>
      <c r="AR35" s="365"/>
      <c r="AS35" s="365"/>
      <c r="AT35" s="365"/>
      <c r="AU35" s="365"/>
      <c r="AV35" s="365"/>
      <c r="AW35" s="365"/>
      <c r="AX35" s="365"/>
      <c r="AY35" s="365"/>
      <c r="AZ35" s="365"/>
      <c r="BA35" s="365"/>
      <c r="BB35" s="365"/>
      <c r="BC35" s="365"/>
      <c r="BD35" s="193"/>
      <c r="BE35" s="366">
        <f t="shared" ref="BE35:BE43" si="1">IF(BG35="","",BE34+1)</f>
        <v>11</v>
      </c>
      <c r="BF35" s="366"/>
      <c r="BG35" s="365" t="str">
        <f>IF('各会計、関係団体の財政状況及び健全化判断比率'!B33="","",'各会計、関係団体の財政状況及び健全化判断比率'!B33)</f>
        <v>農業集落排水事業特別会計</v>
      </c>
      <c r="BH35" s="365"/>
      <c r="BI35" s="365"/>
      <c r="BJ35" s="365"/>
      <c r="BK35" s="365"/>
      <c r="BL35" s="365"/>
      <c r="BM35" s="365"/>
      <c r="BN35" s="365"/>
      <c r="BO35" s="365"/>
      <c r="BP35" s="365"/>
      <c r="BQ35" s="365"/>
      <c r="BR35" s="365"/>
      <c r="BS35" s="365"/>
      <c r="BT35" s="365"/>
      <c r="BU35" s="365"/>
      <c r="BV35" s="193"/>
      <c r="BW35" s="366">
        <f t="shared" ref="BW35:BW43" si="2">IF(BY35="","",BW34+1)</f>
        <v>14</v>
      </c>
      <c r="BX35" s="366"/>
      <c r="BY35" s="365" t="str">
        <f>IF('各会計、関係団体の財政状況及び健全化判断比率'!B69="","",'各会計、関係団体の財政状況及び健全化判断比率'!B69)</f>
        <v>安芸広域市町村圏特別養護老人ホーム組合</v>
      </c>
      <c r="BZ35" s="365"/>
      <c r="CA35" s="365"/>
      <c r="CB35" s="365"/>
      <c r="CC35" s="365"/>
      <c r="CD35" s="365"/>
      <c r="CE35" s="365"/>
      <c r="CF35" s="365"/>
      <c r="CG35" s="365"/>
      <c r="CH35" s="365"/>
      <c r="CI35" s="365"/>
      <c r="CJ35" s="365"/>
      <c r="CK35" s="365"/>
      <c r="CL35" s="365"/>
      <c r="CM35" s="365"/>
      <c r="CN35" s="193"/>
      <c r="CO35" s="366" t="str">
        <f t="shared" ref="CO35:CO43" si="3">IF(CQ35="","",CO34+1)</f>
        <v/>
      </c>
      <c r="CP35" s="366"/>
      <c r="CQ35" s="365" t="str">
        <f>IF('各会計、関係団体の財政状況及び健全化判断比率'!BS8="","",'各会計、関係団体の財政状況及び健全化判断比率'!BS8)</f>
        <v/>
      </c>
      <c r="CR35" s="365"/>
      <c r="CS35" s="365"/>
      <c r="CT35" s="365"/>
      <c r="CU35" s="365"/>
      <c r="CV35" s="365"/>
      <c r="CW35" s="365"/>
      <c r="CX35" s="365"/>
      <c r="CY35" s="365"/>
      <c r="CZ35" s="365"/>
      <c r="DA35" s="365"/>
      <c r="DB35" s="365"/>
      <c r="DC35" s="365"/>
      <c r="DD35" s="365"/>
      <c r="DE35" s="365"/>
      <c r="DF35" s="190"/>
      <c r="DG35" s="367" t="str">
        <f>IF('各会計、関係団体の財政状況及び健全化判断比率'!BR8="","",'各会計、関係団体の財政状況及び健全化判断比率'!BR8)</f>
        <v/>
      </c>
      <c r="DH35" s="367"/>
      <c r="DI35" s="197"/>
      <c r="DJ35" s="165"/>
      <c r="DK35" s="165"/>
      <c r="DL35" s="165"/>
      <c r="DM35" s="165"/>
      <c r="DN35" s="165"/>
      <c r="DO35" s="165"/>
    </row>
    <row r="36" spans="1:119" ht="32.25" customHeight="1">
      <c r="A36" s="166"/>
      <c r="B36" s="192"/>
      <c r="C36" s="366">
        <f>IF(E36="","",C35+1)</f>
        <v>3</v>
      </c>
      <c r="D36" s="366"/>
      <c r="E36" s="365" t="str">
        <f>IF('各会計、関係団体の財政状況及び健全化判断比率'!B9="","",'各会計、関係団体の財政状況及び健全化判断比率'!B9)</f>
        <v>住宅新築資金等貸付事業特別会計</v>
      </c>
      <c r="F36" s="365"/>
      <c r="G36" s="365"/>
      <c r="H36" s="365"/>
      <c r="I36" s="365"/>
      <c r="J36" s="365"/>
      <c r="K36" s="365"/>
      <c r="L36" s="365"/>
      <c r="M36" s="365"/>
      <c r="N36" s="365"/>
      <c r="O36" s="365"/>
      <c r="P36" s="365"/>
      <c r="Q36" s="365"/>
      <c r="R36" s="365"/>
      <c r="S36" s="365"/>
      <c r="T36" s="193"/>
      <c r="U36" s="366">
        <f t="shared" ref="U36:U43" si="4">IF(W36="","",U35+1)</f>
        <v>8</v>
      </c>
      <c r="V36" s="366"/>
      <c r="W36" s="365" t="str">
        <f>IF('各会計、関係団体の財政状況及び健全化判断比率'!B30="","",'各会計、関係団体の財政状況及び健全化判断比率'!B30)</f>
        <v>後期高齢者医療事業特別会計</v>
      </c>
      <c r="X36" s="365"/>
      <c r="Y36" s="365"/>
      <c r="Z36" s="365"/>
      <c r="AA36" s="365"/>
      <c r="AB36" s="365"/>
      <c r="AC36" s="365"/>
      <c r="AD36" s="365"/>
      <c r="AE36" s="365"/>
      <c r="AF36" s="365"/>
      <c r="AG36" s="365"/>
      <c r="AH36" s="365"/>
      <c r="AI36" s="365"/>
      <c r="AJ36" s="365"/>
      <c r="AK36" s="365"/>
      <c r="AL36" s="193"/>
      <c r="AM36" s="366" t="str">
        <f t="shared" si="0"/>
        <v/>
      </c>
      <c r="AN36" s="366"/>
      <c r="AO36" s="365"/>
      <c r="AP36" s="365"/>
      <c r="AQ36" s="365"/>
      <c r="AR36" s="365"/>
      <c r="AS36" s="365"/>
      <c r="AT36" s="365"/>
      <c r="AU36" s="365"/>
      <c r="AV36" s="365"/>
      <c r="AW36" s="365"/>
      <c r="AX36" s="365"/>
      <c r="AY36" s="365"/>
      <c r="AZ36" s="365"/>
      <c r="BA36" s="365"/>
      <c r="BB36" s="365"/>
      <c r="BC36" s="365"/>
      <c r="BD36" s="193"/>
      <c r="BE36" s="366">
        <f t="shared" si="1"/>
        <v>12</v>
      </c>
      <c r="BF36" s="366"/>
      <c r="BG36" s="365" t="str">
        <f>IF('各会計、関係団体の財政状況及び健全化判断比率'!B34="","",'各会計、関係団体の財政状況及び健全化判断比率'!B34)</f>
        <v>住宅団地整備事業特別会計</v>
      </c>
      <c r="BH36" s="365"/>
      <c r="BI36" s="365"/>
      <c r="BJ36" s="365"/>
      <c r="BK36" s="365"/>
      <c r="BL36" s="365"/>
      <c r="BM36" s="365"/>
      <c r="BN36" s="365"/>
      <c r="BO36" s="365"/>
      <c r="BP36" s="365"/>
      <c r="BQ36" s="365"/>
      <c r="BR36" s="365"/>
      <c r="BS36" s="365"/>
      <c r="BT36" s="365"/>
      <c r="BU36" s="365"/>
      <c r="BV36" s="193"/>
      <c r="BW36" s="366">
        <f t="shared" si="2"/>
        <v>15</v>
      </c>
      <c r="BX36" s="366"/>
      <c r="BY36" s="365" t="str">
        <f>IF('各会計、関係団体の財政状況及び健全化判断比率'!B70="","",'各会計、関係団体の財政状況及び健全化判断比率'!B70)</f>
        <v>高知県広域食肉センター事務組合</v>
      </c>
      <c r="BZ36" s="365"/>
      <c r="CA36" s="365"/>
      <c r="CB36" s="365"/>
      <c r="CC36" s="365"/>
      <c r="CD36" s="365"/>
      <c r="CE36" s="365"/>
      <c r="CF36" s="365"/>
      <c r="CG36" s="365"/>
      <c r="CH36" s="365"/>
      <c r="CI36" s="365"/>
      <c r="CJ36" s="365"/>
      <c r="CK36" s="365"/>
      <c r="CL36" s="365"/>
      <c r="CM36" s="365"/>
      <c r="CN36" s="193"/>
      <c r="CO36" s="366" t="str">
        <f t="shared" si="3"/>
        <v/>
      </c>
      <c r="CP36" s="366"/>
      <c r="CQ36" s="365" t="str">
        <f>IF('各会計、関係団体の財政状況及び健全化判断比率'!BS9="","",'各会計、関係団体の財政状況及び健全化判断比率'!BS9)</f>
        <v/>
      </c>
      <c r="CR36" s="365"/>
      <c r="CS36" s="365"/>
      <c r="CT36" s="365"/>
      <c r="CU36" s="365"/>
      <c r="CV36" s="365"/>
      <c r="CW36" s="365"/>
      <c r="CX36" s="365"/>
      <c r="CY36" s="365"/>
      <c r="CZ36" s="365"/>
      <c r="DA36" s="365"/>
      <c r="DB36" s="365"/>
      <c r="DC36" s="365"/>
      <c r="DD36" s="365"/>
      <c r="DE36" s="365"/>
      <c r="DF36" s="190"/>
      <c r="DG36" s="367" t="str">
        <f>IF('各会計、関係団体の財政状況及び健全化判断比率'!BR9="","",'各会計、関係団体の財政状況及び健全化判断比率'!BR9)</f>
        <v/>
      </c>
      <c r="DH36" s="367"/>
      <c r="DI36" s="197"/>
      <c r="DJ36" s="165"/>
      <c r="DK36" s="165"/>
      <c r="DL36" s="165"/>
      <c r="DM36" s="165"/>
      <c r="DN36" s="165"/>
      <c r="DO36" s="165"/>
    </row>
    <row r="37" spans="1:119" ht="32.25" customHeight="1">
      <c r="A37" s="166"/>
      <c r="B37" s="192"/>
      <c r="C37" s="366">
        <f>IF(E37="","",C36+1)</f>
        <v>4</v>
      </c>
      <c r="D37" s="366"/>
      <c r="E37" s="365" t="str">
        <f>IF('各会計、関係団体の財政状況及び健全化判断比率'!B10="","",'各会計、関係団体の財政状況及び健全化判断比率'!B10)</f>
        <v>鉄道経営助成基金事業特別会計</v>
      </c>
      <c r="F37" s="365"/>
      <c r="G37" s="365"/>
      <c r="H37" s="365"/>
      <c r="I37" s="365"/>
      <c r="J37" s="365"/>
      <c r="K37" s="365"/>
      <c r="L37" s="365"/>
      <c r="M37" s="365"/>
      <c r="N37" s="365"/>
      <c r="O37" s="365"/>
      <c r="P37" s="365"/>
      <c r="Q37" s="365"/>
      <c r="R37" s="365"/>
      <c r="S37" s="365"/>
      <c r="T37" s="193"/>
      <c r="U37" s="366" t="str">
        <f t="shared" si="4"/>
        <v/>
      </c>
      <c r="V37" s="366"/>
      <c r="W37" s="365"/>
      <c r="X37" s="365"/>
      <c r="Y37" s="365"/>
      <c r="Z37" s="365"/>
      <c r="AA37" s="365"/>
      <c r="AB37" s="365"/>
      <c r="AC37" s="365"/>
      <c r="AD37" s="365"/>
      <c r="AE37" s="365"/>
      <c r="AF37" s="365"/>
      <c r="AG37" s="365"/>
      <c r="AH37" s="365"/>
      <c r="AI37" s="365"/>
      <c r="AJ37" s="365"/>
      <c r="AK37" s="365"/>
      <c r="AL37" s="193"/>
      <c r="AM37" s="366" t="str">
        <f t="shared" si="0"/>
        <v/>
      </c>
      <c r="AN37" s="366"/>
      <c r="AO37" s="365"/>
      <c r="AP37" s="365"/>
      <c r="AQ37" s="365"/>
      <c r="AR37" s="365"/>
      <c r="AS37" s="365"/>
      <c r="AT37" s="365"/>
      <c r="AU37" s="365"/>
      <c r="AV37" s="365"/>
      <c r="AW37" s="365"/>
      <c r="AX37" s="365"/>
      <c r="AY37" s="365"/>
      <c r="AZ37" s="365"/>
      <c r="BA37" s="365"/>
      <c r="BB37" s="365"/>
      <c r="BC37" s="365"/>
      <c r="BD37" s="193"/>
      <c r="BE37" s="366" t="str">
        <f t="shared" si="1"/>
        <v/>
      </c>
      <c r="BF37" s="366"/>
      <c r="BG37" s="365"/>
      <c r="BH37" s="365"/>
      <c r="BI37" s="365"/>
      <c r="BJ37" s="365"/>
      <c r="BK37" s="365"/>
      <c r="BL37" s="365"/>
      <c r="BM37" s="365"/>
      <c r="BN37" s="365"/>
      <c r="BO37" s="365"/>
      <c r="BP37" s="365"/>
      <c r="BQ37" s="365"/>
      <c r="BR37" s="365"/>
      <c r="BS37" s="365"/>
      <c r="BT37" s="365"/>
      <c r="BU37" s="365"/>
      <c r="BV37" s="193"/>
      <c r="BW37" s="366">
        <f t="shared" si="2"/>
        <v>16</v>
      </c>
      <c r="BX37" s="366"/>
      <c r="BY37" s="365" t="str">
        <f>IF('各会計、関係団体の財政状況及び健全化判断比率'!B71="","",'各会計、関係団体の財政状況及び健全化判断比率'!B71)</f>
        <v>こうち人づくり広域連合</v>
      </c>
      <c r="BZ37" s="365"/>
      <c r="CA37" s="365"/>
      <c r="CB37" s="365"/>
      <c r="CC37" s="365"/>
      <c r="CD37" s="365"/>
      <c r="CE37" s="365"/>
      <c r="CF37" s="365"/>
      <c r="CG37" s="365"/>
      <c r="CH37" s="365"/>
      <c r="CI37" s="365"/>
      <c r="CJ37" s="365"/>
      <c r="CK37" s="365"/>
      <c r="CL37" s="365"/>
      <c r="CM37" s="365"/>
      <c r="CN37" s="193"/>
      <c r="CO37" s="366" t="str">
        <f t="shared" si="3"/>
        <v/>
      </c>
      <c r="CP37" s="366"/>
      <c r="CQ37" s="365" t="str">
        <f>IF('各会計、関係団体の財政状況及び健全化判断比率'!BS10="","",'各会計、関係団体の財政状況及び健全化判断比率'!BS10)</f>
        <v/>
      </c>
      <c r="CR37" s="365"/>
      <c r="CS37" s="365"/>
      <c r="CT37" s="365"/>
      <c r="CU37" s="365"/>
      <c r="CV37" s="365"/>
      <c r="CW37" s="365"/>
      <c r="CX37" s="365"/>
      <c r="CY37" s="365"/>
      <c r="CZ37" s="365"/>
      <c r="DA37" s="365"/>
      <c r="DB37" s="365"/>
      <c r="DC37" s="365"/>
      <c r="DD37" s="365"/>
      <c r="DE37" s="365"/>
      <c r="DF37" s="190"/>
      <c r="DG37" s="367" t="str">
        <f>IF('各会計、関係団体の財政状況及び健全化判断比率'!BR10="","",'各会計、関係団体の財政状況及び健全化判断比率'!BR10)</f>
        <v/>
      </c>
      <c r="DH37" s="367"/>
      <c r="DI37" s="197"/>
      <c r="DJ37" s="165"/>
      <c r="DK37" s="165"/>
      <c r="DL37" s="165"/>
      <c r="DM37" s="165"/>
      <c r="DN37" s="165"/>
      <c r="DO37" s="165"/>
    </row>
    <row r="38" spans="1:119" ht="32.25" customHeight="1">
      <c r="A38" s="166"/>
      <c r="B38" s="192"/>
      <c r="C38" s="366">
        <f t="shared" ref="C38:C43" si="5">IF(E38="","",C37+1)</f>
        <v>5</v>
      </c>
      <c r="D38" s="366"/>
      <c r="E38" s="365" t="str">
        <f>IF('各会計、関係団体の財政状況及び健全化判断比率'!B11="","",'各会計、関係団体の財政状況及び健全化判断比率'!B11)</f>
        <v>墓地公園事業特別会計</v>
      </c>
      <c r="F38" s="365"/>
      <c r="G38" s="365"/>
      <c r="H38" s="365"/>
      <c r="I38" s="365"/>
      <c r="J38" s="365"/>
      <c r="K38" s="365"/>
      <c r="L38" s="365"/>
      <c r="M38" s="365"/>
      <c r="N38" s="365"/>
      <c r="O38" s="365"/>
      <c r="P38" s="365"/>
      <c r="Q38" s="365"/>
      <c r="R38" s="365"/>
      <c r="S38" s="365"/>
      <c r="T38" s="193"/>
      <c r="U38" s="366" t="str">
        <f t="shared" si="4"/>
        <v/>
      </c>
      <c r="V38" s="366"/>
      <c r="W38" s="365"/>
      <c r="X38" s="365"/>
      <c r="Y38" s="365"/>
      <c r="Z38" s="365"/>
      <c r="AA38" s="365"/>
      <c r="AB38" s="365"/>
      <c r="AC38" s="365"/>
      <c r="AD38" s="365"/>
      <c r="AE38" s="365"/>
      <c r="AF38" s="365"/>
      <c r="AG38" s="365"/>
      <c r="AH38" s="365"/>
      <c r="AI38" s="365"/>
      <c r="AJ38" s="365"/>
      <c r="AK38" s="365"/>
      <c r="AL38" s="193"/>
      <c r="AM38" s="366" t="str">
        <f t="shared" si="0"/>
        <v/>
      </c>
      <c r="AN38" s="366"/>
      <c r="AO38" s="365"/>
      <c r="AP38" s="365"/>
      <c r="AQ38" s="365"/>
      <c r="AR38" s="365"/>
      <c r="AS38" s="365"/>
      <c r="AT38" s="365"/>
      <c r="AU38" s="365"/>
      <c r="AV38" s="365"/>
      <c r="AW38" s="365"/>
      <c r="AX38" s="365"/>
      <c r="AY38" s="365"/>
      <c r="AZ38" s="365"/>
      <c r="BA38" s="365"/>
      <c r="BB38" s="365"/>
      <c r="BC38" s="365"/>
      <c r="BD38" s="193"/>
      <c r="BE38" s="366" t="str">
        <f t="shared" si="1"/>
        <v/>
      </c>
      <c r="BF38" s="366"/>
      <c r="BG38" s="365"/>
      <c r="BH38" s="365"/>
      <c r="BI38" s="365"/>
      <c r="BJ38" s="365"/>
      <c r="BK38" s="365"/>
      <c r="BL38" s="365"/>
      <c r="BM38" s="365"/>
      <c r="BN38" s="365"/>
      <c r="BO38" s="365"/>
      <c r="BP38" s="365"/>
      <c r="BQ38" s="365"/>
      <c r="BR38" s="365"/>
      <c r="BS38" s="365"/>
      <c r="BT38" s="365"/>
      <c r="BU38" s="365"/>
      <c r="BV38" s="193"/>
      <c r="BW38" s="366">
        <f t="shared" si="2"/>
        <v>17</v>
      </c>
      <c r="BX38" s="366"/>
      <c r="BY38" s="365" t="str">
        <f>IF('各会計、関係団体の財政状況及び健全化判断比率'!B72="","",'各会計、関係団体の財政状況及び健全化判断比率'!B72)</f>
        <v>高知県市町村総合事務組合（一般）</v>
      </c>
      <c r="BZ38" s="365"/>
      <c r="CA38" s="365"/>
      <c r="CB38" s="365"/>
      <c r="CC38" s="365"/>
      <c r="CD38" s="365"/>
      <c r="CE38" s="365"/>
      <c r="CF38" s="365"/>
      <c r="CG38" s="365"/>
      <c r="CH38" s="365"/>
      <c r="CI38" s="365"/>
      <c r="CJ38" s="365"/>
      <c r="CK38" s="365"/>
      <c r="CL38" s="365"/>
      <c r="CM38" s="365"/>
      <c r="CN38" s="193"/>
      <c r="CO38" s="366" t="str">
        <f t="shared" si="3"/>
        <v/>
      </c>
      <c r="CP38" s="366"/>
      <c r="CQ38" s="365" t="str">
        <f>IF('各会計、関係団体の財政状況及び健全化判断比率'!BS11="","",'各会計、関係団体の財政状況及び健全化判断比率'!BS11)</f>
        <v/>
      </c>
      <c r="CR38" s="365"/>
      <c r="CS38" s="365"/>
      <c r="CT38" s="365"/>
      <c r="CU38" s="365"/>
      <c r="CV38" s="365"/>
      <c r="CW38" s="365"/>
      <c r="CX38" s="365"/>
      <c r="CY38" s="365"/>
      <c r="CZ38" s="365"/>
      <c r="DA38" s="365"/>
      <c r="DB38" s="365"/>
      <c r="DC38" s="365"/>
      <c r="DD38" s="365"/>
      <c r="DE38" s="365"/>
      <c r="DF38" s="190"/>
      <c r="DG38" s="367" t="str">
        <f>IF('各会計、関係団体の財政状況及び健全化判断比率'!BR11="","",'各会計、関係団体の財政状況及び健全化判断比率'!BR11)</f>
        <v/>
      </c>
      <c r="DH38" s="367"/>
      <c r="DI38" s="197"/>
      <c r="DJ38" s="165"/>
      <c r="DK38" s="165"/>
      <c r="DL38" s="165"/>
      <c r="DM38" s="165"/>
      <c r="DN38" s="165"/>
      <c r="DO38" s="165"/>
    </row>
    <row r="39" spans="1:119" ht="32.25" customHeight="1">
      <c r="A39" s="166"/>
      <c r="B39" s="192"/>
      <c r="C39" s="366" t="str">
        <f t="shared" si="5"/>
        <v/>
      </c>
      <c r="D39" s="366"/>
      <c r="E39" s="365" t="str">
        <f>IF('各会計、関係団体の財政状況及び健全化判断比率'!B12="","",'各会計、関係団体の財政状況及び健全化判断比率'!B12)</f>
        <v/>
      </c>
      <c r="F39" s="365"/>
      <c r="G39" s="365"/>
      <c r="H39" s="365"/>
      <c r="I39" s="365"/>
      <c r="J39" s="365"/>
      <c r="K39" s="365"/>
      <c r="L39" s="365"/>
      <c r="M39" s="365"/>
      <c r="N39" s="365"/>
      <c r="O39" s="365"/>
      <c r="P39" s="365"/>
      <c r="Q39" s="365"/>
      <c r="R39" s="365"/>
      <c r="S39" s="365"/>
      <c r="T39" s="193"/>
      <c r="U39" s="366" t="str">
        <f t="shared" si="4"/>
        <v/>
      </c>
      <c r="V39" s="366"/>
      <c r="W39" s="365"/>
      <c r="X39" s="365"/>
      <c r="Y39" s="365"/>
      <c r="Z39" s="365"/>
      <c r="AA39" s="365"/>
      <c r="AB39" s="365"/>
      <c r="AC39" s="365"/>
      <c r="AD39" s="365"/>
      <c r="AE39" s="365"/>
      <c r="AF39" s="365"/>
      <c r="AG39" s="365"/>
      <c r="AH39" s="365"/>
      <c r="AI39" s="365"/>
      <c r="AJ39" s="365"/>
      <c r="AK39" s="365"/>
      <c r="AL39" s="193"/>
      <c r="AM39" s="366" t="str">
        <f t="shared" si="0"/>
        <v/>
      </c>
      <c r="AN39" s="366"/>
      <c r="AO39" s="365"/>
      <c r="AP39" s="365"/>
      <c r="AQ39" s="365"/>
      <c r="AR39" s="365"/>
      <c r="AS39" s="365"/>
      <c r="AT39" s="365"/>
      <c r="AU39" s="365"/>
      <c r="AV39" s="365"/>
      <c r="AW39" s="365"/>
      <c r="AX39" s="365"/>
      <c r="AY39" s="365"/>
      <c r="AZ39" s="365"/>
      <c r="BA39" s="365"/>
      <c r="BB39" s="365"/>
      <c r="BC39" s="365"/>
      <c r="BD39" s="193"/>
      <c r="BE39" s="366" t="str">
        <f t="shared" si="1"/>
        <v/>
      </c>
      <c r="BF39" s="366"/>
      <c r="BG39" s="365"/>
      <c r="BH39" s="365"/>
      <c r="BI39" s="365"/>
      <c r="BJ39" s="365"/>
      <c r="BK39" s="365"/>
      <c r="BL39" s="365"/>
      <c r="BM39" s="365"/>
      <c r="BN39" s="365"/>
      <c r="BO39" s="365"/>
      <c r="BP39" s="365"/>
      <c r="BQ39" s="365"/>
      <c r="BR39" s="365"/>
      <c r="BS39" s="365"/>
      <c r="BT39" s="365"/>
      <c r="BU39" s="365"/>
      <c r="BV39" s="193"/>
      <c r="BW39" s="366">
        <f t="shared" si="2"/>
        <v>18</v>
      </c>
      <c r="BX39" s="366"/>
      <c r="BY39" s="365" t="str">
        <f>IF('各会計、関係団体の財政状況及び健全化判断比率'!B73="","",'各会計、関係団体の財政状況及び健全化判断比率'!B73)</f>
        <v>　　　　　　〃　　　　　（交通災害共済）</v>
      </c>
      <c r="BZ39" s="365"/>
      <c r="CA39" s="365"/>
      <c r="CB39" s="365"/>
      <c r="CC39" s="365"/>
      <c r="CD39" s="365"/>
      <c r="CE39" s="365"/>
      <c r="CF39" s="365"/>
      <c r="CG39" s="365"/>
      <c r="CH39" s="365"/>
      <c r="CI39" s="365"/>
      <c r="CJ39" s="365"/>
      <c r="CK39" s="365"/>
      <c r="CL39" s="365"/>
      <c r="CM39" s="365"/>
      <c r="CN39" s="193"/>
      <c r="CO39" s="366" t="str">
        <f t="shared" si="3"/>
        <v/>
      </c>
      <c r="CP39" s="366"/>
      <c r="CQ39" s="365" t="str">
        <f>IF('各会計、関係団体の財政状況及び健全化判断比率'!BS12="","",'各会計、関係団体の財政状況及び健全化判断比率'!BS12)</f>
        <v/>
      </c>
      <c r="CR39" s="365"/>
      <c r="CS39" s="365"/>
      <c r="CT39" s="365"/>
      <c r="CU39" s="365"/>
      <c r="CV39" s="365"/>
      <c r="CW39" s="365"/>
      <c r="CX39" s="365"/>
      <c r="CY39" s="365"/>
      <c r="CZ39" s="365"/>
      <c r="DA39" s="365"/>
      <c r="DB39" s="365"/>
      <c r="DC39" s="365"/>
      <c r="DD39" s="365"/>
      <c r="DE39" s="365"/>
      <c r="DF39" s="190"/>
      <c r="DG39" s="367" t="str">
        <f>IF('各会計、関係団体の財政状況及び健全化判断比率'!BR12="","",'各会計、関係団体の財政状況及び健全化判断比率'!BR12)</f>
        <v/>
      </c>
      <c r="DH39" s="367"/>
      <c r="DI39" s="197"/>
      <c r="DJ39" s="165"/>
      <c r="DK39" s="165"/>
      <c r="DL39" s="165"/>
      <c r="DM39" s="165"/>
      <c r="DN39" s="165"/>
      <c r="DO39" s="165"/>
    </row>
    <row r="40" spans="1:119" ht="32.25" customHeight="1">
      <c r="A40" s="166"/>
      <c r="B40" s="192"/>
      <c r="C40" s="366" t="str">
        <f t="shared" si="5"/>
        <v/>
      </c>
      <c r="D40" s="366"/>
      <c r="E40" s="365" t="str">
        <f>IF('各会計、関係団体の財政状況及び健全化判断比率'!B13="","",'各会計、関係団体の財政状況及び健全化判断比率'!B13)</f>
        <v/>
      </c>
      <c r="F40" s="365"/>
      <c r="G40" s="365"/>
      <c r="H40" s="365"/>
      <c r="I40" s="365"/>
      <c r="J40" s="365"/>
      <c r="K40" s="365"/>
      <c r="L40" s="365"/>
      <c r="M40" s="365"/>
      <c r="N40" s="365"/>
      <c r="O40" s="365"/>
      <c r="P40" s="365"/>
      <c r="Q40" s="365"/>
      <c r="R40" s="365"/>
      <c r="S40" s="365"/>
      <c r="T40" s="193"/>
      <c r="U40" s="366" t="str">
        <f t="shared" si="4"/>
        <v/>
      </c>
      <c r="V40" s="366"/>
      <c r="W40" s="365"/>
      <c r="X40" s="365"/>
      <c r="Y40" s="365"/>
      <c r="Z40" s="365"/>
      <c r="AA40" s="365"/>
      <c r="AB40" s="365"/>
      <c r="AC40" s="365"/>
      <c r="AD40" s="365"/>
      <c r="AE40" s="365"/>
      <c r="AF40" s="365"/>
      <c r="AG40" s="365"/>
      <c r="AH40" s="365"/>
      <c r="AI40" s="365"/>
      <c r="AJ40" s="365"/>
      <c r="AK40" s="365"/>
      <c r="AL40" s="193"/>
      <c r="AM40" s="366" t="str">
        <f t="shared" si="0"/>
        <v/>
      </c>
      <c r="AN40" s="366"/>
      <c r="AO40" s="365"/>
      <c r="AP40" s="365"/>
      <c r="AQ40" s="365"/>
      <c r="AR40" s="365"/>
      <c r="AS40" s="365"/>
      <c r="AT40" s="365"/>
      <c r="AU40" s="365"/>
      <c r="AV40" s="365"/>
      <c r="AW40" s="365"/>
      <c r="AX40" s="365"/>
      <c r="AY40" s="365"/>
      <c r="AZ40" s="365"/>
      <c r="BA40" s="365"/>
      <c r="BB40" s="365"/>
      <c r="BC40" s="365"/>
      <c r="BD40" s="193"/>
      <c r="BE40" s="366" t="str">
        <f t="shared" si="1"/>
        <v/>
      </c>
      <c r="BF40" s="366"/>
      <c r="BG40" s="365"/>
      <c r="BH40" s="365"/>
      <c r="BI40" s="365"/>
      <c r="BJ40" s="365"/>
      <c r="BK40" s="365"/>
      <c r="BL40" s="365"/>
      <c r="BM40" s="365"/>
      <c r="BN40" s="365"/>
      <c r="BO40" s="365"/>
      <c r="BP40" s="365"/>
      <c r="BQ40" s="365"/>
      <c r="BR40" s="365"/>
      <c r="BS40" s="365"/>
      <c r="BT40" s="365"/>
      <c r="BU40" s="365"/>
      <c r="BV40" s="193"/>
      <c r="BW40" s="366">
        <f t="shared" si="2"/>
        <v>19</v>
      </c>
      <c r="BX40" s="366"/>
      <c r="BY40" s="365" t="str">
        <f>IF('各会計、関係団体の財政状況及び健全化判断比率'!B74="","",'各会計、関係団体の財政状況及び健全化判断比率'!B74)</f>
        <v>高知県後期高齢者医療広域連合（一般）</v>
      </c>
      <c r="BZ40" s="365"/>
      <c r="CA40" s="365"/>
      <c r="CB40" s="365"/>
      <c r="CC40" s="365"/>
      <c r="CD40" s="365"/>
      <c r="CE40" s="365"/>
      <c r="CF40" s="365"/>
      <c r="CG40" s="365"/>
      <c r="CH40" s="365"/>
      <c r="CI40" s="365"/>
      <c r="CJ40" s="365"/>
      <c r="CK40" s="365"/>
      <c r="CL40" s="365"/>
      <c r="CM40" s="365"/>
      <c r="CN40" s="193"/>
      <c r="CO40" s="366" t="str">
        <f t="shared" si="3"/>
        <v/>
      </c>
      <c r="CP40" s="366"/>
      <c r="CQ40" s="365" t="str">
        <f>IF('各会計、関係団体の財政状況及び健全化判断比率'!BS13="","",'各会計、関係団体の財政状況及び健全化判断比率'!BS13)</f>
        <v/>
      </c>
      <c r="CR40" s="365"/>
      <c r="CS40" s="365"/>
      <c r="CT40" s="365"/>
      <c r="CU40" s="365"/>
      <c r="CV40" s="365"/>
      <c r="CW40" s="365"/>
      <c r="CX40" s="365"/>
      <c r="CY40" s="365"/>
      <c r="CZ40" s="365"/>
      <c r="DA40" s="365"/>
      <c r="DB40" s="365"/>
      <c r="DC40" s="365"/>
      <c r="DD40" s="365"/>
      <c r="DE40" s="365"/>
      <c r="DF40" s="190"/>
      <c r="DG40" s="367" t="str">
        <f>IF('各会計、関係団体の財政状況及び健全化判断比率'!BR13="","",'各会計、関係団体の財政状況及び健全化判断比率'!BR13)</f>
        <v/>
      </c>
      <c r="DH40" s="367"/>
      <c r="DI40" s="197"/>
      <c r="DJ40" s="165"/>
      <c r="DK40" s="165"/>
      <c r="DL40" s="165"/>
      <c r="DM40" s="165"/>
      <c r="DN40" s="165"/>
      <c r="DO40" s="165"/>
    </row>
    <row r="41" spans="1:119" ht="32.25" customHeight="1">
      <c r="A41" s="166"/>
      <c r="B41" s="192"/>
      <c r="C41" s="366" t="str">
        <f t="shared" si="5"/>
        <v/>
      </c>
      <c r="D41" s="366"/>
      <c r="E41" s="365" t="str">
        <f>IF('各会計、関係団体の財政状況及び健全化判断比率'!B14="","",'各会計、関係団体の財政状況及び健全化判断比率'!B14)</f>
        <v/>
      </c>
      <c r="F41" s="365"/>
      <c r="G41" s="365"/>
      <c r="H41" s="365"/>
      <c r="I41" s="365"/>
      <c r="J41" s="365"/>
      <c r="K41" s="365"/>
      <c r="L41" s="365"/>
      <c r="M41" s="365"/>
      <c r="N41" s="365"/>
      <c r="O41" s="365"/>
      <c r="P41" s="365"/>
      <c r="Q41" s="365"/>
      <c r="R41" s="365"/>
      <c r="S41" s="365"/>
      <c r="T41" s="193"/>
      <c r="U41" s="366" t="str">
        <f t="shared" si="4"/>
        <v/>
      </c>
      <c r="V41" s="366"/>
      <c r="W41" s="365"/>
      <c r="X41" s="365"/>
      <c r="Y41" s="365"/>
      <c r="Z41" s="365"/>
      <c r="AA41" s="365"/>
      <c r="AB41" s="365"/>
      <c r="AC41" s="365"/>
      <c r="AD41" s="365"/>
      <c r="AE41" s="365"/>
      <c r="AF41" s="365"/>
      <c r="AG41" s="365"/>
      <c r="AH41" s="365"/>
      <c r="AI41" s="365"/>
      <c r="AJ41" s="365"/>
      <c r="AK41" s="365"/>
      <c r="AL41" s="193"/>
      <c r="AM41" s="366" t="str">
        <f t="shared" si="0"/>
        <v/>
      </c>
      <c r="AN41" s="366"/>
      <c r="AO41" s="365"/>
      <c r="AP41" s="365"/>
      <c r="AQ41" s="365"/>
      <c r="AR41" s="365"/>
      <c r="AS41" s="365"/>
      <c r="AT41" s="365"/>
      <c r="AU41" s="365"/>
      <c r="AV41" s="365"/>
      <c r="AW41" s="365"/>
      <c r="AX41" s="365"/>
      <c r="AY41" s="365"/>
      <c r="AZ41" s="365"/>
      <c r="BA41" s="365"/>
      <c r="BB41" s="365"/>
      <c r="BC41" s="365"/>
      <c r="BD41" s="193"/>
      <c r="BE41" s="366" t="str">
        <f t="shared" si="1"/>
        <v/>
      </c>
      <c r="BF41" s="366"/>
      <c r="BG41" s="365"/>
      <c r="BH41" s="365"/>
      <c r="BI41" s="365"/>
      <c r="BJ41" s="365"/>
      <c r="BK41" s="365"/>
      <c r="BL41" s="365"/>
      <c r="BM41" s="365"/>
      <c r="BN41" s="365"/>
      <c r="BO41" s="365"/>
      <c r="BP41" s="365"/>
      <c r="BQ41" s="365"/>
      <c r="BR41" s="365"/>
      <c r="BS41" s="365"/>
      <c r="BT41" s="365"/>
      <c r="BU41" s="365"/>
      <c r="BV41" s="193"/>
      <c r="BW41" s="366">
        <f t="shared" si="2"/>
        <v>20</v>
      </c>
      <c r="BX41" s="366"/>
      <c r="BY41" s="365" t="str">
        <f>IF('各会計、関係団体の財政状況及び健全化判断比率'!B75="","",'各会計、関係団体の財政状況及び健全化判断比率'!B75)</f>
        <v>　　　　　　〃　　　　　　　（特別）</v>
      </c>
      <c r="BZ41" s="365"/>
      <c r="CA41" s="365"/>
      <c r="CB41" s="365"/>
      <c r="CC41" s="365"/>
      <c r="CD41" s="365"/>
      <c r="CE41" s="365"/>
      <c r="CF41" s="365"/>
      <c r="CG41" s="365"/>
      <c r="CH41" s="365"/>
      <c r="CI41" s="365"/>
      <c r="CJ41" s="365"/>
      <c r="CK41" s="365"/>
      <c r="CL41" s="365"/>
      <c r="CM41" s="365"/>
      <c r="CN41" s="193"/>
      <c r="CO41" s="366" t="str">
        <f t="shared" si="3"/>
        <v/>
      </c>
      <c r="CP41" s="366"/>
      <c r="CQ41" s="365" t="str">
        <f>IF('各会計、関係団体の財政状況及び健全化判断比率'!BS14="","",'各会計、関係団体の財政状況及び健全化判断比率'!BS14)</f>
        <v/>
      </c>
      <c r="CR41" s="365"/>
      <c r="CS41" s="365"/>
      <c r="CT41" s="365"/>
      <c r="CU41" s="365"/>
      <c r="CV41" s="365"/>
      <c r="CW41" s="365"/>
      <c r="CX41" s="365"/>
      <c r="CY41" s="365"/>
      <c r="CZ41" s="365"/>
      <c r="DA41" s="365"/>
      <c r="DB41" s="365"/>
      <c r="DC41" s="365"/>
      <c r="DD41" s="365"/>
      <c r="DE41" s="365"/>
      <c r="DF41" s="190"/>
      <c r="DG41" s="367" t="str">
        <f>IF('各会計、関係団体の財政状況及び健全化判断比率'!BR14="","",'各会計、関係団体の財政状況及び健全化判断比率'!BR14)</f>
        <v/>
      </c>
      <c r="DH41" s="367"/>
      <c r="DI41" s="197"/>
      <c r="DJ41" s="165"/>
      <c r="DK41" s="165"/>
      <c r="DL41" s="165"/>
      <c r="DM41" s="165"/>
      <c r="DN41" s="165"/>
      <c r="DO41" s="165"/>
    </row>
    <row r="42" spans="1:119" ht="32.25" customHeight="1">
      <c r="A42" s="165"/>
      <c r="B42" s="192"/>
      <c r="C42" s="366" t="str">
        <f t="shared" si="5"/>
        <v/>
      </c>
      <c r="D42" s="366"/>
      <c r="E42" s="365" t="str">
        <f>IF('各会計、関係団体の財政状況及び健全化判断比率'!B15="","",'各会計、関係団体の財政状況及び健全化判断比率'!B15)</f>
        <v/>
      </c>
      <c r="F42" s="365"/>
      <c r="G42" s="365"/>
      <c r="H42" s="365"/>
      <c r="I42" s="365"/>
      <c r="J42" s="365"/>
      <c r="K42" s="365"/>
      <c r="L42" s="365"/>
      <c r="M42" s="365"/>
      <c r="N42" s="365"/>
      <c r="O42" s="365"/>
      <c r="P42" s="365"/>
      <c r="Q42" s="365"/>
      <c r="R42" s="365"/>
      <c r="S42" s="365"/>
      <c r="T42" s="193"/>
      <c r="U42" s="366" t="str">
        <f t="shared" si="4"/>
        <v/>
      </c>
      <c r="V42" s="366"/>
      <c r="W42" s="365"/>
      <c r="X42" s="365"/>
      <c r="Y42" s="365"/>
      <c r="Z42" s="365"/>
      <c r="AA42" s="365"/>
      <c r="AB42" s="365"/>
      <c r="AC42" s="365"/>
      <c r="AD42" s="365"/>
      <c r="AE42" s="365"/>
      <c r="AF42" s="365"/>
      <c r="AG42" s="365"/>
      <c r="AH42" s="365"/>
      <c r="AI42" s="365"/>
      <c r="AJ42" s="365"/>
      <c r="AK42" s="365"/>
      <c r="AL42" s="193"/>
      <c r="AM42" s="366" t="str">
        <f t="shared" si="0"/>
        <v/>
      </c>
      <c r="AN42" s="366"/>
      <c r="AO42" s="365"/>
      <c r="AP42" s="365"/>
      <c r="AQ42" s="365"/>
      <c r="AR42" s="365"/>
      <c r="AS42" s="365"/>
      <c r="AT42" s="365"/>
      <c r="AU42" s="365"/>
      <c r="AV42" s="365"/>
      <c r="AW42" s="365"/>
      <c r="AX42" s="365"/>
      <c r="AY42" s="365"/>
      <c r="AZ42" s="365"/>
      <c r="BA42" s="365"/>
      <c r="BB42" s="365"/>
      <c r="BC42" s="365"/>
      <c r="BD42" s="193"/>
      <c r="BE42" s="366" t="str">
        <f t="shared" si="1"/>
        <v/>
      </c>
      <c r="BF42" s="366"/>
      <c r="BG42" s="365"/>
      <c r="BH42" s="365"/>
      <c r="BI42" s="365"/>
      <c r="BJ42" s="365"/>
      <c r="BK42" s="365"/>
      <c r="BL42" s="365"/>
      <c r="BM42" s="365"/>
      <c r="BN42" s="365"/>
      <c r="BO42" s="365"/>
      <c r="BP42" s="365"/>
      <c r="BQ42" s="365"/>
      <c r="BR42" s="365"/>
      <c r="BS42" s="365"/>
      <c r="BT42" s="365"/>
      <c r="BU42" s="365"/>
      <c r="BV42" s="193"/>
      <c r="BW42" s="366" t="str">
        <f t="shared" si="2"/>
        <v/>
      </c>
      <c r="BX42" s="366"/>
      <c r="BY42" s="365" t="str">
        <f>IF('各会計、関係団体の財政状況及び健全化判断比率'!B76="","",'各会計、関係団体の財政状況及び健全化判断比率'!B76)</f>
        <v/>
      </c>
      <c r="BZ42" s="365"/>
      <c r="CA42" s="365"/>
      <c r="CB42" s="365"/>
      <c r="CC42" s="365"/>
      <c r="CD42" s="365"/>
      <c r="CE42" s="365"/>
      <c r="CF42" s="365"/>
      <c r="CG42" s="365"/>
      <c r="CH42" s="365"/>
      <c r="CI42" s="365"/>
      <c r="CJ42" s="365"/>
      <c r="CK42" s="365"/>
      <c r="CL42" s="365"/>
      <c r="CM42" s="365"/>
      <c r="CN42" s="193"/>
      <c r="CO42" s="366" t="str">
        <f t="shared" si="3"/>
        <v/>
      </c>
      <c r="CP42" s="366"/>
      <c r="CQ42" s="365" t="str">
        <f>IF('各会計、関係団体の財政状況及び健全化判断比率'!BS15="","",'各会計、関係団体の財政状況及び健全化判断比率'!BS15)</f>
        <v/>
      </c>
      <c r="CR42" s="365"/>
      <c r="CS42" s="365"/>
      <c r="CT42" s="365"/>
      <c r="CU42" s="365"/>
      <c r="CV42" s="365"/>
      <c r="CW42" s="365"/>
      <c r="CX42" s="365"/>
      <c r="CY42" s="365"/>
      <c r="CZ42" s="365"/>
      <c r="DA42" s="365"/>
      <c r="DB42" s="365"/>
      <c r="DC42" s="365"/>
      <c r="DD42" s="365"/>
      <c r="DE42" s="365"/>
      <c r="DF42" s="190"/>
      <c r="DG42" s="367" t="str">
        <f>IF('各会計、関係団体の財政状況及び健全化判断比率'!BR15="","",'各会計、関係団体の財政状況及び健全化判断比率'!BR15)</f>
        <v/>
      </c>
      <c r="DH42" s="367"/>
      <c r="DI42" s="197"/>
      <c r="DJ42" s="165"/>
      <c r="DK42" s="165"/>
      <c r="DL42" s="165"/>
      <c r="DM42" s="165"/>
      <c r="DN42" s="165"/>
      <c r="DO42" s="165"/>
    </row>
    <row r="43" spans="1:119" ht="32.25" customHeight="1">
      <c r="A43" s="165"/>
      <c r="B43" s="192"/>
      <c r="C43" s="366" t="str">
        <f t="shared" si="5"/>
        <v/>
      </c>
      <c r="D43" s="366"/>
      <c r="E43" s="365" t="str">
        <f>IF('各会計、関係団体の財政状況及び健全化判断比率'!B16="","",'各会計、関係団体の財政状況及び健全化判断比率'!B16)</f>
        <v/>
      </c>
      <c r="F43" s="365"/>
      <c r="G43" s="365"/>
      <c r="H43" s="365"/>
      <c r="I43" s="365"/>
      <c r="J43" s="365"/>
      <c r="K43" s="365"/>
      <c r="L43" s="365"/>
      <c r="M43" s="365"/>
      <c r="N43" s="365"/>
      <c r="O43" s="365"/>
      <c r="P43" s="365"/>
      <c r="Q43" s="365"/>
      <c r="R43" s="365"/>
      <c r="S43" s="365"/>
      <c r="T43" s="193"/>
      <c r="U43" s="366" t="str">
        <f t="shared" si="4"/>
        <v/>
      </c>
      <c r="V43" s="366"/>
      <c r="W43" s="365"/>
      <c r="X43" s="365"/>
      <c r="Y43" s="365"/>
      <c r="Z43" s="365"/>
      <c r="AA43" s="365"/>
      <c r="AB43" s="365"/>
      <c r="AC43" s="365"/>
      <c r="AD43" s="365"/>
      <c r="AE43" s="365"/>
      <c r="AF43" s="365"/>
      <c r="AG43" s="365"/>
      <c r="AH43" s="365"/>
      <c r="AI43" s="365"/>
      <c r="AJ43" s="365"/>
      <c r="AK43" s="365"/>
      <c r="AL43" s="193"/>
      <c r="AM43" s="366" t="str">
        <f t="shared" si="0"/>
        <v/>
      </c>
      <c r="AN43" s="366"/>
      <c r="AO43" s="365"/>
      <c r="AP43" s="365"/>
      <c r="AQ43" s="365"/>
      <c r="AR43" s="365"/>
      <c r="AS43" s="365"/>
      <c r="AT43" s="365"/>
      <c r="AU43" s="365"/>
      <c r="AV43" s="365"/>
      <c r="AW43" s="365"/>
      <c r="AX43" s="365"/>
      <c r="AY43" s="365"/>
      <c r="AZ43" s="365"/>
      <c r="BA43" s="365"/>
      <c r="BB43" s="365"/>
      <c r="BC43" s="365"/>
      <c r="BD43" s="193"/>
      <c r="BE43" s="366" t="str">
        <f t="shared" si="1"/>
        <v/>
      </c>
      <c r="BF43" s="366"/>
      <c r="BG43" s="365"/>
      <c r="BH43" s="365"/>
      <c r="BI43" s="365"/>
      <c r="BJ43" s="365"/>
      <c r="BK43" s="365"/>
      <c r="BL43" s="365"/>
      <c r="BM43" s="365"/>
      <c r="BN43" s="365"/>
      <c r="BO43" s="365"/>
      <c r="BP43" s="365"/>
      <c r="BQ43" s="365"/>
      <c r="BR43" s="365"/>
      <c r="BS43" s="365"/>
      <c r="BT43" s="365"/>
      <c r="BU43" s="365"/>
      <c r="BV43" s="193"/>
      <c r="BW43" s="366" t="str">
        <f t="shared" si="2"/>
        <v/>
      </c>
      <c r="BX43" s="366"/>
      <c r="BY43" s="365" t="str">
        <f>IF('各会計、関係団体の財政状況及び健全化判断比率'!B77="","",'各会計、関係団体の財政状況及び健全化判断比率'!B77)</f>
        <v/>
      </c>
      <c r="BZ43" s="365"/>
      <c r="CA43" s="365"/>
      <c r="CB43" s="365"/>
      <c r="CC43" s="365"/>
      <c r="CD43" s="365"/>
      <c r="CE43" s="365"/>
      <c r="CF43" s="365"/>
      <c r="CG43" s="365"/>
      <c r="CH43" s="365"/>
      <c r="CI43" s="365"/>
      <c r="CJ43" s="365"/>
      <c r="CK43" s="365"/>
      <c r="CL43" s="365"/>
      <c r="CM43" s="365"/>
      <c r="CN43" s="193"/>
      <c r="CO43" s="366" t="str">
        <f t="shared" si="3"/>
        <v/>
      </c>
      <c r="CP43" s="366"/>
      <c r="CQ43" s="365" t="str">
        <f>IF('各会計、関係団体の財政状況及び健全化判断比率'!BS16="","",'各会計、関係団体の財政状況及び健全化判断比率'!BS16)</f>
        <v/>
      </c>
      <c r="CR43" s="365"/>
      <c r="CS43" s="365"/>
      <c r="CT43" s="365"/>
      <c r="CU43" s="365"/>
      <c r="CV43" s="365"/>
      <c r="CW43" s="365"/>
      <c r="CX43" s="365"/>
      <c r="CY43" s="365"/>
      <c r="CZ43" s="365"/>
      <c r="DA43" s="365"/>
      <c r="DB43" s="365"/>
      <c r="DC43" s="365"/>
      <c r="DD43" s="365"/>
      <c r="DE43" s="365"/>
      <c r="DF43" s="190"/>
      <c r="DG43" s="367" t="str">
        <f>IF('各会計、関係団体の財政状況及び健全化判断比率'!BR16="","",'各会計、関係団体の財政状況及び健全化判断比率'!BR16)</f>
        <v/>
      </c>
      <c r="DH43" s="367"/>
      <c r="DI43" s="197"/>
      <c r="DJ43" s="165"/>
      <c r="DK43" s="165"/>
      <c r="DL43" s="165"/>
      <c r="DM43" s="165"/>
      <c r="DN43" s="165"/>
      <c r="DO43" s="165"/>
    </row>
    <row r="44" spans="1:119" ht="13.5" customHeight="1" thickBot="1">
      <c r="A44" s="165"/>
      <c r="B44" s="198"/>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c r="AV44" s="199"/>
      <c r="AW44" s="199"/>
      <c r="AX44" s="199"/>
      <c r="AY44" s="199"/>
      <c r="AZ44" s="199"/>
      <c r="BA44" s="199"/>
      <c r="BB44" s="199"/>
      <c r="BC44" s="199"/>
      <c r="BD44" s="199"/>
      <c r="BE44" s="199"/>
      <c r="BF44" s="199"/>
      <c r="BG44" s="199"/>
      <c r="BH44" s="199"/>
      <c r="BI44" s="199"/>
      <c r="BJ44" s="199"/>
      <c r="BK44" s="199"/>
      <c r="BL44" s="199"/>
      <c r="BM44" s="199"/>
      <c r="BN44" s="199"/>
      <c r="BO44" s="199"/>
      <c r="BP44" s="199"/>
      <c r="BQ44" s="199"/>
      <c r="BR44" s="199"/>
      <c r="BS44" s="199"/>
      <c r="BT44" s="199"/>
      <c r="BU44" s="199"/>
      <c r="BV44" s="199"/>
      <c r="BW44" s="199"/>
      <c r="BX44" s="199"/>
      <c r="BY44" s="199"/>
      <c r="BZ44" s="199"/>
      <c r="CA44" s="199"/>
      <c r="CB44" s="199"/>
      <c r="CC44" s="199"/>
      <c r="CD44" s="199"/>
      <c r="CE44" s="199"/>
      <c r="CF44" s="199"/>
      <c r="CG44" s="199"/>
      <c r="CH44" s="199"/>
      <c r="CI44" s="199"/>
      <c r="CJ44" s="199"/>
      <c r="CK44" s="199"/>
      <c r="CL44" s="199"/>
      <c r="CM44" s="199"/>
      <c r="CN44" s="199"/>
      <c r="CO44" s="199"/>
      <c r="CP44" s="199"/>
      <c r="CQ44" s="199"/>
      <c r="CR44" s="199"/>
      <c r="CS44" s="199"/>
      <c r="CT44" s="199"/>
      <c r="CU44" s="199"/>
      <c r="CV44" s="199"/>
      <c r="CW44" s="199"/>
      <c r="CX44" s="199"/>
      <c r="CY44" s="199"/>
      <c r="CZ44" s="199"/>
      <c r="DA44" s="199"/>
      <c r="DB44" s="199"/>
      <c r="DC44" s="199"/>
      <c r="DD44" s="199"/>
      <c r="DE44" s="199"/>
      <c r="DF44" s="199"/>
      <c r="DG44" s="199"/>
      <c r="DH44" s="199"/>
      <c r="DI44" s="200"/>
      <c r="DJ44" s="165"/>
      <c r="DK44" s="165"/>
      <c r="DL44" s="165"/>
      <c r="DM44" s="165"/>
      <c r="DN44" s="165"/>
      <c r="DO44" s="165"/>
    </row>
    <row r="45" spans="1:119">
      <c r="A45" s="165"/>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5"/>
      <c r="AE45" s="165"/>
      <c r="AF45" s="165"/>
      <c r="AG45" s="165"/>
      <c r="AH45" s="165"/>
      <c r="AI45" s="165"/>
      <c r="AJ45" s="165"/>
      <c r="AK45" s="165"/>
      <c r="AL45" s="165"/>
      <c r="AM45" s="165"/>
      <c r="AN45" s="165"/>
      <c r="AO45" s="165"/>
      <c r="AP45" s="165"/>
      <c r="AQ45" s="165"/>
      <c r="AR45" s="165"/>
      <c r="AS45" s="165"/>
      <c r="AT45" s="165"/>
      <c r="AU45" s="165"/>
      <c r="AV45" s="165"/>
      <c r="AW45" s="165"/>
      <c r="AX45" s="165"/>
      <c r="AY45" s="165"/>
      <c r="AZ45" s="165"/>
      <c r="BA45" s="165"/>
      <c r="BB45" s="165"/>
      <c r="BC45" s="165"/>
      <c r="BD45" s="165"/>
      <c r="BE45" s="165"/>
      <c r="BF45" s="165"/>
      <c r="BG45" s="165"/>
      <c r="BH45" s="165"/>
      <c r="BI45" s="165"/>
      <c r="BJ45" s="165"/>
      <c r="BK45" s="165"/>
      <c r="BL45" s="165"/>
      <c r="BM45" s="165"/>
      <c r="BN45" s="165"/>
      <c r="BO45" s="165"/>
      <c r="BP45" s="165"/>
      <c r="BQ45" s="165"/>
      <c r="BR45" s="165"/>
      <c r="BS45" s="165"/>
      <c r="BT45" s="165"/>
      <c r="BU45" s="165"/>
      <c r="BV45" s="165"/>
      <c r="BW45" s="165"/>
      <c r="BX45" s="165"/>
      <c r="BY45" s="165"/>
      <c r="BZ45" s="165"/>
      <c r="CA45" s="165"/>
      <c r="CB45" s="165"/>
      <c r="CC45" s="165"/>
      <c r="CD45" s="165"/>
      <c r="CE45" s="165"/>
      <c r="CF45" s="165"/>
      <c r="CG45" s="165"/>
      <c r="CH45" s="165"/>
      <c r="CI45" s="165"/>
      <c r="CJ45" s="165"/>
      <c r="CK45" s="165"/>
      <c r="CL45" s="165"/>
      <c r="CM45" s="165"/>
      <c r="CN45" s="165"/>
      <c r="CO45" s="165"/>
      <c r="CP45" s="165"/>
      <c r="CQ45" s="165"/>
      <c r="CR45" s="165"/>
      <c r="CS45" s="165"/>
      <c r="CT45" s="165"/>
      <c r="CU45" s="165"/>
      <c r="CV45" s="165"/>
      <c r="CW45" s="165"/>
      <c r="CX45" s="165"/>
      <c r="CY45" s="165"/>
      <c r="CZ45" s="165"/>
      <c r="DA45" s="165"/>
      <c r="DB45" s="165"/>
      <c r="DC45" s="165"/>
      <c r="DD45" s="165"/>
      <c r="DE45" s="165"/>
      <c r="DF45" s="165"/>
      <c r="DG45" s="165"/>
      <c r="DH45" s="165"/>
      <c r="DI45" s="165"/>
      <c r="DJ45" s="165"/>
      <c r="DK45" s="165"/>
      <c r="DL45" s="165"/>
      <c r="DM45" s="165"/>
      <c r="DN45" s="165"/>
      <c r="DO45" s="165"/>
    </row>
    <row r="46" spans="1:119">
      <c r="B46" s="165" t="s">
        <v>196</v>
      </c>
      <c r="C46" s="165"/>
      <c r="D46" s="165"/>
      <c r="E46" s="165" t="s">
        <v>197</v>
      </c>
      <c r="F46" s="165"/>
      <c r="G46" s="165"/>
      <c r="H46" s="165"/>
      <c r="I46" s="165"/>
      <c r="J46" s="165"/>
      <c r="K46" s="165"/>
      <c r="L46" s="165"/>
      <c r="M46" s="165"/>
      <c r="N46" s="165"/>
      <c r="O46" s="165"/>
      <c r="P46" s="165"/>
      <c r="Q46" s="165"/>
      <c r="R46" s="165"/>
      <c r="S46" s="165"/>
      <c r="T46" s="165"/>
      <c r="U46" s="165"/>
      <c r="V46" s="165"/>
      <c r="W46" s="165"/>
      <c r="X46" s="165"/>
      <c r="Y46" s="165"/>
      <c r="Z46" s="165"/>
      <c r="AA46" s="165"/>
      <c r="AB46" s="165"/>
      <c r="AC46" s="165"/>
      <c r="AD46" s="165"/>
      <c r="AE46" s="165"/>
      <c r="AF46" s="165"/>
      <c r="AG46" s="165"/>
      <c r="AH46" s="165"/>
      <c r="AI46" s="165"/>
      <c r="AJ46" s="165"/>
      <c r="AK46" s="165"/>
      <c r="AL46" s="165"/>
      <c r="AM46" s="165"/>
      <c r="AN46" s="165"/>
      <c r="AO46" s="165"/>
      <c r="AP46" s="165"/>
      <c r="AQ46" s="165"/>
      <c r="AR46" s="165"/>
      <c r="AS46" s="165"/>
      <c r="AT46" s="165"/>
      <c r="AU46" s="165"/>
      <c r="AV46" s="165"/>
      <c r="AW46" s="165"/>
      <c r="AX46" s="165"/>
      <c r="AY46" s="165"/>
      <c r="AZ46" s="165"/>
      <c r="BA46" s="165"/>
      <c r="BB46" s="165"/>
      <c r="BC46" s="165"/>
      <c r="BD46" s="165"/>
      <c r="BE46" s="165"/>
      <c r="BF46" s="165"/>
      <c r="BG46" s="165"/>
      <c r="BH46" s="165"/>
      <c r="BI46" s="165"/>
      <c r="BJ46" s="165"/>
      <c r="BK46" s="165"/>
      <c r="BL46" s="165"/>
      <c r="BM46" s="165"/>
      <c r="BN46" s="165"/>
      <c r="BO46" s="165"/>
      <c r="BP46" s="165"/>
      <c r="BQ46" s="165"/>
      <c r="BR46" s="165"/>
      <c r="BS46" s="165"/>
      <c r="BT46" s="165"/>
      <c r="BU46" s="165"/>
      <c r="BV46" s="165"/>
      <c r="BW46" s="165"/>
      <c r="BX46" s="165"/>
      <c r="BY46" s="165"/>
      <c r="BZ46" s="165"/>
      <c r="CA46" s="165"/>
      <c r="CB46" s="165"/>
      <c r="CC46" s="165"/>
      <c r="CD46" s="165"/>
      <c r="CE46" s="165"/>
      <c r="CF46" s="165"/>
      <c r="CG46" s="165"/>
      <c r="CH46" s="165"/>
      <c r="CI46" s="165"/>
      <c r="CJ46" s="165"/>
      <c r="CK46" s="165"/>
      <c r="CL46" s="165"/>
      <c r="CM46" s="165"/>
      <c r="CN46" s="165"/>
      <c r="CO46" s="165"/>
      <c r="CP46" s="165"/>
      <c r="CQ46" s="165"/>
      <c r="CR46" s="165"/>
      <c r="CS46" s="165"/>
      <c r="CT46" s="165"/>
      <c r="CU46" s="165"/>
      <c r="CV46" s="165"/>
      <c r="CW46" s="165"/>
      <c r="CX46" s="165"/>
      <c r="CY46" s="165"/>
      <c r="CZ46" s="165"/>
      <c r="DA46" s="165"/>
      <c r="DB46" s="165"/>
      <c r="DC46" s="165"/>
      <c r="DD46" s="165"/>
      <c r="DE46" s="165"/>
      <c r="DF46" s="165"/>
      <c r="DG46" s="165"/>
      <c r="DH46" s="165"/>
      <c r="DI46" s="165"/>
    </row>
    <row r="47" spans="1:119">
      <c r="B47" s="165"/>
      <c r="C47" s="165"/>
      <c r="D47" s="165"/>
      <c r="E47" s="165" t="s">
        <v>198</v>
      </c>
      <c r="F47" s="165"/>
      <c r="G47" s="165"/>
      <c r="H47" s="165"/>
      <c r="I47" s="165"/>
      <c r="J47" s="165"/>
      <c r="K47" s="165"/>
      <c r="L47" s="165"/>
      <c r="M47" s="165"/>
      <c r="N47" s="165"/>
      <c r="O47" s="165"/>
      <c r="P47" s="165"/>
      <c r="Q47" s="165"/>
      <c r="R47" s="165"/>
      <c r="S47" s="165"/>
      <c r="T47" s="165"/>
      <c r="U47" s="165"/>
      <c r="V47" s="165"/>
      <c r="W47" s="165"/>
      <c r="X47" s="165"/>
      <c r="Y47" s="165"/>
      <c r="Z47" s="165"/>
      <c r="AA47" s="165"/>
      <c r="AB47" s="165"/>
      <c r="AC47" s="165"/>
      <c r="AD47" s="165"/>
      <c r="AE47" s="165"/>
      <c r="AF47" s="165"/>
      <c r="AG47" s="165"/>
      <c r="AH47" s="165"/>
      <c r="AI47" s="165"/>
      <c r="AJ47" s="165"/>
      <c r="AK47" s="165"/>
      <c r="AL47" s="165"/>
      <c r="AM47" s="165"/>
      <c r="AN47" s="165"/>
      <c r="AO47" s="165"/>
      <c r="AP47" s="165"/>
      <c r="AQ47" s="165"/>
      <c r="AR47" s="165"/>
      <c r="AS47" s="165"/>
      <c r="AT47" s="165"/>
      <c r="AU47" s="165"/>
      <c r="AV47" s="165"/>
      <c r="AW47" s="165"/>
      <c r="AX47" s="165"/>
      <c r="AY47" s="165"/>
      <c r="AZ47" s="165"/>
      <c r="BA47" s="165"/>
      <c r="BB47" s="165"/>
      <c r="BC47" s="165"/>
      <c r="BD47" s="165"/>
      <c r="BE47" s="165"/>
      <c r="BF47" s="165"/>
      <c r="BG47" s="165"/>
      <c r="BH47" s="165"/>
      <c r="BI47" s="165"/>
      <c r="BJ47" s="165"/>
      <c r="BK47" s="165"/>
      <c r="BL47" s="165"/>
      <c r="BM47" s="165"/>
      <c r="BN47" s="165"/>
      <c r="BO47" s="165"/>
      <c r="BP47" s="165"/>
      <c r="BQ47" s="165"/>
      <c r="BR47" s="165"/>
      <c r="BS47" s="165"/>
      <c r="BT47" s="165"/>
      <c r="BU47" s="165"/>
      <c r="BV47" s="165"/>
      <c r="BW47" s="165"/>
      <c r="BX47" s="165"/>
      <c r="BY47" s="165"/>
      <c r="BZ47" s="165"/>
      <c r="CA47" s="165"/>
      <c r="CB47" s="165"/>
      <c r="CC47" s="165"/>
      <c r="CD47" s="165"/>
      <c r="CE47" s="165"/>
      <c r="CF47" s="165"/>
      <c r="CG47" s="165"/>
      <c r="CH47" s="165"/>
      <c r="CI47" s="165"/>
      <c r="CJ47" s="165"/>
      <c r="CK47" s="165"/>
      <c r="CL47" s="165"/>
      <c r="CM47" s="165"/>
      <c r="CN47" s="165"/>
      <c r="CO47" s="165"/>
      <c r="CP47" s="165"/>
      <c r="CQ47" s="165"/>
      <c r="CR47" s="165"/>
      <c r="CS47" s="165"/>
      <c r="CT47" s="165"/>
      <c r="CU47" s="165"/>
      <c r="CV47" s="165"/>
      <c r="CW47" s="165"/>
      <c r="CX47" s="165"/>
      <c r="CY47" s="165"/>
      <c r="CZ47" s="165"/>
      <c r="DA47" s="165"/>
      <c r="DB47" s="165"/>
      <c r="DC47" s="165"/>
      <c r="DD47" s="165"/>
      <c r="DE47" s="165"/>
      <c r="DF47" s="165"/>
      <c r="DG47" s="165"/>
      <c r="DH47" s="165"/>
      <c r="DI47" s="165"/>
    </row>
    <row r="48" spans="1:119">
      <c r="B48" s="165"/>
      <c r="C48" s="165"/>
      <c r="D48" s="165"/>
      <c r="E48" s="165" t="s">
        <v>199</v>
      </c>
      <c r="F48" s="165"/>
      <c r="G48" s="165"/>
      <c r="H48" s="165"/>
      <c r="I48" s="165"/>
      <c r="J48" s="165"/>
      <c r="K48" s="165"/>
      <c r="L48" s="165"/>
      <c r="M48" s="165"/>
      <c r="N48" s="165"/>
      <c r="O48" s="165"/>
      <c r="P48" s="165"/>
      <c r="Q48" s="165"/>
      <c r="R48" s="165"/>
      <c r="S48" s="165"/>
      <c r="T48" s="165"/>
      <c r="U48" s="165"/>
      <c r="V48" s="165"/>
      <c r="W48" s="165"/>
      <c r="X48" s="165"/>
      <c r="Y48" s="165"/>
      <c r="Z48" s="165"/>
      <c r="AA48" s="165"/>
      <c r="AB48" s="165"/>
      <c r="AC48" s="165"/>
      <c r="AD48" s="165"/>
      <c r="AE48" s="165"/>
      <c r="AF48" s="165"/>
      <c r="AG48" s="165"/>
      <c r="AH48" s="165"/>
      <c r="AI48" s="165"/>
      <c r="AJ48" s="165"/>
      <c r="AK48" s="165"/>
      <c r="AL48" s="165"/>
      <c r="AM48" s="165"/>
      <c r="AN48" s="165"/>
      <c r="AO48" s="165"/>
      <c r="AP48" s="165"/>
      <c r="AQ48" s="165"/>
      <c r="AR48" s="165"/>
      <c r="AS48" s="165"/>
      <c r="AT48" s="165"/>
      <c r="AU48" s="165"/>
      <c r="AV48" s="165"/>
      <c r="AW48" s="165"/>
      <c r="AX48" s="165"/>
      <c r="AY48" s="165"/>
      <c r="AZ48" s="165"/>
      <c r="BA48" s="165"/>
      <c r="BB48" s="165"/>
      <c r="BC48" s="165"/>
      <c r="BD48" s="165"/>
      <c r="BE48" s="165"/>
      <c r="BF48" s="165"/>
      <c r="BG48" s="165"/>
      <c r="BH48" s="165"/>
      <c r="BI48" s="165"/>
      <c r="BJ48" s="165"/>
      <c r="BK48" s="165"/>
      <c r="BL48" s="165"/>
      <c r="BM48" s="165"/>
      <c r="BN48" s="165"/>
      <c r="BO48" s="165"/>
      <c r="BP48" s="165"/>
      <c r="BQ48" s="165"/>
      <c r="BR48" s="165"/>
      <c r="BS48" s="165"/>
      <c r="BT48" s="165"/>
      <c r="BU48" s="165"/>
      <c r="BV48" s="165"/>
      <c r="BW48" s="165"/>
      <c r="BX48" s="165"/>
      <c r="BY48" s="165"/>
      <c r="BZ48" s="165"/>
      <c r="CA48" s="165"/>
      <c r="CB48" s="165"/>
      <c r="CC48" s="165"/>
      <c r="CD48" s="165"/>
      <c r="CE48" s="165"/>
      <c r="CF48" s="165"/>
      <c r="CG48" s="165"/>
      <c r="CH48" s="165"/>
      <c r="CI48" s="165"/>
      <c r="CJ48" s="165"/>
      <c r="CK48" s="165"/>
      <c r="CL48" s="165"/>
      <c r="CM48" s="165"/>
      <c r="CN48" s="165"/>
      <c r="CO48" s="165"/>
      <c r="CP48" s="165"/>
      <c r="CQ48" s="165"/>
      <c r="CR48" s="165"/>
      <c r="CS48" s="165"/>
      <c r="CT48" s="165"/>
      <c r="CU48" s="165"/>
      <c r="CV48" s="165"/>
      <c r="CW48" s="165"/>
      <c r="CX48" s="165"/>
      <c r="CY48" s="165"/>
      <c r="CZ48" s="165"/>
      <c r="DA48" s="165"/>
      <c r="DB48" s="165"/>
      <c r="DC48" s="165"/>
      <c r="DD48" s="165"/>
      <c r="DE48" s="165"/>
      <c r="DF48" s="165"/>
      <c r="DG48" s="165"/>
      <c r="DH48" s="165"/>
      <c r="DI48" s="165"/>
    </row>
    <row r="49" spans="5:5">
      <c r="E49" s="201" t="s">
        <v>200</v>
      </c>
    </row>
    <row r="50" spans="5:5">
      <c r="E50" s="167" t="s">
        <v>201</v>
      </c>
    </row>
    <row r="51" spans="5:5">
      <c r="E51" s="167" t="s">
        <v>202</v>
      </c>
    </row>
    <row r="52" spans="5:5">
      <c r="E52" s="167" t="s">
        <v>203</v>
      </c>
    </row>
    <row r="53" spans="5:5">
      <c r="E53" s="167" t="s">
        <v>204</v>
      </c>
    </row>
    <row r="54" spans="5:5"/>
    <row r="55" spans="5:5"/>
    <row r="56" spans="5:5"/>
    <row r="57" spans="5:5" hidden="1"/>
    <row r="58" spans="5:5" hidden="1"/>
    <row r="59" spans="5:5" hidden="1"/>
  </sheetData>
  <sheetProtection algorithmName="SHA-512" hashValue="5SpItc5C4ScR5PbH2tBoSf6LaxqVDs86EkuqxgO3bDaNktB/9UIPrcwJGJJAZw0XcU++p+HzrWNyHTzUT0Esjg==" saltValue="0rEjR2rLhspLRj3I9piTdg=="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CE22:CS23"/>
    <mergeCell ref="CT22:DA23"/>
    <mergeCell ref="DB22:DI23"/>
    <mergeCell ref="AY23:BM23"/>
    <mergeCell ref="BN23:BU23"/>
    <mergeCell ref="BV23:CC23"/>
    <mergeCell ref="AH22:AL23"/>
    <mergeCell ref="AM22:AR23"/>
    <mergeCell ref="AS22:AX23"/>
    <mergeCell ref="AY22:BM22"/>
    <mergeCell ref="BN22:BU22"/>
    <mergeCell ref="BV22:CC22"/>
    <mergeCell ref="Z26:AG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Q28:V28"/>
    <mergeCell ref="Z28:AG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05" customWidth="1"/>
    <col min="96" max="133" width="1.625" style="221" customWidth="1"/>
    <col min="134" max="143" width="1.625" style="205" customWidth="1"/>
    <col min="144" max="16384" width="0" style="205" hidden="1"/>
  </cols>
  <sheetData>
    <row r="1" spans="2:143" ht="22.5" customHeight="1" thickBot="1">
      <c r="B1" s="202"/>
      <c r="C1" s="203"/>
      <c r="D1" s="203"/>
      <c r="E1" s="203"/>
      <c r="F1" s="203"/>
      <c r="G1" s="203"/>
      <c r="H1" s="203"/>
      <c r="I1" s="203"/>
      <c r="J1" s="203"/>
      <c r="K1" s="203"/>
      <c r="L1" s="203"/>
      <c r="M1" s="203"/>
      <c r="N1" s="203"/>
      <c r="O1" s="203"/>
      <c r="P1" s="203"/>
      <c r="Q1" s="203"/>
      <c r="R1" s="203"/>
      <c r="S1" s="203"/>
      <c r="T1" s="203"/>
      <c r="U1" s="203"/>
      <c r="V1" s="203"/>
      <c r="W1" s="203"/>
      <c r="X1" s="203"/>
      <c r="Y1" s="203"/>
      <c r="Z1" s="203"/>
      <c r="AA1" s="203"/>
      <c r="AB1" s="203"/>
      <c r="AC1" s="203"/>
      <c r="AD1" s="203"/>
      <c r="AE1" s="203"/>
      <c r="AF1" s="203"/>
      <c r="AG1" s="203"/>
      <c r="AH1" s="203"/>
      <c r="AI1" s="203"/>
      <c r="AJ1" s="203"/>
      <c r="AK1" s="203"/>
      <c r="AL1" s="203"/>
      <c r="AM1" s="203"/>
      <c r="AN1" s="203"/>
      <c r="AO1" s="203"/>
      <c r="AP1" s="203"/>
      <c r="AQ1" s="203"/>
      <c r="AR1" s="203"/>
      <c r="AS1" s="203"/>
      <c r="AT1" s="203"/>
      <c r="AU1" s="203"/>
      <c r="AV1" s="203"/>
      <c r="AW1" s="203"/>
      <c r="AX1" s="203"/>
      <c r="AY1" s="203"/>
      <c r="AZ1" s="203"/>
      <c r="BA1" s="203"/>
      <c r="BB1" s="203"/>
      <c r="BC1" s="203"/>
      <c r="BD1" s="203"/>
      <c r="BE1" s="203"/>
      <c r="BF1" s="203"/>
      <c r="BG1" s="203"/>
      <c r="BH1" s="203"/>
      <c r="BI1" s="203"/>
      <c r="BJ1" s="203"/>
      <c r="BK1" s="203"/>
      <c r="BL1" s="203"/>
      <c r="BM1" s="203"/>
      <c r="BN1" s="203"/>
      <c r="BO1" s="203"/>
      <c r="BP1" s="203"/>
      <c r="BQ1" s="203"/>
      <c r="BR1" s="203"/>
      <c r="BS1" s="203"/>
      <c r="BT1" s="203"/>
      <c r="BU1" s="203"/>
      <c r="BV1" s="203"/>
      <c r="BW1" s="203"/>
      <c r="BX1" s="203"/>
      <c r="BY1" s="203"/>
      <c r="BZ1" s="203"/>
      <c r="CA1" s="203"/>
      <c r="CB1" s="203"/>
      <c r="CC1" s="203"/>
      <c r="CD1" s="204"/>
      <c r="CE1" s="204"/>
      <c r="CF1" s="204"/>
      <c r="CG1" s="204"/>
      <c r="CH1" s="204"/>
      <c r="CI1" s="204"/>
      <c r="CJ1" s="204"/>
      <c r="CK1" s="204"/>
      <c r="CL1" s="204"/>
      <c r="CM1" s="204"/>
      <c r="CN1" s="204"/>
      <c r="CO1" s="204"/>
      <c r="CP1" s="204"/>
      <c r="CQ1" s="204"/>
      <c r="CR1" s="204"/>
      <c r="CS1" s="204"/>
      <c r="CT1" s="204"/>
      <c r="CU1" s="204"/>
      <c r="CV1" s="204"/>
      <c r="CW1" s="204"/>
      <c r="CX1" s="204"/>
      <c r="CY1" s="204"/>
      <c r="CZ1" s="204"/>
      <c r="DA1" s="204"/>
      <c r="DB1" s="204"/>
      <c r="DC1" s="204"/>
      <c r="DD1" s="204"/>
      <c r="DE1" s="204"/>
      <c r="DF1" s="204"/>
      <c r="DG1" s="204"/>
      <c r="DH1" s="735" t="s">
        <v>205</v>
      </c>
      <c r="DI1" s="736"/>
      <c r="DJ1" s="736"/>
      <c r="DK1" s="736"/>
      <c r="DL1" s="736"/>
      <c r="DM1" s="736"/>
      <c r="DN1" s="737"/>
      <c r="DO1" s="205"/>
      <c r="DP1" s="735" t="s">
        <v>206</v>
      </c>
      <c r="DQ1" s="736"/>
      <c r="DR1" s="736"/>
      <c r="DS1" s="736"/>
      <c r="DT1" s="736"/>
      <c r="DU1" s="736"/>
      <c r="DV1" s="736"/>
      <c r="DW1" s="736"/>
      <c r="DX1" s="736"/>
      <c r="DY1" s="736"/>
      <c r="DZ1" s="736"/>
      <c r="EA1" s="736"/>
      <c r="EB1" s="736"/>
      <c r="EC1" s="737"/>
      <c r="ED1" s="203"/>
      <c r="EE1" s="203"/>
      <c r="EF1" s="203"/>
      <c r="EG1" s="203"/>
      <c r="EH1" s="203"/>
      <c r="EI1" s="203"/>
      <c r="EJ1" s="203"/>
      <c r="EK1" s="203"/>
      <c r="EL1" s="203"/>
      <c r="EM1" s="203"/>
    </row>
    <row r="2" spans="2:143" ht="22.5" customHeight="1">
      <c r="B2" s="206" t="s">
        <v>207</v>
      </c>
      <c r="R2" s="207"/>
      <c r="S2" s="207"/>
      <c r="T2" s="207"/>
      <c r="U2" s="207"/>
      <c r="V2" s="207"/>
      <c r="W2" s="207"/>
      <c r="X2" s="207"/>
      <c r="Y2" s="207"/>
      <c r="Z2" s="207"/>
      <c r="AA2" s="207"/>
      <c r="AB2" s="207"/>
      <c r="AC2" s="207"/>
      <c r="AE2" s="208"/>
      <c r="AF2" s="208"/>
      <c r="AG2" s="208"/>
      <c r="AH2" s="208"/>
      <c r="AI2" s="208"/>
      <c r="AJ2" s="207"/>
      <c r="AK2" s="207"/>
      <c r="AL2" s="207"/>
      <c r="AM2" s="207"/>
      <c r="AN2" s="207"/>
      <c r="AO2" s="207"/>
      <c r="AP2" s="207"/>
      <c r="CD2" s="204"/>
      <c r="CE2" s="204"/>
      <c r="CF2" s="204"/>
      <c r="CG2" s="204"/>
      <c r="CH2" s="204"/>
      <c r="CI2" s="204"/>
      <c r="CJ2" s="204"/>
      <c r="CK2" s="204"/>
      <c r="CL2" s="204"/>
      <c r="CM2" s="204"/>
      <c r="CN2" s="204"/>
      <c r="CO2" s="204"/>
      <c r="CP2" s="204"/>
      <c r="CQ2" s="204"/>
      <c r="CR2" s="204"/>
      <c r="CS2" s="204"/>
      <c r="CT2" s="204"/>
      <c r="CU2" s="204"/>
      <c r="CV2" s="204"/>
      <c r="CW2" s="204"/>
      <c r="CX2" s="204"/>
      <c r="CY2" s="204"/>
      <c r="CZ2" s="204"/>
      <c r="DA2" s="204"/>
      <c r="DB2" s="204"/>
      <c r="DC2" s="204"/>
      <c r="DD2" s="204"/>
      <c r="DE2" s="204"/>
      <c r="DF2" s="204"/>
      <c r="DG2" s="204"/>
      <c r="DH2" s="204"/>
      <c r="DI2" s="204"/>
      <c r="DJ2" s="204"/>
      <c r="DK2" s="204"/>
      <c r="DL2" s="204"/>
      <c r="DM2" s="204"/>
      <c r="DN2" s="204"/>
      <c r="DO2" s="204"/>
      <c r="DP2" s="204"/>
      <c r="DQ2" s="204"/>
      <c r="DR2" s="204"/>
      <c r="DS2" s="204"/>
      <c r="DT2" s="204"/>
      <c r="DU2" s="204"/>
      <c r="DV2" s="204"/>
      <c r="DW2" s="204"/>
      <c r="DX2" s="204"/>
      <c r="DY2" s="204"/>
      <c r="DZ2" s="204"/>
      <c r="EA2" s="204"/>
      <c r="EB2" s="204"/>
      <c r="EC2" s="204"/>
    </row>
    <row r="3" spans="2:143" ht="11.25" customHeight="1">
      <c r="B3" s="677" t="s">
        <v>208</v>
      </c>
      <c r="C3" s="678"/>
      <c r="D3" s="678"/>
      <c r="E3" s="678"/>
      <c r="F3" s="678"/>
      <c r="G3" s="678"/>
      <c r="H3" s="678"/>
      <c r="I3" s="678"/>
      <c r="J3" s="678"/>
      <c r="K3" s="678"/>
      <c r="L3" s="678"/>
      <c r="M3" s="678"/>
      <c r="N3" s="678"/>
      <c r="O3" s="678"/>
      <c r="P3" s="678"/>
      <c r="Q3" s="678"/>
      <c r="R3" s="678"/>
      <c r="S3" s="678"/>
      <c r="T3" s="678"/>
      <c r="U3" s="678"/>
      <c r="V3" s="678"/>
      <c r="W3" s="678"/>
      <c r="X3" s="678"/>
      <c r="Y3" s="678"/>
      <c r="Z3" s="678"/>
      <c r="AA3" s="678"/>
      <c r="AB3" s="678"/>
      <c r="AC3" s="678"/>
      <c r="AD3" s="678"/>
      <c r="AE3" s="678"/>
      <c r="AF3" s="678"/>
      <c r="AG3" s="678"/>
      <c r="AH3" s="678"/>
      <c r="AI3" s="678"/>
      <c r="AJ3" s="678"/>
      <c r="AK3" s="678"/>
      <c r="AL3" s="678"/>
      <c r="AM3" s="678"/>
      <c r="AN3" s="678"/>
      <c r="AO3" s="678"/>
      <c r="AP3" s="677" t="s">
        <v>209</v>
      </c>
      <c r="AQ3" s="678"/>
      <c r="AR3" s="678"/>
      <c r="AS3" s="678"/>
      <c r="AT3" s="678"/>
      <c r="AU3" s="678"/>
      <c r="AV3" s="678"/>
      <c r="AW3" s="678"/>
      <c r="AX3" s="678"/>
      <c r="AY3" s="678"/>
      <c r="AZ3" s="678"/>
      <c r="BA3" s="678"/>
      <c r="BB3" s="678"/>
      <c r="BC3" s="678"/>
      <c r="BD3" s="678"/>
      <c r="BE3" s="678"/>
      <c r="BF3" s="678"/>
      <c r="BG3" s="678"/>
      <c r="BH3" s="678"/>
      <c r="BI3" s="678"/>
      <c r="BJ3" s="678"/>
      <c r="BK3" s="678"/>
      <c r="BL3" s="678"/>
      <c r="BM3" s="678"/>
      <c r="BN3" s="678"/>
      <c r="BO3" s="678"/>
      <c r="BP3" s="678"/>
      <c r="BQ3" s="678"/>
      <c r="BR3" s="678"/>
      <c r="BS3" s="678"/>
      <c r="BT3" s="678"/>
      <c r="BU3" s="678"/>
      <c r="BV3" s="678"/>
      <c r="BW3" s="678"/>
      <c r="BX3" s="678"/>
      <c r="BY3" s="678"/>
      <c r="BZ3" s="678"/>
      <c r="CA3" s="678"/>
      <c r="CB3" s="679"/>
      <c r="CD3" s="720" t="s">
        <v>210</v>
      </c>
      <c r="CE3" s="721"/>
      <c r="CF3" s="721"/>
      <c r="CG3" s="721"/>
      <c r="CH3" s="721"/>
      <c r="CI3" s="721"/>
      <c r="CJ3" s="721"/>
      <c r="CK3" s="721"/>
      <c r="CL3" s="721"/>
      <c r="CM3" s="721"/>
      <c r="CN3" s="721"/>
      <c r="CO3" s="721"/>
      <c r="CP3" s="721"/>
      <c r="CQ3" s="721"/>
      <c r="CR3" s="721"/>
      <c r="CS3" s="721"/>
      <c r="CT3" s="721"/>
      <c r="CU3" s="721"/>
      <c r="CV3" s="721"/>
      <c r="CW3" s="721"/>
      <c r="CX3" s="721"/>
      <c r="CY3" s="721"/>
      <c r="CZ3" s="721"/>
      <c r="DA3" s="721"/>
      <c r="DB3" s="721"/>
      <c r="DC3" s="721"/>
      <c r="DD3" s="721"/>
      <c r="DE3" s="721"/>
      <c r="DF3" s="721"/>
      <c r="DG3" s="721"/>
      <c r="DH3" s="721"/>
      <c r="DI3" s="721"/>
      <c r="DJ3" s="721"/>
      <c r="DK3" s="721"/>
      <c r="DL3" s="721"/>
      <c r="DM3" s="721"/>
      <c r="DN3" s="721"/>
      <c r="DO3" s="721"/>
      <c r="DP3" s="721"/>
      <c r="DQ3" s="721"/>
      <c r="DR3" s="721"/>
      <c r="DS3" s="721"/>
      <c r="DT3" s="721"/>
      <c r="DU3" s="721"/>
      <c r="DV3" s="721"/>
      <c r="DW3" s="721"/>
      <c r="DX3" s="721"/>
      <c r="DY3" s="721"/>
      <c r="DZ3" s="721"/>
      <c r="EA3" s="721"/>
      <c r="EB3" s="721"/>
      <c r="EC3" s="722"/>
    </row>
    <row r="4" spans="2:143" ht="11.25" customHeight="1">
      <c r="B4" s="677" t="s">
        <v>1</v>
      </c>
      <c r="C4" s="678"/>
      <c r="D4" s="678"/>
      <c r="E4" s="678"/>
      <c r="F4" s="678"/>
      <c r="G4" s="678"/>
      <c r="H4" s="678"/>
      <c r="I4" s="678"/>
      <c r="J4" s="678"/>
      <c r="K4" s="678"/>
      <c r="L4" s="678"/>
      <c r="M4" s="678"/>
      <c r="N4" s="678"/>
      <c r="O4" s="678"/>
      <c r="P4" s="678"/>
      <c r="Q4" s="679"/>
      <c r="R4" s="677" t="s">
        <v>211</v>
      </c>
      <c r="S4" s="678"/>
      <c r="T4" s="678"/>
      <c r="U4" s="678"/>
      <c r="V4" s="678"/>
      <c r="W4" s="678"/>
      <c r="X4" s="678"/>
      <c r="Y4" s="679"/>
      <c r="Z4" s="677" t="s">
        <v>212</v>
      </c>
      <c r="AA4" s="678"/>
      <c r="AB4" s="678"/>
      <c r="AC4" s="679"/>
      <c r="AD4" s="677" t="s">
        <v>213</v>
      </c>
      <c r="AE4" s="678"/>
      <c r="AF4" s="678"/>
      <c r="AG4" s="678"/>
      <c r="AH4" s="678"/>
      <c r="AI4" s="678"/>
      <c r="AJ4" s="678"/>
      <c r="AK4" s="679"/>
      <c r="AL4" s="677" t="s">
        <v>212</v>
      </c>
      <c r="AM4" s="678"/>
      <c r="AN4" s="678"/>
      <c r="AO4" s="679"/>
      <c r="AP4" s="738" t="s">
        <v>214</v>
      </c>
      <c r="AQ4" s="738"/>
      <c r="AR4" s="738"/>
      <c r="AS4" s="738"/>
      <c r="AT4" s="738"/>
      <c r="AU4" s="738"/>
      <c r="AV4" s="738"/>
      <c r="AW4" s="738"/>
      <c r="AX4" s="738"/>
      <c r="AY4" s="738"/>
      <c r="AZ4" s="738"/>
      <c r="BA4" s="738"/>
      <c r="BB4" s="738"/>
      <c r="BC4" s="738"/>
      <c r="BD4" s="738"/>
      <c r="BE4" s="738"/>
      <c r="BF4" s="738"/>
      <c r="BG4" s="738" t="s">
        <v>215</v>
      </c>
      <c r="BH4" s="738"/>
      <c r="BI4" s="738"/>
      <c r="BJ4" s="738"/>
      <c r="BK4" s="738"/>
      <c r="BL4" s="738"/>
      <c r="BM4" s="738"/>
      <c r="BN4" s="738"/>
      <c r="BO4" s="738" t="s">
        <v>212</v>
      </c>
      <c r="BP4" s="738"/>
      <c r="BQ4" s="738"/>
      <c r="BR4" s="738"/>
      <c r="BS4" s="738" t="s">
        <v>216</v>
      </c>
      <c r="BT4" s="738"/>
      <c r="BU4" s="738"/>
      <c r="BV4" s="738"/>
      <c r="BW4" s="738"/>
      <c r="BX4" s="738"/>
      <c r="BY4" s="738"/>
      <c r="BZ4" s="738"/>
      <c r="CA4" s="738"/>
      <c r="CB4" s="738"/>
      <c r="CD4" s="720" t="s">
        <v>217</v>
      </c>
      <c r="CE4" s="721"/>
      <c r="CF4" s="721"/>
      <c r="CG4" s="721"/>
      <c r="CH4" s="721"/>
      <c r="CI4" s="721"/>
      <c r="CJ4" s="721"/>
      <c r="CK4" s="721"/>
      <c r="CL4" s="721"/>
      <c r="CM4" s="721"/>
      <c r="CN4" s="721"/>
      <c r="CO4" s="721"/>
      <c r="CP4" s="721"/>
      <c r="CQ4" s="721"/>
      <c r="CR4" s="721"/>
      <c r="CS4" s="721"/>
      <c r="CT4" s="721"/>
      <c r="CU4" s="721"/>
      <c r="CV4" s="721"/>
      <c r="CW4" s="721"/>
      <c r="CX4" s="721"/>
      <c r="CY4" s="721"/>
      <c r="CZ4" s="721"/>
      <c r="DA4" s="721"/>
      <c r="DB4" s="721"/>
      <c r="DC4" s="721"/>
      <c r="DD4" s="721"/>
      <c r="DE4" s="721"/>
      <c r="DF4" s="721"/>
      <c r="DG4" s="721"/>
      <c r="DH4" s="721"/>
      <c r="DI4" s="721"/>
      <c r="DJ4" s="721"/>
      <c r="DK4" s="721"/>
      <c r="DL4" s="721"/>
      <c r="DM4" s="721"/>
      <c r="DN4" s="721"/>
      <c r="DO4" s="721"/>
      <c r="DP4" s="721"/>
      <c r="DQ4" s="721"/>
      <c r="DR4" s="721"/>
      <c r="DS4" s="721"/>
      <c r="DT4" s="721"/>
      <c r="DU4" s="721"/>
      <c r="DV4" s="721"/>
      <c r="DW4" s="721"/>
      <c r="DX4" s="721"/>
      <c r="DY4" s="721"/>
      <c r="DZ4" s="721"/>
      <c r="EA4" s="721"/>
      <c r="EB4" s="721"/>
      <c r="EC4" s="722"/>
    </row>
    <row r="5" spans="2:143" s="209" customFormat="1" ht="11.25" customHeight="1">
      <c r="B5" s="702" t="s">
        <v>218</v>
      </c>
      <c r="C5" s="703"/>
      <c r="D5" s="703"/>
      <c r="E5" s="703"/>
      <c r="F5" s="703"/>
      <c r="G5" s="703"/>
      <c r="H5" s="703"/>
      <c r="I5" s="703"/>
      <c r="J5" s="703"/>
      <c r="K5" s="703"/>
      <c r="L5" s="703"/>
      <c r="M5" s="703"/>
      <c r="N5" s="703"/>
      <c r="O5" s="703"/>
      <c r="P5" s="703"/>
      <c r="Q5" s="704"/>
      <c r="R5" s="668">
        <v>1805847</v>
      </c>
      <c r="S5" s="669"/>
      <c r="T5" s="669"/>
      <c r="U5" s="669"/>
      <c r="V5" s="669"/>
      <c r="W5" s="669"/>
      <c r="X5" s="669"/>
      <c r="Y5" s="715"/>
      <c r="Z5" s="733">
        <v>13.8</v>
      </c>
      <c r="AA5" s="733"/>
      <c r="AB5" s="733"/>
      <c r="AC5" s="733"/>
      <c r="AD5" s="734">
        <v>1805847</v>
      </c>
      <c r="AE5" s="734"/>
      <c r="AF5" s="734"/>
      <c r="AG5" s="734"/>
      <c r="AH5" s="734"/>
      <c r="AI5" s="734"/>
      <c r="AJ5" s="734"/>
      <c r="AK5" s="734"/>
      <c r="AL5" s="716">
        <v>29.3</v>
      </c>
      <c r="AM5" s="685"/>
      <c r="AN5" s="685"/>
      <c r="AO5" s="717"/>
      <c r="AP5" s="702" t="s">
        <v>219</v>
      </c>
      <c r="AQ5" s="703"/>
      <c r="AR5" s="703"/>
      <c r="AS5" s="703"/>
      <c r="AT5" s="703"/>
      <c r="AU5" s="703"/>
      <c r="AV5" s="703"/>
      <c r="AW5" s="703"/>
      <c r="AX5" s="703"/>
      <c r="AY5" s="703"/>
      <c r="AZ5" s="703"/>
      <c r="BA5" s="703"/>
      <c r="BB5" s="703"/>
      <c r="BC5" s="703"/>
      <c r="BD5" s="703"/>
      <c r="BE5" s="703"/>
      <c r="BF5" s="704"/>
      <c r="BG5" s="616">
        <v>1805847</v>
      </c>
      <c r="BH5" s="617"/>
      <c r="BI5" s="617"/>
      <c r="BJ5" s="617"/>
      <c r="BK5" s="617"/>
      <c r="BL5" s="617"/>
      <c r="BM5" s="617"/>
      <c r="BN5" s="618"/>
      <c r="BO5" s="665">
        <v>100</v>
      </c>
      <c r="BP5" s="665"/>
      <c r="BQ5" s="665"/>
      <c r="BR5" s="665"/>
      <c r="BS5" s="666">
        <v>23105</v>
      </c>
      <c r="BT5" s="666"/>
      <c r="BU5" s="666"/>
      <c r="BV5" s="666"/>
      <c r="BW5" s="666"/>
      <c r="BX5" s="666"/>
      <c r="BY5" s="666"/>
      <c r="BZ5" s="666"/>
      <c r="CA5" s="666"/>
      <c r="CB5" s="707"/>
      <c r="CD5" s="720" t="s">
        <v>214</v>
      </c>
      <c r="CE5" s="721"/>
      <c r="CF5" s="721"/>
      <c r="CG5" s="721"/>
      <c r="CH5" s="721"/>
      <c r="CI5" s="721"/>
      <c r="CJ5" s="721"/>
      <c r="CK5" s="721"/>
      <c r="CL5" s="721"/>
      <c r="CM5" s="721"/>
      <c r="CN5" s="721"/>
      <c r="CO5" s="721"/>
      <c r="CP5" s="721"/>
      <c r="CQ5" s="722"/>
      <c r="CR5" s="720" t="s">
        <v>220</v>
      </c>
      <c r="CS5" s="721"/>
      <c r="CT5" s="721"/>
      <c r="CU5" s="721"/>
      <c r="CV5" s="721"/>
      <c r="CW5" s="721"/>
      <c r="CX5" s="721"/>
      <c r="CY5" s="722"/>
      <c r="CZ5" s="720" t="s">
        <v>212</v>
      </c>
      <c r="DA5" s="721"/>
      <c r="DB5" s="721"/>
      <c r="DC5" s="722"/>
      <c r="DD5" s="720" t="s">
        <v>221</v>
      </c>
      <c r="DE5" s="721"/>
      <c r="DF5" s="721"/>
      <c r="DG5" s="721"/>
      <c r="DH5" s="721"/>
      <c r="DI5" s="721"/>
      <c r="DJ5" s="721"/>
      <c r="DK5" s="721"/>
      <c r="DL5" s="721"/>
      <c r="DM5" s="721"/>
      <c r="DN5" s="721"/>
      <c r="DO5" s="721"/>
      <c r="DP5" s="722"/>
      <c r="DQ5" s="720" t="s">
        <v>222</v>
      </c>
      <c r="DR5" s="721"/>
      <c r="DS5" s="721"/>
      <c r="DT5" s="721"/>
      <c r="DU5" s="721"/>
      <c r="DV5" s="721"/>
      <c r="DW5" s="721"/>
      <c r="DX5" s="721"/>
      <c r="DY5" s="721"/>
      <c r="DZ5" s="721"/>
      <c r="EA5" s="721"/>
      <c r="EB5" s="721"/>
      <c r="EC5" s="722"/>
    </row>
    <row r="6" spans="2:143" ht="11.25" customHeight="1">
      <c r="B6" s="613" t="s">
        <v>223</v>
      </c>
      <c r="C6" s="614"/>
      <c r="D6" s="614"/>
      <c r="E6" s="614"/>
      <c r="F6" s="614"/>
      <c r="G6" s="614"/>
      <c r="H6" s="614"/>
      <c r="I6" s="614"/>
      <c r="J6" s="614"/>
      <c r="K6" s="614"/>
      <c r="L6" s="614"/>
      <c r="M6" s="614"/>
      <c r="N6" s="614"/>
      <c r="O6" s="614"/>
      <c r="P6" s="614"/>
      <c r="Q6" s="615"/>
      <c r="R6" s="616">
        <v>101527</v>
      </c>
      <c r="S6" s="617"/>
      <c r="T6" s="617"/>
      <c r="U6" s="617"/>
      <c r="V6" s="617"/>
      <c r="W6" s="617"/>
      <c r="X6" s="617"/>
      <c r="Y6" s="618"/>
      <c r="Z6" s="665">
        <v>0.8</v>
      </c>
      <c r="AA6" s="665"/>
      <c r="AB6" s="665"/>
      <c r="AC6" s="665"/>
      <c r="AD6" s="666">
        <v>101527</v>
      </c>
      <c r="AE6" s="666"/>
      <c r="AF6" s="666"/>
      <c r="AG6" s="666"/>
      <c r="AH6" s="666"/>
      <c r="AI6" s="666"/>
      <c r="AJ6" s="666"/>
      <c r="AK6" s="666"/>
      <c r="AL6" s="619">
        <v>1.6</v>
      </c>
      <c r="AM6" s="620"/>
      <c r="AN6" s="620"/>
      <c r="AO6" s="667"/>
      <c r="AP6" s="613" t="s">
        <v>224</v>
      </c>
      <c r="AQ6" s="614"/>
      <c r="AR6" s="614"/>
      <c r="AS6" s="614"/>
      <c r="AT6" s="614"/>
      <c r="AU6" s="614"/>
      <c r="AV6" s="614"/>
      <c r="AW6" s="614"/>
      <c r="AX6" s="614"/>
      <c r="AY6" s="614"/>
      <c r="AZ6" s="614"/>
      <c r="BA6" s="614"/>
      <c r="BB6" s="614"/>
      <c r="BC6" s="614"/>
      <c r="BD6" s="614"/>
      <c r="BE6" s="614"/>
      <c r="BF6" s="615"/>
      <c r="BG6" s="616">
        <v>1805847</v>
      </c>
      <c r="BH6" s="617"/>
      <c r="BI6" s="617"/>
      <c r="BJ6" s="617"/>
      <c r="BK6" s="617"/>
      <c r="BL6" s="617"/>
      <c r="BM6" s="617"/>
      <c r="BN6" s="618"/>
      <c r="BO6" s="665">
        <v>100</v>
      </c>
      <c r="BP6" s="665"/>
      <c r="BQ6" s="665"/>
      <c r="BR6" s="665"/>
      <c r="BS6" s="666">
        <v>23105</v>
      </c>
      <c r="BT6" s="666"/>
      <c r="BU6" s="666"/>
      <c r="BV6" s="666"/>
      <c r="BW6" s="666"/>
      <c r="BX6" s="666"/>
      <c r="BY6" s="666"/>
      <c r="BZ6" s="666"/>
      <c r="CA6" s="666"/>
      <c r="CB6" s="707"/>
      <c r="CD6" s="674" t="s">
        <v>225</v>
      </c>
      <c r="CE6" s="675"/>
      <c r="CF6" s="675"/>
      <c r="CG6" s="675"/>
      <c r="CH6" s="675"/>
      <c r="CI6" s="675"/>
      <c r="CJ6" s="675"/>
      <c r="CK6" s="675"/>
      <c r="CL6" s="675"/>
      <c r="CM6" s="675"/>
      <c r="CN6" s="675"/>
      <c r="CO6" s="675"/>
      <c r="CP6" s="675"/>
      <c r="CQ6" s="676"/>
      <c r="CR6" s="616">
        <v>129206</v>
      </c>
      <c r="CS6" s="617"/>
      <c r="CT6" s="617"/>
      <c r="CU6" s="617"/>
      <c r="CV6" s="617"/>
      <c r="CW6" s="617"/>
      <c r="CX6" s="617"/>
      <c r="CY6" s="618"/>
      <c r="CZ6" s="716">
        <v>1</v>
      </c>
      <c r="DA6" s="685"/>
      <c r="DB6" s="685"/>
      <c r="DC6" s="719"/>
      <c r="DD6" s="622" t="s">
        <v>122</v>
      </c>
      <c r="DE6" s="617"/>
      <c r="DF6" s="617"/>
      <c r="DG6" s="617"/>
      <c r="DH6" s="617"/>
      <c r="DI6" s="617"/>
      <c r="DJ6" s="617"/>
      <c r="DK6" s="617"/>
      <c r="DL6" s="617"/>
      <c r="DM6" s="617"/>
      <c r="DN6" s="617"/>
      <c r="DO6" s="617"/>
      <c r="DP6" s="618"/>
      <c r="DQ6" s="622">
        <v>129204</v>
      </c>
      <c r="DR6" s="617"/>
      <c r="DS6" s="617"/>
      <c r="DT6" s="617"/>
      <c r="DU6" s="617"/>
      <c r="DV6" s="617"/>
      <c r="DW6" s="617"/>
      <c r="DX6" s="617"/>
      <c r="DY6" s="617"/>
      <c r="DZ6" s="617"/>
      <c r="EA6" s="617"/>
      <c r="EB6" s="617"/>
      <c r="EC6" s="646"/>
    </row>
    <row r="7" spans="2:143" ht="11.25" customHeight="1">
      <c r="B7" s="613" t="s">
        <v>226</v>
      </c>
      <c r="C7" s="614"/>
      <c r="D7" s="614"/>
      <c r="E7" s="614"/>
      <c r="F7" s="614"/>
      <c r="G7" s="614"/>
      <c r="H7" s="614"/>
      <c r="I7" s="614"/>
      <c r="J7" s="614"/>
      <c r="K7" s="614"/>
      <c r="L7" s="614"/>
      <c r="M7" s="614"/>
      <c r="N7" s="614"/>
      <c r="O7" s="614"/>
      <c r="P7" s="614"/>
      <c r="Q7" s="615"/>
      <c r="R7" s="616">
        <v>5816</v>
      </c>
      <c r="S7" s="617"/>
      <c r="T7" s="617"/>
      <c r="U7" s="617"/>
      <c r="V7" s="617"/>
      <c r="W7" s="617"/>
      <c r="X7" s="617"/>
      <c r="Y7" s="618"/>
      <c r="Z7" s="665">
        <v>0</v>
      </c>
      <c r="AA7" s="665"/>
      <c r="AB7" s="665"/>
      <c r="AC7" s="665"/>
      <c r="AD7" s="666">
        <v>5816</v>
      </c>
      <c r="AE7" s="666"/>
      <c r="AF7" s="666"/>
      <c r="AG7" s="666"/>
      <c r="AH7" s="666"/>
      <c r="AI7" s="666"/>
      <c r="AJ7" s="666"/>
      <c r="AK7" s="666"/>
      <c r="AL7" s="619">
        <v>0.1</v>
      </c>
      <c r="AM7" s="620"/>
      <c r="AN7" s="620"/>
      <c r="AO7" s="667"/>
      <c r="AP7" s="613" t="s">
        <v>227</v>
      </c>
      <c r="AQ7" s="614"/>
      <c r="AR7" s="614"/>
      <c r="AS7" s="614"/>
      <c r="AT7" s="614"/>
      <c r="AU7" s="614"/>
      <c r="AV7" s="614"/>
      <c r="AW7" s="614"/>
      <c r="AX7" s="614"/>
      <c r="AY7" s="614"/>
      <c r="AZ7" s="614"/>
      <c r="BA7" s="614"/>
      <c r="BB7" s="614"/>
      <c r="BC7" s="614"/>
      <c r="BD7" s="614"/>
      <c r="BE7" s="614"/>
      <c r="BF7" s="615"/>
      <c r="BG7" s="616">
        <v>747397</v>
      </c>
      <c r="BH7" s="617"/>
      <c r="BI7" s="617"/>
      <c r="BJ7" s="617"/>
      <c r="BK7" s="617"/>
      <c r="BL7" s="617"/>
      <c r="BM7" s="617"/>
      <c r="BN7" s="618"/>
      <c r="BO7" s="665">
        <v>41.4</v>
      </c>
      <c r="BP7" s="665"/>
      <c r="BQ7" s="665"/>
      <c r="BR7" s="665"/>
      <c r="BS7" s="666">
        <v>23105</v>
      </c>
      <c r="BT7" s="666"/>
      <c r="BU7" s="666"/>
      <c r="BV7" s="666"/>
      <c r="BW7" s="666"/>
      <c r="BX7" s="666"/>
      <c r="BY7" s="666"/>
      <c r="BZ7" s="666"/>
      <c r="CA7" s="666"/>
      <c r="CB7" s="707"/>
      <c r="CD7" s="647" t="s">
        <v>228</v>
      </c>
      <c r="CE7" s="644"/>
      <c r="CF7" s="644"/>
      <c r="CG7" s="644"/>
      <c r="CH7" s="644"/>
      <c r="CI7" s="644"/>
      <c r="CJ7" s="644"/>
      <c r="CK7" s="644"/>
      <c r="CL7" s="644"/>
      <c r="CM7" s="644"/>
      <c r="CN7" s="644"/>
      <c r="CO7" s="644"/>
      <c r="CP7" s="644"/>
      <c r="CQ7" s="645"/>
      <c r="CR7" s="616">
        <v>2315360</v>
      </c>
      <c r="CS7" s="617"/>
      <c r="CT7" s="617"/>
      <c r="CU7" s="617"/>
      <c r="CV7" s="617"/>
      <c r="CW7" s="617"/>
      <c r="CX7" s="617"/>
      <c r="CY7" s="618"/>
      <c r="CZ7" s="665">
        <v>18.100000000000001</v>
      </c>
      <c r="DA7" s="665"/>
      <c r="DB7" s="665"/>
      <c r="DC7" s="665"/>
      <c r="DD7" s="622">
        <v>121121</v>
      </c>
      <c r="DE7" s="617"/>
      <c r="DF7" s="617"/>
      <c r="DG7" s="617"/>
      <c r="DH7" s="617"/>
      <c r="DI7" s="617"/>
      <c r="DJ7" s="617"/>
      <c r="DK7" s="617"/>
      <c r="DL7" s="617"/>
      <c r="DM7" s="617"/>
      <c r="DN7" s="617"/>
      <c r="DO7" s="617"/>
      <c r="DP7" s="618"/>
      <c r="DQ7" s="622">
        <v>1149414</v>
      </c>
      <c r="DR7" s="617"/>
      <c r="DS7" s="617"/>
      <c r="DT7" s="617"/>
      <c r="DU7" s="617"/>
      <c r="DV7" s="617"/>
      <c r="DW7" s="617"/>
      <c r="DX7" s="617"/>
      <c r="DY7" s="617"/>
      <c r="DZ7" s="617"/>
      <c r="EA7" s="617"/>
      <c r="EB7" s="617"/>
      <c r="EC7" s="646"/>
    </row>
    <row r="8" spans="2:143" ht="11.25" customHeight="1">
      <c r="B8" s="613" t="s">
        <v>229</v>
      </c>
      <c r="C8" s="614"/>
      <c r="D8" s="614"/>
      <c r="E8" s="614"/>
      <c r="F8" s="614"/>
      <c r="G8" s="614"/>
      <c r="H8" s="614"/>
      <c r="I8" s="614"/>
      <c r="J8" s="614"/>
      <c r="K8" s="614"/>
      <c r="L8" s="614"/>
      <c r="M8" s="614"/>
      <c r="N8" s="614"/>
      <c r="O8" s="614"/>
      <c r="P8" s="614"/>
      <c r="Q8" s="615"/>
      <c r="R8" s="616">
        <v>6771</v>
      </c>
      <c r="S8" s="617"/>
      <c r="T8" s="617"/>
      <c r="U8" s="617"/>
      <c r="V8" s="617"/>
      <c r="W8" s="617"/>
      <c r="X8" s="617"/>
      <c r="Y8" s="618"/>
      <c r="Z8" s="665">
        <v>0.1</v>
      </c>
      <c r="AA8" s="665"/>
      <c r="AB8" s="665"/>
      <c r="AC8" s="665"/>
      <c r="AD8" s="666">
        <v>6771</v>
      </c>
      <c r="AE8" s="666"/>
      <c r="AF8" s="666"/>
      <c r="AG8" s="666"/>
      <c r="AH8" s="666"/>
      <c r="AI8" s="666"/>
      <c r="AJ8" s="666"/>
      <c r="AK8" s="666"/>
      <c r="AL8" s="619">
        <v>0.1</v>
      </c>
      <c r="AM8" s="620"/>
      <c r="AN8" s="620"/>
      <c r="AO8" s="667"/>
      <c r="AP8" s="613" t="s">
        <v>230</v>
      </c>
      <c r="AQ8" s="614"/>
      <c r="AR8" s="614"/>
      <c r="AS8" s="614"/>
      <c r="AT8" s="614"/>
      <c r="AU8" s="614"/>
      <c r="AV8" s="614"/>
      <c r="AW8" s="614"/>
      <c r="AX8" s="614"/>
      <c r="AY8" s="614"/>
      <c r="AZ8" s="614"/>
      <c r="BA8" s="614"/>
      <c r="BB8" s="614"/>
      <c r="BC8" s="614"/>
      <c r="BD8" s="614"/>
      <c r="BE8" s="614"/>
      <c r="BF8" s="615"/>
      <c r="BG8" s="616">
        <v>28740</v>
      </c>
      <c r="BH8" s="617"/>
      <c r="BI8" s="617"/>
      <c r="BJ8" s="617"/>
      <c r="BK8" s="617"/>
      <c r="BL8" s="617"/>
      <c r="BM8" s="617"/>
      <c r="BN8" s="618"/>
      <c r="BO8" s="665">
        <v>1.6</v>
      </c>
      <c r="BP8" s="665"/>
      <c r="BQ8" s="665"/>
      <c r="BR8" s="665"/>
      <c r="BS8" s="622" t="s">
        <v>122</v>
      </c>
      <c r="BT8" s="617"/>
      <c r="BU8" s="617"/>
      <c r="BV8" s="617"/>
      <c r="BW8" s="617"/>
      <c r="BX8" s="617"/>
      <c r="BY8" s="617"/>
      <c r="BZ8" s="617"/>
      <c r="CA8" s="617"/>
      <c r="CB8" s="646"/>
      <c r="CD8" s="647" t="s">
        <v>231</v>
      </c>
      <c r="CE8" s="644"/>
      <c r="CF8" s="644"/>
      <c r="CG8" s="644"/>
      <c r="CH8" s="644"/>
      <c r="CI8" s="644"/>
      <c r="CJ8" s="644"/>
      <c r="CK8" s="644"/>
      <c r="CL8" s="644"/>
      <c r="CM8" s="644"/>
      <c r="CN8" s="644"/>
      <c r="CO8" s="644"/>
      <c r="CP8" s="644"/>
      <c r="CQ8" s="645"/>
      <c r="CR8" s="616">
        <v>4381075</v>
      </c>
      <c r="CS8" s="617"/>
      <c r="CT8" s="617"/>
      <c r="CU8" s="617"/>
      <c r="CV8" s="617"/>
      <c r="CW8" s="617"/>
      <c r="CX8" s="617"/>
      <c r="CY8" s="618"/>
      <c r="CZ8" s="665">
        <v>34.299999999999997</v>
      </c>
      <c r="DA8" s="665"/>
      <c r="DB8" s="665"/>
      <c r="DC8" s="665"/>
      <c r="DD8" s="622">
        <v>515370</v>
      </c>
      <c r="DE8" s="617"/>
      <c r="DF8" s="617"/>
      <c r="DG8" s="617"/>
      <c r="DH8" s="617"/>
      <c r="DI8" s="617"/>
      <c r="DJ8" s="617"/>
      <c r="DK8" s="617"/>
      <c r="DL8" s="617"/>
      <c r="DM8" s="617"/>
      <c r="DN8" s="617"/>
      <c r="DO8" s="617"/>
      <c r="DP8" s="618"/>
      <c r="DQ8" s="622">
        <v>2061544</v>
      </c>
      <c r="DR8" s="617"/>
      <c r="DS8" s="617"/>
      <c r="DT8" s="617"/>
      <c r="DU8" s="617"/>
      <c r="DV8" s="617"/>
      <c r="DW8" s="617"/>
      <c r="DX8" s="617"/>
      <c r="DY8" s="617"/>
      <c r="DZ8" s="617"/>
      <c r="EA8" s="617"/>
      <c r="EB8" s="617"/>
      <c r="EC8" s="646"/>
    </row>
    <row r="9" spans="2:143" ht="11.25" customHeight="1">
      <c r="B9" s="613" t="s">
        <v>232</v>
      </c>
      <c r="C9" s="614"/>
      <c r="D9" s="614"/>
      <c r="E9" s="614"/>
      <c r="F9" s="614"/>
      <c r="G9" s="614"/>
      <c r="H9" s="614"/>
      <c r="I9" s="614"/>
      <c r="J9" s="614"/>
      <c r="K9" s="614"/>
      <c r="L9" s="614"/>
      <c r="M9" s="614"/>
      <c r="N9" s="614"/>
      <c r="O9" s="614"/>
      <c r="P9" s="614"/>
      <c r="Q9" s="615"/>
      <c r="R9" s="616">
        <v>7623</v>
      </c>
      <c r="S9" s="617"/>
      <c r="T9" s="617"/>
      <c r="U9" s="617"/>
      <c r="V9" s="617"/>
      <c r="W9" s="617"/>
      <c r="X9" s="617"/>
      <c r="Y9" s="618"/>
      <c r="Z9" s="665">
        <v>0.1</v>
      </c>
      <c r="AA9" s="665"/>
      <c r="AB9" s="665"/>
      <c r="AC9" s="665"/>
      <c r="AD9" s="666">
        <v>7623</v>
      </c>
      <c r="AE9" s="666"/>
      <c r="AF9" s="666"/>
      <c r="AG9" s="666"/>
      <c r="AH9" s="666"/>
      <c r="AI9" s="666"/>
      <c r="AJ9" s="666"/>
      <c r="AK9" s="666"/>
      <c r="AL9" s="619">
        <v>0.1</v>
      </c>
      <c r="AM9" s="620"/>
      <c r="AN9" s="620"/>
      <c r="AO9" s="667"/>
      <c r="AP9" s="613" t="s">
        <v>233</v>
      </c>
      <c r="AQ9" s="614"/>
      <c r="AR9" s="614"/>
      <c r="AS9" s="614"/>
      <c r="AT9" s="614"/>
      <c r="AU9" s="614"/>
      <c r="AV9" s="614"/>
      <c r="AW9" s="614"/>
      <c r="AX9" s="614"/>
      <c r="AY9" s="614"/>
      <c r="AZ9" s="614"/>
      <c r="BA9" s="614"/>
      <c r="BB9" s="614"/>
      <c r="BC9" s="614"/>
      <c r="BD9" s="614"/>
      <c r="BE9" s="614"/>
      <c r="BF9" s="615"/>
      <c r="BG9" s="616">
        <v>592724</v>
      </c>
      <c r="BH9" s="617"/>
      <c r="BI9" s="617"/>
      <c r="BJ9" s="617"/>
      <c r="BK9" s="617"/>
      <c r="BL9" s="617"/>
      <c r="BM9" s="617"/>
      <c r="BN9" s="618"/>
      <c r="BO9" s="665">
        <v>32.799999999999997</v>
      </c>
      <c r="BP9" s="665"/>
      <c r="BQ9" s="665"/>
      <c r="BR9" s="665"/>
      <c r="BS9" s="622" t="s">
        <v>234</v>
      </c>
      <c r="BT9" s="617"/>
      <c r="BU9" s="617"/>
      <c r="BV9" s="617"/>
      <c r="BW9" s="617"/>
      <c r="BX9" s="617"/>
      <c r="BY9" s="617"/>
      <c r="BZ9" s="617"/>
      <c r="CA9" s="617"/>
      <c r="CB9" s="646"/>
      <c r="CD9" s="647" t="s">
        <v>235</v>
      </c>
      <c r="CE9" s="644"/>
      <c r="CF9" s="644"/>
      <c r="CG9" s="644"/>
      <c r="CH9" s="644"/>
      <c r="CI9" s="644"/>
      <c r="CJ9" s="644"/>
      <c r="CK9" s="644"/>
      <c r="CL9" s="644"/>
      <c r="CM9" s="644"/>
      <c r="CN9" s="644"/>
      <c r="CO9" s="644"/>
      <c r="CP9" s="644"/>
      <c r="CQ9" s="645"/>
      <c r="CR9" s="616">
        <v>769727</v>
      </c>
      <c r="CS9" s="617"/>
      <c r="CT9" s="617"/>
      <c r="CU9" s="617"/>
      <c r="CV9" s="617"/>
      <c r="CW9" s="617"/>
      <c r="CX9" s="617"/>
      <c r="CY9" s="618"/>
      <c r="CZ9" s="665">
        <v>6</v>
      </c>
      <c r="DA9" s="665"/>
      <c r="DB9" s="665"/>
      <c r="DC9" s="665"/>
      <c r="DD9" s="622">
        <v>44918</v>
      </c>
      <c r="DE9" s="617"/>
      <c r="DF9" s="617"/>
      <c r="DG9" s="617"/>
      <c r="DH9" s="617"/>
      <c r="DI9" s="617"/>
      <c r="DJ9" s="617"/>
      <c r="DK9" s="617"/>
      <c r="DL9" s="617"/>
      <c r="DM9" s="617"/>
      <c r="DN9" s="617"/>
      <c r="DO9" s="617"/>
      <c r="DP9" s="618"/>
      <c r="DQ9" s="622">
        <v>595193</v>
      </c>
      <c r="DR9" s="617"/>
      <c r="DS9" s="617"/>
      <c r="DT9" s="617"/>
      <c r="DU9" s="617"/>
      <c r="DV9" s="617"/>
      <c r="DW9" s="617"/>
      <c r="DX9" s="617"/>
      <c r="DY9" s="617"/>
      <c r="DZ9" s="617"/>
      <c r="EA9" s="617"/>
      <c r="EB9" s="617"/>
      <c r="EC9" s="646"/>
    </row>
    <row r="10" spans="2:143" ht="11.25" customHeight="1">
      <c r="B10" s="613" t="s">
        <v>236</v>
      </c>
      <c r="C10" s="614"/>
      <c r="D10" s="614"/>
      <c r="E10" s="614"/>
      <c r="F10" s="614"/>
      <c r="G10" s="614"/>
      <c r="H10" s="614"/>
      <c r="I10" s="614"/>
      <c r="J10" s="614"/>
      <c r="K10" s="614"/>
      <c r="L10" s="614"/>
      <c r="M10" s="614"/>
      <c r="N10" s="614"/>
      <c r="O10" s="614"/>
      <c r="P10" s="614"/>
      <c r="Q10" s="615"/>
      <c r="R10" s="616" t="s">
        <v>234</v>
      </c>
      <c r="S10" s="617"/>
      <c r="T10" s="617"/>
      <c r="U10" s="617"/>
      <c r="V10" s="617"/>
      <c r="W10" s="617"/>
      <c r="X10" s="617"/>
      <c r="Y10" s="618"/>
      <c r="Z10" s="665" t="s">
        <v>122</v>
      </c>
      <c r="AA10" s="665"/>
      <c r="AB10" s="665"/>
      <c r="AC10" s="665"/>
      <c r="AD10" s="666" t="s">
        <v>234</v>
      </c>
      <c r="AE10" s="666"/>
      <c r="AF10" s="666"/>
      <c r="AG10" s="666"/>
      <c r="AH10" s="666"/>
      <c r="AI10" s="666"/>
      <c r="AJ10" s="666"/>
      <c r="AK10" s="666"/>
      <c r="AL10" s="619" t="s">
        <v>234</v>
      </c>
      <c r="AM10" s="620"/>
      <c r="AN10" s="620"/>
      <c r="AO10" s="667"/>
      <c r="AP10" s="613" t="s">
        <v>237</v>
      </c>
      <c r="AQ10" s="614"/>
      <c r="AR10" s="614"/>
      <c r="AS10" s="614"/>
      <c r="AT10" s="614"/>
      <c r="AU10" s="614"/>
      <c r="AV10" s="614"/>
      <c r="AW10" s="614"/>
      <c r="AX10" s="614"/>
      <c r="AY10" s="614"/>
      <c r="AZ10" s="614"/>
      <c r="BA10" s="614"/>
      <c r="BB10" s="614"/>
      <c r="BC10" s="614"/>
      <c r="BD10" s="614"/>
      <c r="BE10" s="614"/>
      <c r="BF10" s="615"/>
      <c r="BG10" s="616">
        <v>50355</v>
      </c>
      <c r="BH10" s="617"/>
      <c r="BI10" s="617"/>
      <c r="BJ10" s="617"/>
      <c r="BK10" s="617"/>
      <c r="BL10" s="617"/>
      <c r="BM10" s="617"/>
      <c r="BN10" s="618"/>
      <c r="BO10" s="665">
        <v>2.8</v>
      </c>
      <c r="BP10" s="665"/>
      <c r="BQ10" s="665"/>
      <c r="BR10" s="665"/>
      <c r="BS10" s="622">
        <v>9875</v>
      </c>
      <c r="BT10" s="617"/>
      <c r="BU10" s="617"/>
      <c r="BV10" s="617"/>
      <c r="BW10" s="617"/>
      <c r="BX10" s="617"/>
      <c r="BY10" s="617"/>
      <c r="BZ10" s="617"/>
      <c r="CA10" s="617"/>
      <c r="CB10" s="646"/>
      <c r="CD10" s="647" t="s">
        <v>238</v>
      </c>
      <c r="CE10" s="644"/>
      <c r="CF10" s="644"/>
      <c r="CG10" s="644"/>
      <c r="CH10" s="644"/>
      <c r="CI10" s="644"/>
      <c r="CJ10" s="644"/>
      <c r="CK10" s="644"/>
      <c r="CL10" s="644"/>
      <c r="CM10" s="644"/>
      <c r="CN10" s="644"/>
      <c r="CO10" s="644"/>
      <c r="CP10" s="644"/>
      <c r="CQ10" s="645"/>
      <c r="CR10" s="616">
        <v>24321</v>
      </c>
      <c r="CS10" s="617"/>
      <c r="CT10" s="617"/>
      <c r="CU10" s="617"/>
      <c r="CV10" s="617"/>
      <c r="CW10" s="617"/>
      <c r="CX10" s="617"/>
      <c r="CY10" s="618"/>
      <c r="CZ10" s="665">
        <v>0.2</v>
      </c>
      <c r="DA10" s="665"/>
      <c r="DB10" s="665"/>
      <c r="DC10" s="665"/>
      <c r="DD10" s="622" t="s">
        <v>234</v>
      </c>
      <c r="DE10" s="617"/>
      <c r="DF10" s="617"/>
      <c r="DG10" s="617"/>
      <c r="DH10" s="617"/>
      <c r="DI10" s="617"/>
      <c r="DJ10" s="617"/>
      <c r="DK10" s="617"/>
      <c r="DL10" s="617"/>
      <c r="DM10" s="617"/>
      <c r="DN10" s="617"/>
      <c r="DO10" s="617"/>
      <c r="DP10" s="618"/>
      <c r="DQ10" s="622">
        <v>24321</v>
      </c>
      <c r="DR10" s="617"/>
      <c r="DS10" s="617"/>
      <c r="DT10" s="617"/>
      <c r="DU10" s="617"/>
      <c r="DV10" s="617"/>
      <c r="DW10" s="617"/>
      <c r="DX10" s="617"/>
      <c r="DY10" s="617"/>
      <c r="DZ10" s="617"/>
      <c r="EA10" s="617"/>
      <c r="EB10" s="617"/>
      <c r="EC10" s="646"/>
    </row>
    <row r="11" spans="2:143" ht="11.25" customHeight="1">
      <c r="B11" s="613" t="s">
        <v>239</v>
      </c>
      <c r="C11" s="614"/>
      <c r="D11" s="614"/>
      <c r="E11" s="614"/>
      <c r="F11" s="614"/>
      <c r="G11" s="614"/>
      <c r="H11" s="614"/>
      <c r="I11" s="614"/>
      <c r="J11" s="614"/>
      <c r="K11" s="614"/>
      <c r="L11" s="614"/>
      <c r="M11" s="614"/>
      <c r="N11" s="614"/>
      <c r="O11" s="614"/>
      <c r="P11" s="614"/>
      <c r="Q11" s="615"/>
      <c r="R11" s="616" t="s">
        <v>122</v>
      </c>
      <c r="S11" s="617"/>
      <c r="T11" s="617"/>
      <c r="U11" s="617"/>
      <c r="V11" s="617"/>
      <c r="W11" s="617"/>
      <c r="X11" s="617"/>
      <c r="Y11" s="618"/>
      <c r="Z11" s="665" t="s">
        <v>122</v>
      </c>
      <c r="AA11" s="665"/>
      <c r="AB11" s="665"/>
      <c r="AC11" s="665"/>
      <c r="AD11" s="666" t="s">
        <v>234</v>
      </c>
      <c r="AE11" s="666"/>
      <c r="AF11" s="666"/>
      <c r="AG11" s="666"/>
      <c r="AH11" s="666"/>
      <c r="AI11" s="666"/>
      <c r="AJ11" s="666"/>
      <c r="AK11" s="666"/>
      <c r="AL11" s="619" t="s">
        <v>234</v>
      </c>
      <c r="AM11" s="620"/>
      <c r="AN11" s="620"/>
      <c r="AO11" s="667"/>
      <c r="AP11" s="613" t="s">
        <v>240</v>
      </c>
      <c r="AQ11" s="614"/>
      <c r="AR11" s="614"/>
      <c r="AS11" s="614"/>
      <c r="AT11" s="614"/>
      <c r="AU11" s="614"/>
      <c r="AV11" s="614"/>
      <c r="AW11" s="614"/>
      <c r="AX11" s="614"/>
      <c r="AY11" s="614"/>
      <c r="AZ11" s="614"/>
      <c r="BA11" s="614"/>
      <c r="BB11" s="614"/>
      <c r="BC11" s="614"/>
      <c r="BD11" s="614"/>
      <c r="BE11" s="614"/>
      <c r="BF11" s="615"/>
      <c r="BG11" s="616">
        <v>75578</v>
      </c>
      <c r="BH11" s="617"/>
      <c r="BI11" s="617"/>
      <c r="BJ11" s="617"/>
      <c r="BK11" s="617"/>
      <c r="BL11" s="617"/>
      <c r="BM11" s="617"/>
      <c r="BN11" s="618"/>
      <c r="BO11" s="665">
        <v>4.2</v>
      </c>
      <c r="BP11" s="665"/>
      <c r="BQ11" s="665"/>
      <c r="BR11" s="665"/>
      <c r="BS11" s="622">
        <v>13230</v>
      </c>
      <c r="BT11" s="617"/>
      <c r="BU11" s="617"/>
      <c r="BV11" s="617"/>
      <c r="BW11" s="617"/>
      <c r="BX11" s="617"/>
      <c r="BY11" s="617"/>
      <c r="BZ11" s="617"/>
      <c r="CA11" s="617"/>
      <c r="CB11" s="646"/>
      <c r="CD11" s="647" t="s">
        <v>241</v>
      </c>
      <c r="CE11" s="644"/>
      <c r="CF11" s="644"/>
      <c r="CG11" s="644"/>
      <c r="CH11" s="644"/>
      <c r="CI11" s="644"/>
      <c r="CJ11" s="644"/>
      <c r="CK11" s="644"/>
      <c r="CL11" s="644"/>
      <c r="CM11" s="644"/>
      <c r="CN11" s="644"/>
      <c r="CO11" s="644"/>
      <c r="CP11" s="644"/>
      <c r="CQ11" s="645"/>
      <c r="CR11" s="616">
        <v>792733</v>
      </c>
      <c r="CS11" s="617"/>
      <c r="CT11" s="617"/>
      <c r="CU11" s="617"/>
      <c r="CV11" s="617"/>
      <c r="CW11" s="617"/>
      <c r="CX11" s="617"/>
      <c r="CY11" s="618"/>
      <c r="CZ11" s="665">
        <v>6.2</v>
      </c>
      <c r="DA11" s="665"/>
      <c r="DB11" s="665"/>
      <c r="DC11" s="665"/>
      <c r="DD11" s="622">
        <v>462775</v>
      </c>
      <c r="DE11" s="617"/>
      <c r="DF11" s="617"/>
      <c r="DG11" s="617"/>
      <c r="DH11" s="617"/>
      <c r="DI11" s="617"/>
      <c r="DJ11" s="617"/>
      <c r="DK11" s="617"/>
      <c r="DL11" s="617"/>
      <c r="DM11" s="617"/>
      <c r="DN11" s="617"/>
      <c r="DO11" s="617"/>
      <c r="DP11" s="618"/>
      <c r="DQ11" s="622">
        <v>253174</v>
      </c>
      <c r="DR11" s="617"/>
      <c r="DS11" s="617"/>
      <c r="DT11" s="617"/>
      <c r="DU11" s="617"/>
      <c r="DV11" s="617"/>
      <c r="DW11" s="617"/>
      <c r="DX11" s="617"/>
      <c r="DY11" s="617"/>
      <c r="DZ11" s="617"/>
      <c r="EA11" s="617"/>
      <c r="EB11" s="617"/>
      <c r="EC11" s="646"/>
    </row>
    <row r="12" spans="2:143" ht="11.25" customHeight="1">
      <c r="B12" s="613" t="s">
        <v>242</v>
      </c>
      <c r="C12" s="614"/>
      <c r="D12" s="614"/>
      <c r="E12" s="614"/>
      <c r="F12" s="614"/>
      <c r="G12" s="614"/>
      <c r="H12" s="614"/>
      <c r="I12" s="614"/>
      <c r="J12" s="614"/>
      <c r="K12" s="614"/>
      <c r="L12" s="614"/>
      <c r="M12" s="614"/>
      <c r="N12" s="614"/>
      <c r="O12" s="614"/>
      <c r="P12" s="614"/>
      <c r="Q12" s="615"/>
      <c r="R12" s="616">
        <v>315359</v>
      </c>
      <c r="S12" s="617"/>
      <c r="T12" s="617"/>
      <c r="U12" s="617"/>
      <c r="V12" s="617"/>
      <c r="W12" s="617"/>
      <c r="X12" s="617"/>
      <c r="Y12" s="618"/>
      <c r="Z12" s="665">
        <v>2.4</v>
      </c>
      <c r="AA12" s="665"/>
      <c r="AB12" s="665"/>
      <c r="AC12" s="665"/>
      <c r="AD12" s="666">
        <v>315359</v>
      </c>
      <c r="AE12" s="666"/>
      <c r="AF12" s="666"/>
      <c r="AG12" s="666"/>
      <c r="AH12" s="666"/>
      <c r="AI12" s="666"/>
      <c r="AJ12" s="666"/>
      <c r="AK12" s="666"/>
      <c r="AL12" s="619">
        <v>5.0999999999999996</v>
      </c>
      <c r="AM12" s="620"/>
      <c r="AN12" s="620"/>
      <c r="AO12" s="667"/>
      <c r="AP12" s="613" t="s">
        <v>243</v>
      </c>
      <c r="AQ12" s="614"/>
      <c r="AR12" s="614"/>
      <c r="AS12" s="614"/>
      <c r="AT12" s="614"/>
      <c r="AU12" s="614"/>
      <c r="AV12" s="614"/>
      <c r="AW12" s="614"/>
      <c r="AX12" s="614"/>
      <c r="AY12" s="614"/>
      <c r="AZ12" s="614"/>
      <c r="BA12" s="614"/>
      <c r="BB12" s="614"/>
      <c r="BC12" s="614"/>
      <c r="BD12" s="614"/>
      <c r="BE12" s="614"/>
      <c r="BF12" s="615"/>
      <c r="BG12" s="616">
        <v>833327</v>
      </c>
      <c r="BH12" s="617"/>
      <c r="BI12" s="617"/>
      <c r="BJ12" s="617"/>
      <c r="BK12" s="617"/>
      <c r="BL12" s="617"/>
      <c r="BM12" s="617"/>
      <c r="BN12" s="618"/>
      <c r="BO12" s="665">
        <v>46.1</v>
      </c>
      <c r="BP12" s="665"/>
      <c r="BQ12" s="665"/>
      <c r="BR12" s="665"/>
      <c r="BS12" s="622" t="s">
        <v>234</v>
      </c>
      <c r="BT12" s="617"/>
      <c r="BU12" s="617"/>
      <c r="BV12" s="617"/>
      <c r="BW12" s="617"/>
      <c r="BX12" s="617"/>
      <c r="BY12" s="617"/>
      <c r="BZ12" s="617"/>
      <c r="CA12" s="617"/>
      <c r="CB12" s="646"/>
      <c r="CD12" s="647" t="s">
        <v>244</v>
      </c>
      <c r="CE12" s="644"/>
      <c r="CF12" s="644"/>
      <c r="CG12" s="644"/>
      <c r="CH12" s="644"/>
      <c r="CI12" s="644"/>
      <c r="CJ12" s="644"/>
      <c r="CK12" s="644"/>
      <c r="CL12" s="644"/>
      <c r="CM12" s="644"/>
      <c r="CN12" s="644"/>
      <c r="CO12" s="644"/>
      <c r="CP12" s="644"/>
      <c r="CQ12" s="645"/>
      <c r="CR12" s="616">
        <v>101607</v>
      </c>
      <c r="CS12" s="617"/>
      <c r="CT12" s="617"/>
      <c r="CU12" s="617"/>
      <c r="CV12" s="617"/>
      <c r="CW12" s="617"/>
      <c r="CX12" s="617"/>
      <c r="CY12" s="618"/>
      <c r="CZ12" s="665">
        <v>0.8</v>
      </c>
      <c r="DA12" s="665"/>
      <c r="DB12" s="665"/>
      <c r="DC12" s="665"/>
      <c r="DD12" s="622">
        <v>19630</v>
      </c>
      <c r="DE12" s="617"/>
      <c r="DF12" s="617"/>
      <c r="DG12" s="617"/>
      <c r="DH12" s="617"/>
      <c r="DI12" s="617"/>
      <c r="DJ12" s="617"/>
      <c r="DK12" s="617"/>
      <c r="DL12" s="617"/>
      <c r="DM12" s="617"/>
      <c r="DN12" s="617"/>
      <c r="DO12" s="617"/>
      <c r="DP12" s="618"/>
      <c r="DQ12" s="622">
        <v>61861</v>
      </c>
      <c r="DR12" s="617"/>
      <c r="DS12" s="617"/>
      <c r="DT12" s="617"/>
      <c r="DU12" s="617"/>
      <c r="DV12" s="617"/>
      <c r="DW12" s="617"/>
      <c r="DX12" s="617"/>
      <c r="DY12" s="617"/>
      <c r="DZ12" s="617"/>
      <c r="EA12" s="617"/>
      <c r="EB12" s="617"/>
      <c r="EC12" s="646"/>
    </row>
    <row r="13" spans="2:143" ht="11.25" customHeight="1">
      <c r="B13" s="613" t="s">
        <v>245</v>
      </c>
      <c r="C13" s="614"/>
      <c r="D13" s="614"/>
      <c r="E13" s="614"/>
      <c r="F13" s="614"/>
      <c r="G13" s="614"/>
      <c r="H13" s="614"/>
      <c r="I13" s="614"/>
      <c r="J13" s="614"/>
      <c r="K13" s="614"/>
      <c r="L13" s="614"/>
      <c r="M13" s="614"/>
      <c r="N13" s="614"/>
      <c r="O13" s="614"/>
      <c r="P13" s="614"/>
      <c r="Q13" s="615"/>
      <c r="R13" s="616" t="s">
        <v>234</v>
      </c>
      <c r="S13" s="617"/>
      <c r="T13" s="617"/>
      <c r="U13" s="617"/>
      <c r="V13" s="617"/>
      <c r="W13" s="617"/>
      <c r="X13" s="617"/>
      <c r="Y13" s="618"/>
      <c r="Z13" s="665" t="s">
        <v>234</v>
      </c>
      <c r="AA13" s="665"/>
      <c r="AB13" s="665"/>
      <c r="AC13" s="665"/>
      <c r="AD13" s="666" t="s">
        <v>234</v>
      </c>
      <c r="AE13" s="666"/>
      <c r="AF13" s="666"/>
      <c r="AG13" s="666"/>
      <c r="AH13" s="666"/>
      <c r="AI13" s="666"/>
      <c r="AJ13" s="666"/>
      <c r="AK13" s="666"/>
      <c r="AL13" s="619" t="s">
        <v>234</v>
      </c>
      <c r="AM13" s="620"/>
      <c r="AN13" s="620"/>
      <c r="AO13" s="667"/>
      <c r="AP13" s="613" t="s">
        <v>246</v>
      </c>
      <c r="AQ13" s="614"/>
      <c r="AR13" s="614"/>
      <c r="AS13" s="614"/>
      <c r="AT13" s="614"/>
      <c r="AU13" s="614"/>
      <c r="AV13" s="614"/>
      <c r="AW13" s="614"/>
      <c r="AX13" s="614"/>
      <c r="AY13" s="614"/>
      <c r="AZ13" s="614"/>
      <c r="BA13" s="614"/>
      <c r="BB13" s="614"/>
      <c r="BC13" s="614"/>
      <c r="BD13" s="614"/>
      <c r="BE13" s="614"/>
      <c r="BF13" s="615"/>
      <c r="BG13" s="616">
        <v>817402</v>
      </c>
      <c r="BH13" s="617"/>
      <c r="BI13" s="617"/>
      <c r="BJ13" s="617"/>
      <c r="BK13" s="617"/>
      <c r="BL13" s="617"/>
      <c r="BM13" s="617"/>
      <c r="BN13" s="618"/>
      <c r="BO13" s="665">
        <v>45.3</v>
      </c>
      <c r="BP13" s="665"/>
      <c r="BQ13" s="665"/>
      <c r="BR13" s="665"/>
      <c r="BS13" s="622" t="s">
        <v>234</v>
      </c>
      <c r="BT13" s="617"/>
      <c r="BU13" s="617"/>
      <c r="BV13" s="617"/>
      <c r="BW13" s="617"/>
      <c r="BX13" s="617"/>
      <c r="BY13" s="617"/>
      <c r="BZ13" s="617"/>
      <c r="CA13" s="617"/>
      <c r="CB13" s="646"/>
      <c r="CD13" s="647" t="s">
        <v>247</v>
      </c>
      <c r="CE13" s="644"/>
      <c r="CF13" s="644"/>
      <c r="CG13" s="644"/>
      <c r="CH13" s="644"/>
      <c r="CI13" s="644"/>
      <c r="CJ13" s="644"/>
      <c r="CK13" s="644"/>
      <c r="CL13" s="644"/>
      <c r="CM13" s="644"/>
      <c r="CN13" s="644"/>
      <c r="CO13" s="644"/>
      <c r="CP13" s="644"/>
      <c r="CQ13" s="645"/>
      <c r="CR13" s="616">
        <v>1415674</v>
      </c>
      <c r="CS13" s="617"/>
      <c r="CT13" s="617"/>
      <c r="CU13" s="617"/>
      <c r="CV13" s="617"/>
      <c r="CW13" s="617"/>
      <c r="CX13" s="617"/>
      <c r="CY13" s="618"/>
      <c r="CZ13" s="665">
        <v>11.1</v>
      </c>
      <c r="DA13" s="665"/>
      <c r="DB13" s="665"/>
      <c r="DC13" s="665"/>
      <c r="DD13" s="622">
        <v>975901</v>
      </c>
      <c r="DE13" s="617"/>
      <c r="DF13" s="617"/>
      <c r="DG13" s="617"/>
      <c r="DH13" s="617"/>
      <c r="DI13" s="617"/>
      <c r="DJ13" s="617"/>
      <c r="DK13" s="617"/>
      <c r="DL13" s="617"/>
      <c r="DM13" s="617"/>
      <c r="DN13" s="617"/>
      <c r="DO13" s="617"/>
      <c r="DP13" s="618"/>
      <c r="DQ13" s="622">
        <v>527043</v>
      </c>
      <c r="DR13" s="617"/>
      <c r="DS13" s="617"/>
      <c r="DT13" s="617"/>
      <c r="DU13" s="617"/>
      <c r="DV13" s="617"/>
      <c r="DW13" s="617"/>
      <c r="DX13" s="617"/>
      <c r="DY13" s="617"/>
      <c r="DZ13" s="617"/>
      <c r="EA13" s="617"/>
      <c r="EB13" s="617"/>
      <c r="EC13" s="646"/>
    </row>
    <row r="14" spans="2:143" ht="11.25" customHeight="1">
      <c r="B14" s="613" t="s">
        <v>248</v>
      </c>
      <c r="C14" s="614"/>
      <c r="D14" s="614"/>
      <c r="E14" s="614"/>
      <c r="F14" s="614"/>
      <c r="G14" s="614"/>
      <c r="H14" s="614"/>
      <c r="I14" s="614"/>
      <c r="J14" s="614"/>
      <c r="K14" s="614"/>
      <c r="L14" s="614"/>
      <c r="M14" s="614"/>
      <c r="N14" s="614"/>
      <c r="O14" s="614"/>
      <c r="P14" s="614"/>
      <c r="Q14" s="615"/>
      <c r="R14" s="616" t="s">
        <v>122</v>
      </c>
      <c r="S14" s="617"/>
      <c r="T14" s="617"/>
      <c r="U14" s="617"/>
      <c r="V14" s="617"/>
      <c r="W14" s="617"/>
      <c r="X14" s="617"/>
      <c r="Y14" s="618"/>
      <c r="Z14" s="665" t="s">
        <v>234</v>
      </c>
      <c r="AA14" s="665"/>
      <c r="AB14" s="665"/>
      <c r="AC14" s="665"/>
      <c r="AD14" s="666" t="s">
        <v>234</v>
      </c>
      <c r="AE14" s="666"/>
      <c r="AF14" s="666"/>
      <c r="AG14" s="666"/>
      <c r="AH14" s="666"/>
      <c r="AI14" s="666"/>
      <c r="AJ14" s="666"/>
      <c r="AK14" s="666"/>
      <c r="AL14" s="619" t="s">
        <v>122</v>
      </c>
      <c r="AM14" s="620"/>
      <c r="AN14" s="620"/>
      <c r="AO14" s="667"/>
      <c r="AP14" s="613" t="s">
        <v>249</v>
      </c>
      <c r="AQ14" s="614"/>
      <c r="AR14" s="614"/>
      <c r="AS14" s="614"/>
      <c r="AT14" s="614"/>
      <c r="AU14" s="614"/>
      <c r="AV14" s="614"/>
      <c r="AW14" s="614"/>
      <c r="AX14" s="614"/>
      <c r="AY14" s="614"/>
      <c r="AZ14" s="614"/>
      <c r="BA14" s="614"/>
      <c r="BB14" s="614"/>
      <c r="BC14" s="614"/>
      <c r="BD14" s="614"/>
      <c r="BE14" s="614"/>
      <c r="BF14" s="615"/>
      <c r="BG14" s="616">
        <v>72868</v>
      </c>
      <c r="BH14" s="617"/>
      <c r="BI14" s="617"/>
      <c r="BJ14" s="617"/>
      <c r="BK14" s="617"/>
      <c r="BL14" s="617"/>
      <c r="BM14" s="617"/>
      <c r="BN14" s="618"/>
      <c r="BO14" s="665">
        <v>4</v>
      </c>
      <c r="BP14" s="665"/>
      <c r="BQ14" s="665"/>
      <c r="BR14" s="665"/>
      <c r="BS14" s="622" t="s">
        <v>122</v>
      </c>
      <c r="BT14" s="617"/>
      <c r="BU14" s="617"/>
      <c r="BV14" s="617"/>
      <c r="BW14" s="617"/>
      <c r="BX14" s="617"/>
      <c r="BY14" s="617"/>
      <c r="BZ14" s="617"/>
      <c r="CA14" s="617"/>
      <c r="CB14" s="646"/>
      <c r="CD14" s="647" t="s">
        <v>250</v>
      </c>
      <c r="CE14" s="644"/>
      <c r="CF14" s="644"/>
      <c r="CG14" s="644"/>
      <c r="CH14" s="644"/>
      <c r="CI14" s="644"/>
      <c r="CJ14" s="644"/>
      <c r="CK14" s="644"/>
      <c r="CL14" s="644"/>
      <c r="CM14" s="644"/>
      <c r="CN14" s="644"/>
      <c r="CO14" s="644"/>
      <c r="CP14" s="644"/>
      <c r="CQ14" s="645"/>
      <c r="CR14" s="616">
        <v>394703</v>
      </c>
      <c r="CS14" s="617"/>
      <c r="CT14" s="617"/>
      <c r="CU14" s="617"/>
      <c r="CV14" s="617"/>
      <c r="CW14" s="617"/>
      <c r="CX14" s="617"/>
      <c r="CY14" s="618"/>
      <c r="CZ14" s="665">
        <v>3.1</v>
      </c>
      <c r="DA14" s="665"/>
      <c r="DB14" s="665"/>
      <c r="DC14" s="665"/>
      <c r="DD14" s="622">
        <v>43101</v>
      </c>
      <c r="DE14" s="617"/>
      <c r="DF14" s="617"/>
      <c r="DG14" s="617"/>
      <c r="DH14" s="617"/>
      <c r="DI14" s="617"/>
      <c r="DJ14" s="617"/>
      <c r="DK14" s="617"/>
      <c r="DL14" s="617"/>
      <c r="DM14" s="617"/>
      <c r="DN14" s="617"/>
      <c r="DO14" s="617"/>
      <c r="DP14" s="618"/>
      <c r="DQ14" s="622">
        <v>297965</v>
      </c>
      <c r="DR14" s="617"/>
      <c r="DS14" s="617"/>
      <c r="DT14" s="617"/>
      <c r="DU14" s="617"/>
      <c r="DV14" s="617"/>
      <c r="DW14" s="617"/>
      <c r="DX14" s="617"/>
      <c r="DY14" s="617"/>
      <c r="DZ14" s="617"/>
      <c r="EA14" s="617"/>
      <c r="EB14" s="617"/>
      <c r="EC14" s="646"/>
    </row>
    <row r="15" spans="2:143" ht="11.25" customHeight="1">
      <c r="B15" s="613" t="s">
        <v>251</v>
      </c>
      <c r="C15" s="614"/>
      <c r="D15" s="614"/>
      <c r="E15" s="614"/>
      <c r="F15" s="614"/>
      <c r="G15" s="614"/>
      <c r="H15" s="614"/>
      <c r="I15" s="614"/>
      <c r="J15" s="614"/>
      <c r="K15" s="614"/>
      <c r="L15" s="614"/>
      <c r="M15" s="614"/>
      <c r="N15" s="614"/>
      <c r="O15" s="614"/>
      <c r="P15" s="614"/>
      <c r="Q15" s="615"/>
      <c r="R15" s="616">
        <v>19242</v>
      </c>
      <c r="S15" s="617"/>
      <c r="T15" s="617"/>
      <c r="U15" s="617"/>
      <c r="V15" s="617"/>
      <c r="W15" s="617"/>
      <c r="X15" s="617"/>
      <c r="Y15" s="618"/>
      <c r="Z15" s="665">
        <v>0.1</v>
      </c>
      <c r="AA15" s="665"/>
      <c r="AB15" s="665"/>
      <c r="AC15" s="665"/>
      <c r="AD15" s="666">
        <v>19242</v>
      </c>
      <c r="AE15" s="666"/>
      <c r="AF15" s="666"/>
      <c r="AG15" s="666"/>
      <c r="AH15" s="666"/>
      <c r="AI15" s="666"/>
      <c r="AJ15" s="666"/>
      <c r="AK15" s="666"/>
      <c r="AL15" s="619">
        <v>0.3</v>
      </c>
      <c r="AM15" s="620"/>
      <c r="AN15" s="620"/>
      <c r="AO15" s="667"/>
      <c r="AP15" s="613" t="s">
        <v>252</v>
      </c>
      <c r="AQ15" s="614"/>
      <c r="AR15" s="614"/>
      <c r="AS15" s="614"/>
      <c r="AT15" s="614"/>
      <c r="AU15" s="614"/>
      <c r="AV15" s="614"/>
      <c r="AW15" s="614"/>
      <c r="AX15" s="614"/>
      <c r="AY15" s="614"/>
      <c r="AZ15" s="614"/>
      <c r="BA15" s="614"/>
      <c r="BB15" s="614"/>
      <c r="BC15" s="614"/>
      <c r="BD15" s="614"/>
      <c r="BE15" s="614"/>
      <c r="BF15" s="615"/>
      <c r="BG15" s="616">
        <v>152255</v>
      </c>
      <c r="BH15" s="617"/>
      <c r="BI15" s="617"/>
      <c r="BJ15" s="617"/>
      <c r="BK15" s="617"/>
      <c r="BL15" s="617"/>
      <c r="BM15" s="617"/>
      <c r="BN15" s="618"/>
      <c r="BO15" s="665">
        <v>8.4</v>
      </c>
      <c r="BP15" s="665"/>
      <c r="BQ15" s="665"/>
      <c r="BR15" s="665"/>
      <c r="BS15" s="622" t="s">
        <v>122</v>
      </c>
      <c r="BT15" s="617"/>
      <c r="BU15" s="617"/>
      <c r="BV15" s="617"/>
      <c r="BW15" s="617"/>
      <c r="BX15" s="617"/>
      <c r="BY15" s="617"/>
      <c r="BZ15" s="617"/>
      <c r="CA15" s="617"/>
      <c r="CB15" s="646"/>
      <c r="CD15" s="647" t="s">
        <v>253</v>
      </c>
      <c r="CE15" s="644"/>
      <c r="CF15" s="644"/>
      <c r="CG15" s="644"/>
      <c r="CH15" s="644"/>
      <c r="CI15" s="644"/>
      <c r="CJ15" s="644"/>
      <c r="CK15" s="644"/>
      <c r="CL15" s="644"/>
      <c r="CM15" s="644"/>
      <c r="CN15" s="644"/>
      <c r="CO15" s="644"/>
      <c r="CP15" s="644"/>
      <c r="CQ15" s="645"/>
      <c r="CR15" s="616">
        <v>682140</v>
      </c>
      <c r="CS15" s="617"/>
      <c r="CT15" s="617"/>
      <c r="CU15" s="617"/>
      <c r="CV15" s="617"/>
      <c r="CW15" s="617"/>
      <c r="CX15" s="617"/>
      <c r="CY15" s="618"/>
      <c r="CZ15" s="665">
        <v>5.3</v>
      </c>
      <c r="DA15" s="665"/>
      <c r="DB15" s="665"/>
      <c r="DC15" s="665"/>
      <c r="DD15" s="622">
        <v>40079</v>
      </c>
      <c r="DE15" s="617"/>
      <c r="DF15" s="617"/>
      <c r="DG15" s="617"/>
      <c r="DH15" s="617"/>
      <c r="DI15" s="617"/>
      <c r="DJ15" s="617"/>
      <c r="DK15" s="617"/>
      <c r="DL15" s="617"/>
      <c r="DM15" s="617"/>
      <c r="DN15" s="617"/>
      <c r="DO15" s="617"/>
      <c r="DP15" s="618"/>
      <c r="DQ15" s="622">
        <v>502455</v>
      </c>
      <c r="DR15" s="617"/>
      <c r="DS15" s="617"/>
      <c r="DT15" s="617"/>
      <c r="DU15" s="617"/>
      <c r="DV15" s="617"/>
      <c r="DW15" s="617"/>
      <c r="DX15" s="617"/>
      <c r="DY15" s="617"/>
      <c r="DZ15" s="617"/>
      <c r="EA15" s="617"/>
      <c r="EB15" s="617"/>
      <c r="EC15" s="646"/>
    </row>
    <row r="16" spans="2:143" ht="11.25" customHeight="1">
      <c r="B16" s="613" t="s">
        <v>254</v>
      </c>
      <c r="C16" s="614"/>
      <c r="D16" s="614"/>
      <c r="E16" s="614"/>
      <c r="F16" s="614"/>
      <c r="G16" s="614"/>
      <c r="H16" s="614"/>
      <c r="I16" s="614"/>
      <c r="J16" s="614"/>
      <c r="K16" s="614"/>
      <c r="L16" s="614"/>
      <c r="M16" s="614"/>
      <c r="N16" s="614"/>
      <c r="O16" s="614"/>
      <c r="P16" s="614"/>
      <c r="Q16" s="615"/>
      <c r="R16" s="616" t="s">
        <v>234</v>
      </c>
      <c r="S16" s="617"/>
      <c r="T16" s="617"/>
      <c r="U16" s="617"/>
      <c r="V16" s="617"/>
      <c r="W16" s="617"/>
      <c r="X16" s="617"/>
      <c r="Y16" s="618"/>
      <c r="Z16" s="665" t="s">
        <v>234</v>
      </c>
      <c r="AA16" s="665"/>
      <c r="AB16" s="665"/>
      <c r="AC16" s="665"/>
      <c r="AD16" s="666" t="s">
        <v>234</v>
      </c>
      <c r="AE16" s="666"/>
      <c r="AF16" s="666"/>
      <c r="AG16" s="666"/>
      <c r="AH16" s="666"/>
      <c r="AI16" s="666"/>
      <c r="AJ16" s="666"/>
      <c r="AK16" s="666"/>
      <c r="AL16" s="619" t="s">
        <v>122</v>
      </c>
      <c r="AM16" s="620"/>
      <c r="AN16" s="620"/>
      <c r="AO16" s="667"/>
      <c r="AP16" s="613" t="s">
        <v>255</v>
      </c>
      <c r="AQ16" s="614"/>
      <c r="AR16" s="614"/>
      <c r="AS16" s="614"/>
      <c r="AT16" s="614"/>
      <c r="AU16" s="614"/>
      <c r="AV16" s="614"/>
      <c r="AW16" s="614"/>
      <c r="AX16" s="614"/>
      <c r="AY16" s="614"/>
      <c r="AZ16" s="614"/>
      <c r="BA16" s="614"/>
      <c r="BB16" s="614"/>
      <c r="BC16" s="614"/>
      <c r="BD16" s="614"/>
      <c r="BE16" s="614"/>
      <c r="BF16" s="615"/>
      <c r="BG16" s="616" t="s">
        <v>122</v>
      </c>
      <c r="BH16" s="617"/>
      <c r="BI16" s="617"/>
      <c r="BJ16" s="617"/>
      <c r="BK16" s="617"/>
      <c r="BL16" s="617"/>
      <c r="BM16" s="617"/>
      <c r="BN16" s="618"/>
      <c r="BO16" s="665" t="s">
        <v>234</v>
      </c>
      <c r="BP16" s="665"/>
      <c r="BQ16" s="665"/>
      <c r="BR16" s="665"/>
      <c r="BS16" s="622" t="s">
        <v>234</v>
      </c>
      <c r="BT16" s="617"/>
      <c r="BU16" s="617"/>
      <c r="BV16" s="617"/>
      <c r="BW16" s="617"/>
      <c r="BX16" s="617"/>
      <c r="BY16" s="617"/>
      <c r="BZ16" s="617"/>
      <c r="CA16" s="617"/>
      <c r="CB16" s="646"/>
      <c r="CD16" s="647" t="s">
        <v>256</v>
      </c>
      <c r="CE16" s="644"/>
      <c r="CF16" s="644"/>
      <c r="CG16" s="644"/>
      <c r="CH16" s="644"/>
      <c r="CI16" s="644"/>
      <c r="CJ16" s="644"/>
      <c r="CK16" s="644"/>
      <c r="CL16" s="644"/>
      <c r="CM16" s="644"/>
      <c r="CN16" s="644"/>
      <c r="CO16" s="644"/>
      <c r="CP16" s="644"/>
      <c r="CQ16" s="645"/>
      <c r="CR16" s="616">
        <v>98439</v>
      </c>
      <c r="CS16" s="617"/>
      <c r="CT16" s="617"/>
      <c r="CU16" s="617"/>
      <c r="CV16" s="617"/>
      <c r="CW16" s="617"/>
      <c r="CX16" s="617"/>
      <c r="CY16" s="618"/>
      <c r="CZ16" s="665">
        <v>0.8</v>
      </c>
      <c r="DA16" s="665"/>
      <c r="DB16" s="665"/>
      <c r="DC16" s="665"/>
      <c r="DD16" s="622" t="s">
        <v>122</v>
      </c>
      <c r="DE16" s="617"/>
      <c r="DF16" s="617"/>
      <c r="DG16" s="617"/>
      <c r="DH16" s="617"/>
      <c r="DI16" s="617"/>
      <c r="DJ16" s="617"/>
      <c r="DK16" s="617"/>
      <c r="DL16" s="617"/>
      <c r="DM16" s="617"/>
      <c r="DN16" s="617"/>
      <c r="DO16" s="617"/>
      <c r="DP16" s="618"/>
      <c r="DQ16" s="622">
        <v>3007</v>
      </c>
      <c r="DR16" s="617"/>
      <c r="DS16" s="617"/>
      <c r="DT16" s="617"/>
      <c r="DU16" s="617"/>
      <c r="DV16" s="617"/>
      <c r="DW16" s="617"/>
      <c r="DX16" s="617"/>
      <c r="DY16" s="617"/>
      <c r="DZ16" s="617"/>
      <c r="EA16" s="617"/>
      <c r="EB16" s="617"/>
      <c r="EC16" s="646"/>
    </row>
    <row r="17" spans="2:133" ht="11.25" customHeight="1">
      <c r="B17" s="613" t="s">
        <v>257</v>
      </c>
      <c r="C17" s="614"/>
      <c r="D17" s="614"/>
      <c r="E17" s="614"/>
      <c r="F17" s="614"/>
      <c r="G17" s="614"/>
      <c r="H17" s="614"/>
      <c r="I17" s="614"/>
      <c r="J17" s="614"/>
      <c r="K17" s="614"/>
      <c r="L17" s="614"/>
      <c r="M17" s="614"/>
      <c r="N17" s="614"/>
      <c r="O17" s="614"/>
      <c r="P17" s="614"/>
      <c r="Q17" s="615"/>
      <c r="R17" s="616">
        <v>3597</v>
      </c>
      <c r="S17" s="617"/>
      <c r="T17" s="617"/>
      <c r="U17" s="617"/>
      <c r="V17" s="617"/>
      <c r="W17" s="617"/>
      <c r="X17" s="617"/>
      <c r="Y17" s="618"/>
      <c r="Z17" s="665">
        <v>0</v>
      </c>
      <c r="AA17" s="665"/>
      <c r="AB17" s="665"/>
      <c r="AC17" s="665"/>
      <c r="AD17" s="666">
        <v>3597</v>
      </c>
      <c r="AE17" s="666"/>
      <c r="AF17" s="666"/>
      <c r="AG17" s="666"/>
      <c r="AH17" s="666"/>
      <c r="AI17" s="666"/>
      <c r="AJ17" s="666"/>
      <c r="AK17" s="666"/>
      <c r="AL17" s="619">
        <v>0.1</v>
      </c>
      <c r="AM17" s="620"/>
      <c r="AN17" s="620"/>
      <c r="AO17" s="667"/>
      <c r="AP17" s="613" t="s">
        <v>258</v>
      </c>
      <c r="AQ17" s="614"/>
      <c r="AR17" s="614"/>
      <c r="AS17" s="614"/>
      <c r="AT17" s="614"/>
      <c r="AU17" s="614"/>
      <c r="AV17" s="614"/>
      <c r="AW17" s="614"/>
      <c r="AX17" s="614"/>
      <c r="AY17" s="614"/>
      <c r="AZ17" s="614"/>
      <c r="BA17" s="614"/>
      <c r="BB17" s="614"/>
      <c r="BC17" s="614"/>
      <c r="BD17" s="614"/>
      <c r="BE17" s="614"/>
      <c r="BF17" s="615"/>
      <c r="BG17" s="616" t="s">
        <v>234</v>
      </c>
      <c r="BH17" s="617"/>
      <c r="BI17" s="617"/>
      <c r="BJ17" s="617"/>
      <c r="BK17" s="617"/>
      <c r="BL17" s="617"/>
      <c r="BM17" s="617"/>
      <c r="BN17" s="618"/>
      <c r="BO17" s="665" t="s">
        <v>122</v>
      </c>
      <c r="BP17" s="665"/>
      <c r="BQ17" s="665"/>
      <c r="BR17" s="665"/>
      <c r="BS17" s="622" t="s">
        <v>122</v>
      </c>
      <c r="BT17" s="617"/>
      <c r="BU17" s="617"/>
      <c r="BV17" s="617"/>
      <c r="BW17" s="617"/>
      <c r="BX17" s="617"/>
      <c r="BY17" s="617"/>
      <c r="BZ17" s="617"/>
      <c r="CA17" s="617"/>
      <c r="CB17" s="646"/>
      <c r="CD17" s="647" t="s">
        <v>259</v>
      </c>
      <c r="CE17" s="644"/>
      <c r="CF17" s="644"/>
      <c r="CG17" s="644"/>
      <c r="CH17" s="644"/>
      <c r="CI17" s="644"/>
      <c r="CJ17" s="644"/>
      <c r="CK17" s="644"/>
      <c r="CL17" s="644"/>
      <c r="CM17" s="644"/>
      <c r="CN17" s="644"/>
      <c r="CO17" s="644"/>
      <c r="CP17" s="644"/>
      <c r="CQ17" s="645"/>
      <c r="CR17" s="616">
        <v>1680926</v>
      </c>
      <c r="CS17" s="617"/>
      <c r="CT17" s="617"/>
      <c r="CU17" s="617"/>
      <c r="CV17" s="617"/>
      <c r="CW17" s="617"/>
      <c r="CX17" s="617"/>
      <c r="CY17" s="618"/>
      <c r="CZ17" s="665">
        <v>13.1</v>
      </c>
      <c r="DA17" s="665"/>
      <c r="DB17" s="665"/>
      <c r="DC17" s="665"/>
      <c r="DD17" s="622" t="s">
        <v>234</v>
      </c>
      <c r="DE17" s="617"/>
      <c r="DF17" s="617"/>
      <c r="DG17" s="617"/>
      <c r="DH17" s="617"/>
      <c r="DI17" s="617"/>
      <c r="DJ17" s="617"/>
      <c r="DK17" s="617"/>
      <c r="DL17" s="617"/>
      <c r="DM17" s="617"/>
      <c r="DN17" s="617"/>
      <c r="DO17" s="617"/>
      <c r="DP17" s="618"/>
      <c r="DQ17" s="622">
        <v>1618059</v>
      </c>
      <c r="DR17" s="617"/>
      <c r="DS17" s="617"/>
      <c r="DT17" s="617"/>
      <c r="DU17" s="617"/>
      <c r="DV17" s="617"/>
      <c r="DW17" s="617"/>
      <c r="DX17" s="617"/>
      <c r="DY17" s="617"/>
      <c r="DZ17" s="617"/>
      <c r="EA17" s="617"/>
      <c r="EB17" s="617"/>
      <c r="EC17" s="646"/>
    </row>
    <row r="18" spans="2:133" ht="11.25" customHeight="1">
      <c r="B18" s="613" t="s">
        <v>260</v>
      </c>
      <c r="C18" s="614"/>
      <c r="D18" s="614"/>
      <c r="E18" s="614"/>
      <c r="F18" s="614"/>
      <c r="G18" s="614"/>
      <c r="H18" s="614"/>
      <c r="I18" s="614"/>
      <c r="J18" s="614"/>
      <c r="K18" s="614"/>
      <c r="L18" s="614"/>
      <c r="M18" s="614"/>
      <c r="N18" s="614"/>
      <c r="O18" s="614"/>
      <c r="P18" s="614"/>
      <c r="Q18" s="615"/>
      <c r="R18" s="616">
        <v>4620931</v>
      </c>
      <c r="S18" s="617"/>
      <c r="T18" s="617"/>
      <c r="U18" s="617"/>
      <c r="V18" s="617"/>
      <c r="W18" s="617"/>
      <c r="X18" s="617"/>
      <c r="Y18" s="618"/>
      <c r="Z18" s="665">
        <v>35.299999999999997</v>
      </c>
      <c r="AA18" s="665"/>
      <c r="AB18" s="665"/>
      <c r="AC18" s="665"/>
      <c r="AD18" s="666">
        <v>3870982</v>
      </c>
      <c r="AE18" s="666"/>
      <c r="AF18" s="666"/>
      <c r="AG18" s="666"/>
      <c r="AH18" s="666"/>
      <c r="AI18" s="666"/>
      <c r="AJ18" s="666"/>
      <c r="AK18" s="666"/>
      <c r="AL18" s="619">
        <v>62.9</v>
      </c>
      <c r="AM18" s="620"/>
      <c r="AN18" s="620"/>
      <c r="AO18" s="667"/>
      <c r="AP18" s="613" t="s">
        <v>261</v>
      </c>
      <c r="AQ18" s="614"/>
      <c r="AR18" s="614"/>
      <c r="AS18" s="614"/>
      <c r="AT18" s="614"/>
      <c r="AU18" s="614"/>
      <c r="AV18" s="614"/>
      <c r="AW18" s="614"/>
      <c r="AX18" s="614"/>
      <c r="AY18" s="614"/>
      <c r="AZ18" s="614"/>
      <c r="BA18" s="614"/>
      <c r="BB18" s="614"/>
      <c r="BC18" s="614"/>
      <c r="BD18" s="614"/>
      <c r="BE18" s="614"/>
      <c r="BF18" s="615"/>
      <c r="BG18" s="616" t="s">
        <v>122</v>
      </c>
      <c r="BH18" s="617"/>
      <c r="BI18" s="617"/>
      <c r="BJ18" s="617"/>
      <c r="BK18" s="617"/>
      <c r="BL18" s="617"/>
      <c r="BM18" s="617"/>
      <c r="BN18" s="618"/>
      <c r="BO18" s="665" t="s">
        <v>122</v>
      </c>
      <c r="BP18" s="665"/>
      <c r="BQ18" s="665"/>
      <c r="BR18" s="665"/>
      <c r="BS18" s="622" t="s">
        <v>122</v>
      </c>
      <c r="BT18" s="617"/>
      <c r="BU18" s="617"/>
      <c r="BV18" s="617"/>
      <c r="BW18" s="617"/>
      <c r="BX18" s="617"/>
      <c r="BY18" s="617"/>
      <c r="BZ18" s="617"/>
      <c r="CA18" s="617"/>
      <c r="CB18" s="646"/>
      <c r="CD18" s="647" t="s">
        <v>262</v>
      </c>
      <c r="CE18" s="644"/>
      <c r="CF18" s="644"/>
      <c r="CG18" s="644"/>
      <c r="CH18" s="644"/>
      <c r="CI18" s="644"/>
      <c r="CJ18" s="644"/>
      <c r="CK18" s="644"/>
      <c r="CL18" s="644"/>
      <c r="CM18" s="644"/>
      <c r="CN18" s="644"/>
      <c r="CO18" s="644"/>
      <c r="CP18" s="644"/>
      <c r="CQ18" s="645"/>
      <c r="CR18" s="616" t="s">
        <v>234</v>
      </c>
      <c r="CS18" s="617"/>
      <c r="CT18" s="617"/>
      <c r="CU18" s="617"/>
      <c r="CV18" s="617"/>
      <c r="CW18" s="617"/>
      <c r="CX18" s="617"/>
      <c r="CY18" s="618"/>
      <c r="CZ18" s="665" t="s">
        <v>122</v>
      </c>
      <c r="DA18" s="665"/>
      <c r="DB18" s="665"/>
      <c r="DC18" s="665"/>
      <c r="DD18" s="622" t="s">
        <v>234</v>
      </c>
      <c r="DE18" s="617"/>
      <c r="DF18" s="617"/>
      <c r="DG18" s="617"/>
      <c r="DH18" s="617"/>
      <c r="DI18" s="617"/>
      <c r="DJ18" s="617"/>
      <c r="DK18" s="617"/>
      <c r="DL18" s="617"/>
      <c r="DM18" s="617"/>
      <c r="DN18" s="617"/>
      <c r="DO18" s="617"/>
      <c r="DP18" s="618"/>
      <c r="DQ18" s="622" t="s">
        <v>122</v>
      </c>
      <c r="DR18" s="617"/>
      <c r="DS18" s="617"/>
      <c r="DT18" s="617"/>
      <c r="DU18" s="617"/>
      <c r="DV18" s="617"/>
      <c r="DW18" s="617"/>
      <c r="DX18" s="617"/>
      <c r="DY18" s="617"/>
      <c r="DZ18" s="617"/>
      <c r="EA18" s="617"/>
      <c r="EB18" s="617"/>
      <c r="EC18" s="646"/>
    </row>
    <row r="19" spans="2:133" ht="11.25" customHeight="1">
      <c r="B19" s="613" t="s">
        <v>263</v>
      </c>
      <c r="C19" s="614"/>
      <c r="D19" s="614"/>
      <c r="E19" s="614"/>
      <c r="F19" s="614"/>
      <c r="G19" s="614"/>
      <c r="H19" s="614"/>
      <c r="I19" s="614"/>
      <c r="J19" s="614"/>
      <c r="K19" s="614"/>
      <c r="L19" s="614"/>
      <c r="M19" s="614"/>
      <c r="N19" s="614"/>
      <c r="O19" s="614"/>
      <c r="P19" s="614"/>
      <c r="Q19" s="615"/>
      <c r="R19" s="616">
        <v>3870982</v>
      </c>
      <c r="S19" s="617"/>
      <c r="T19" s="617"/>
      <c r="U19" s="617"/>
      <c r="V19" s="617"/>
      <c r="W19" s="617"/>
      <c r="X19" s="617"/>
      <c r="Y19" s="618"/>
      <c r="Z19" s="665">
        <v>29.6</v>
      </c>
      <c r="AA19" s="665"/>
      <c r="AB19" s="665"/>
      <c r="AC19" s="665"/>
      <c r="AD19" s="666">
        <v>3870982</v>
      </c>
      <c r="AE19" s="666"/>
      <c r="AF19" s="666"/>
      <c r="AG19" s="666"/>
      <c r="AH19" s="666"/>
      <c r="AI19" s="666"/>
      <c r="AJ19" s="666"/>
      <c r="AK19" s="666"/>
      <c r="AL19" s="619">
        <v>62.9</v>
      </c>
      <c r="AM19" s="620"/>
      <c r="AN19" s="620"/>
      <c r="AO19" s="667"/>
      <c r="AP19" s="613" t="s">
        <v>264</v>
      </c>
      <c r="AQ19" s="614"/>
      <c r="AR19" s="614"/>
      <c r="AS19" s="614"/>
      <c r="AT19" s="614"/>
      <c r="AU19" s="614"/>
      <c r="AV19" s="614"/>
      <c r="AW19" s="614"/>
      <c r="AX19" s="614"/>
      <c r="AY19" s="614"/>
      <c r="AZ19" s="614"/>
      <c r="BA19" s="614"/>
      <c r="BB19" s="614"/>
      <c r="BC19" s="614"/>
      <c r="BD19" s="614"/>
      <c r="BE19" s="614"/>
      <c r="BF19" s="615"/>
      <c r="BG19" s="616" t="s">
        <v>234</v>
      </c>
      <c r="BH19" s="617"/>
      <c r="BI19" s="617"/>
      <c r="BJ19" s="617"/>
      <c r="BK19" s="617"/>
      <c r="BL19" s="617"/>
      <c r="BM19" s="617"/>
      <c r="BN19" s="618"/>
      <c r="BO19" s="665" t="s">
        <v>234</v>
      </c>
      <c r="BP19" s="665"/>
      <c r="BQ19" s="665"/>
      <c r="BR19" s="665"/>
      <c r="BS19" s="622" t="s">
        <v>122</v>
      </c>
      <c r="BT19" s="617"/>
      <c r="BU19" s="617"/>
      <c r="BV19" s="617"/>
      <c r="BW19" s="617"/>
      <c r="BX19" s="617"/>
      <c r="BY19" s="617"/>
      <c r="BZ19" s="617"/>
      <c r="CA19" s="617"/>
      <c r="CB19" s="646"/>
      <c r="CD19" s="647" t="s">
        <v>265</v>
      </c>
      <c r="CE19" s="644"/>
      <c r="CF19" s="644"/>
      <c r="CG19" s="644"/>
      <c r="CH19" s="644"/>
      <c r="CI19" s="644"/>
      <c r="CJ19" s="644"/>
      <c r="CK19" s="644"/>
      <c r="CL19" s="644"/>
      <c r="CM19" s="644"/>
      <c r="CN19" s="644"/>
      <c r="CO19" s="644"/>
      <c r="CP19" s="644"/>
      <c r="CQ19" s="645"/>
      <c r="CR19" s="616" t="s">
        <v>122</v>
      </c>
      <c r="CS19" s="617"/>
      <c r="CT19" s="617"/>
      <c r="CU19" s="617"/>
      <c r="CV19" s="617"/>
      <c r="CW19" s="617"/>
      <c r="CX19" s="617"/>
      <c r="CY19" s="618"/>
      <c r="CZ19" s="665" t="s">
        <v>122</v>
      </c>
      <c r="DA19" s="665"/>
      <c r="DB19" s="665"/>
      <c r="DC19" s="665"/>
      <c r="DD19" s="622" t="s">
        <v>234</v>
      </c>
      <c r="DE19" s="617"/>
      <c r="DF19" s="617"/>
      <c r="DG19" s="617"/>
      <c r="DH19" s="617"/>
      <c r="DI19" s="617"/>
      <c r="DJ19" s="617"/>
      <c r="DK19" s="617"/>
      <c r="DL19" s="617"/>
      <c r="DM19" s="617"/>
      <c r="DN19" s="617"/>
      <c r="DO19" s="617"/>
      <c r="DP19" s="618"/>
      <c r="DQ19" s="622" t="s">
        <v>234</v>
      </c>
      <c r="DR19" s="617"/>
      <c r="DS19" s="617"/>
      <c r="DT19" s="617"/>
      <c r="DU19" s="617"/>
      <c r="DV19" s="617"/>
      <c r="DW19" s="617"/>
      <c r="DX19" s="617"/>
      <c r="DY19" s="617"/>
      <c r="DZ19" s="617"/>
      <c r="EA19" s="617"/>
      <c r="EB19" s="617"/>
      <c r="EC19" s="646"/>
    </row>
    <row r="20" spans="2:133" ht="11.25" customHeight="1">
      <c r="B20" s="613" t="s">
        <v>266</v>
      </c>
      <c r="C20" s="614"/>
      <c r="D20" s="614"/>
      <c r="E20" s="614"/>
      <c r="F20" s="614"/>
      <c r="G20" s="614"/>
      <c r="H20" s="614"/>
      <c r="I20" s="614"/>
      <c r="J20" s="614"/>
      <c r="K20" s="614"/>
      <c r="L20" s="614"/>
      <c r="M20" s="614"/>
      <c r="N20" s="614"/>
      <c r="O20" s="614"/>
      <c r="P20" s="614"/>
      <c r="Q20" s="615"/>
      <c r="R20" s="616">
        <v>749949</v>
      </c>
      <c r="S20" s="617"/>
      <c r="T20" s="617"/>
      <c r="U20" s="617"/>
      <c r="V20" s="617"/>
      <c r="W20" s="617"/>
      <c r="X20" s="617"/>
      <c r="Y20" s="618"/>
      <c r="Z20" s="665">
        <v>5.7</v>
      </c>
      <c r="AA20" s="665"/>
      <c r="AB20" s="665"/>
      <c r="AC20" s="665"/>
      <c r="AD20" s="666" t="s">
        <v>122</v>
      </c>
      <c r="AE20" s="666"/>
      <c r="AF20" s="666"/>
      <c r="AG20" s="666"/>
      <c r="AH20" s="666"/>
      <c r="AI20" s="666"/>
      <c r="AJ20" s="666"/>
      <c r="AK20" s="666"/>
      <c r="AL20" s="619" t="s">
        <v>122</v>
      </c>
      <c r="AM20" s="620"/>
      <c r="AN20" s="620"/>
      <c r="AO20" s="667"/>
      <c r="AP20" s="613" t="s">
        <v>267</v>
      </c>
      <c r="AQ20" s="614"/>
      <c r="AR20" s="614"/>
      <c r="AS20" s="614"/>
      <c r="AT20" s="614"/>
      <c r="AU20" s="614"/>
      <c r="AV20" s="614"/>
      <c r="AW20" s="614"/>
      <c r="AX20" s="614"/>
      <c r="AY20" s="614"/>
      <c r="AZ20" s="614"/>
      <c r="BA20" s="614"/>
      <c r="BB20" s="614"/>
      <c r="BC20" s="614"/>
      <c r="BD20" s="614"/>
      <c r="BE20" s="614"/>
      <c r="BF20" s="615"/>
      <c r="BG20" s="616" t="s">
        <v>122</v>
      </c>
      <c r="BH20" s="617"/>
      <c r="BI20" s="617"/>
      <c r="BJ20" s="617"/>
      <c r="BK20" s="617"/>
      <c r="BL20" s="617"/>
      <c r="BM20" s="617"/>
      <c r="BN20" s="618"/>
      <c r="BO20" s="665" t="s">
        <v>122</v>
      </c>
      <c r="BP20" s="665"/>
      <c r="BQ20" s="665"/>
      <c r="BR20" s="665"/>
      <c r="BS20" s="622" t="s">
        <v>122</v>
      </c>
      <c r="BT20" s="617"/>
      <c r="BU20" s="617"/>
      <c r="BV20" s="617"/>
      <c r="BW20" s="617"/>
      <c r="BX20" s="617"/>
      <c r="BY20" s="617"/>
      <c r="BZ20" s="617"/>
      <c r="CA20" s="617"/>
      <c r="CB20" s="646"/>
      <c r="CD20" s="647" t="s">
        <v>268</v>
      </c>
      <c r="CE20" s="644"/>
      <c r="CF20" s="644"/>
      <c r="CG20" s="644"/>
      <c r="CH20" s="644"/>
      <c r="CI20" s="644"/>
      <c r="CJ20" s="644"/>
      <c r="CK20" s="644"/>
      <c r="CL20" s="644"/>
      <c r="CM20" s="644"/>
      <c r="CN20" s="644"/>
      <c r="CO20" s="644"/>
      <c r="CP20" s="644"/>
      <c r="CQ20" s="645"/>
      <c r="CR20" s="616">
        <v>12785911</v>
      </c>
      <c r="CS20" s="617"/>
      <c r="CT20" s="617"/>
      <c r="CU20" s="617"/>
      <c r="CV20" s="617"/>
      <c r="CW20" s="617"/>
      <c r="CX20" s="617"/>
      <c r="CY20" s="618"/>
      <c r="CZ20" s="665">
        <v>100</v>
      </c>
      <c r="DA20" s="665"/>
      <c r="DB20" s="665"/>
      <c r="DC20" s="665"/>
      <c r="DD20" s="622">
        <v>2222895</v>
      </c>
      <c r="DE20" s="617"/>
      <c r="DF20" s="617"/>
      <c r="DG20" s="617"/>
      <c r="DH20" s="617"/>
      <c r="DI20" s="617"/>
      <c r="DJ20" s="617"/>
      <c r="DK20" s="617"/>
      <c r="DL20" s="617"/>
      <c r="DM20" s="617"/>
      <c r="DN20" s="617"/>
      <c r="DO20" s="617"/>
      <c r="DP20" s="618"/>
      <c r="DQ20" s="622">
        <v>7223240</v>
      </c>
      <c r="DR20" s="617"/>
      <c r="DS20" s="617"/>
      <c r="DT20" s="617"/>
      <c r="DU20" s="617"/>
      <c r="DV20" s="617"/>
      <c r="DW20" s="617"/>
      <c r="DX20" s="617"/>
      <c r="DY20" s="617"/>
      <c r="DZ20" s="617"/>
      <c r="EA20" s="617"/>
      <c r="EB20" s="617"/>
      <c r="EC20" s="646"/>
    </row>
    <row r="21" spans="2:133" ht="11.25" customHeight="1">
      <c r="B21" s="613" t="s">
        <v>269</v>
      </c>
      <c r="C21" s="614"/>
      <c r="D21" s="614"/>
      <c r="E21" s="614"/>
      <c r="F21" s="614"/>
      <c r="G21" s="614"/>
      <c r="H21" s="614"/>
      <c r="I21" s="614"/>
      <c r="J21" s="614"/>
      <c r="K21" s="614"/>
      <c r="L21" s="614"/>
      <c r="M21" s="614"/>
      <c r="N21" s="614"/>
      <c r="O21" s="614"/>
      <c r="P21" s="614"/>
      <c r="Q21" s="615"/>
      <c r="R21" s="616" t="s">
        <v>234</v>
      </c>
      <c r="S21" s="617"/>
      <c r="T21" s="617"/>
      <c r="U21" s="617"/>
      <c r="V21" s="617"/>
      <c r="W21" s="617"/>
      <c r="X21" s="617"/>
      <c r="Y21" s="618"/>
      <c r="Z21" s="665" t="s">
        <v>122</v>
      </c>
      <c r="AA21" s="665"/>
      <c r="AB21" s="665"/>
      <c r="AC21" s="665"/>
      <c r="AD21" s="666" t="s">
        <v>234</v>
      </c>
      <c r="AE21" s="666"/>
      <c r="AF21" s="666"/>
      <c r="AG21" s="666"/>
      <c r="AH21" s="666"/>
      <c r="AI21" s="666"/>
      <c r="AJ21" s="666"/>
      <c r="AK21" s="666"/>
      <c r="AL21" s="619" t="s">
        <v>122</v>
      </c>
      <c r="AM21" s="620"/>
      <c r="AN21" s="620"/>
      <c r="AO21" s="667"/>
      <c r="AP21" s="711" t="s">
        <v>270</v>
      </c>
      <c r="AQ21" s="718"/>
      <c r="AR21" s="718"/>
      <c r="AS21" s="718"/>
      <c r="AT21" s="718"/>
      <c r="AU21" s="718"/>
      <c r="AV21" s="718"/>
      <c r="AW21" s="718"/>
      <c r="AX21" s="718"/>
      <c r="AY21" s="718"/>
      <c r="AZ21" s="718"/>
      <c r="BA21" s="718"/>
      <c r="BB21" s="718"/>
      <c r="BC21" s="718"/>
      <c r="BD21" s="718"/>
      <c r="BE21" s="718"/>
      <c r="BF21" s="713"/>
      <c r="BG21" s="616" t="s">
        <v>234</v>
      </c>
      <c r="BH21" s="617"/>
      <c r="BI21" s="617"/>
      <c r="BJ21" s="617"/>
      <c r="BK21" s="617"/>
      <c r="BL21" s="617"/>
      <c r="BM21" s="617"/>
      <c r="BN21" s="618"/>
      <c r="BO21" s="665" t="s">
        <v>234</v>
      </c>
      <c r="BP21" s="665"/>
      <c r="BQ21" s="665"/>
      <c r="BR21" s="665"/>
      <c r="BS21" s="622" t="s">
        <v>234</v>
      </c>
      <c r="BT21" s="617"/>
      <c r="BU21" s="617"/>
      <c r="BV21" s="617"/>
      <c r="BW21" s="617"/>
      <c r="BX21" s="617"/>
      <c r="BY21" s="617"/>
      <c r="BZ21" s="617"/>
      <c r="CA21" s="617"/>
      <c r="CB21" s="646"/>
      <c r="CD21" s="723"/>
      <c r="CE21" s="657"/>
      <c r="CF21" s="657"/>
      <c r="CG21" s="657"/>
      <c r="CH21" s="657"/>
      <c r="CI21" s="657"/>
      <c r="CJ21" s="657"/>
      <c r="CK21" s="657"/>
      <c r="CL21" s="657"/>
      <c r="CM21" s="657"/>
      <c r="CN21" s="657"/>
      <c r="CO21" s="657"/>
      <c r="CP21" s="657"/>
      <c r="CQ21" s="658"/>
      <c r="CR21" s="724"/>
      <c r="CS21" s="725"/>
      <c r="CT21" s="725"/>
      <c r="CU21" s="725"/>
      <c r="CV21" s="725"/>
      <c r="CW21" s="725"/>
      <c r="CX21" s="725"/>
      <c r="CY21" s="726"/>
      <c r="CZ21" s="727"/>
      <c r="DA21" s="727"/>
      <c r="DB21" s="727"/>
      <c r="DC21" s="727"/>
      <c r="DD21" s="728"/>
      <c r="DE21" s="725"/>
      <c r="DF21" s="725"/>
      <c r="DG21" s="725"/>
      <c r="DH21" s="725"/>
      <c r="DI21" s="725"/>
      <c r="DJ21" s="725"/>
      <c r="DK21" s="725"/>
      <c r="DL21" s="725"/>
      <c r="DM21" s="725"/>
      <c r="DN21" s="725"/>
      <c r="DO21" s="725"/>
      <c r="DP21" s="726"/>
      <c r="DQ21" s="728"/>
      <c r="DR21" s="725"/>
      <c r="DS21" s="725"/>
      <c r="DT21" s="725"/>
      <c r="DU21" s="725"/>
      <c r="DV21" s="725"/>
      <c r="DW21" s="725"/>
      <c r="DX21" s="725"/>
      <c r="DY21" s="725"/>
      <c r="DZ21" s="725"/>
      <c r="EA21" s="725"/>
      <c r="EB21" s="725"/>
      <c r="EC21" s="732"/>
    </row>
    <row r="22" spans="2:133" ht="11.25" customHeight="1">
      <c r="B22" s="613" t="s">
        <v>271</v>
      </c>
      <c r="C22" s="614"/>
      <c r="D22" s="614"/>
      <c r="E22" s="614"/>
      <c r="F22" s="614"/>
      <c r="G22" s="614"/>
      <c r="H22" s="614"/>
      <c r="I22" s="614"/>
      <c r="J22" s="614"/>
      <c r="K22" s="614"/>
      <c r="L22" s="614"/>
      <c r="M22" s="614"/>
      <c r="N22" s="614"/>
      <c r="O22" s="614"/>
      <c r="P22" s="614"/>
      <c r="Q22" s="615"/>
      <c r="R22" s="616">
        <v>6886713</v>
      </c>
      <c r="S22" s="617"/>
      <c r="T22" s="617"/>
      <c r="U22" s="617"/>
      <c r="V22" s="617"/>
      <c r="W22" s="617"/>
      <c r="X22" s="617"/>
      <c r="Y22" s="618"/>
      <c r="Z22" s="665">
        <v>52.6</v>
      </c>
      <c r="AA22" s="665"/>
      <c r="AB22" s="665"/>
      <c r="AC22" s="665"/>
      <c r="AD22" s="666">
        <v>6136764</v>
      </c>
      <c r="AE22" s="666"/>
      <c r="AF22" s="666"/>
      <c r="AG22" s="666"/>
      <c r="AH22" s="666"/>
      <c r="AI22" s="666"/>
      <c r="AJ22" s="666"/>
      <c r="AK22" s="666"/>
      <c r="AL22" s="619">
        <v>99.7</v>
      </c>
      <c r="AM22" s="620"/>
      <c r="AN22" s="620"/>
      <c r="AO22" s="667"/>
      <c r="AP22" s="711" t="s">
        <v>272</v>
      </c>
      <c r="AQ22" s="718"/>
      <c r="AR22" s="718"/>
      <c r="AS22" s="718"/>
      <c r="AT22" s="718"/>
      <c r="AU22" s="718"/>
      <c r="AV22" s="718"/>
      <c r="AW22" s="718"/>
      <c r="AX22" s="718"/>
      <c r="AY22" s="718"/>
      <c r="AZ22" s="718"/>
      <c r="BA22" s="718"/>
      <c r="BB22" s="718"/>
      <c r="BC22" s="718"/>
      <c r="BD22" s="718"/>
      <c r="BE22" s="718"/>
      <c r="BF22" s="713"/>
      <c r="BG22" s="616" t="s">
        <v>234</v>
      </c>
      <c r="BH22" s="617"/>
      <c r="BI22" s="617"/>
      <c r="BJ22" s="617"/>
      <c r="BK22" s="617"/>
      <c r="BL22" s="617"/>
      <c r="BM22" s="617"/>
      <c r="BN22" s="618"/>
      <c r="BO22" s="665" t="s">
        <v>122</v>
      </c>
      <c r="BP22" s="665"/>
      <c r="BQ22" s="665"/>
      <c r="BR22" s="665"/>
      <c r="BS22" s="622" t="s">
        <v>234</v>
      </c>
      <c r="BT22" s="617"/>
      <c r="BU22" s="617"/>
      <c r="BV22" s="617"/>
      <c r="BW22" s="617"/>
      <c r="BX22" s="617"/>
      <c r="BY22" s="617"/>
      <c r="BZ22" s="617"/>
      <c r="CA22" s="617"/>
      <c r="CB22" s="646"/>
      <c r="CD22" s="720" t="s">
        <v>273</v>
      </c>
      <c r="CE22" s="721"/>
      <c r="CF22" s="721"/>
      <c r="CG22" s="721"/>
      <c r="CH22" s="721"/>
      <c r="CI22" s="721"/>
      <c r="CJ22" s="721"/>
      <c r="CK22" s="721"/>
      <c r="CL22" s="721"/>
      <c r="CM22" s="721"/>
      <c r="CN22" s="721"/>
      <c r="CO22" s="721"/>
      <c r="CP22" s="721"/>
      <c r="CQ22" s="721"/>
      <c r="CR22" s="721"/>
      <c r="CS22" s="721"/>
      <c r="CT22" s="721"/>
      <c r="CU22" s="721"/>
      <c r="CV22" s="721"/>
      <c r="CW22" s="721"/>
      <c r="CX22" s="721"/>
      <c r="CY22" s="721"/>
      <c r="CZ22" s="721"/>
      <c r="DA22" s="721"/>
      <c r="DB22" s="721"/>
      <c r="DC22" s="721"/>
      <c r="DD22" s="721"/>
      <c r="DE22" s="721"/>
      <c r="DF22" s="721"/>
      <c r="DG22" s="721"/>
      <c r="DH22" s="721"/>
      <c r="DI22" s="721"/>
      <c r="DJ22" s="721"/>
      <c r="DK22" s="721"/>
      <c r="DL22" s="721"/>
      <c r="DM22" s="721"/>
      <c r="DN22" s="721"/>
      <c r="DO22" s="721"/>
      <c r="DP22" s="721"/>
      <c r="DQ22" s="721"/>
      <c r="DR22" s="721"/>
      <c r="DS22" s="721"/>
      <c r="DT22" s="721"/>
      <c r="DU22" s="721"/>
      <c r="DV22" s="721"/>
      <c r="DW22" s="721"/>
      <c r="DX22" s="721"/>
      <c r="DY22" s="721"/>
      <c r="DZ22" s="721"/>
      <c r="EA22" s="721"/>
      <c r="EB22" s="721"/>
      <c r="EC22" s="722"/>
    </row>
    <row r="23" spans="2:133" ht="11.25" customHeight="1">
      <c r="B23" s="613" t="s">
        <v>274</v>
      </c>
      <c r="C23" s="614"/>
      <c r="D23" s="614"/>
      <c r="E23" s="614"/>
      <c r="F23" s="614"/>
      <c r="G23" s="614"/>
      <c r="H23" s="614"/>
      <c r="I23" s="614"/>
      <c r="J23" s="614"/>
      <c r="K23" s="614"/>
      <c r="L23" s="614"/>
      <c r="M23" s="614"/>
      <c r="N23" s="614"/>
      <c r="O23" s="614"/>
      <c r="P23" s="614"/>
      <c r="Q23" s="615"/>
      <c r="R23" s="616">
        <v>2851</v>
      </c>
      <c r="S23" s="617"/>
      <c r="T23" s="617"/>
      <c r="U23" s="617"/>
      <c r="V23" s="617"/>
      <c r="W23" s="617"/>
      <c r="X23" s="617"/>
      <c r="Y23" s="618"/>
      <c r="Z23" s="665">
        <v>0</v>
      </c>
      <c r="AA23" s="665"/>
      <c r="AB23" s="665"/>
      <c r="AC23" s="665"/>
      <c r="AD23" s="666">
        <v>2851</v>
      </c>
      <c r="AE23" s="666"/>
      <c r="AF23" s="666"/>
      <c r="AG23" s="666"/>
      <c r="AH23" s="666"/>
      <c r="AI23" s="666"/>
      <c r="AJ23" s="666"/>
      <c r="AK23" s="666"/>
      <c r="AL23" s="619">
        <v>0</v>
      </c>
      <c r="AM23" s="620"/>
      <c r="AN23" s="620"/>
      <c r="AO23" s="667"/>
      <c r="AP23" s="711" t="s">
        <v>275</v>
      </c>
      <c r="AQ23" s="718"/>
      <c r="AR23" s="718"/>
      <c r="AS23" s="718"/>
      <c r="AT23" s="718"/>
      <c r="AU23" s="718"/>
      <c r="AV23" s="718"/>
      <c r="AW23" s="718"/>
      <c r="AX23" s="718"/>
      <c r="AY23" s="718"/>
      <c r="AZ23" s="718"/>
      <c r="BA23" s="718"/>
      <c r="BB23" s="718"/>
      <c r="BC23" s="718"/>
      <c r="BD23" s="718"/>
      <c r="BE23" s="718"/>
      <c r="BF23" s="713"/>
      <c r="BG23" s="616" t="s">
        <v>122</v>
      </c>
      <c r="BH23" s="617"/>
      <c r="BI23" s="617"/>
      <c r="BJ23" s="617"/>
      <c r="BK23" s="617"/>
      <c r="BL23" s="617"/>
      <c r="BM23" s="617"/>
      <c r="BN23" s="618"/>
      <c r="BO23" s="665" t="s">
        <v>234</v>
      </c>
      <c r="BP23" s="665"/>
      <c r="BQ23" s="665"/>
      <c r="BR23" s="665"/>
      <c r="BS23" s="622" t="s">
        <v>234</v>
      </c>
      <c r="BT23" s="617"/>
      <c r="BU23" s="617"/>
      <c r="BV23" s="617"/>
      <c r="BW23" s="617"/>
      <c r="BX23" s="617"/>
      <c r="BY23" s="617"/>
      <c r="BZ23" s="617"/>
      <c r="CA23" s="617"/>
      <c r="CB23" s="646"/>
      <c r="CD23" s="720" t="s">
        <v>214</v>
      </c>
      <c r="CE23" s="721"/>
      <c r="CF23" s="721"/>
      <c r="CG23" s="721"/>
      <c r="CH23" s="721"/>
      <c r="CI23" s="721"/>
      <c r="CJ23" s="721"/>
      <c r="CK23" s="721"/>
      <c r="CL23" s="721"/>
      <c r="CM23" s="721"/>
      <c r="CN23" s="721"/>
      <c r="CO23" s="721"/>
      <c r="CP23" s="721"/>
      <c r="CQ23" s="722"/>
      <c r="CR23" s="720" t="s">
        <v>276</v>
      </c>
      <c r="CS23" s="721"/>
      <c r="CT23" s="721"/>
      <c r="CU23" s="721"/>
      <c r="CV23" s="721"/>
      <c r="CW23" s="721"/>
      <c r="CX23" s="721"/>
      <c r="CY23" s="722"/>
      <c r="CZ23" s="720" t="s">
        <v>277</v>
      </c>
      <c r="DA23" s="721"/>
      <c r="DB23" s="721"/>
      <c r="DC23" s="722"/>
      <c r="DD23" s="720" t="s">
        <v>278</v>
      </c>
      <c r="DE23" s="721"/>
      <c r="DF23" s="721"/>
      <c r="DG23" s="721"/>
      <c r="DH23" s="721"/>
      <c r="DI23" s="721"/>
      <c r="DJ23" s="721"/>
      <c r="DK23" s="722"/>
      <c r="DL23" s="729" t="s">
        <v>279</v>
      </c>
      <c r="DM23" s="730"/>
      <c r="DN23" s="730"/>
      <c r="DO23" s="730"/>
      <c r="DP23" s="730"/>
      <c r="DQ23" s="730"/>
      <c r="DR23" s="730"/>
      <c r="DS23" s="730"/>
      <c r="DT23" s="730"/>
      <c r="DU23" s="730"/>
      <c r="DV23" s="731"/>
      <c r="DW23" s="720" t="s">
        <v>280</v>
      </c>
      <c r="DX23" s="721"/>
      <c r="DY23" s="721"/>
      <c r="DZ23" s="721"/>
      <c r="EA23" s="721"/>
      <c r="EB23" s="721"/>
      <c r="EC23" s="722"/>
    </row>
    <row r="24" spans="2:133" ht="11.25" customHeight="1">
      <c r="B24" s="613" t="s">
        <v>281</v>
      </c>
      <c r="C24" s="614"/>
      <c r="D24" s="614"/>
      <c r="E24" s="614"/>
      <c r="F24" s="614"/>
      <c r="G24" s="614"/>
      <c r="H24" s="614"/>
      <c r="I24" s="614"/>
      <c r="J24" s="614"/>
      <c r="K24" s="614"/>
      <c r="L24" s="614"/>
      <c r="M24" s="614"/>
      <c r="N24" s="614"/>
      <c r="O24" s="614"/>
      <c r="P24" s="614"/>
      <c r="Q24" s="615"/>
      <c r="R24" s="616">
        <v>133226</v>
      </c>
      <c r="S24" s="617"/>
      <c r="T24" s="617"/>
      <c r="U24" s="617"/>
      <c r="V24" s="617"/>
      <c r="W24" s="617"/>
      <c r="X24" s="617"/>
      <c r="Y24" s="618"/>
      <c r="Z24" s="665">
        <v>1</v>
      </c>
      <c r="AA24" s="665"/>
      <c r="AB24" s="665"/>
      <c r="AC24" s="665"/>
      <c r="AD24" s="666" t="s">
        <v>122</v>
      </c>
      <c r="AE24" s="666"/>
      <c r="AF24" s="666"/>
      <c r="AG24" s="666"/>
      <c r="AH24" s="666"/>
      <c r="AI24" s="666"/>
      <c r="AJ24" s="666"/>
      <c r="AK24" s="666"/>
      <c r="AL24" s="619" t="s">
        <v>122</v>
      </c>
      <c r="AM24" s="620"/>
      <c r="AN24" s="620"/>
      <c r="AO24" s="667"/>
      <c r="AP24" s="711" t="s">
        <v>282</v>
      </c>
      <c r="AQ24" s="718"/>
      <c r="AR24" s="718"/>
      <c r="AS24" s="718"/>
      <c r="AT24" s="718"/>
      <c r="AU24" s="718"/>
      <c r="AV24" s="718"/>
      <c r="AW24" s="718"/>
      <c r="AX24" s="718"/>
      <c r="AY24" s="718"/>
      <c r="AZ24" s="718"/>
      <c r="BA24" s="718"/>
      <c r="BB24" s="718"/>
      <c r="BC24" s="718"/>
      <c r="BD24" s="718"/>
      <c r="BE24" s="718"/>
      <c r="BF24" s="713"/>
      <c r="BG24" s="616" t="s">
        <v>234</v>
      </c>
      <c r="BH24" s="617"/>
      <c r="BI24" s="617"/>
      <c r="BJ24" s="617"/>
      <c r="BK24" s="617"/>
      <c r="BL24" s="617"/>
      <c r="BM24" s="617"/>
      <c r="BN24" s="618"/>
      <c r="BO24" s="665" t="s">
        <v>234</v>
      </c>
      <c r="BP24" s="665"/>
      <c r="BQ24" s="665"/>
      <c r="BR24" s="665"/>
      <c r="BS24" s="622" t="s">
        <v>122</v>
      </c>
      <c r="BT24" s="617"/>
      <c r="BU24" s="617"/>
      <c r="BV24" s="617"/>
      <c r="BW24" s="617"/>
      <c r="BX24" s="617"/>
      <c r="BY24" s="617"/>
      <c r="BZ24" s="617"/>
      <c r="CA24" s="617"/>
      <c r="CB24" s="646"/>
      <c r="CD24" s="674" t="s">
        <v>283</v>
      </c>
      <c r="CE24" s="675"/>
      <c r="CF24" s="675"/>
      <c r="CG24" s="675"/>
      <c r="CH24" s="675"/>
      <c r="CI24" s="675"/>
      <c r="CJ24" s="675"/>
      <c r="CK24" s="675"/>
      <c r="CL24" s="675"/>
      <c r="CM24" s="675"/>
      <c r="CN24" s="675"/>
      <c r="CO24" s="675"/>
      <c r="CP24" s="675"/>
      <c r="CQ24" s="676"/>
      <c r="CR24" s="668">
        <v>5754660</v>
      </c>
      <c r="CS24" s="669"/>
      <c r="CT24" s="669"/>
      <c r="CU24" s="669"/>
      <c r="CV24" s="669"/>
      <c r="CW24" s="669"/>
      <c r="CX24" s="669"/>
      <c r="CY24" s="715"/>
      <c r="CZ24" s="716">
        <v>45</v>
      </c>
      <c r="DA24" s="685"/>
      <c r="DB24" s="685"/>
      <c r="DC24" s="719"/>
      <c r="DD24" s="714">
        <v>4015777</v>
      </c>
      <c r="DE24" s="669"/>
      <c r="DF24" s="669"/>
      <c r="DG24" s="669"/>
      <c r="DH24" s="669"/>
      <c r="DI24" s="669"/>
      <c r="DJ24" s="669"/>
      <c r="DK24" s="715"/>
      <c r="DL24" s="714">
        <v>3566769</v>
      </c>
      <c r="DM24" s="669"/>
      <c r="DN24" s="669"/>
      <c r="DO24" s="669"/>
      <c r="DP24" s="669"/>
      <c r="DQ24" s="669"/>
      <c r="DR24" s="669"/>
      <c r="DS24" s="669"/>
      <c r="DT24" s="669"/>
      <c r="DU24" s="669"/>
      <c r="DV24" s="715"/>
      <c r="DW24" s="716">
        <v>55.4</v>
      </c>
      <c r="DX24" s="685"/>
      <c r="DY24" s="685"/>
      <c r="DZ24" s="685"/>
      <c r="EA24" s="685"/>
      <c r="EB24" s="685"/>
      <c r="EC24" s="717"/>
    </row>
    <row r="25" spans="2:133" ht="11.25" customHeight="1">
      <c r="B25" s="613" t="s">
        <v>284</v>
      </c>
      <c r="C25" s="614"/>
      <c r="D25" s="614"/>
      <c r="E25" s="614"/>
      <c r="F25" s="614"/>
      <c r="G25" s="614"/>
      <c r="H25" s="614"/>
      <c r="I25" s="614"/>
      <c r="J25" s="614"/>
      <c r="K25" s="614"/>
      <c r="L25" s="614"/>
      <c r="M25" s="614"/>
      <c r="N25" s="614"/>
      <c r="O25" s="614"/>
      <c r="P25" s="614"/>
      <c r="Q25" s="615"/>
      <c r="R25" s="616">
        <v>158225</v>
      </c>
      <c r="S25" s="617"/>
      <c r="T25" s="617"/>
      <c r="U25" s="617"/>
      <c r="V25" s="617"/>
      <c r="W25" s="617"/>
      <c r="X25" s="617"/>
      <c r="Y25" s="618"/>
      <c r="Z25" s="665">
        <v>1.2</v>
      </c>
      <c r="AA25" s="665"/>
      <c r="AB25" s="665"/>
      <c r="AC25" s="665"/>
      <c r="AD25" s="666">
        <v>8460</v>
      </c>
      <c r="AE25" s="666"/>
      <c r="AF25" s="666"/>
      <c r="AG25" s="666"/>
      <c r="AH25" s="666"/>
      <c r="AI25" s="666"/>
      <c r="AJ25" s="666"/>
      <c r="AK25" s="666"/>
      <c r="AL25" s="619">
        <v>0.1</v>
      </c>
      <c r="AM25" s="620"/>
      <c r="AN25" s="620"/>
      <c r="AO25" s="667"/>
      <c r="AP25" s="711" t="s">
        <v>285</v>
      </c>
      <c r="AQ25" s="718"/>
      <c r="AR25" s="718"/>
      <c r="AS25" s="718"/>
      <c r="AT25" s="718"/>
      <c r="AU25" s="718"/>
      <c r="AV25" s="718"/>
      <c r="AW25" s="718"/>
      <c r="AX25" s="718"/>
      <c r="AY25" s="718"/>
      <c r="AZ25" s="718"/>
      <c r="BA25" s="718"/>
      <c r="BB25" s="718"/>
      <c r="BC25" s="718"/>
      <c r="BD25" s="718"/>
      <c r="BE25" s="718"/>
      <c r="BF25" s="713"/>
      <c r="BG25" s="616" t="s">
        <v>122</v>
      </c>
      <c r="BH25" s="617"/>
      <c r="BI25" s="617"/>
      <c r="BJ25" s="617"/>
      <c r="BK25" s="617"/>
      <c r="BL25" s="617"/>
      <c r="BM25" s="617"/>
      <c r="BN25" s="618"/>
      <c r="BO25" s="665" t="s">
        <v>122</v>
      </c>
      <c r="BP25" s="665"/>
      <c r="BQ25" s="665"/>
      <c r="BR25" s="665"/>
      <c r="BS25" s="622" t="s">
        <v>122</v>
      </c>
      <c r="BT25" s="617"/>
      <c r="BU25" s="617"/>
      <c r="BV25" s="617"/>
      <c r="BW25" s="617"/>
      <c r="BX25" s="617"/>
      <c r="BY25" s="617"/>
      <c r="BZ25" s="617"/>
      <c r="CA25" s="617"/>
      <c r="CB25" s="646"/>
      <c r="CD25" s="647" t="s">
        <v>286</v>
      </c>
      <c r="CE25" s="644"/>
      <c r="CF25" s="644"/>
      <c r="CG25" s="644"/>
      <c r="CH25" s="644"/>
      <c r="CI25" s="644"/>
      <c r="CJ25" s="644"/>
      <c r="CK25" s="644"/>
      <c r="CL25" s="644"/>
      <c r="CM25" s="644"/>
      <c r="CN25" s="644"/>
      <c r="CO25" s="644"/>
      <c r="CP25" s="644"/>
      <c r="CQ25" s="645"/>
      <c r="CR25" s="616">
        <v>2103055</v>
      </c>
      <c r="CS25" s="635"/>
      <c r="CT25" s="635"/>
      <c r="CU25" s="635"/>
      <c r="CV25" s="635"/>
      <c r="CW25" s="635"/>
      <c r="CX25" s="635"/>
      <c r="CY25" s="636"/>
      <c r="CZ25" s="619">
        <v>16.399999999999999</v>
      </c>
      <c r="DA25" s="637"/>
      <c r="DB25" s="637"/>
      <c r="DC25" s="638"/>
      <c r="DD25" s="622">
        <v>1794280</v>
      </c>
      <c r="DE25" s="635"/>
      <c r="DF25" s="635"/>
      <c r="DG25" s="635"/>
      <c r="DH25" s="635"/>
      <c r="DI25" s="635"/>
      <c r="DJ25" s="635"/>
      <c r="DK25" s="636"/>
      <c r="DL25" s="622">
        <v>1756279</v>
      </c>
      <c r="DM25" s="635"/>
      <c r="DN25" s="635"/>
      <c r="DO25" s="635"/>
      <c r="DP25" s="635"/>
      <c r="DQ25" s="635"/>
      <c r="DR25" s="635"/>
      <c r="DS25" s="635"/>
      <c r="DT25" s="635"/>
      <c r="DU25" s="635"/>
      <c r="DV25" s="636"/>
      <c r="DW25" s="619">
        <v>27.3</v>
      </c>
      <c r="DX25" s="637"/>
      <c r="DY25" s="637"/>
      <c r="DZ25" s="637"/>
      <c r="EA25" s="637"/>
      <c r="EB25" s="637"/>
      <c r="EC25" s="639"/>
    </row>
    <row r="26" spans="2:133" ht="11.25" customHeight="1">
      <c r="B26" s="613" t="s">
        <v>287</v>
      </c>
      <c r="C26" s="614"/>
      <c r="D26" s="614"/>
      <c r="E26" s="614"/>
      <c r="F26" s="614"/>
      <c r="G26" s="614"/>
      <c r="H26" s="614"/>
      <c r="I26" s="614"/>
      <c r="J26" s="614"/>
      <c r="K26" s="614"/>
      <c r="L26" s="614"/>
      <c r="M26" s="614"/>
      <c r="N26" s="614"/>
      <c r="O26" s="614"/>
      <c r="P26" s="614"/>
      <c r="Q26" s="615"/>
      <c r="R26" s="616">
        <v>86026</v>
      </c>
      <c r="S26" s="617"/>
      <c r="T26" s="617"/>
      <c r="U26" s="617"/>
      <c r="V26" s="617"/>
      <c r="W26" s="617"/>
      <c r="X26" s="617"/>
      <c r="Y26" s="618"/>
      <c r="Z26" s="665">
        <v>0.7</v>
      </c>
      <c r="AA26" s="665"/>
      <c r="AB26" s="665"/>
      <c r="AC26" s="665"/>
      <c r="AD26" s="666" t="s">
        <v>122</v>
      </c>
      <c r="AE26" s="666"/>
      <c r="AF26" s="666"/>
      <c r="AG26" s="666"/>
      <c r="AH26" s="666"/>
      <c r="AI26" s="666"/>
      <c r="AJ26" s="666"/>
      <c r="AK26" s="666"/>
      <c r="AL26" s="619" t="s">
        <v>234</v>
      </c>
      <c r="AM26" s="620"/>
      <c r="AN26" s="620"/>
      <c r="AO26" s="667"/>
      <c r="AP26" s="711" t="s">
        <v>288</v>
      </c>
      <c r="AQ26" s="712"/>
      <c r="AR26" s="712"/>
      <c r="AS26" s="712"/>
      <c r="AT26" s="712"/>
      <c r="AU26" s="712"/>
      <c r="AV26" s="712"/>
      <c r="AW26" s="712"/>
      <c r="AX26" s="712"/>
      <c r="AY26" s="712"/>
      <c r="AZ26" s="712"/>
      <c r="BA26" s="712"/>
      <c r="BB26" s="712"/>
      <c r="BC26" s="712"/>
      <c r="BD26" s="712"/>
      <c r="BE26" s="712"/>
      <c r="BF26" s="713"/>
      <c r="BG26" s="616" t="s">
        <v>234</v>
      </c>
      <c r="BH26" s="617"/>
      <c r="BI26" s="617"/>
      <c r="BJ26" s="617"/>
      <c r="BK26" s="617"/>
      <c r="BL26" s="617"/>
      <c r="BM26" s="617"/>
      <c r="BN26" s="618"/>
      <c r="BO26" s="665" t="s">
        <v>122</v>
      </c>
      <c r="BP26" s="665"/>
      <c r="BQ26" s="665"/>
      <c r="BR26" s="665"/>
      <c r="BS26" s="622" t="s">
        <v>122</v>
      </c>
      <c r="BT26" s="617"/>
      <c r="BU26" s="617"/>
      <c r="BV26" s="617"/>
      <c r="BW26" s="617"/>
      <c r="BX26" s="617"/>
      <c r="BY26" s="617"/>
      <c r="BZ26" s="617"/>
      <c r="CA26" s="617"/>
      <c r="CB26" s="646"/>
      <c r="CD26" s="647" t="s">
        <v>289</v>
      </c>
      <c r="CE26" s="644"/>
      <c r="CF26" s="644"/>
      <c r="CG26" s="644"/>
      <c r="CH26" s="644"/>
      <c r="CI26" s="644"/>
      <c r="CJ26" s="644"/>
      <c r="CK26" s="644"/>
      <c r="CL26" s="644"/>
      <c r="CM26" s="644"/>
      <c r="CN26" s="644"/>
      <c r="CO26" s="644"/>
      <c r="CP26" s="644"/>
      <c r="CQ26" s="645"/>
      <c r="CR26" s="616">
        <v>1356615</v>
      </c>
      <c r="CS26" s="617"/>
      <c r="CT26" s="617"/>
      <c r="CU26" s="617"/>
      <c r="CV26" s="617"/>
      <c r="CW26" s="617"/>
      <c r="CX26" s="617"/>
      <c r="CY26" s="618"/>
      <c r="CZ26" s="619">
        <v>10.6</v>
      </c>
      <c r="DA26" s="637"/>
      <c r="DB26" s="637"/>
      <c r="DC26" s="638"/>
      <c r="DD26" s="622">
        <v>1207171</v>
      </c>
      <c r="DE26" s="617"/>
      <c r="DF26" s="617"/>
      <c r="DG26" s="617"/>
      <c r="DH26" s="617"/>
      <c r="DI26" s="617"/>
      <c r="DJ26" s="617"/>
      <c r="DK26" s="618"/>
      <c r="DL26" s="622" t="s">
        <v>234</v>
      </c>
      <c r="DM26" s="617"/>
      <c r="DN26" s="617"/>
      <c r="DO26" s="617"/>
      <c r="DP26" s="617"/>
      <c r="DQ26" s="617"/>
      <c r="DR26" s="617"/>
      <c r="DS26" s="617"/>
      <c r="DT26" s="617"/>
      <c r="DU26" s="617"/>
      <c r="DV26" s="618"/>
      <c r="DW26" s="619" t="s">
        <v>234</v>
      </c>
      <c r="DX26" s="637"/>
      <c r="DY26" s="637"/>
      <c r="DZ26" s="637"/>
      <c r="EA26" s="637"/>
      <c r="EB26" s="637"/>
      <c r="EC26" s="639"/>
    </row>
    <row r="27" spans="2:133" ht="11.25" customHeight="1">
      <c r="B27" s="613" t="s">
        <v>290</v>
      </c>
      <c r="C27" s="614"/>
      <c r="D27" s="614"/>
      <c r="E27" s="614"/>
      <c r="F27" s="614"/>
      <c r="G27" s="614"/>
      <c r="H27" s="614"/>
      <c r="I27" s="614"/>
      <c r="J27" s="614"/>
      <c r="K27" s="614"/>
      <c r="L27" s="614"/>
      <c r="M27" s="614"/>
      <c r="N27" s="614"/>
      <c r="O27" s="614"/>
      <c r="P27" s="614"/>
      <c r="Q27" s="615"/>
      <c r="R27" s="616">
        <v>1723832</v>
      </c>
      <c r="S27" s="617"/>
      <c r="T27" s="617"/>
      <c r="U27" s="617"/>
      <c r="V27" s="617"/>
      <c r="W27" s="617"/>
      <c r="X27" s="617"/>
      <c r="Y27" s="618"/>
      <c r="Z27" s="665">
        <v>13.2</v>
      </c>
      <c r="AA27" s="665"/>
      <c r="AB27" s="665"/>
      <c r="AC27" s="665"/>
      <c r="AD27" s="666" t="s">
        <v>234</v>
      </c>
      <c r="AE27" s="666"/>
      <c r="AF27" s="666"/>
      <c r="AG27" s="666"/>
      <c r="AH27" s="666"/>
      <c r="AI27" s="666"/>
      <c r="AJ27" s="666"/>
      <c r="AK27" s="666"/>
      <c r="AL27" s="619" t="s">
        <v>122</v>
      </c>
      <c r="AM27" s="620"/>
      <c r="AN27" s="620"/>
      <c r="AO27" s="667"/>
      <c r="AP27" s="613" t="s">
        <v>291</v>
      </c>
      <c r="AQ27" s="614"/>
      <c r="AR27" s="614"/>
      <c r="AS27" s="614"/>
      <c r="AT27" s="614"/>
      <c r="AU27" s="614"/>
      <c r="AV27" s="614"/>
      <c r="AW27" s="614"/>
      <c r="AX27" s="614"/>
      <c r="AY27" s="614"/>
      <c r="AZ27" s="614"/>
      <c r="BA27" s="614"/>
      <c r="BB27" s="614"/>
      <c r="BC27" s="614"/>
      <c r="BD27" s="614"/>
      <c r="BE27" s="614"/>
      <c r="BF27" s="615"/>
      <c r="BG27" s="616">
        <v>1805847</v>
      </c>
      <c r="BH27" s="617"/>
      <c r="BI27" s="617"/>
      <c r="BJ27" s="617"/>
      <c r="BK27" s="617"/>
      <c r="BL27" s="617"/>
      <c r="BM27" s="617"/>
      <c r="BN27" s="618"/>
      <c r="BO27" s="665">
        <v>100</v>
      </c>
      <c r="BP27" s="665"/>
      <c r="BQ27" s="665"/>
      <c r="BR27" s="665"/>
      <c r="BS27" s="622">
        <v>23105</v>
      </c>
      <c r="BT27" s="617"/>
      <c r="BU27" s="617"/>
      <c r="BV27" s="617"/>
      <c r="BW27" s="617"/>
      <c r="BX27" s="617"/>
      <c r="BY27" s="617"/>
      <c r="BZ27" s="617"/>
      <c r="CA27" s="617"/>
      <c r="CB27" s="646"/>
      <c r="CD27" s="647" t="s">
        <v>292</v>
      </c>
      <c r="CE27" s="644"/>
      <c r="CF27" s="644"/>
      <c r="CG27" s="644"/>
      <c r="CH27" s="644"/>
      <c r="CI27" s="644"/>
      <c r="CJ27" s="644"/>
      <c r="CK27" s="644"/>
      <c r="CL27" s="644"/>
      <c r="CM27" s="644"/>
      <c r="CN27" s="644"/>
      <c r="CO27" s="644"/>
      <c r="CP27" s="644"/>
      <c r="CQ27" s="645"/>
      <c r="CR27" s="616">
        <v>1970679</v>
      </c>
      <c r="CS27" s="635"/>
      <c r="CT27" s="635"/>
      <c r="CU27" s="635"/>
      <c r="CV27" s="635"/>
      <c r="CW27" s="635"/>
      <c r="CX27" s="635"/>
      <c r="CY27" s="636"/>
      <c r="CZ27" s="619">
        <v>15.4</v>
      </c>
      <c r="DA27" s="637"/>
      <c r="DB27" s="637"/>
      <c r="DC27" s="638"/>
      <c r="DD27" s="622">
        <v>603438</v>
      </c>
      <c r="DE27" s="635"/>
      <c r="DF27" s="635"/>
      <c r="DG27" s="635"/>
      <c r="DH27" s="635"/>
      <c r="DI27" s="635"/>
      <c r="DJ27" s="635"/>
      <c r="DK27" s="636"/>
      <c r="DL27" s="622">
        <v>603207</v>
      </c>
      <c r="DM27" s="635"/>
      <c r="DN27" s="635"/>
      <c r="DO27" s="635"/>
      <c r="DP27" s="635"/>
      <c r="DQ27" s="635"/>
      <c r="DR27" s="635"/>
      <c r="DS27" s="635"/>
      <c r="DT27" s="635"/>
      <c r="DU27" s="635"/>
      <c r="DV27" s="636"/>
      <c r="DW27" s="619">
        <v>9.4</v>
      </c>
      <c r="DX27" s="637"/>
      <c r="DY27" s="637"/>
      <c r="DZ27" s="637"/>
      <c r="EA27" s="637"/>
      <c r="EB27" s="637"/>
      <c r="EC27" s="639"/>
    </row>
    <row r="28" spans="2:133" ht="11.25" customHeight="1">
      <c r="B28" s="708" t="s">
        <v>293</v>
      </c>
      <c r="C28" s="709"/>
      <c r="D28" s="709"/>
      <c r="E28" s="709"/>
      <c r="F28" s="709"/>
      <c r="G28" s="709"/>
      <c r="H28" s="709"/>
      <c r="I28" s="709"/>
      <c r="J28" s="709"/>
      <c r="K28" s="709"/>
      <c r="L28" s="709"/>
      <c r="M28" s="709"/>
      <c r="N28" s="709"/>
      <c r="O28" s="709"/>
      <c r="P28" s="709"/>
      <c r="Q28" s="710"/>
      <c r="R28" s="616" t="s">
        <v>122</v>
      </c>
      <c r="S28" s="617"/>
      <c r="T28" s="617"/>
      <c r="U28" s="617"/>
      <c r="V28" s="617"/>
      <c r="W28" s="617"/>
      <c r="X28" s="617"/>
      <c r="Y28" s="618"/>
      <c r="Z28" s="665" t="s">
        <v>234</v>
      </c>
      <c r="AA28" s="665"/>
      <c r="AB28" s="665"/>
      <c r="AC28" s="665"/>
      <c r="AD28" s="666" t="s">
        <v>234</v>
      </c>
      <c r="AE28" s="666"/>
      <c r="AF28" s="666"/>
      <c r="AG28" s="666"/>
      <c r="AH28" s="666"/>
      <c r="AI28" s="666"/>
      <c r="AJ28" s="666"/>
      <c r="AK28" s="666"/>
      <c r="AL28" s="619" t="s">
        <v>122</v>
      </c>
      <c r="AM28" s="620"/>
      <c r="AN28" s="620"/>
      <c r="AO28" s="667"/>
      <c r="AP28" s="597"/>
      <c r="AQ28" s="598"/>
      <c r="AR28" s="598"/>
      <c r="AS28" s="598"/>
      <c r="AT28" s="598"/>
      <c r="AU28" s="598"/>
      <c r="AV28" s="598"/>
      <c r="AW28" s="598"/>
      <c r="AX28" s="598"/>
      <c r="AY28" s="598"/>
      <c r="AZ28" s="598"/>
      <c r="BA28" s="598"/>
      <c r="BB28" s="598"/>
      <c r="BC28" s="598"/>
      <c r="BD28" s="598"/>
      <c r="BE28" s="598"/>
      <c r="BF28" s="599"/>
      <c r="BG28" s="616"/>
      <c r="BH28" s="617"/>
      <c r="BI28" s="617"/>
      <c r="BJ28" s="617"/>
      <c r="BK28" s="617"/>
      <c r="BL28" s="617"/>
      <c r="BM28" s="617"/>
      <c r="BN28" s="618"/>
      <c r="BO28" s="665"/>
      <c r="BP28" s="665"/>
      <c r="BQ28" s="665"/>
      <c r="BR28" s="665"/>
      <c r="BS28" s="666"/>
      <c r="BT28" s="666"/>
      <c r="BU28" s="666"/>
      <c r="BV28" s="666"/>
      <c r="BW28" s="666"/>
      <c r="BX28" s="666"/>
      <c r="BY28" s="666"/>
      <c r="BZ28" s="666"/>
      <c r="CA28" s="666"/>
      <c r="CB28" s="707"/>
      <c r="CD28" s="647" t="s">
        <v>294</v>
      </c>
      <c r="CE28" s="644"/>
      <c r="CF28" s="644"/>
      <c r="CG28" s="644"/>
      <c r="CH28" s="644"/>
      <c r="CI28" s="644"/>
      <c r="CJ28" s="644"/>
      <c r="CK28" s="644"/>
      <c r="CL28" s="644"/>
      <c r="CM28" s="644"/>
      <c r="CN28" s="644"/>
      <c r="CO28" s="644"/>
      <c r="CP28" s="644"/>
      <c r="CQ28" s="645"/>
      <c r="CR28" s="616">
        <v>1680926</v>
      </c>
      <c r="CS28" s="617"/>
      <c r="CT28" s="617"/>
      <c r="CU28" s="617"/>
      <c r="CV28" s="617"/>
      <c r="CW28" s="617"/>
      <c r="CX28" s="617"/>
      <c r="CY28" s="618"/>
      <c r="CZ28" s="619">
        <v>13.1</v>
      </c>
      <c r="DA28" s="637"/>
      <c r="DB28" s="637"/>
      <c r="DC28" s="638"/>
      <c r="DD28" s="622">
        <v>1618059</v>
      </c>
      <c r="DE28" s="617"/>
      <c r="DF28" s="617"/>
      <c r="DG28" s="617"/>
      <c r="DH28" s="617"/>
      <c r="DI28" s="617"/>
      <c r="DJ28" s="617"/>
      <c r="DK28" s="618"/>
      <c r="DL28" s="622">
        <v>1207283</v>
      </c>
      <c r="DM28" s="617"/>
      <c r="DN28" s="617"/>
      <c r="DO28" s="617"/>
      <c r="DP28" s="617"/>
      <c r="DQ28" s="617"/>
      <c r="DR28" s="617"/>
      <c r="DS28" s="617"/>
      <c r="DT28" s="617"/>
      <c r="DU28" s="617"/>
      <c r="DV28" s="618"/>
      <c r="DW28" s="619">
        <v>18.8</v>
      </c>
      <c r="DX28" s="637"/>
      <c r="DY28" s="637"/>
      <c r="DZ28" s="637"/>
      <c r="EA28" s="637"/>
      <c r="EB28" s="637"/>
      <c r="EC28" s="639"/>
    </row>
    <row r="29" spans="2:133" ht="11.25" customHeight="1">
      <c r="B29" s="613" t="s">
        <v>295</v>
      </c>
      <c r="C29" s="614"/>
      <c r="D29" s="614"/>
      <c r="E29" s="614"/>
      <c r="F29" s="614"/>
      <c r="G29" s="614"/>
      <c r="H29" s="614"/>
      <c r="I29" s="614"/>
      <c r="J29" s="614"/>
      <c r="K29" s="614"/>
      <c r="L29" s="614"/>
      <c r="M29" s="614"/>
      <c r="N29" s="614"/>
      <c r="O29" s="614"/>
      <c r="P29" s="614"/>
      <c r="Q29" s="615"/>
      <c r="R29" s="616">
        <v>1234699</v>
      </c>
      <c r="S29" s="617"/>
      <c r="T29" s="617"/>
      <c r="U29" s="617"/>
      <c r="V29" s="617"/>
      <c r="W29" s="617"/>
      <c r="X29" s="617"/>
      <c r="Y29" s="618"/>
      <c r="Z29" s="665">
        <v>9.4</v>
      </c>
      <c r="AA29" s="665"/>
      <c r="AB29" s="665"/>
      <c r="AC29" s="665"/>
      <c r="AD29" s="666" t="s">
        <v>234</v>
      </c>
      <c r="AE29" s="666"/>
      <c r="AF29" s="666"/>
      <c r="AG29" s="666"/>
      <c r="AH29" s="666"/>
      <c r="AI29" s="666"/>
      <c r="AJ29" s="666"/>
      <c r="AK29" s="666"/>
      <c r="AL29" s="619" t="s">
        <v>122</v>
      </c>
      <c r="AM29" s="620"/>
      <c r="AN29" s="620"/>
      <c r="AO29" s="667"/>
      <c r="AP29" s="677" t="s">
        <v>214</v>
      </c>
      <c r="AQ29" s="678"/>
      <c r="AR29" s="678"/>
      <c r="AS29" s="678"/>
      <c r="AT29" s="678"/>
      <c r="AU29" s="678"/>
      <c r="AV29" s="678"/>
      <c r="AW29" s="678"/>
      <c r="AX29" s="678"/>
      <c r="AY29" s="678"/>
      <c r="AZ29" s="678"/>
      <c r="BA29" s="678"/>
      <c r="BB29" s="678"/>
      <c r="BC29" s="678"/>
      <c r="BD29" s="678"/>
      <c r="BE29" s="678"/>
      <c r="BF29" s="679"/>
      <c r="BG29" s="677" t="s">
        <v>296</v>
      </c>
      <c r="BH29" s="705"/>
      <c r="BI29" s="705"/>
      <c r="BJ29" s="705"/>
      <c r="BK29" s="705"/>
      <c r="BL29" s="705"/>
      <c r="BM29" s="705"/>
      <c r="BN29" s="705"/>
      <c r="BO29" s="705"/>
      <c r="BP29" s="705"/>
      <c r="BQ29" s="706"/>
      <c r="BR29" s="677" t="s">
        <v>297</v>
      </c>
      <c r="BS29" s="705"/>
      <c r="BT29" s="705"/>
      <c r="BU29" s="705"/>
      <c r="BV29" s="705"/>
      <c r="BW29" s="705"/>
      <c r="BX29" s="705"/>
      <c r="BY29" s="705"/>
      <c r="BZ29" s="705"/>
      <c r="CA29" s="705"/>
      <c r="CB29" s="706"/>
      <c r="CD29" s="687" t="s">
        <v>298</v>
      </c>
      <c r="CE29" s="688"/>
      <c r="CF29" s="647" t="s">
        <v>64</v>
      </c>
      <c r="CG29" s="644"/>
      <c r="CH29" s="644"/>
      <c r="CI29" s="644"/>
      <c r="CJ29" s="644"/>
      <c r="CK29" s="644"/>
      <c r="CL29" s="644"/>
      <c r="CM29" s="644"/>
      <c r="CN29" s="644"/>
      <c r="CO29" s="644"/>
      <c r="CP29" s="644"/>
      <c r="CQ29" s="645"/>
      <c r="CR29" s="616">
        <v>1680926</v>
      </c>
      <c r="CS29" s="635"/>
      <c r="CT29" s="635"/>
      <c r="CU29" s="635"/>
      <c r="CV29" s="635"/>
      <c r="CW29" s="635"/>
      <c r="CX29" s="635"/>
      <c r="CY29" s="636"/>
      <c r="CZ29" s="619">
        <v>13.1</v>
      </c>
      <c r="DA29" s="637"/>
      <c r="DB29" s="637"/>
      <c r="DC29" s="638"/>
      <c r="DD29" s="622">
        <v>1618059</v>
      </c>
      <c r="DE29" s="635"/>
      <c r="DF29" s="635"/>
      <c r="DG29" s="635"/>
      <c r="DH29" s="635"/>
      <c r="DI29" s="635"/>
      <c r="DJ29" s="635"/>
      <c r="DK29" s="636"/>
      <c r="DL29" s="622">
        <v>1207283</v>
      </c>
      <c r="DM29" s="635"/>
      <c r="DN29" s="635"/>
      <c r="DO29" s="635"/>
      <c r="DP29" s="635"/>
      <c r="DQ29" s="635"/>
      <c r="DR29" s="635"/>
      <c r="DS29" s="635"/>
      <c r="DT29" s="635"/>
      <c r="DU29" s="635"/>
      <c r="DV29" s="636"/>
      <c r="DW29" s="619">
        <v>18.8</v>
      </c>
      <c r="DX29" s="637"/>
      <c r="DY29" s="637"/>
      <c r="DZ29" s="637"/>
      <c r="EA29" s="637"/>
      <c r="EB29" s="637"/>
      <c r="EC29" s="639"/>
    </row>
    <row r="30" spans="2:133" ht="11.25" customHeight="1">
      <c r="B30" s="613" t="s">
        <v>299</v>
      </c>
      <c r="C30" s="614"/>
      <c r="D30" s="614"/>
      <c r="E30" s="614"/>
      <c r="F30" s="614"/>
      <c r="G30" s="614"/>
      <c r="H30" s="614"/>
      <c r="I30" s="614"/>
      <c r="J30" s="614"/>
      <c r="K30" s="614"/>
      <c r="L30" s="614"/>
      <c r="M30" s="614"/>
      <c r="N30" s="614"/>
      <c r="O30" s="614"/>
      <c r="P30" s="614"/>
      <c r="Q30" s="615"/>
      <c r="R30" s="616">
        <v>40087</v>
      </c>
      <c r="S30" s="617"/>
      <c r="T30" s="617"/>
      <c r="U30" s="617"/>
      <c r="V30" s="617"/>
      <c r="W30" s="617"/>
      <c r="X30" s="617"/>
      <c r="Y30" s="618"/>
      <c r="Z30" s="665">
        <v>0.3</v>
      </c>
      <c r="AA30" s="665"/>
      <c r="AB30" s="665"/>
      <c r="AC30" s="665"/>
      <c r="AD30" s="666">
        <v>9241</v>
      </c>
      <c r="AE30" s="666"/>
      <c r="AF30" s="666"/>
      <c r="AG30" s="666"/>
      <c r="AH30" s="666"/>
      <c r="AI30" s="666"/>
      <c r="AJ30" s="666"/>
      <c r="AK30" s="666"/>
      <c r="AL30" s="619">
        <v>0.2</v>
      </c>
      <c r="AM30" s="620"/>
      <c r="AN30" s="620"/>
      <c r="AO30" s="667"/>
      <c r="AP30" s="693" t="s">
        <v>300</v>
      </c>
      <c r="AQ30" s="694"/>
      <c r="AR30" s="694"/>
      <c r="AS30" s="694"/>
      <c r="AT30" s="699" t="s">
        <v>301</v>
      </c>
      <c r="AU30" s="210"/>
      <c r="AV30" s="210"/>
      <c r="AW30" s="210"/>
      <c r="AX30" s="702" t="s">
        <v>178</v>
      </c>
      <c r="AY30" s="703"/>
      <c r="AZ30" s="703"/>
      <c r="BA30" s="703"/>
      <c r="BB30" s="703"/>
      <c r="BC30" s="703"/>
      <c r="BD30" s="703"/>
      <c r="BE30" s="703"/>
      <c r="BF30" s="704"/>
      <c r="BG30" s="683">
        <v>99.1</v>
      </c>
      <c r="BH30" s="684"/>
      <c r="BI30" s="684"/>
      <c r="BJ30" s="684"/>
      <c r="BK30" s="684"/>
      <c r="BL30" s="684"/>
      <c r="BM30" s="685">
        <v>97</v>
      </c>
      <c r="BN30" s="684"/>
      <c r="BO30" s="684"/>
      <c r="BP30" s="684"/>
      <c r="BQ30" s="686"/>
      <c r="BR30" s="683">
        <v>99.1</v>
      </c>
      <c r="BS30" s="684"/>
      <c r="BT30" s="684"/>
      <c r="BU30" s="684"/>
      <c r="BV30" s="684"/>
      <c r="BW30" s="684"/>
      <c r="BX30" s="685">
        <v>96.6</v>
      </c>
      <c r="BY30" s="684"/>
      <c r="BZ30" s="684"/>
      <c r="CA30" s="684"/>
      <c r="CB30" s="686"/>
      <c r="CD30" s="689"/>
      <c r="CE30" s="690"/>
      <c r="CF30" s="647" t="s">
        <v>302</v>
      </c>
      <c r="CG30" s="644"/>
      <c r="CH30" s="644"/>
      <c r="CI30" s="644"/>
      <c r="CJ30" s="644"/>
      <c r="CK30" s="644"/>
      <c r="CL30" s="644"/>
      <c r="CM30" s="644"/>
      <c r="CN30" s="644"/>
      <c r="CO30" s="644"/>
      <c r="CP30" s="644"/>
      <c r="CQ30" s="645"/>
      <c r="CR30" s="616">
        <v>1600864</v>
      </c>
      <c r="CS30" s="617"/>
      <c r="CT30" s="617"/>
      <c r="CU30" s="617"/>
      <c r="CV30" s="617"/>
      <c r="CW30" s="617"/>
      <c r="CX30" s="617"/>
      <c r="CY30" s="618"/>
      <c r="CZ30" s="619">
        <v>12.5</v>
      </c>
      <c r="DA30" s="637"/>
      <c r="DB30" s="637"/>
      <c r="DC30" s="638"/>
      <c r="DD30" s="622">
        <v>1599653</v>
      </c>
      <c r="DE30" s="617"/>
      <c r="DF30" s="617"/>
      <c r="DG30" s="617"/>
      <c r="DH30" s="617"/>
      <c r="DI30" s="617"/>
      <c r="DJ30" s="617"/>
      <c r="DK30" s="618"/>
      <c r="DL30" s="622">
        <v>1188877</v>
      </c>
      <c r="DM30" s="617"/>
      <c r="DN30" s="617"/>
      <c r="DO30" s="617"/>
      <c r="DP30" s="617"/>
      <c r="DQ30" s="617"/>
      <c r="DR30" s="617"/>
      <c r="DS30" s="617"/>
      <c r="DT30" s="617"/>
      <c r="DU30" s="617"/>
      <c r="DV30" s="618"/>
      <c r="DW30" s="619">
        <v>18.5</v>
      </c>
      <c r="DX30" s="637"/>
      <c r="DY30" s="637"/>
      <c r="DZ30" s="637"/>
      <c r="EA30" s="637"/>
      <c r="EB30" s="637"/>
      <c r="EC30" s="639"/>
    </row>
    <row r="31" spans="2:133" ht="11.25" customHeight="1">
      <c r="B31" s="613" t="s">
        <v>303</v>
      </c>
      <c r="C31" s="614"/>
      <c r="D31" s="614"/>
      <c r="E31" s="614"/>
      <c r="F31" s="614"/>
      <c r="G31" s="614"/>
      <c r="H31" s="614"/>
      <c r="I31" s="614"/>
      <c r="J31" s="614"/>
      <c r="K31" s="614"/>
      <c r="L31" s="614"/>
      <c r="M31" s="614"/>
      <c r="N31" s="614"/>
      <c r="O31" s="614"/>
      <c r="P31" s="614"/>
      <c r="Q31" s="615"/>
      <c r="R31" s="616">
        <v>284936</v>
      </c>
      <c r="S31" s="617"/>
      <c r="T31" s="617"/>
      <c r="U31" s="617"/>
      <c r="V31" s="617"/>
      <c r="W31" s="617"/>
      <c r="X31" s="617"/>
      <c r="Y31" s="618"/>
      <c r="Z31" s="665">
        <v>2.2000000000000002</v>
      </c>
      <c r="AA31" s="665"/>
      <c r="AB31" s="665"/>
      <c r="AC31" s="665"/>
      <c r="AD31" s="666" t="s">
        <v>122</v>
      </c>
      <c r="AE31" s="666"/>
      <c r="AF31" s="666"/>
      <c r="AG31" s="666"/>
      <c r="AH31" s="666"/>
      <c r="AI31" s="666"/>
      <c r="AJ31" s="666"/>
      <c r="AK31" s="666"/>
      <c r="AL31" s="619" t="s">
        <v>122</v>
      </c>
      <c r="AM31" s="620"/>
      <c r="AN31" s="620"/>
      <c r="AO31" s="667"/>
      <c r="AP31" s="695"/>
      <c r="AQ31" s="696"/>
      <c r="AR31" s="696"/>
      <c r="AS31" s="696"/>
      <c r="AT31" s="700"/>
      <c r="AU31" s="209" t="s">
        <v>304</v>
      </c>
      <c r="AV31" s="209"/>
      <c r="AW31" s="209"/>
      <c r="AX31" s="613" t="s">
        <v>305</v>
      </c>
      <c r="AY31" s="614"/>
      <c r="AZ31" s="614"/>
      <c r="BA31" s="614"/>
      <c r="BB31" s="614"/>
      <c r="BC31" s="614"/>
      <c r="BD31" s="614"/>
      <c r="BE31" s="614"/>
      <c r="BF31" s="615"/>
      <c r="BG31" s="681">
        <v>99.4</v>
      </c>
      <c r="BH31" s="635"/>
      <c r="BI31" s="635"/>
      <c r="BJ31" s="635"/>
      <c r="BK31" s="635"/>
      <c r="BL31" s="635"/>
      <c r="BM31" s="620">
        <v>97.9</v>
      </c>
      <c r="BN31" s="682"/>
      <c r="BO31" s="682"/>
      <c r="BP31" s="682"/>
      <c r="BQ31" s="643"/>
      <c r="BR31" s="681">
        <v>99.2</v>
      </c>
      <c r="BS31" s="635"/>
      <c r="BT31" s="635"/>
      <c r="BU31" s="635"/>
      <c r="BV31" s="635"/>
      <c r="BW31" s="635"/>
      <c r="BX31" s="620">
        <v>97.5</v>
      </c>
      <c r="BY31" s="682"/>
      <c r="BZ31" s="682"/>
      <c r="CA31" s="682"/>
      <c r="CB31" s="643"/>
      <c r="CD31" s="689"/>
      <c r="CE31" s="690"/>
      <c r="CF31" s="647" t="s">
        <v>306</v>
      </c>
      <c r="CG31" s="644"/>
      <c r="CH31" s="644"/>
      <c r="CI31" s="644"/>
      <c r="CJ31" s="644"/>
      <c r="CK31" s="644"/>
      <c r="CL31" s="644"/>
      <c r="CM31" s="644"/>
      <c r="CN31" s="644"/>
      <c r="CO31" s="644"/>
      <c r="CP31" s="644"/>
      <c r="CQ31" s="645"/>
      <c r="CR31" s="616">
        <v>80062</v>
      </c>
      <c r="CS31" s="635"/>
      <c r="CT31" s="635"/>
      <c r="CU31" s="635"/>
      <c r="CV31" s="635"/>
      <c r="CW31" s="635"/>
      <c r="CX31" s="635"/>
      <c r="CY31" s="636"/>
      <c r="CZ31" s="619">
        <v>0.6</v>
      </c>
      <c r="DA31" s="637"/>
      <c r="DB31" s="637"/>
      <c r="DC31" s="638"/>
      <c r="DD31" s="622">
        <v>18406</v>
      </c>
      <c r="DE31" s="635"/>
      <c r="DF31" s="635"/>
      <c r="DG31" s="635"/>
      <c r="DH31" s="635"/>
      <c r="DI31" s="635"/>
      <c r="DJ31" s="635"/>
      <c r="DK31" s="636"/>
      <c r="DL31" s="622">
        <v>18406</v>
      </c>
      <c r="DM31" s="635"/>
      <c r="DN31" s="635"/>
      <c r="DO31" s="635"/>
      <c r="DP31" s="635"/>
      <c r="DQ31" s="635"/>
      <c r="DR31" s="635"/>
      <c r="DS31" s="635"/>
      <c r="DT31" s="635"/>
      <c r="DU31" s="635"/>
      <c r="DV31" s="636"/>
      <c r="DW31" s="619">
        <v>0.3</v>
      </c>
      <c r="DX31" s="637"/>
      <c r="DY31" s="637"/>
      <c r="DZ31" s="637"/>
      <c r="EA31" s="637"/>
      <c r="EB31" s="637"/>
      <c r="EC31" s="639"/>
    </row>
    <row r="32" spans="2:133" ht="11.25" customHeight="1">
      <c r="B32" s="613" t="s">
        <v>307</v>
      </c>
      <c r="C32" s="614"/>
      <c r="D32" s="614"/>
      <c r="E32" s="614"/>
      <c r="F32" s="614"/>
      <c r="G32" s="614"/>
      <c r="H32" s="614"/>
      <c r="I32" s="614"/>
      <c r="J32" s="614"/>
      <c r="K32" s="614"/>
      <c r="L32" s="614"/>
      <c r="M32" s="614"/>
      <c r="N32" s="614"/>
      <c r="O32" s="614"/>
      <c r="P32" s="614"/>
      <c r="Q32" s="615"/>
      <c r="R32" s="616">
        <v>475799</v>
      </c>
      <c r="S32" s="617"/>
      <c r="T32" s="617"/>
      <c r="U32" s="617"/>
      <c r="V32" s="617"/>
      <c r="W32" s="617"/>
      <c r="X32" s="617"/>
      <c r="Y32" s="618"/>
      <c r="Z32" s="665">
        <v>3.6</v>
      </c>
      <c r="AA32" s="665"/>
      <c r="AB32" s="665"/>
      <c r="AC32" s="665"/>
      <c r="AD32" s="666" t="s">
        <v>234</v>
      </c>
      <c r="AE32" s="666"/>
      <c r="AF32" s="666"/>
      <c r="AG32" s="666"/>
      <c r="AH32" s="666"/>
      <c r="AI32" s="666"/>
      <c r="AJ32" s="666"/>
      <c r="AK32" s="666"/>
      <c r="AL32" s="619" t="s">
        <v>234</v>
      </c>
      <c r="AM32" s="620"/>
      <c r="AN32" s="620"/>
      <c r="AO32" s="667"/>
      <c r="AP32" s="697"/>
      <c r="AQ32" s="698"/>
      <c r="AR32" s="698"/>
      <c r="AS32" s="698"/>
      <c r="AT32" s="701"/>
      <c r="AU32" s="211"/>
      <c r="AV32" s="211"/>
      <c r="AW32" s="211"/>
      <c r="AX32" s="597" t="s">
        <v>308</v>
      </c>
      <c r="AY32" s="598"/>
      <c r="AZ32" s="598"/>
      <c r="BA32" s="598"/>
      <c r="BB32" s="598"/>
      <c r="BC32" s="598"/>
      <c r="BD32" s="598"/>
      <c r="BE32" s="598"/>
      <c r="BF32" s="599"/>
      <c r="BG32" s="680">
        <v>98.8</v>
      </c>
      <c r="BH32" s="601"/>
      <c r="BI32" s="601"/>
      <c r="BJ32" s="601"/>
      <c r="BK32" s="601"/>
      <c r="BL32" s="601"/>
      <c r="BM32" s="663">
        <v>96</v>
      </c>
      <c r="BN32" s="601"/>
      <c r="BO32" s="601"/>
      <c r="BP32" s="601"/>
      <c r="BQ32" s="656"/>
      <c r="BR32" s="680">
        <v>98.9</v>
      </c>
      <c r="BS32" s="601"/>
      <c r="BT32" s="601"/>
      <c r="BU32" s="601"/>
      <c r="BV32" s="601"/>
      <c r="BW32" s="601"/>
      <c r="BX32" s="663">
        <v>95.4</v>
      </c>
      <c r="BY32" s="601"/>
      <c r="BZ32" s="601"/>
      <c r="CA32" s="601"/>
      <c r="CB32" s="656"/>
      <c r="CD32" s="691"/>
      <c r="CE32" s="692"/>
      <c r="CF32" s="647" t="s">
        <v>309</v>
      </c>
      <c r="CG32" s="644"/>
      <c r="CH32" s="644"/>
      <c r="CI32" s="644"/>
      <c r="CJ32" s="644"/>
      <c r="CK32" s="644"/>
      <c r="CL32" s="644"/>
      <c r="CM32" s="644"/>
      <c r="CN32" s="644"/>
      <c r="CO32" s="644"/>
      <c r="CP32" s="644"/>
      <c r="CQ32" s="645"/>
      <c r="CR32" s="616" t="s">
        <v>234</v>
      </c>
      <c r="CS32" s="617"/>
      <c r="CT32" s="617"/>
      <c r="CU32" s="617"/>
      <c r="CV32" s="617"/>
      <c r="CW32" s="617"/>
      <c r="CX32" s="617"/>
      <c r="CY32" s="618"/>
      <c r="CZ32" s="619" t="s">
        <v>122</v>
      </c>
      <c r="DA32" s="637"/>
      <c r="DB32" s="637"/>
      <c r="DC32" s="638"/>
      <c r="DD32" s="622" t="s">
        <v>122</v>
      </c>
      <c r="DE32" s="617"/>
      <c r="DF32" s="617"/>
      <c r="DG32" s="617"/>
      <c r="DH32" s="617"/>
      <c r="DI32" s="617"/>
      <c r="DJ32" s="617"/>
      <c r="DK32" s="618"/>
      <c r="DL32" s="622" t="s">
        <v>234</v>
      </c>
      <c r="DM32" s="617"/>
      <c r="DN32" s="617"/>
      <c r="DO32" s="617"/>
      <c r="DP32" s="617"/>
      <c r="DQ32" s="617"/>
      <c r="DR32" s="617"/>
      <c r="DS32" s="617"/>
      <c r="DT32" s="617"/>
      <c r="DU32" s="617"/>
      <c r="DV32" s="618"/>
      <c r="DW32" s="619" t="s">
        <v>122</v>
      </c>
      <c r="DX32" s="637"/>
      <c r="DY32" s="637"/>
      <c r="DZ32" s="637"/>
      <c r="EA32" s="637"/>
      <c r="EB32" s="637"/>
      <c r="EC32" s="639"/>
    </row>
    <row r="33" spans="2:133" ht="11.25" customHeight="1">
      <c r="B33" s="613" t="s">
        <v>310</v>
      </c>
      <c r="C33" s="614"/>
      <c r="D33" s="614"/>
      <c r="E33" s="614"/>
      <c r="F33" s="614"/>
      <c r="G33" s="614"/>
      <c r="H33" s="614"/>
      <c r="I33" s="614"/>
      <c r="J33" s="614"/>
      <c r="K33" s="614"/>
      <c r="L33" s="614"/>
      <c r="M33" s="614"/>
      <c r="N33" s="614"/>
      <c r="O33" s="614"/>
      <c r="P33" s="614"/>
      <c r="Q33" s="615"/>
      <c r="R33" s="616">
        <v>330162</v>
      </c>
      <c r="S33" s="617"/>
      <c r="T33" s="617"/>
      <c r="U33" s="617"/>
      <c r="V33" s="617"/>
      <c r="W33" s="617"/>
      <c r="X33" s="617"/>
      <c r="Y33" s="618"/>
      <c r="Z33" s="665">
        <v>2.5</v>
      </c>
      <c r="AA33" s="665"/>
      <c r="AB33" s="665"/>
      <c r="AC33" s="665"/>
      <c r="AD33" s="666" t="s">
        <v>234</v>
      </c>
      <c r="AE33" s="666"/>
      <c r="AF33" s="666"/>
      <c r="AG33" s="666"/>
      <c r="AH33" s="666"/>
      <c r="AI33" s="666"/>
      <c r="AJ33" s="666"/>
      <c r="AK33" s="666"/>
      <c r="AL33" s="619" t="s">
        <v>234</v>
      </c>
      <c r="AM33" s="620"/>
      <c r="AN33" s="620"/>
      <c r="AO33" s="667"/>
      <c r="AP33" s="212"/>
      <c r="AQ33" s="213"/>
      <c r="AR33" s="209"/>
      <c r="AS33" s="210"/>
      <c r="AT33" s="210"/>
      <c r="AU33" s="210"/>
      <c r="AV33" s="210"/>
      <c r="AW33" s="210"/>
      <c r="AX33" s="210"/>
      <c r="AY33" s="210"/>
      <c r="AZ33" s="210"/>
      <c r="BA33" s="210"/>
      <c r="BB33" s="210"/>
      <c r="BC33" s="210"/>
      <c r="BD33" s="210"/>
      <c r="BE33" s="210"/>
      <c r="BF33" s="210"/>
      <c r="BG33" s="213"/>
      <c r="BH33" s="213"/>
      <c r="BI33" s="213"/>
      <c r="BJ33" s="213"/>
      <c r="BK33" s="213"/>
      <c r="BL33" s="213"/>
      <c r="BM33" s="213"/>
      <c r="BN33" s="213"/>
      <c r="BO33" s="213"/>
      <c r="BP33" s="213"/>
      <c r="BQ33" s="213"/>
      <c r="BR33" s="213"/>
      <c r="BS33" s="213"/>
      <c r="BT33" s="213"/>
      <c r="BU33" s="213"/>
      <c r="BV33" s="213"/>
      <c r="BW33" s="213"/>
      <c r="BX33" s="213"/>
      <c r="BY33" s="213"/>
      <c r="BZ33" s="213"/>
      <c r="CA33" s="213"/>
      <c r="CB33" s="213"/>
      <c r="CD33" s="647" t="s">
        <v>311</v>
      </c>
      <c r="CE33" s="644"/>
      <c r="CF33" s="644"/>
      <c r="CG33" s="644"/>
      <c r="CH33" s="644"/>
      <c r="CI33" s="644"/>
      <c r="CJ33" s="644"/>
      <c r="CK33" s="644"/>
      <c r="CL33" s="644"/>
      <c r="CM33" s="644"/>
      <c r="CN33" s="644"/>
      <c r="CO33" s="644"/>
      <c r="CP33" s="644"/>
      <c r="CQ33" s="645"/>
      <c r="CR33" s="616">
        <v>4709917</v>
      </c>
      <c r="CS33" s="635"/>
      <c r="CT33" s="635"/>
      <c r="CU33" s="635"/>
      <c r="CV33" s="635"/>
      <c r="CW33" s="635"/>
      <c r="CX33" s="635"/>
      <c r="CY33" s="636"/>
      <c r="CZ33" s="619">
        <v>36.799999999999997</v>
      </c>
      <c r="DA33" s="637"/>
      <c r="DB33" s="637"/>
      <c r="DC33" s="638"/>
      <c r="DD33" s="622">
        <v>2977348</v>
      </c>
      <c r="DE33" s="635"/>
      <c r="DF33" s="635"/>
      <c r="DG33" s="635"/>
      <c r="DH33" s="635"/>
      <c r="DI33" s="635"/>
      <c r="DJ33" s="635"/>
      <c r="DK33" s="636"/>
      <c r="DL33" s="622">
        <v>2096263</v>
      </c>
      <c r="DM33" s="635"/>
      <c r="DN33" s="635"/>
      <c r="DO33" s="635"/>
      <c r="DP33" s="635"/>
      <c r="DQ33" s="635"/>
      <c r="DR33" s="635"/>
      <c r="DS33" s="635"/>
      <c r="DT33" s="635"/>
      <c r="DU33" s="635"/>
      <c r="DV33" s="636"/>
      <c r="DW33" s="619">
        <v>32.6</v>
      </c>
      <c r="DX33" s="637"/>
      <c r="DY33" s="637"/>
      <c r="DZ33" s="637"/>
      <c r="EA33" s="637"/>
      <c r="EB33" s="637"/>
      <c r="EC33" s="639"/>
    </row>
    <row r="34" spans="2:133" ht="11.25" customHeight="1">
      <c r="B34" s="613" t="s">
        <v>312</v>
      </c>
      <c r="C34" s="614"/>
      <c r="D34" s="614"/>
      <c r="E34" s="614"/>
      <c r="F34" s="614"/>
      <c r="G34" s="614"/>
      <c r="H34" s="614"/>
      <c r="I34" s="614"/>
      <c r="J34" s="614"/>
      <c r="K34" s="614"/>
      <c r="L34" s="614"/>
      <c r="M34" s="614"/>
      <c r="N34" s="614"/>
      <c r="O34" s="614"/>
      <c r="P34" s="614"/>
      <c r="Q34" s="615"/>
      <c r="R34" s="616">
        <v>432056</v>
      </c>
      <c r="S34" s="617"/>
      <c r="T34" s="617"/>
      <c r="U34" s="617"/>
      <c r="V34" s="617"/>
      <c r="W34" s="617"/>
      <c r="X34" s="617"/>
      <c r="Y34" s="618"/>
      <c r="Z34" s="665">
        <v>3.3</v>
      </c>
      <c r="AA34" s="665"/>
      <c r="AB34" s="665"/>
      <c r="AC34" s="665"/>
      <c r="AD34" s="666" t="s">
        <v>234</v>
      </c>
      <c r="AE34" s="666"/>
      <c r="AF34" s="666"/>
      <c r="AG34" s="666"/>
      <c r="AH34" s="666"/>
      <c r="AI34" s="666"/>
      <c r="AJ34" s="666"/>
      <c r="AK34" s="666"/>
      <c r="AL34" s="619" t="s">
        <v>122</v>
      </c>
      <c r="AM34" s="620"/>
      <c r="AN34" s="620"/>
      <c r="AO34" s="667"/>
      <c r="AP34" s="214"/>
      <c r="AQ34" s="677" t="s">
        <v>313</v>
      </c>
      <c r="AR34" s="678"/>
      <c r="AS34" s="678"/>
      <c r="AT34" s="678"/>
      <c r="AU34" s="678"/>
      <c r="AV34" s="678"/>
      <c r="AW34" s="678"/>
      <c r="AX34" s="678"/>
      <c r="AY34" s="678"/>
      <c r="AZ34" s="678"/>
      <c r="BA34" s="678"/>
      <c r="BB34" s="678"/>
      <c r="BC34" s="678"/>
      <c r="BD34" s="678"/>
      <c r="BE34" s="678"/>
      <c r="BF34" s="679"/>
      <c r="BG34" s="677" t="s">
        <v>314</v>
      </c>
      <c r="BH34" s="678"/>
      <c r="BI34" s="678"/>
      <c r="BJ34" s="678"/>
      <c r="BK34" s="678"/>
      <c r="BL34" s="678"/>
      <c r="BM34" s="678"/>
      <c r="BN34" s="678"/>
      <c r="BO34" s="678"/>
      <c r="BP34" s="678"/>
      <c r="BQ34" s="678"/>
      <c r="BR34" s="678"/>
      <c r="BS34" s="678"/>
      <c r="BT34" s="678"/>
      <c r="BU34" s="678"/>
      <c r="BV34" s="678"/>
      <c r="BW34" s="678"/>
      <c r="BX34" s="678"/>
      <c r="BY34" s="678"/>
      <c r="BZ34" s="678"/>
      <c r="CA34" s="678"/>
      <c r="CB34" s="679"/>
      <c r="CD34" s="647" t="s">
        <v>315</v>
      </c>
      <c r="CE34" s="644"/>
      <c r="CF34" s="644"/>
      <c r="CG34" s="644"/>
      <c r="CH34" s="644"/>
      <c r="CI34" s="644"/>
      <c r="CJ34" s="644"/>
      <c r="CK34" s="644"/>
      <c r="CL34" s="644"/>
      <c r="CM34" s="644"/>
      <c r="CN34" s="644"/>
      <c r="CO34" s="644"/>
      <c r="CP34" s="644"/>
      <c r="CQ34" s="645"/>
      <c r="CR34" s="616">
        <v>1420534</v>
      </c>
      <c r="CS34" s="617"/>
      <c r="CT34" s="617"/>
      <c r="CU34" s="617"/>
      <c r="CV34" s="617"/>
      <c r="CW34" s="617"/>
      <c r="CX34" s="617"/>
      <c r="CY34" s="618"/>
      <c r="CZ34" s="619">
        <v>11.1</v>
      </c>
      <c r="DA34" s="637"/>
      <c r="DB34" s="637"/>
      <c r="DC34" s="638"/>
      <c r="DD34" s="622">
        <v>967493</v>
      </c>
      <c r="DE34" s="617"/>
      <c r="DF34" s="617"/>
      <c r="DG34" s="617"/>
      <c r="DH34" s="617"/>
      <c r="DI34" s="617"/>
      <c r="DJ34" s="617"/>
      <c r="DK34" s="618"/>
      <c r="DL34" s="622">
        <v>711080</v>
      </c>
      <c r="DM34" s="617"/>
      <c r="DN34" s="617"/>
      <c r="DO34" s="617"/>
      <c r="DP34" s="617"/>
      <c r="DQ34" s="617"/>
      <c r="DR34" s="617"/>
      <c r="DS34" s="617"/>
      <c r="DT34" s="617"/>
      <c r="DU34" s="617"/>
      <c r="DV34" s="618"/>
      <c r="DW34" s="619">
        <v>11</v>
      </c>
      <c r="DX34" s="637"/>
      <c r="DY34" s="637"/>
      <c r="DZ34" s="637"/>
      <c r="EA34" s="637"/>
      <c r="EB34" s="637"/>
      <c r="EC34" s="639"/>
    </row>
    <row r="35" spans="2:133" ht="11.25" customHeight="1">
      <c r="B35" s="613" t="s">
        <v>316</v>
      </c>
      <c r="C35" s="614"/>
      <c r="D35" s="614"/>
      <c r="E35" s="614"/>
      <c r="F35" s="614"/>
      <c r="G35" s="614"/>
      <c r="H35" s="614"/>
      <c r="I35" s="614"/>
      <c r="J35" s="614"/>
      <c r="K35" s="614"/>
      <c r="L35" s="614"/>
      <c r="M35" s="614"/>
      <c r="N35" s="614"/>
      <c r="O35" s="614"/>
      <c r="P35" s="614"/>
      <c r="Q35" s="615"/>
      <c r="R35" s="616">
        <v>1297400</v>
      </c>
      <c r="S35" s="617"/>
      <c r="T35" s="617"/>
      <c r="U35" s="617"/>
      <c r="V35" s="617"/>
      <c r="W35" s="617"/>
      <c r="X35" s="617"/>
      <c r="Y35" s="618"/>
      <c r="Z35" s="665">
        <v>9.9</v>
      </c>
      <c r="AA35" s="665"/>
      <c r="AB35" s="665"/>
      <c r="AC35" s="665"/>
      <c r="AD35" s="666" t="s">
        <v>122</v>
      </c>
      <c r="AE35" s="666"/>
      <c r="AF35" s="666"/>
      <c r="AG35" s="666"/>
      <c r="AH35" s="666"/>
      <c r="AI35" s="666"/>
      <c r="AJ35" s="666"/>
      <c r="AK35" s="666"/>
      <c r="AL35" s="619" t="s">
        <v>122</v>
      </c>
      <c r="AM35" s="620"/>
      <c r="AN35" s="620"/>
      <c r="AO35" s="667"/>
      <c r="AP35" s="214"/>
      <c r="AQ35" s="671" t="s">
        <v>317</v>
      </c>
      <c r="AR35" s="672"/>
      <c r="AS35" s="672"/>
      <c r="AT35" s="672"/>
      <c r="AU35" s="672"/>
      <c r="AV35" s="672"/>
      <c r="AW35" s="672"/>
      <c r="AX35" s="672"/>
      <c r="AY35" s="673"/>
      <c r="AZ35" s="668">
        <v>1449905</v>
      </c>
      <c r="BA35" s="669"/>
      <c r="BB35" s="669"/>
      <c r="BC35" s="669"/>
      <c r="BD35" s="669"/>
      <c r="BE35" s="669"/>
      <c r="BF35" s="670"/>
      <c r="BG35" s="674" t="s">
        <v>318</v>
      </c>
      <c r="BH35" s="675"/>
      <c r="BI35" s="675"/>
      <c r="BJ35" s="675"/>
      <c r="BK35" s="675"/>
      <c r="BL35" s="675"/>
      <c r="BM35" s="675"/>
      <c r="BN35" s="675"/>
      <c r="BO35" s="675"/>
      <c r="BP35" s="675"/>
      <c r="BQ35" s="675"/>
      <c r="BR35" s="675"/>
      <c r="BS35" s="675"/>
      <c r="BT35" s="675"/>
      <c r="BU35" s="676"/>
      <c r="BV35" s="668">
        <v>-148692</v>
      </c>
      <c r="BW35" s="669"/>
      <c r="BX35" s="669"/>
      <c r="BY35" s="669"/>
      <c r="BZ35" s="669"/>
      <c r="CA35" s="669"/>
      <c r="CB35" s="670"/>
      <c r="CD35" s="647" t="s">
        <v>319</v>
      </c>
      <c r="CE35" s="644"/>
      <c r="CF35" s="644"/>
      <c r="CG35" s="644"/>
      <c r="CH35" s="644"/>
      <c r="CI35" s="644"/>
      <c r="CJ35" s="644"/>
      <c r="CK35" s="644"/>
      <c r="CL35" s="644"/>
      <c r="CM35" s="644"/>
      <c r="CN35" s="644"/>
      <c r="CO35" s="644"/>
      <c r="CP35" s="644"/>
      <c r="CQ35" s="645"/>
      <c r="CR35" s="616">
        <v>14181</v>
      </c>
      <c r="CS35" s="635"/>
      <c r="CT35" s="635"/>
      <c r="CU35" s="635"/>
      <c r="CV35" s="635"/>
      <c r="CW35" s="635"/>
      <c r="CX35" s="635"/>
      <c r="CY35" s="636"/>
      <c r="CZ35" s="619">
        <v>0.1</v>
      </c>
      <c r="DA35" s="637"/>
      <c r="DB35" s="637"/>
      <c r="DC35" s="638"/>
      <c r="DD35" s="622">
        <v>6637</v>
      </c>
      <c r="DE35" s="635"/>
      <c r="DF35" s="635"/>
      <c r="DG35" s="635"/>
      <c r="DH35" s="635"/>
      <c r="DI35" s="635"/>
      <c r="DJ35" s="635"/>
      <c r="DK35" s="636"/>
      <c r="DL35" s="622">
        <v>6637</v>
      </c>
      <c r="DM35" s="635"/>
      <c r="DN35" s="635"/>
      <c r="DO35" s="635"/>
      <c r="DP35" s="635"/>
      <c r="DQ35" s="635"/>
      <c r="DR35" s="635"/>
      <c r="DS35" s="635"/>
      <c r="DT35" s="635"/>
      <c r="DU35" s="635"/>
      <c r="DV35" s="636"/>
      <c r="DW35" s="619">
        <v>0.1</v>
      </c>
      <c r="DX35" s="637"/>
      <c r="DY35" s="637"/>
      <c r="DZ35" s="637"/>
      <c r="EA35" s="637"/>
      <c r="EB35" s="637"/>
      <c r="EC35" s="639"/>
    </row>
    <row r="36" spans="2:133" ht="11.25" customHeight="1">
      <c r="B36" s="613" t="s">
        <v>320</v>
      </c>
      <c r="C36" s="614"/>
      <c r="D36" s="614"/>
      <c r="E36" s="614"/>
      <c r="F36" s="614"/>
      <c r="G36" s="614"/>
      <c r="H36" s="614"/>
      <c r="I36" s="614"/>
      <c r="J36" s="614"/>
      <c r="K36" s="614"/>
      <c r="L36" s="614"/>
      <c r="M36" s="614"/>
      <c r="N36" s="614"/>
      <c r="O36" s="614"/>
      <c r="P36" s="614"/>
      <c r="Q36" s="615"/>
      <c r="R36" s="616" t="s">
        <v>122</v>
      </c>
      <c r="S36" s="617"/>
      <c r="T36" s="617"/>
      <c r="U36" s="617"/>
      <c r="V36" s="617"/>
      <c r="W36" s="617"/>
      <c r="X36" s="617"/>
      <c r="Y36" s="618"/>
      <c r="Z36" s="665" t="s">
        <v>122</v>
      </c>
      <c r="AA36" s="665"/>
      <c r="AB36" s="665"/>
      <c r="AC36" s="665"/>
      <c r="AD36" s="666" t="s">
        <v>234</v>
      </c>
      <c r="AE36" s="666"/>
      <c r="AF36" s="666"/>
      <c r="AG36" s="666"/>
      <c r="AH36" s="666"/>
      <c r="AI36" s="666"/>
      <c r="AJ36" s="666"/>
      <c r="AK36" s="666"/>
      <c r="AL36" s="619" t="s">
        <v>122</v>
      </c>
      <c r="AM36" s="620"/>
      <c r="AN36" s="620"/>
      <c r="AO36" s="667"/>
      <c r="AQ36" s="640" t="s">
        <v>321</v>
      </c>
      <c r="AR36" s="641"/>
      <c r="AS36" s="641"/>
      <c r="AT36" s="641"/>
      <c r="AU36" s="641"/>
      <c r="AV36" s="641"/>
      <c r="AW36" s="641"/>
      <c r="AX36" s="641"/>
      <c r="AY36" s="642"/>
      <c r="AZ36" s="616">
        <v>315265</v>
      </c>
      <c r="BA36" s="617"/>
      <c r="BB36" s="617"/>
      <c r="BC36" s="617"/>
      <c r="BD36" s="635"/>
      <c r="BE36" s="635"/>
      <c r="BF36" s="643"/>
      <c r="BG36" s="647" t="s">
        <v>322</v>
      </c>
      <c r="BH36" s="644"/>
      <c r="BI36" s="644"/>
      <c r="BJ36" s="644"/>
      <c r="BK36" s="644"/>
      <c r="BL36" s="644"/>
      <c r="BM36" s="644"/>
      <c r="BN36" s="644"/>
      <c r="BO36" s="644"/>
      <c r="BP36" s="644"/>
      <c r="BQ36" s="644"/>
      <c r="BR36" s="644"/>
      <c r="BS36" s="644"/>
      <c r="BT36" s="644"/>
      <c r="BU36" s="645"/>
      <c r="BV36" s="616">
        <v>-273618</v>
      </c>
      <c r="BW36" s="617"/>
      <c r="BX36" s="617"/>
      <c r="BY36" s="617"/>
      <c r="BZ36" s="617"/>
      <c r="CA36" s="617"/>
      <c r="CB36" s="646"/>
      <c r="CD36" s="647" t="s">
        <v>323</v>
      </c>
      <c r="CE36" s="644"/>
      <c r="CF36" s="644"/>
      <c r="CG36" s="644"/>
      <c r="CH36" s="644"/>
      <c r="CI36" s="644"/>
      <c r="CJ36" s="644"/>
      <c r="CK36" s="644"/>
      <c r="CL36" s="644"/>
      <c r="CM36" s="644"/>
      <c r="CN36" s="644"/>
      <c r="CO36" s="644"/>
      <c r="CP36" s="644"/>
      <c r="CQ36" s="645"/>
      <c r="CR36" s="616">
        <v>862005</v>
      </c>
      <c r="CS36" s="617"/>
      <c r="CT36" s="617"/>
      <c r="CU36" s="617"/>
      <c r="CV36" s="617"/>
      <c r="CW36" s="617"/>
      <c r="CX36" s="617"/>
      <c r="CY36" s="618"/>
      <c r="CZ36" s="619">
        <v>6.7</v>
      </c>
      <c r="DA36" s="637"/>
      <c r="DB36" s="637"/>
      <c r="DC36" s="638"/>
      <c r="DD36" s="622">
        <v>534032</v>
      </c>
      <c r="DE36" s="617"/>
      <c r="DF36" s="617"/>
      <c r="DG36" s="617"/>
      <c r="DH36" s="617"/>
      <c r="DI36" s="617"/>
      <c r="DJ36" s="617"/>
      <c r="DK36" s="618"/>
      <c r="DL36" s="622">
        <v>273246</v>
      </c>
      <c r="DM36" s="617"/>
      <c r="DN36" s="617"/>
      <c r="DO36" s="617"/>
      <c r="DP36" s="617"/>
      <c r="DQ36" s="617"/>
      <c r="DR36" s="617"/>
      <c r="DS36" s="617"/>
      <c r="DT36" s="617"/>
      <c r="DU36" s="617"/>
      <c r="DV36" s="618"/>
      <c r="DW36" s="619">
        <v>4.2</v>
      </c>
      <c r="DX36" s="637"/>
      <c r="DY36" s="637"/>
      <c r="DZ36" s="637"/>
      <c r="EA36" s="637"/>
      <c r="EB36" s="637"/>
      <c r="EC36" s="639"/>
    </row>
    <row r="37" spans="2:133" ht="11.25" customHeight="1">
      <c r="B37" s="613" t="s">
        <v>324</v>
      </c>
      <c r="C37" s="614"/>
      <c r="D37" s="614"/>
      <c r="E37" s="614"/>
      <c r="F37" s="614"/>
      <c r="G37" s="614"/>
      <c r="H37" s="614"/>
      <c r="I37" s="614"/>
      <c r="J37" s="614"/>
      <c r="K37" s="614"/>
      <c r="L37" s="614"/>
      <c r="M37" s="614"/>
      <c r="N37" s="614"/>
      <c r="O37" s="614"/>
      <c r="P37" s="614"/>
      <c r="Q37" s="615"/>
      <c r="R37" s="616">
        <v>280700</v>
      </c>
      <c r="S37" s="617"/>
      <c r="T37" s="617"/>
      <c r="U37" s="617"/>
      <c r="V37" s="617"/>
      <c r="W37" s="617"/>
      <c r="X37" s="617"/>
      <c r="Y37" s="618"/>
      <c r="Z37" s="665">
        <v>2.1</v>
      </c>
      <c r="AA37" s="665"/>
      <c r="AB37" s="665"/>
      <c r="AC37" s="665"/>
      <c r="AD37" s="666" t="s">
        <v>122</v>
      </c>
      <c r="AE37" s="666"/>
      <c r="AF37" s="666"/>
      <c r="AG37" s="666"/>
      <c r="AH37" s="666"/>
      <c r="AI37" s="666"/>
      <c r="AJ37" s="666"/>
      <c r="AK37" s="666"/>
      <c r="AL37" s="619" t="s">
        <v>234</v>
      </c>
      <c r="AM37" s="620"/>
      <c r="AN37" s="620"/>
      <c r="AO37" s="667"/>
      <c r="AQ37" s="640" t="s">
        <v>325</v>
      </c>
      <c r="AR37" s="641"/>
      <c r="AS37" s="641"/>
      <c r="AT37" s="641"/>
      <c r="AU37" s="641"/>
      <c r="AV37" s="641"/>
      <c r="AW37" s="641"/>
      <c r="AX37" s="641"/>
      <c r="AY37" s="642"/>
      <c r="AZ37" s="616">
        <v>13392</v>
      </c>
      <c r="BA37" s="617"/>
      <c r="BB37" s="617"/>
      <c r="BC37" s="617"/>
      <c r="BD37" s="635"/>
      <c r="BE37" s="635"/>
      <c r="BF37" s="643"/>
      <c r="BG37" s="647" t="s">
        <v>326</v>
      </c>
      <c r="BH37" s="644"/>
      <c r="BI37" s="644"/>
      <c r="BJ37" s="644"/>
      <c r="BK37" s="644"/>
      <c r="BL37" s="644"/>
      <c r="BM37" s="644"/>
      <c r="BN37" s="644"/>
      <c r="BO37" s="644"/>
      <c r="BP37" s="644"/>
      <c r="BQ37" s="644"/>
      <c r="BR37" s="644"/>
      <c r="BS37" s="644"/>
      <c r="BT37" s="644"/>
      <c r="BU37" s="645"/>
      <c r="BV37" s="616">
        <v>3525</v>
      </c>
      <c r="BW37" s="617"/>
      <c r="BX37" s="617"/>
      <c r="BY37" s="617"/>
      <c r="BZ37" s="617"/>
      <c r="CA37" s="617"/>
      <c r="CB37" s="646"/>
      <c r="CD37" s="647" t="s">
        <v>327</v>
      </c>
      <c r="CE37" s="644"/>
      <c r="CF37" s="644"/>
      <c r="CG37" s="644"/>
      <c r="CH37" s="644"/>
      <c r="CI37" s="644"/>
      <c r="CJ37" s="644"/>
      <c r="CK37" s="644"/>
      <c r="CL37" s="644"/>
      <c r="CM37" s="644"/>
      <c r="CN37" s="644"/>
      <c r="CO37" s="644"/>
      <c r="CP37" s="644"/>
      <c r="CQ37" s="645"/>
      <c r="CR37" s="616">
        <v>334125</v>
      </c>
      <c r="CS37" s="635"/>
      <c r="CT37" s="635"/>
      <c r="CU37" s="635"/>
      <c r="CV37" s="635"/>
      <c r="CW37" s="635"/>
      <c r="CX37" s="635"/>
      <c r="CY37" s="636"/>
      <c r="CZ37" s="619">
        <v>2.6</v>
      </c>
      <c r="DA37" s="637"/>
      <c r="DB37" s="637"/>
      <c r="DC37" s="638"/>
      <c r="DD37" s="622">
        <v>270765</v>
      </c>
      <c r="DE37" s="635"/>
      <c r="DF37" s="635"/>
      <c r="DG37" s="635"/>
      <c r="DH37" s="635"/>
      <c r="DI37" s="635"/>
      <c r="DJ37" s="635"/>
      <c r="DK37" s="636"/>
      <c r="DL37" s="622">
        <v>172041</v>
      </c>
      <c r="DM37" s="635"/>
      <c r="DN37" s="635"/>
      <c r="DO37" s="635"/>
      <c r="DP37" s="635"/>
      <c r="DQ37" s="635"/>
      <c r="DR37" s="635"/>
      <c r="DS37" s="635"/>
      <c r="DT37" s="635"/>
      <c r="DU37" s="635"/>
      <c r="DV37" s="636"/>
      <c r="DW37" s="619">
        <v>2.7</v>
      </c>
      <c r="DX37" s="637"/>
      <c r="DY37" s="637"/>
      <c r="DZ37" s="637"/>
      <c r="EA37" s="637"/>
      <c r="EB37" s="637"/>
      <c r="EC37" s="639"/>
    </row>
    <row r="38" spans="2:133" ht="11.25" customHeight="1">
      <c r="B38" s="597" t="s">
        <v>328</v>
      </c>
      <c r="C38" s="598"/>
      <c r="D38" s="598"/>
      <c r="E38" s="598"/>
      <c r="F38" s="598"/>
      <c r="G38" s="598"/>
      <c r="H38" s="598"/>
      <c r="I38" s="598"/>
      <c r="J38" s="598"/>
      <c r="K38" s="598"/>
      <c r="L38" s="598"/>
      <c r="M38" s="598"/>
      <c r="N38" s="598"/>
      <c r="O38" s="598"/>
      <c r="P38" s="598"/>
      <c r="Q38" s="599"/>
      <c r="R38" s="600">
        <v>13086012</v>
      </c>
      <c r="S38" s="655"/>
      <c r="T38" s="655"/>
      <c r="U38" s="655"/>
      <c r="V38" s="655"/>
      <c r="W38" s="655"/>
      <c r="X38" s="655"/>
      <c r="Y38" s="660"/>
      <c r="Z38" s="661">
        <v>100</v>
      </c>
      <c r="AA38" s="661"/>
      <c r="AB38" s="661"/>
      <c r="AC38" s="661"/>
      <c r="AD38" s="662">
        <v>6157316</v>
      </c>
      <c r="AE38" s="662"/>
      <c r="AF38" s="662"/>
      <c r="AG38" s="662"/>
      <c r="AH38" s="662"/>
      <c r="AI38" s="662"/>
      <c r="AJ38" s="662"/>
      <c r="AK38" s="662"/>
      <c r="AL38" s="603">
        <v>100</v>
      </c>
      <c r="AM38" s="663"/>
      <c r="AN38" s="663"/>
      <c r="AO38" s="664"/>
      <c r="AQ38" s="640" t="s">
        <v>329</v>
      </c>
      <c r="AR38" s="641"/>
      <c r="AS38" s="641"/>
      <c r="AT38" s="641"/>
      <c r="AU38" s="641"/>
      <c r="AV38" s="641"/>
      <c r="AW38" s="641"/>
      <c r="AX38" s="641"/>
      <c r="AY38" s="642"/>
      <c r="AZ38" s="616">
        <v>12596</v>
      </c>
      <c r="BA38" s="617"/>
      <c r="BB38" s="617"/>
      <c r="BC38" s="617"/>
      <c r="BD38" s="635"/>
      <c r="BE38" s="635"/>
      <c r="BF38" s="643"/>
      <c r="BG38" s="647" t="s">
        <v>330</v>
      </c>
      <c r="BH38" s="644"/>
      <c r="BI38" s="644"/>
      <c r="BJ38" s="644"/>
      <c r="BK38" s="644"/>
      <c r="BL38" s="644"/>
      <c r="BM38" s="644"/>
      <c r="BN38" s="644"/>
      <c r="BO38" s="644"/>
      <c r="BP38" s="644"/>
      <c r="BQ38" s="644"/>
      <c r="BR38" s="644"/>
      <c r="BS38" s="644"/>
      <c r="BT38" s="644"/>
      <c r="BU38" s="645"/>
      <c r="BV38" s="616">
        <v>5952</v>
      </c>
      <c r="BW38" s="617"/>
      <c r="BX38" s="617"/>
      <c r="BY38" s="617"/>
      <c r="BZ38" s="617"/>
      <c r="CA38" s="617"/>
      <c r="CB38" s="646"/>
      <c r="CD38" s="647" t="s">
        <v>331</v>
      </c>
      <c r="CE38" s="644"/>
      <c r="CF38" s="644"/>
      <c r="CG38" s="644"/>
      <c r="CH38" s="644"/>
      <c r="CI38" s="644"/>
      <c r="CJ38" s="644"/>
      <c r="CK38" s="644"/>
      <c r="CL38" s="644"/>
      <c r="CM38" s="644"/>
      <c r="CN38" s="644"/>
      <c r="CO38" s="644"/>
      <c r="CP38" s="644"/>
      <c r="CQ38" s="645"/>
      <c r="CR38" s="616">
        <v>1436513</v>
      </c>
      <c r="CS38" s="617"/>
      <c r="CT38" s="617"/>
      <c r="CU38" s="617"/>
      <c r="CV38" s="617"/>
      <c r="CW38" s="617"/>
      <c r="CX38" s="617"/>
      <c r="CY38" s="618"/>
      <c r="CZ38" s="619">
        <v>11.2</v>
      </c>
      <c r="DA38" s="637"/>
      <c r="DB38" s="637"/>
      <c r="DC38" s="638"/>
      <c r="DD38" s="622">
        <v>1251855</v>
      </c>
      <c r="DE38" s="617"/>
      <c r="DF38" s="617"/>
      <c r="DG38" s="617"/>
      <c r="DH38" s="617"/>
      <c r="DI38" s="617"/>
      <c r="DJ38" s="617"/>
      <c r="DK38" s="618"/>
      <c r="DL38" s="622">
        <v>1100323</v>
      </c>
      <c r="DM38" s="617"/>
      <c r="DN38" s="617"/>
      <c r="DO38" s="617"/>
      <c r="DP38" s="617"/>
      <c r="DQ38" s="617"/>
      <c r="DR38" s="617"/>
      <c r="DS38" s="617"/>
      <c r="DT38" s="617"/>
      <c r="DU38" s="617"/>
      <c r="DV38" s="618"/>
      <c r="DW38" s="619">
        <v>17.100000000000001</v>
      </c>
      <c r="DX38" s="637"/>
      <c r="DY38" s="637"/>
      <c r="DZ38" s="637"/>
      <c r="EA38" s="637"/>
      <c r="EB38" s="637"/>
      <c r="EC38" s="639"/>
    </row>
    <row r="39" spans="2:133" ht="11.25" customHeight="1">
      <c r="AQ39" s="640" t="s">
        <v>332</v>
      </c>
      <c r="AR39" s="641"/>
      <c r="AS39" s="641"/>
      <c r="AT39" s="641"/>
      <c r="AU39" s="641"/>
      <c r="AV39" s="641"/>
      <c r="AW39" s="641"/>
      <c r="AX39" s="641"/>
      <c r="AY39" s="642"/>
      <c r="AZ39" s="616">
        <v>7276</v>
      </c>
      <c r="BA39" s="617"/>
      <c r="BB39" s="617"/>
      <c r="BC39" s="617"/>
      <c r="BD39" s="635"/>
      <c r="BE39" s="635"/>
      <c r="BF39" s="643"/>
      <c r="BG39" s="648" t="s">
        <v>333</v>
      </c>
      <c r="BH39" s="649"/>
      <c r="BI39" s="649"/>
      <c r="BJ39" s="649"/>
      <c r="BK39" s="649"/>
      <c r="BL39" s="215"/>
      <c r="BM39" s="644" t="s">
        <v>334</v>
      </c>
      <c r="BN39" s="644"/>
      <c r="BO39" s="644"/>
      <c r="BP39" s="644"/>
      <c r="BQ39" s="644"/>
      <c r="BR39" s="644"/>
      <c r="BS39" s="644"/>
      <c r="BT39" s="644"/>
      <c r="BU39" s="645"/>
      <c r="BV39" s="616">
        <v>120</v>
      </c>
      <c r="BW39" s="617"/>
      <c r="BX39" s="617"/>
      <c r="BY39" s="617"/>
      <c r="BZ39" s="617"/>
      <c r="CA39" s="617"/>
      <c r="CB39" s="646"/>
      <c r="CD39" s="647" t="s">
        <v>335</v>
      </c>
      <c r="CE39" s="644"/>
      <c r="CF39" s="644"/>
      <c r="CG39" s="644"/>
      <c r="CH39" s="644"/>
      <c r="CI39" s="644"/>
      <c r="CJ39" s="644"/>
      <c r="CK39" s="644"/>
      <c r="CL39" s="644"/>
      <c r="CM39" s="644"/>
      <c r="CN39" s="644"/>
      <c r="CO39" s="644"/>
      <c r="CP39" s="644"/>
      <c r="CQ39" s="645"/>
      <c r="CR39" s="616">
        <v>688799</v>
      </c>
      <c r="CS39" s="635"/>
      <c r="CT39" s="635"/>
      <c r="CU39" s="635"/>
      <c r="CV39" s="635"/>
      <c r="CW39" s="635"/>
      <c r="CX39" s="635"/>
      <c r="CY39" s="636"/>
      <c r="CZ39" s="619">
        <v>5.4</v>
      </c>
      <c r="DA39" s="637"/>
      <c r="DB39" s="637"/>
      <c r="DC39" s="638"/>
      <c r="DD39" s="622">
        <v>208750</v>
      </c>
      <c r="DE39" s="635"/>
      <c r="DF39" s="635"/>
      <c r="DG39" s="635"/>
      <c r="DH39" s="635"/>
      <c r="DI39" s="635"/>
      <c r="DJ39" s="635"/>
      <c r="DK39" s="636"/>
      <c r="DL39" s="622" t="s">
        <v>234</v>
      </c>
      <c r="DM39" s="635"/>
      <c r="DN39" s="635"/>
      <c r="DO39" s="635"/>
      <c r="DP39" s="635"/>
      <c r="DQ39" s="635"/>
      <c r="DR39" s="635"/>
      <c r="DS39" s="635"/>
      <c r="DT39" s="635"/>
      <c r="DU39" s="635"/>
      <c r="DV39" s="636"/>
      <c r="DW39" s="619" t="s">
        <v>234</v>
      </c>
      <c r="DX39" s="637"/>
      <c r="DY39" s="637"/>
      <c r="DZ39" s="637"/>
      <c r="EA39" s="637"/>
      <c r="EB39" s="637"/>
      <c r="EC39" s="639"/>
    </row>
    <row r="40" spans="2:133" ht="11.25" customHeight="1">
      <c r="AQ40" s="640" t="s">
        <v>336</v>
      </c>
      <c r="AR40" s="641"/>
      <c r="AS40" s="641"/>
      <c r="AT40" s="641"/>
      <c r="AU40" s="641"/>
      <c r="AV40" s="641"/>
      <c r="AW40" s="641"/>
      <c r="AX40" s="641"/>
      <c r="AY40" s="642"/>
      <c r="AZ40" s="616">
        <v>324076</v>
      </c>
      <c r="BA40" s="617"/>
      <c r="BB40" s="617"/>
      <c r="BC40" s="617"/>
      <c r="BD40" s="635"/>
      <c r="BE40" s="635"/>
      <c r="BF40" s="643"/>
      <c r="BG40" s="648"/>
      <c r="BH40" s="649"/>
      <c r="BI40" s="649"/>
      <c r="BJ40" s="649"/>
      <c r="BK40" s="649"/>
      <c r="BL40" s="215"/>
      <c r="BM40" s="644" t="s">
        <v>337</v>
      </c>
      <c r="BN40" s="644"/>
      <c r="BO40" s="644"/>
      <c r="BP40" s="644"/>
      <c r="BQ40" s="644"/>
      <c r="BR40" s="644"/>
      <c r="BS40" s="644"/>
      <c r="BT40" s="644"/>
      <c r="BU40" s="645"/>
      <c r="BV40" s="616">
        <v>114</v>
      </c>
      <c r="BW40" s="617"/>
      <c r="BX40" s="617"/>
      <c r="BY40" s="617"/>
      <c r="BZ40" s="617"/>
      <c r="CA40" s="617"/>
      <c r="CB40" s="646"/>
      <c r="CD40" s="647" t="s">
        <v>338</v>
      </c>
      <c r="CE40" s="644"/>
      <c r="CF40" s="644"/>
      <c r="CG40" s="644"/>
      <c r="CH40" s="644"/>
      <c r="CI40" s="644"/>
      <c r="CJ40" s="644"/>
      <c r="CK40" s="644"/>
      <c r="CL40" s="644"/>
      <c r="CM40" s="644"/>
      <c r="CN40" s="644"/>
      <c r="CO40" s="644"/>
      <c r="CP40" s="644"/>
      <c r="CQ40" s="645"/>
      <c r="CR40" s="616">
        <v>287885</v>
      </c>
      <c r="CS40" s="617"/>
      <c r="CT40" s="617"/>
      <c r="CU40" s="617"/>
      <c r="CV40" s="617"/>
      <c r="CW40" s="617"/>
      <c r="CX40" s="617"/>
      <c r="CY40" s="618"/>
      <c r="CZ40" s="619">
        <v>2.2999999999999998</v>
      </c>
      <c r="DA40" s="637"/>
      <c r="DB40" s="637"/>
      <c r="DC40" s="638"/>
      <c r="DD40" s="622">
        <v>8581</v>
      </c>
      <c r="DE40" s="617"/>
      <c r="DF40" s="617"/>
      <c r="DG40" s="617"/>
      <c r="DH40" s="617"/>
      <c r="DI40" s="617"/>
      <c r="DJ40" s="617"/>
      <c r="DK40" s="618"/>
      <c r="DL40" s="622">
        <v>4977</v>
      </c>
      <c r="DM40" s="617"/>
      <c r="DN40" s="617"/>
      <c r="DO40" s="617"/>
      <c r="DP40" s="617"/>
      <c r="DQ40" s="617"/>
      <c r="DR40" s="617"/>
      <c r="DS40" s="617"/>
      <c r="DT40" s="617"/>
      <c r="DU40" s="617"/>
      <c r="DV40" s="618"/>
      <c r="DW40" s="619">
        <v>0.1</v>
      </c>
      <c r="DX40" s="637"/>
      <c r="DY40" s="637"/>
      <c r="DZ40" s="637"/>
      <c r="EA40" s="637"/>
      <c r="EB40" s="637"/>
      <c r="EC40" s="639"/>
    </row>
    <row r="41" spans="2:133" ht="11.25" customHeight="1">
      <c r="AQ41" s="652" t="s">
        <v>339</v>
      </c>
      <c r="AR41" s="653"/>
      <c r="AS41" s="653"/>
      <c r="AT41" s="653"/>
      <c r="AU41" s="653"/>
      <c r="AV41" s="653"/>
      <c r="AW41" s="653"/>
      <c r="AX41" s="653"/>
      <c r="AY41" s="654"/>
      <c r="AZ41" s="600">
        <v>777300</v>
      </c>
      <c r="BA41" s="655"/>
      <c r="BB41" s="655"/>
      <c r="BC41" s="655"/>
      <c r="BD41" s="601"/>
      <c r="BE41" s="601"/>
      <c r="BF41" s="656"/>
      <c r="BG41" s="650"/>
      <c r="BH41" s="651"/>
      <c r="BI41" s="651"/>
      <c r="BJ41" s="651"/>
      <c r="BK41" s="651"/>
      <c r="BL41" s="216"/>
      <c r="BM41" s="657" t="s">
        <v>340</v>
      </c>
      <c r="BN41" s="657"/>
      <c r="BO41" s="657"/>
      <c r="BP41" s="657"/>
      <c r="BQ41" s="657"/>
      <c r="BR41" s="657"/>
      <c r="BS41" s="657"/>
      <c r="BT41" s="657"/>
      <c r="BU41" s="658"/>
      <c r="BV41" s="600">
        <v>372</v>
      </c>
      <c r="BW41" s="655"/>
      <c r="BX41" s="655"/>
      <c r="BY41" s="655"/>
      <c r="BZ41" s="655"/>
      <c r="CA41" s="655"/>
      <c r="CB41" s="659"/>
      <c r="CD41" s="647" t="s">
        <v>341</v>
      </c>
      <c r="CE41" s="644"/>
      <c r="CF41" s="644"/>
      <c r="CG41" s="644"/>
      <c r="CH41" s="644"/>
      <c r="CI41" s="644"/>
      <c r="CJ41" s="644"/>
      <c r="CK41" s="644"/>
      <c r="CL41" s="644"/>
      <c r="CM41" s="644"/>
      <c r="CN41" s="644"/>
      <c r="CO41" s="644"/>
      <c r="CP41" s="644"/>
      <c r="CQ41" s="645"/>
      <c r="CR41" s="616" t="s">
        <v>234</v>
      </c>
      <c r="CS41" s="635"/>
      <c r="CT41" s="635"/>
      <c r="CU41" s="635"/>
      <c r="CV41" s="635"/>
      <c r="CW41" s="635"/>
      <c r="CX41" s="635"/>
      <c r="CY41" s="636"/>
      <c r="CZ41" s="619" t="s">
        <v>234</v>
      </c>
      <c r="DA41" s="637"/>
      <c r="DB41" s="637"/>
      <c r="DC41" s="638"/>
      <c r="DD41" s="622" t="s">
        <v>234</v>
      </c>
      <c r="DE41" s="635"/>
      <c r="DF41" s="635"/>
      <c r="DG41" s="635"/>
      <c r="DH41" s="635"/>
      <c r="DI41" s="635"/>
      <c r="DJ41" s="635"/>
      <c r="DK41" s="636"/>
      <c r="DL41" s="623"/>
      <c r="DM41" s="624"/>
      <c r="DN41" s="624"/>
      <c r="DO41" s="624"/>
      <c r="DP41" s="624"/>
      <c r="DQ41" s="624"/>
      <c r="DR41" s="624"/>
      <c r="DS41" s="624"/>
      <c r="DT41" s="624"/>
      <c r="DU41" s="624"/>
      <c r="DV41" s="625"/>
      <c r="DW41" s="626"/>
      <c r="DX41" s="627"/>
      <c r="DY41" s="627"/>
      <c r="DZ41" s="627"/>
      <c r="EA41" s="627"/>
      <c r="EB41" s="627"/>
      <c r="EC41" s="628"/>
    </row>
    <row r="42" spans="2:133" ht="11.25" customHeight="1">
      <c r="B42" s="209" t="s">
        <v>342</v>
      </c>
      <c r="C42" s="209"/>
      <c r="D42" s="209"/>
      <c r="E42" s="209"/>
      <c r="F42" s="209"/>
      <c r="G42" s="209"/>
      <c r="H42" s="209"/>
      <c r="I42" s="209"/>
      <c r="J42" s="209"/>
      <c r="K42" s="209"/>
      <c r="L42" s="209"/>
      <c r="M42" s="209"/>
      <c r="N42" s="209"/>
      <c r="O42" s="209"/>
      <c r="P42" s="209"/>
      <c r="Q42" s="209"/>
      <c r="R42" s="217"/>
      <c r="S42" s="217"/>
      <c r="T42" s="217"/>
      <c r="U42" s="217"/>
      <c r="V42" s="217"/>
      <c r="W42" s="217"/>
      <c r="X42" s="217"/>
      <c r="Y42" s="217"/>
      <c r="Z42" s="217"/>
      <c r="AA42" s="217"/>
      <c r="AB42" s="217"/>
      <c r="AC42" s="217"/>
      <c r="AD42" s="217"/>
      <c r="AE42" s="217"/>
      <c r="AF42" s="217"/>
      <c r="AG42" s="217"/>
      <c r="AH42" s="217"/>
      <c r="AI42" s="217"/>
      <c r="AJ42" s="217"/>
      <c r="AK42" s="217"/>
      <c r="AL42" s="217"/>
      <c r="AM42" s="217"/>
      <c r="AN42" s="217"/>
      <c r="AO42" s="217"/>
      <c r="BV42" s="218"/>
      <c r="BW42" s="218"/>
      <c r="BX42" s="218"/>
      <c r="BY42" s="218"/>
      <c r="BZ42" s="218"/>
      <c r="CA42" s="218"/>
      <c r="CB42" s="218"/>
      <c r="CD42" s="613" t="s">
        <v>343</v>
      </c>
      <c r="CE42" s="614"/>
      <c r="CF42" s="614"/>
      <c r="CG42" s="614"/>
      <c r="CH42" s="614"/>
      <c r="CI42" s="614"/>
      <c r="CJ42" s="614"/>
      <c r="CK42" s="614"/>
      <c r="CL42" s="614"/>
      <c r="CM42" s="614"/>
      <c r="CN42" s="614"/>
      <c r="CO42" s="614"/>
      <c r="CP42" s="614"/>
      <c r="CQ42" s="615"/>
      <c r="CR42" s="616">
        <v>2321334</v>
      </c>
      <c r="CS42" s="617"/>
      <c r="CT42" s="617"/>
      <c r="CU42" s="617"/>
      <c r="CV42" s="617"/>
      <c r="CW42" s="617"/>
      <c r="CX42" s="617"/>
      <c r="CY42" s="618"/>
      <c r="CZ42" s="619">
        <v>18.2</v>
      </c>
      <c r="DA42" s="620"/>
      <c r="DB42" s="620"/>
      <c r="DC42" s="621"/>
      <c r="DD42" s="622">
        <v>230115</v>
      </c>
      <c r="DE42" s="617"/>
      <c r="DF42" s="617"/>
      <c r="DG42" s="617"/>
      <c r="DH42" s="617"/>
      <c r="DI42" s="617"/>
      <c r="DJ42" s="617"/>
      <c r="DK42" s="618"/>
      <c r="DL42" s="623"/>
      <c r="DM42" s="624"/>
      <c r="DN42" s="624"/>
      <c r="DO42" s="624"/>
      <c r="DP42" s="624"/>
      <c r="DQ42" s="624"/>
      <c r="DR42" s="624"/>
      <c r="DS42" s="624"/>
      <c r="DT42" s="624"/>
      <c r="DU42" s="624"/>
      <c r="DV42" s="625"/>
      <c r="DW42" s="626"/>
      <c r="DX42" s="627"/>
      <c r="DY42" s="627"/>
      <c r="DZ42" s="627"/>
      <c r="EA42" s="627"/>
      <c r="EB42" s="627"/>
      <c r="EC42" s="628"/>
    </row>
    <row r="43" spans="2:133" ht="11.25" customHeight="1">
      <c r="B43" s="219" t="s">
        <v>344</v>
      </c>
      <c r="C43" s="209"/>
      <c r="D43" s="209"/>
      <c r="E43" s="209"/>
      <c r="F43" s="209"/>
      <c r="G43" s="209"/>
      <c r="H43" s="209"/>
      <c r="I43" s="209"/>
      <c r="J43" s="209"/>
      <c r="K43" s="209"/>
      <c r="L43" s="209"/>
      <c r="M43" s="209"/>
      <c r="N43" s="209"/>
      <c r="O43" s="209"/>
      <c r="P43" s="209"/>
      <c r="Q43" s="209"/>
      <c r="R43" s="217"/>
      <c r="S43" s="217"/>
      <c r="T43" s="217"/>
      <c r="U43" s="217"/>
      <c r="V43" s="217"/>
      <c r="W43" s="217"/>
      <c r="X43" s="217"/>
      <c r="Y43" s="217"/>
      <c r="Z43" s="217"/>
      <c r="AA43" s="217"/>
      <c r="AB43" s="217"/>
      <c r="AC43" s="217"/>
      <c r="AD43" s="217"/>
      <c r="AE43" s="217"/>
      <c r="AF43" s="217"/>
      <c r="AG43" s="217"/>
      <c r="AH43" s="217"/>
      <c r="AI43" s="217"/>
      <c r="AJ43" s="217"/>
      <c r="AK43" s="217"/>
      <c r="AL43" s="217"/>
      <c r="AM43" s="217"/>
      <c r="AN43" s="217"/>
      <c r="AO43" s="217"/>
      <c r="CD43" s="613" t="s">
        <v>345</v>
      </c>
      <c r="CE43" s="614"/>
      <c r="CF43" s="614"/>
      <c r="CG43" s="614"/>
      <c r="CH43" s="614"/>
      <c r="CI43" s="614"/>
      <c r="CJ43" s="614"/>
      <c r="CK43" s="614"/>
      <c r="CL43" s="614"/>
      <c r="CM43" s="614"/>
      <c r="CN43" s="614"/>
      <c r="CO43" s="614"/>
      <c r="CP43" s="614"/>
      <c r="CQ43" s="615"/>
      <c r="CR43" s="616">
        <v>32874</v>
      </c>
      <c r="CS43" s="635"/>
      <c r="CT43" s="635"/>
      <c r="CU43" s="635"/>
      <c r="CV43" s="635"/>
      <c r="CW43" s="635"/>
      <c r="CX43" s="635"/>
      <c r="CY43" s="636"/>
      <c r="CZ43" s="619">
        <v>0.3</v>
      </c>
      <c r="DA43" s="637"/>
      <c r="DB43" s="637"/>
      <c r="DC43" s="638"/>
      <c r="DD43" s="622">
        <v>3259</v>
      </c>
      <c r="DE43" s="635"/>
      <c r="DF43" s="635"/>
      <c r="DG43" s="635"/>
      <c r="DH43" s="635"/>
      <c r="DI43" s="635"/>
      <c r="DJ43" s="635"/>
      <c r="DK43" s="636"/>
      <c r="DL43" s="623"/>
      <c r="DM43" s="624"/>
      <c r="DN43" s="624"/>
      <c r="DO43" s="624"/>
      <c r="DP43" s="624"/>
      <c r="DQ43" s="624"/>
      <c r="DR43" s="624"/>
      <c r="DS43" s="624"/>
      <c r="DT43" s="624"/>
      <c r="DU43" s="624"/>
      <c r="DV43" s="625"/>
      <c r="DW43" s="626"/>
      <c r="DX43" s="627"/>
      <c r="DY43" s="627"/>
      <c r="DZ43" s="627"/>
      <c r="EA43" s="627"/>
      <c r="EB43" s="627"/>
      <c r="EC43" s="628"/>
    </row>
    <row r="44" spans="2:133" ht="11.25" customHeight="1">
      <c r="B44" s="220" t="s">
        <v>346</v>
      </c>
      <c r="CD44" s="629" t="s">
        <v>298</v>
      </c>
      <c r="CE44" s="630"/>
      <c r="CF44" s="613" t="s">
        <v>347</v>
      </c>
      <c r="CG44" s="614"/>
      <c r="CH44" s="614"/>
      <c r="CI44" s="614"/>
      <c r="CJ44" s="614"/>
      <c r="CK44" s="614"/>
      <c r="CL44" s="614"/>
      <c r="CM44" s="614"/>
      <c r="CN44" s="614"/>
      <c r="CO44" s="614"/>
      <c r="CP44" s="614"/>
      <c r="CQ44" s="615"/>
      <c r="CR44" s="616">
        <v>2222895</v>
      </c>
      <c r="CS44" s="617"/>
      <c r="CT44" s="617"/>
      <c r="CU44" s="617"/>
      <c r="CV44" s="617"/>
      <c r="CW44" s="617"/>
      <c r="CX44" s="617"/>
      <c r="CY44" s="618"/>
      <c r="CZ44" s="619">
        <v>17.399999999999999</v>
      </c>
      <c r="DA44" s="620"/>
      <c r="DB44" s="620"/>
      <c r="DC44" s="621"/>
      <c r="DD44" s="622">
        <v>227108</v>
      </c>
      <c r="DE44" s="617"/>
      <c r="DF44" s="617"/>
      <c r="DG44" s="617"/>
      <c r="DH44" s="617"/>
      <c r="DI44" s="617"/>
      <c r="DJ44" s="617"/>
      <c r="DK44" s="618"/>
      <c r="DL44" s="623"/>
      <c r="DM44" s="624"/>
      <c r="DN44" s="624"/>
      <c r="DO44" s="624"/>
      <c r="DP44" s="624"/>
      <c r="DQ44" s="624"/>
      <c r="DR44" s="624"/>
      <c r="DS44" s="624"/>
      <c r="DT44" s="624"/>
      <c r="DU44" s="624"/>
      <c r="DV44" s="625"/>
      <c r="DW44" s="626"/>
      <c r="DX44" s="627"/>
      <c r="DY44" s="627"/>
      <c r="DZ44" s="627"/>
      <c r="EA44" s="627"/>
      <c r="EB44" s="627"/>
      <c r="EC44" s="628"/>
    </row>
    <row r="45" spans="2:133" ht="11.25" customHeight="1">
      <c r="CD45" s="631"/>
      <c r="CE45" s="632"/>
      <c r="CF45" s="613" t="s">
        <v>348</v>
      </c>
      <c r="CG45" s="614"/>
      <c r="CH45" s="614"/>
      <c r="CI45" s="614"/>
      <c r="CJ45" s="614"/>
      <c r="CK45" s="614"/>
      <c r="CL45" s="614"/>
      <c r="CM45" s="614"/>
      <c r="CN45" s="614"/>
      <c r="CO45" s="614"/>
      <c r="CP45" s="614"/>
      <c r="CQ45" s="615"/>
      <c r="CR45" s="616">
        <v>1089538</v>
      </c>
      <c r="CS45" s="635"/>
      <c r="CT45" s="635"/>
      <c r="CU45" s="635"/>
      <c r="CV45" s="635"/>
      <c r="CW45" s="635"/>
      <c r="CX45" s="635"/>
      <c r="CY45" s="636"/>
      <c r="CZ45" s="619">
        <v>8.5</v>
      </c>
      <c r="DA45" s="637"/>
      <c r="DB45" s="637"/>
      <c r="DC45" s="638"/>
      <c r="DD45" s="622">
        <v>29524</v>
      </c>
      <c r="DE45" s="635"/>
      <c r="DF45" s="635"/>
      <c r="DG45" s="635"/>
      <c r="DH45" s="635"/>
      <c r="DI45" s="635"/>
      <c r="DJ45" s="635"/>
      <c r="DK45" s="636"/>
      <c r="DL45" s="623"/>
      <c r="DM45" s="624"/>
      <c r="DN45" s="624"/>
      <c r="DO45" s="624"/>
      <c r="DP45" s="624"/>
      <c r="DQ45" s="624"/>
      <c r="DR45" s="624"/>
      <c r="DS45" s="624"/>
      <c r="DT45" s="624"/>
      <c r="DU45" s="624"/>
      <c r="DV45" s="625"/>
      <c r="DW45" s="626"/>
      <c r="DX45" s="627"/>
      <c r="DY45" s="627"/>
      <c r="DZ45" s="627"/>
      <c r="EA45" s="627"/>
      <c r="EB45" s="627"/>
      <c r="EC45" s="628"/>
    </row>
    <row r="46" spans="2:133" ht="11.25" customHeight="1">
      <c r="CD46" s="631"/>
      <c r="CE46" s="632"/>
      <c r="CF46" s="613" t="s">
        <v>349</v>
      </c>
      <c r="CG46" s="614"/>
      <c r="CH46" s="614"/>
      <c r="CI46" s="614"/>
      <c r="CJ46" s="614"/>
      <c r="CK46" s="614"/>
      <c r="CL46" s="614"/>
      <c r="CM46" s="614"/>
      <c r="CN46" s="614"/>
      <c r="CO46" s="614"/>
      <c r="CP46" s="614"/>
      <c r="CQ46" s="615"/>
      <c r="CR46" s="616">
        <v>1018401</v>
      </c>
      <c r="CS46" s="617"/>
      <c r="CT46" s="617"/>
      <c r="CU46" s="617"/>
      <c r="CV46" s="617"/>
      <c r="CW46" s="617"/>
      <c r="CX46" s="617"/>
      <c r="CY46" s="618"/>
      <c r="CZ46" s="619">
        <v>8</v>
      </c>
      <c r="DA46" s="620"/>
      <c r="DB46" s="620"/>
      <c r="DC46" s="621"/>
      <c r="DD46" s="622">
        <v>178947</v>
      </c>
      <c r="DE46" s="617"/>
      <c r="DF46" s="617"/>
      <c r="DG46" s="617"/>
      <c r="DH46" s="617"/>
      <c r="DI46" s="617"/>
      <c r="DJ46" s="617"/>
      <c r="DK46" s="618"/>
      <c r="DL46" s="623"/>
      <c r="DM46" s="624"/>
      <c r="DN46" s="624"/>
      <c r="DO46" s="624"/>
      <c r="DP46" s="624"/>
      <c r="DQ46" s="624"/>
      <c r="DR46" s="624"/>
      <c r="DS46" s="624"/>
      <c r="DT46" s="624"/>
      <c r="DU46" s="624"/>
      <c r="DV46" s="625"/>
      <c r="DW46" s="626"/>
      <c r="DX46" s="627"/>
      <c r="DY46" s="627"/>
      <c r="DZ46" s="627"/>
      <c r="EA46" s="627"/>
      <c r="EB46" s="627"/>
      <c r="EC46" s="628"/>
    </row>
    <row r="47" spans="2:133" ht="11.25" customHeight="1">
      <c r="CD47" s="631"/>
      <c r="CE47" s="632"/>
      <c r="CF47" s="613" t="s">
        <v>350</v>
      </c>
      <c r="CG47" s="614"/>
      <c r="CH47" s="614"/>
      <c r="CI47" s="614"/>
      <c r="CJ47" s="614"/>
      <c r="CK47" s="614"/>
      <c r="CL47" s="614"/>
      <c r="CM47" s="614"/>
      <c r="CN47" s="614"/>
      <c r="CO47" s="614"/>
      <c r="CP47" s="614"/>
      <c r="CQ47" s="615"/>
      <c r="CR47" s="616">
        <v>98439</v>
      </c>
      <c r="CS47" s="635"/>
      <c r="CT47" s="635"/>
      <c r="CU47" s="635"/>
      <c r="CV47" s="635"/>
      <c r="CW47" s="635"/>
      <c r="CX47" s="635"/>
      <c r="CY47" s="636"/>
      <c r="CZ47" s="619">
        <v>0.8</v>
      </c>
      <c r="DA47" s="637"/>
      <c r="DB47" s="637"/>
      <c r="DC47" s="638"/>
      <c r="DD47" s="622">
        <v>3007</v>
      </c>
      <c r="DE47" s="635"/>
      <c r="DF47" s="635"/>
      <c r="DG47" s="635"/>
      <c r="DH47" s="635"/>
      <c r="DI47" s="635"/>
      <c r="DJ47" s="635"/>
      <c r="DK47" s="636"/>
      <c r="DL47" s="623"/>
      <c r="DM47" s="624"/>
      <c r="DN47" s="624"/>
      <c r="DO47" s="624"/>
      <c r="DP47" s="624"/>
      <c r="DQ47" s="624"/>
      <c r="DR47" s="624"/>
      <c r="DS47" s="624"/>
      <c r="DT47" s="624"/>
      <c r="DU47" s="624"/>
      <c r="DV47" s="625"/>
      <c r="DW47" s="626"/>
      <c r="DX47" s="627"/>
      <c r="DY47" s="627"/>
      <c r="DZ47" s="627"/>
      <c r="EA47" s="627"/>
      <c r="EB47" s="627"/>
      <c r="EC47" s="628"/>
    </row>
    <row r="48" spans="2:133">
      <c r="CD48" s="633"/>
      <c r="CE48" s="634"/>
      <c r="CF48" s="613" t="s">
        <v>351</v>
      </c>
      <c r="CG48" s="614"/>
      <c r="CH48" s="614"/>
      <c r="CI48" s="614"/>
      <c r="CJ48" s="614"/>
      <c r="CK48" s="614"/>
      <c r="CL48" s="614"/>
      <c r="CM48" s="614"/>
      <c r="CN48" s="614"/>
      <c r="CO48" s="614"/>
      <c r="CP48" s="614"/>
      <c r="CQ48" s="615"/>
      <c r="CR48" s="616" t="s">
        <v>122</v>
      </c>
      <c r="CS48" s="617"/>
      <c r="CT48" s="617"/>
      <c r="CU48" s="617"/>
      <c r="CV48" s="617"/>
      <c r="CW48" s="617"/>
      <c r="CX48" s="617"/>
      <c r="CY48" s="618"/>
      <c r="CZ48" s="619" t="s">
        <v>234</v>
      </c>
      <c r="DA48" s="620"/>
      <c r="DB48" s="620"/>
      <c r="DC48" s="621"/>
      <c r="DD48" s="622" t="s">
        <v>122</v>
      </c>
      <c r="DE48" s="617"/>
      <c r="DF48" s="617"/>
      <c r="DG48" s="617"/>
      <c r="DH48" s="617"/>
      <c r="DI48" s="617"/>
      <c r="DJ48" s="617"/>
      <c r="DK48" s="618"/>
      <c r="DL48" s="623"/>
      <c r="DM48" s="624"/>
      <c r="DN48" s="624"/>
      <c r="DO48" s="624"/>
      <c r="DP48" s="624"/>
      <c r="DQ48" s="624"/>
      <c r="DR48" s="624"/>
      <c r="DS48" s="624"/>
      <c r="DT48" s="624"/>
      <c r="DU48" s="624"/>
      <c r="DV48" s="625"/>
      <c r="DW48" s="626"/>
      <c r="DX48" s="627"/>
      <c r="DY48" s="627"/>
      <c r="DZ48" s="627"/>
      <c r="EA48" s="627"/>
      <c r="EB48" s="627"/>
      <c r="EC48" s="628"/>
    </row>
    <row r="49" spans="82:133" ht="11.25" customHeight="1">
      <c r="CD49" s="597" t="s">
        <v>352</v>
      </c>
      <c r="CE49" s="598"/>
      <c r="CF49" s="598"/>
      <c r="CG49" s="598"/>
      <c r="CH49" s="598"/>
      <c r="CI49" s="598"/>
      <c r="CJ49" s="598"/>
      <c r="CK49" s="598"/>
      <c r="CL49" s="598"/>
      <c r="CM49" s="598"/>
      <c r="CN49" s="598"/>
      <c r="CO49" s="598"/>
      <c r="CP49" s="598"/>
      <c r="CQ49" s="599"/>
      <c r="CR49" s="600">
        <v>12785911</v>
      </c>
      <c r="CS49" s="601"/>
      <c r="CT49" s="601"/>
      <c r="CU49" s="601"/>
      <c r="CV49" s="601"/>
      <c r="CW49" s="601"/>
      <c r="CX49" s="601"/>
      <c r="CY49" s="602"/>
      <c r="CZ49" s="603">
        <v>100</v>
      </c>
      <c r="DA49" s="604"/>
      <c r="DB49" s="604"/>
      <c r="DC49" s="605"/>
      <c r="DD49" s="606">
        <v>7223240</v>
      </c>
      <c r="DE49" s="601"/>
      <c r="DF49" s="601"/>
      <c r="DG49" s="601"/>
      <c r="DH49" s="601"/>
      <c r="DI49" s="601"/>
      <c r="DJ49" s="601"/>
      <c r="DK49" s="602"/>
      <c r="DL49" s="607"/>
      <c r="DM49" s="608"/>
      <c r="DN49" s="608"/>
      <c r="DO49" s="608"/>
      <c r="DP49" s="608"/>
      <c r="DQ49" s="608"/>
      <c r="DR49" s="608"/>
      <c r="DS49" s="608"/>
      <c r="DT49" s="608"/>
      <c r="DU49" s="608"/>
      <c r="DV49" s="609"/>
      <c r="DW49" s="610"/>
      <c r="DX49" s="611"/>
      <c r="DY49" s="611"/>
      <c r="DZ49" s="611"/>
      <c r="EA49" s="611"/>
      <c r="EB49" s="611"/>
      <c r="EC49" s="612"/>
    </row>
    <row r="50" spans="82:133" hidden="1"/>
    <row r="51" spans="82:133" hidden="1"/>
    <row r="52" spans="82:133" hidden="1"/>
    <row r="53" spans="82:133" hidden="1"/>
  </sheetData>
  <sheetProtection algorithmName="SHA-512" hashValue="2XggWSwsh0OFb3VtWYkIUtOe26MBzQr+NHkQOJfxjKmeRqZ9NcUfb1UDdwCVfsQh0esj1aBGiADOMm6gk8vlDQ==" saltValue="9vorLHKiSC2o+A/I/cLG3g=="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BS25:CB25"/>
    <mergeCell ref="CD25:CQ25"/>
    <mergeCell ref="CR25:CY25"/>
    <mergeCell ref="CZ25:DC25"/>
    <mergeCell ref="DD25:DK25"/>
    <mergeCell ref="CD27:CQ27"/>
    <mergeCell ref="CR27:CY27"/>
    <mergeCell ref="CZ27:DC27"/>
    <mergeCell ref="DD27:DK27"/>
    <mergeCell ref="DL27:DV27"/>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DD28:DK28"/>
    <mergeCell ref="DL28:DV28"/>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W43:EC43"/>
    <mergeCell ref="DD41:DK41"/>
    <mergeCell ref="DL41:DV41"/>
    <mergeCell ref="DW41:EC41"/>
    <mergeCell ref="CD42:CQ42"/>
    <mergeCell ref="CR42:CY42"/>
    <mergeCell ref="CZ42:DC42"/>
    <mergeCell ref="DD42:DK42"/>
    <mergeCell ref="DL42:DV42"/>
    <mergeCell ref="DW42:EC42"/>
    <mergeCell ref="CF46:CQ46"/>
    <mergeCell ref="CR46:CY46"/>
    <mergeCell ref="CZ46:DC46"/>
    <mergeCell ref="DD46:DK46"/>
    <mergeCell ref="CD43:CQ43"/>
    <mergeCell ref="CR43:CY43"/>
    <mergeCell ref="CZ43:DC43"/>
    <mergeCell ref="DD43:DK43"/>
    <mergeCell ref="DL43:DV43"/>
    <mergeCell ref="CZ45:DC45"/>
    <mergeCell ref="DD45:DK45"/>
    <mergeCell ref="DL45:DV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25" zoomScaleSheetLayoutView="70" workbookViewId="0"/>
  </sheetViews>
  <sheetFormatPr defaultColWidth="0" defaultRowHeight="13.5" zeroHeight="1"/>
  <cols>
    <col min="1" max="130" width="2.75" style="269" customWidth="1"/>
    <col min="131" max="131" width="1.625" style="269" customWidth="1"/>
    <col min="132" max="16384" width="9" style="269" hidden="1"/>
  </cols>
  <sheetData>
    <row r="1" spans="1:131" s="227" customFormat="1" ht="11.25" customHeight="1" thickBot="1">
      <c r="A1" s="222"/>
      <c r="B1" s="222"/>
      <c r="C1" s="222"/>
      <c r="D1" s="222"/>
      <c r="E1" s="222"/>
      <c r="F1" s="222"/>
      <c r="G1" s="222"/>
      <c r="H1" s="222"/>
      <c r="I1" s="222"/>
      <c r="J1" s="222"/>
      <c r="K1" s="222"/>
      <c r="L1" s="222"/>
      <c r="M1" s="222"/>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3"/>
      <c r="CE1" s="223"/>
      <c r="CF1" s="223"/>
      <c r="CG1" s="223"/>
      <c r="CH1" s="223"/>
      <c r="CI1" s="223"/>
      <c r="CJ1" s="223"/>
      <c r="CK1" s="223"/>
      <c r="CL1" s="223"/>
      <c r="CM1" s="223"/>
      <c r="CN1" s="223"/>
      <c r="CO1" s="223"/>
      <c r="CP1" s="223"/>
      <c r="CQ1" s="223"/>
      <c r="CR1" s="223"/>
      <c r="CS1" s="223"/>
      <c r="CT1" s="223"/>
      <c r="CU1" s="223"/>
      <c r="CV1" s="223"/>
      <c r="CW1" s="223"/>
      <c r="CX1" s="223"/>
      <c r="CY1" s="223"/>
      <c r="CZ1" s="223"/>
      <c r="DA1" s="223"/>
      <c r="DB1" s="223"/>
      <c r="DC1" s="223"/>
      <c r="DD1" s="223"/>
      <c r="DE1" s="223"/>
      <c r="DF1" s="223"/>
      <c r="DG1" s="223"/>
      <c r="DH1" s="223"/>
      <c r="DI1" s="223"/>
      <c r="DJ1" s="223"/>
      <c r="DK1" s="223"/>
      <c r="DL1" s="223"/>
      <c r="DM1" s="223"/>
      <c r="DN1" s="223"/>
      <c r="DO1" s="223"/>
      <c r="DP1" s="224"/>
      <c r="DQ1" s="225"/>
      <c r="DR1" s="225"/>
      <c r="DS1" s="225"/>
      <c r="DT1" s="225"/>
      <c r="DU1" s="225"/>
      <c r="DV1" s="225"/>
      <c r="DW1" s="225"/>
      <c r="DX1" s="225"/>
      <c r="DY1" s="225"/>
      <c r="DZ1" s="225"/>
      <c r="EA1" s="226"/>
    </row>
    <row r="2" spans="1:131" s="231" customFormat="1" ht="26.25" customHeight="1" thickBot="1">
      <c r="A2" s="228" t="s">
        <v>353</v>
      </c>
      <c r="B2" s="229"/>
      <c r="C2" s="229"/>
      <c r="D2" s="229"/>
      <c r="E2" s="229"/>
      <c r="F2" s="229"/>
      <c r="G2" s="229"/>
      <c r="H2" s="229"/>
      <c r="I2" s="229"/>
      <c r="J2" s="229"/>
      <c r="K2" s="229"/>
      <c r="L2" s="229"/>
      <c r="M2" s="229"/>
      <c r="N2" s="229"/>
      <c r="O2" s="229"/>
      <c r="P2" s="229"/>
      <c r="Q2" s="229"/>
      <c r="R2" s="229"/>
      <c r="S2" s="229"/>
      <c r="T2" s="229"/>
      <c r="U2" s="229"/>
      <c r="V2" s="229"/>
      <c r="W2" s="229"/>
      <c r="X2" s="229"/>
      <c r="Y2" s="229"/>
      <c r="Z2" s="229"/>
      <c r="AA2" s="229"/>
      <c r="AB2" s="229"/>
      <c r="AC2" s="229"/>
      <c r="AD2" s="229"/>
      <c r="AE2" s="229"/>
      <c r="AF2" s="229"/>
      <c r="AG2" s="229"/>
      <c r="AH2" s="229"/>
      <c r="AI2" s="229"/>
      <c r="AJ2" s="229"/>
      <c r="AK2" s="229"/>
      <c r="AL2" s="229"/>
      <c r="AM2" s="229"/>
      <c r="AN2" s="229"/>
      <c r="AO2" s="229"/>
      <c r="AP2" s="229"/>
      <c r="AQ2" s="229"/>
      <c r="AR2" s="229"/>
      <c r="AS2" s="229"/>
      <c r="AT2" s="229"/>
      <c r="AU2" s="229"/>
      <c r="AV2" s="229"/>
      <c r="AW2" s="229"/>
      <c r="AX2" s="229"/>
      <c r="AY2" s="229"/>
      <c r="AZ2" s="229"/>
      <c r="BA2" s="229"/>
      <c r="BB2" s="229"/>
      <c r="BC2" s="229"/>
      <c r="BD2" s="229"/>
      <c r="BE2" s="229"/>
      <c r="BF2" s="229"/>
      <c r="BG2" s="229"/>
      <c r="BH2" s="229"/>
      <c r="BI2" s="229"/>
      <c r="BJ2" s="229"/>
      <c r="BK2" s="229"/>
      <c r="BL2" s="229"/>
      <c r="BM2" s="229"/>
      <c r="BN2" s="229"/>
      <c r="BO2" s="229"/>
      <c r="BP2" s="229"/>
      <c r="BQ2" s="229"/>
      <c r="BR2" s="229"/>
      <c r="BS2" s="229"/>
      <c r="BT2" s="229"/>
      <c r="BU2" s="229"/>
      <c r="BV2" s="229"/>
      <c r="BW2" s="229"/>
      <c r="BX2" s="229"/>
      <c r="BY2" s="229"/>
      <c r="BZ2" s="229"/>
      <c r="CA2" s="229"/>
      <c r="CB2" s="229"/>
      <c r="CC2" s="229"/>
      <c r="CD2" s="229"/>
      <c r="CE2" s="229"/>
      <c r="CF2" s="229"/>
      <c r="CG2" s="229"/>
      <c r="CH2" s="229"/>
      <c r="CI2" s="229"/>
      <c r="CJ2" s="229"/>
      <c r="CK2" s="229"/>
      <c r="CL2" s="229"/>
      <c r="CM2" s="229"/>
      <c r="CN2" s="229"/>
      <c r="CO2" s="229"/>
      <c r="CP2" s="229"/>
      <c r="CQ2" s="229"/>
      <c r="CR2" s="229"/>
      <c r="CS2" s="229"/>
      <c r="CT2" s="229"/>
      <c r="CU2" s="229"/>
      <c r="CV2" s="229"/>
      <c r="CW2" s="229"/>
      <c r="CX2" s="229"/>
      <c r="CY2" s="229"/>
      <c r="CZ2" s="229"/>
      <c r="DA2" s="229"/>
      <c r="DB2" s="229"/>
      <c r="DC2" s="229"/>
      <c r="DD2" s="229"/>
      <c r="DE2" s="229"/>
      <c r="DF2" s="229"/>
      <c r="DG2" s="229"/>
      <c r="DH2" s="229"/>
      <c r="DI2" s="229"/>
      <c r="DJ2" s="1141" t="s">
        <v>354</v>
      </c>
      <c r="DK2" s="1142"/>
      <c r="DL2" s="1142"/>
      <c r="DM2" s="1142"/>
      <c r="DN2" s="1142"/>
      <c r="DO2" s="1143"/>
      <c r="DP2" s="229"/>
      <c r="DQ2" s="1141" t="s">
        <v>355</v>
      </c>
      <c r="DR2" s="1142"/>
      <c r="DS2" s="1142"/>
      <c r="DT2" s="1142"/>
      <c r="DU2" s="1142"/>
      <c r="DV2" s="1142"/>
      <c r="DW2" s="1142"/>
      <c r="DX2" s="1142"/>
      <c r="DY2" s="1142"/>
      <c r="DZ2" s="1143"/>
      <c r="EA2" s="230"/>
    </row>
    <row r="3" spans="1:131" s="227" customFormat="1" ht="11.25" customHeight="1">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3"/>
      <c r="AR3" s="223"/>
      <c r="AS3" s="223"/>
      <c r="AT3" s="223"/>
      <c r="AU3" s="223"/>
      <c r="AV3" s="223"/>
      <c r="AW3" s="223"/>
      <c r="AX3" s="223"/>
      <c r="AY3" s="223"/>
      <c r="AZ3" s="223"/>
      <c r="BA3" s="223"/>
      <c r="BB3" s="223"/>
      <c r="BC3" s="223"/>
      <c r="BD3" s="223"/>
      <c r="BE3" s="223"/>
      <c r="BF3" s="223"/>
      <c r="BG3" s="223"/>
      <c r="BH3" s="223"/>
      <c r="BI3" s="223"/>
      <c r="BJ3" s="223"/>
      <c r="BK3" s="223"/>
      <c r="BL3" s="223"/>
      <c r="BM3" s="223"/>
      <c r="BN3" s="223"/>
      <c r="BO3" s="223"/>
      <c r="BP3" s="223"/>
      <c r="BQ3" s="223"/>
      <c r="BR3" s="223"/>
      <c r="BS3" s="223"/>
      <c r="BT3" s="223"/>
      <c r="BU3" s="223"/>
      <c r="BV3" s="223"/>
      <c r="BW3" s="223"/>
      <c r="BX3" s="223"/>
      <c r="BY3" s="223"/>
      <c r="BZ3" s="223"/>
      <c r="CA3" s="223"/>
      <c r="CB3" s="223"/>
      <c r="CC3" s="223"/>
      <c r="CD3" s="223"/>
      <c r="CE3" s="223"/>
      <c r="CF3" s="223"/>
      <c r="CG3" s="223"/>
      <c r="CH3" s="223"/>
      <c r="CI3" s="223"/>
      <c r="CJ3" s="223"/>
      <c r="CK3" s="223"/>
      <c r="CL3" s="223"/>
      <c r="CM3" s="223"/>
      <c r="CN3" s="223"/>
      <c r="CO3" s="223"/>
      <c r="CP3" s="223"/>
      <c r="CQ3" s="223"/>
      <c r="CR3" s="223"/>
      <c r="CS3" s="223"/>
      <c r="CT3" s="223"/>
      <c r="CU3" s="223"/>
      <c r="CV3" s="223"/>
      <c r="CW3" s="223"/>
      <c r="CX3" s="223"/>
      <c r="CY3" s="223"/>
      <c r="CZ3" s="223"/>
      <c r="DA3" s="223"/>
      <c r="DB3" s="223"/>
      <c r="DC3" s="223"/>
      <c r="DD3" s="223"/>
      <c r="DE3" s="223"/>
      <c r="DF3" s="223"/>
      <c r="DG3" s="223"/>
      <c r="DH3" s="223"/>
      <c r="DI3" s="223"/>
      <c r="DJ3" s="223"/>
      <c r="DK3" s="223"/>
      <c r="DL3" s="223"/>
      <c r="DM3" s="223"/>
      <c r="DN3" s="223"/>
      <c r="DO3" s="223"/>
      <c r="DP3" s="223"/>
      <c r="DQ3" s="223"/>
      <c r="DR3" s="223"/>
      <c r="DS3" s="223"/>
      <c r="DT3" s="223"/>
      <c r="DU3" s="223"/>
      <c r="DV3" s="223"/>
      <c r="DW3" s="223"/>
      <c r="DX3" s="223"/>
      <c r="DY3" s="223"/>
      <c r="DZ3" s="223"/>
      <c r="EA3" s="226"/>
    </row>
    <row r="4" spans="1:131" s="235" customFormat="1" ht="26.25" customHeight="1" thickBot="1">
      <c r="A4" s="1094" t="s">
        <v>356</v>
      </c>
      <c r="B4" s="1094"/>
      <c r="C4" s="1094"/>
      <c r="D4" s="1094"/>
      <c r="E4" s="1094"/>
      <c r="F4" s="1094"/>
      <c r="G4" s="1094"/>
      <c r="H4" s="1094"/>
      <c r="I4" s="1094"/>
      <c r="J4" s="1094"/>
      <c r="K4" s="1094"/>
      <c r="L4" s="1094"/>
      <c r="M4" s="1094"/>
      <c r="N4" s="1094"/>
      <c r="O4" s="1094"/>
      <c r="P4" s="1094"/>
      <c r="Q4" s="1094"/>
      <c r="R4" s="1094"/>
      <c r="S4" s="1094"/>
      <c r="T4" s="1094"/>
      <c r="U4" s="1094"/>
      <c r="V4" s="1094"/>
      <c r="W4" s="1094"/>
      <c r="X4" s="1094"/>
      <c r="Y4" s="1094"/>
      <c r="Z4" s="1094"/>
      <c r="AA4" s="1094"/>
      <c r="AB4" s="1094"/>
      <c r="AC4" s="1094"/>
      <c r="AD4" s="1094"/>
      <c r="AE4" s="1094"/>
      <c r="AF4" s="1094"/>
      <c r="AG4" s="1094"/>
      <c r="AH4" s="1094"/>
      <c r="AI4" s="1094"/>
      <c r="AJ4" s="1094"/>
      <c r="AK4" s="1094"/>
      <c r="AL4" s="1094"/>
      <c r="AM4" s="1094"/>
      <c r="AN4" s="1094"/>
      <c r="AO4" s="1094"/>
      <c r="AP4" s="1094"/>
      <c r="AQ4" s="1094"/>
      <c r="AR4" s="1094"/>
      <c r="AS4" s="1094"/>
      <c r="AT4" s="1094"/>
      <c r="AU4" s="1094"/>
      <c r="AV4" s="1094"/>
      <c r="AW4" s="1094"/>
      <c r="AX4" s="1094"/>
      <c r="AY4" s="1094"/>
      <c r="AZ4" s="232"/>
      <c r="BA4" s="232"/>
      <c r="BB4" s="232"/>
      <c r="BC4" s="232"/>
      <c r="BD4" s="232"/>
      <c r="BE4" s="233"/>
      <c r="BF4" s="233"/>
      <c r="BG4" s="233"/>
      <c r="BH4" s="233"/>
      <c r="BI4" s="233"/>
      <c r="BJ4" s="233"/>
      <c r="BK4" s="233"/>
      <c r="BL4" s="233"/>
      <c r="BM4" s="233"/>
      <c r="BN4" s="233"/>
      <c r="BO4" s="233"/>
      <c r="BP4" s="233"/>
      <c r="BQ4" s="232" t="s">
        <v>357</v>
      </c>
      <c r="BR4" s="232"/>
      <c r="BS4" s="232"/>
      <c r="BT4" s="232"/>
      <c r="BU4" s="232"/>
      <c r="BV4" s="232"/>
      <c r="BW4" s="232"/>
      <c r="BX4" s="232"/>
      <c r="BY4" s="232"/>
      <c r="BZ4" s="232"/>
      <c r="CA4" s="232"/>
      <c r="CB4" s="232"/>
      <c r="CC4" s="232"/>
      <c r="CD4" s="232"/>
      <c r="CE4" s="232"/>
      <c r="CF4" s="232"/>
      <c r="CG4" s="232"/>
      <c r="CH4" s="232"/>
      <c r="CI4" s="232"/>
      <c r="CJ4" s="232"/>
      <c r="CK4" s="232"/>
      <c r="CL4" s="232"/>
      <c r="CM4" s="232"/>
      <c r="CN4" s="232"/>
      <c r="CO4" s="232"/>
      <c r="CP4" s="232"/>
      <c r="CQ4" s="232"/>
      <c r="CR4" s="232"/>
      <c r="CS4" s="232"/>
      <c r="CT4" s="232"/>
      <c r="CU4" s="232"/>
      <c r="CV4" s="232"/>
      <c r="CW4" s="232"/>
      <c r="CX4" s="232"/>
      <c r="CY4" s="232"/>
      <c r="CZ4" s="232"/>
      <c r="DA4" s="232"/>
      <c r="DB4" s="232"/>
      <c r="DC4" s="232"/>
      <c r="DD4" s="232"/>
      <c r="DE4" s="232"/>
      <c r="DF4" s="232"/>
      <c r="DG4" s="232"/>
      <c r="DH4" s="232"/>
      <c r="DI4" s="232"/>
      <c r="DJ4" s="232"/>
      <c r="DK4" s="232"/>
      <c r="DL4" s="232"/>
      <c r="DM4" s="232"/>
      <c r="DN4" s="232"/>
      <c r="DO4" s="232"/>
      <c r="DP4" s="232"/>
      <c r="DQ4" s="232"/>
      <c r="DR4" s="232"/>
      <c r="DS4" s="232"/>
      <c r="DT4" s="232"/>
      <c r="DU4" s="232"/>
      <c r="DV4" s="232"/>
      <c r="DW4" s="232"/>
      <c r="DX4" s="232"/>
      <c r="DY4" s="232"/>
      <c r="DZ4" s="232"/>
      <c r="EA4" s="234"/>
    </row>
    <row r="5" spans="1:131" s="235" customFormat="1" ht="26.25" customHeight="1">
      <c r="A5" s="1026" t="s">
        <v>358</v>
      </c>
      <c r="B5" s="1027"/>
      <c r="C5" s="1027"/>
      <c r="D5" s="1027"/>
      <c r="E5" s="1027"/>
      <c r="F5" s="1027"/>
      <c r="G5" s="1027"/>
      <c r="H5" s="1027"/>
      <c r="I5" s="1027"/>
      <c r="J5" s="1027"/>
      <c r="K5" s="1027"/>
      <c r="L5" s="1027"/>
      <c r="M5" s="1027"/>
      <c r="N5" s="1027"/>
      <c r="O5" s="1027"/>
      <c r="P5" s="1028"/>
      <c r="Q5" s="1032" t="s">
        <v>359</v>
      </c>
      <c r="R5" s="1033"/>
      <c r="S5" s="1033"/>
      <c r="T5" s="1033"/>
      <c r="U5" s="1034"/>
      <c r="V5" s="1032" t="s">
        <v>360</v>
      </c>
      <c r="W5" s="1033"/>
      <c r="X5" s="1033"/>
      <c r="Y5" s="1033"/>
      <c r="Z5" s="1034"/>
      <c r="AA5" s="1032" t="s">
        <v>361</v>
      </c>
      <c r="AB5" s="1033"/>
      <c r="AC5" s="1033"/>
      <c r="AD5" s="1033"/>
      <c r="AE5" s="1033"/>
      <c r="AF5" s="1144" t="s">
        <v>362</v>
      </c>
      <c r="AG5" s="1033"/>
      <c r="AH5" s="1033"/>
      <c r="AI5" s="1033"/>
      <c r="AJ5" s="1048"/>
      <c r="AK5" s="1033" t="s">
        <v>363</v>
      </c>
      <c r="AL5" s="1033"/>
      <c r="AM5" s="1033"/>
      <c r="AN5" s="1033"/>
      <c r="AO5" s="1034"/>
      <c r="AP5" s="1032" t="s">
        <v>364</v>
      </c>
      <c r="AQ5" s="1033"/>
      <c r="AR5" s="1033"/>
      <c r="AS5" s="1033"/>
      <c r="AT5" s="1034"/>
      <c r="AU5" s="1032" t="s">
        <v>365</v>
      </c>
      <c r="AV5" s="1033"/>
      <c r="AW5" s="1033"/>
      <c r="AX5" s="1033"/>
      <c r="AY5" s="1048"/>
      <c r="AZ5" s="236"/>
      <c r="BA5" s="236"/>
      <c r="BB5" s="236"/>
      <c r="BC5" s="236"/>
      <c r="BD5" s="236"/>
      <c r="BE5" s="237"/>
      <c r="BF5" s="237"/>
      <c r="BG5" s="237"/>
      <c r="BH5" s="237"/>
      <c r="BI5" s="237"/>
      <c r="BJ5" s="237"/>
      <c r="BK5" s="237"/>
      <c r="BL5" s="237"/>
      <c r="BM5" s="237"/>
      <c r="BN5" s="237"/>
      <c r="BO5" s="237"/>
      <c r="BP5" s="237"/>
      <c r="BQ5" s="1026" t="s">
        <v>366</v>
      </c>
      <c r="BR5" s="1027"/>
      <c r="BS5" s="1027"/>
      <c r="BT5" s="1027"/>
      <c r="BU5" s="1027"/>
      <c r="BV5" s="1027"/>
      <c r="BW5" s="1027"/>
      <c r="BX5" s="1027"/>
      <c r="BY5" s="1027"/>
      <c r="BZ5" s="1027"/>
      <c r="CA5" s="1027"/>
      <c r="CB5" s="1027"/>
      <c r="CC5" s="1027"/>
      <c r="CD5" s="1027"/>
      <c r="CE5" s="1027"/>
      <c r="CF5" s="1027"/>
      <c r="CG5" s="1028"/>
      <c r="CH5" s="1032" t="s">
        <v>367</v>
      </c>
      <c r="CI5" s="1033"/>
      <c r="CJ5" s="1033"/>
      <c r="CK5" s="1033"/>
      <c r="CL5" s="1034"/>
      <c r="CM5" s="1032" t="s">
        <v>368</v>
      </c>
      <c r="CN5" s="1033"/>
      <c r="CO5" s="1033"/>
      <c r="CP5" s="1033"/>
      <c r="CQ5" s="1034"/>
      <c r="CR5" s="1032" t="s">
        <v>369</v>
      </c>
      <c r="CS5" s="1033"/>
      <c r="CT5" s="1033"/>
      <c r="CU5" s="1033"/>
      <c r="CV5" s="1034"/>
      <c r="CW5" s="1032" t="s">
        <v>370</v>
      </c>
      <c r="CX5" s="1033"/>
      <c r="CY5" s="1033"/>
      <c r="CZ5" s="1033"/>
      <c r="DA5" s="1034"/>
      <c r="DB5" s="1032" t="s">
        <v>371</v>
      </c>
      <c r="DC5" s="1033"/>
      <c r="DD5" s="1033"/>
      <c r="DE5" s="1033"/>
      <c r="DF5" s="1034"/>
      <c r="DG5" s="1129" t="s">
        <v>372</v>
      </c>
      <c r="DH5" s="1130"/>
      <c r="DI5" s="1130"/>
      <c r="DJ5" s="1130"/>
      <c r="DK5" s="1131"/>
      <c r="DL5" s="1129" t="s">
        <v>373</v>
      </c>
      <c r="DM5" s="1130"/>
      <c r="DN5" s="1130"/>
      <c r="DO5" s="1130"/>
      <c r="DP5" s="1131"/>
      <c r="DQ5" s="1032" t="s">
        <v>374</v>
      </c>
      <c r="DR5" s="1033"/>
      <c r="DS5" s="1033"/>
      <c r="DT5" s="1033"/>
      <c r="DU5" s="1034"/>
      <c r="DV5" s="1032" t="s">
        <v>365</v>
      </c>
      <c r="DW5" s="1033"/>
      <c r="DX5" s="1033"/>
      <c r="DY5" s="1033"/>
      <c r="DZ5" s="1048"/>
      <c r="EA5" s="234"/>
    </row>
    <row r="6" spans="1:131" s="235" customFormat="1" ht="26.25" customHeight="1" thickBot="1">
      <c r="A6" s="1029"/>
      <c r="B6" s="1030"/>
      <c r="C6" s="1030"/>
      <c r="D6" s="1030"/>
      <c r="E6" s="1030"/>
      <c r="F6" s="1030"/>
      <c r="G6" s="1030"/>
      <c r="H6" s="1030"/>
      <c r="I6" s="1030"/>
      <c r="J6" s="1030"/>
      <c r="K6" s="1030"/>
      <c r="L6" s="1030"/>
      <c r="M6" s="1030"/>
      <c r="N6" s="1030"/>
      <c r="O6" s="1030"/>
      <c r="P6" s="1031"/>
      <c r="Q6" s="1035"/>
      <c r="R6" s="1036"/>
      <c r="S6" s="1036"/>
      <c r="T6" s="1036"/>
      <c r="U6" s="1037"/>
      <c r="V6" s="1035"/>
      <c r="W6" s="1036"/>
      <c r="X6" s="1036"/>
      <c r="Y6" s="1036"/>
      <c r="Z6" s="1037"/>
      <c r="AA6" s="1035"/>
      <c r="AB6" s="1036"/>
      <c r="AC6" s="1036"/>
      <c r="AD6" s="1036"/>
      <c r="AE6" s="1036"/>
      <c r="AF6" s="1145"/>
      <c r="AG6" s="1036"/>
      <c r="AH6" s="1036"/>
      <c r="AI6" s="1036"/>
      <c r="AJ6" s="1049"/>
      <c r="AK6" s="1036"/>
      <c r="AL6" s="1036"/>
      <c r="AM6" s="1036"/>
      <c r="AN6" s="1036"/>
      <c r="AO6" s="1037"/>
      <c r="AP6" s="1035"/>
      <c r="AQ6" s="1036"/>
      <c r="AR6" s="1036"/>
      <c r="AS6" s="1036"/>
      <c r="AT6" s="1037"/>
      <c r="AU6" s="1035"/>
      <c r="AV6" s="1036"/>
      <c r="AW6" s="1036"/>
      <c r="AX6" s="1036"/>
      <c r="AY6" s="1049"/>
      <c r="AZ6" s="232"/>
      <c r="BA6" s="232"/>
      <c r="BB6" s="232"/>
      <c r="BC6" s="232"/>
      <c r="BD6" s="232"/>
      <c r="BE6" s="233"/>
      <c r="BF6" s="233"/>
      <c r="BG6" s="233"/>
      <c r="BH6" s="233"/>
      <c r="BI6" s="233"/>
      <c r="BJ6" s="233"/>
      <c r="BK6" s="233"/>
      <c r="BL6" s="233"/>
      <c r="BM6" s="233"/>
      <c r="BN6" s="233"/>
      <c r="BO6" s="233"/>
      <c r="BP6" s="233"/>
      <c r="BQ6" s="1029"/>
      <c r="BR6" s="1030"/>
      <c r="BS6" s="1030"/>
      <c r="BT6" s="1030"/>
      <c r="BU6" s="1030"/>
      <c r="BV6" s="1030"/>
      <c r="BW6" s="1030"/>
      <c r="BX6" s="1030"/>
      <c r="BY6" s="1030"/>
      <c r="BZ6" s="1030"/>
      <c r="CA6" s="1030"/>
      <c r="CB6" s="1030"/>
      <c r="CC6" s="1030"/>
      <c r="CD6" s="1030"/>
      <c r="CE6" s="1030"/>
      <c r="CF6" s="1030"/>
      <c r="CG6" s="1031"/>
      <c r="CH6" s="1035"/>
      <c r="CI6" s="1036"/>
      <c r="CJ6" s="1036"/>
      <c r="CK6" s="1036"/>
      <c r="CL6" s="1037"/>
      <c r="CM6" s="1035"/>
      <c r="CN6" s="1036"/>
      <c r="CO6" s="1036"/>
      <c r="CP6" s="1036"/>
      <c r="CQ6" s="1037"/>
      <c r="CR6" s="1035"/>
      <c r="CS6" s="1036"/>
      <c r="CT6" s="1036"/>
      <c r="CU6" s="1036"/>
      <c r="CV6" s="1037"/>
      <c r="CW6" s="1035"/>
      <c r="CX6" s="1036"/>
      <c r="CY6" s="1036"/>
      <c r="CZ6" s="1036"/>
      <c r="DA6" s="1037"/>
      <c r="DB6" s="1035"/>
      <c r="DC6" s="1036"/>
      <c r="DD6" s="1036"/>
      <c r="DE6" s="1036"/>
      <c r="DF6" s="1037"/>
      <c r="DG6" s="1132"/>
      <c r="DH6" s="1133"/>
      <c r="DI6" s="1133"/>
      <c r="DJ6" s="1133"/>
      <c r="DK6" s="1134"/>
      <c r="DL6" s="1132"/>
      <c r="DM6" s="1133"/>
      <c r="DN6" s="1133"/>
      <c r="DO6" s="1133"/>
      <c r="DP6" s="1134"/>
      <c r="DQ6" s="1035"/>
      <c r="DR6" s="1036"/>
      <c r="DS6" s="1036"/>
      <c r="DT6" s="1036"/>
      <c r="DU6" s="1037"/>
      <c r="DV6" s="1035"/>
      <c r="DW6" s="1036"/>
      <c r="DX6" s="1036"/>
      <c r="DY6" s="1036"/>
      <c r="DZ6" s="1049"/>
      <c r="EA6" s="234"/>
    </row>
    <row r="7" spans="1:131" s="235" customFormat="1" ht="26.25" customHeight="1" thickTop="1">
      <c r="A7" s="238">
        <v>1</v>
      </c>
      <c r="B7" s="1081" t="s">
        <v>375</v>
      </c>
      <c r="C7" s="1082"/>
      <c r="D7" s="1082"/>
      <c r="E7" s="1082"/>
      <c r="F7" s="1082"/>
      <c r="G7" s="1082"/>
      <c r="H7" s="1082"/>
      <c r="I7" s="1082"/>
      <c r="J7" s="1082"/>
      <c r="K7" s="1082"/>
      <c r="L7" s="1082"/>
      <c r="M7" s="1082"/>
      <c r="N7" s="1082"/>
      <c r="O7" s="1082"/>
      <c r="P7" s="1083"/>
      <c r="Q7" s="1135">
        <v>12705</v>
      </c>
      <c r="R7" s="1136"/>
      <c r="S7" s="1136"/>
      <c r="T7" s="1136"/>
      <c r="U7" s="1136"/>
      <c r="V7" s="1136">
        <v>12432</v>
      </c>
      <c r="W7" s="1136"/>
      <c r="X7" s="1136"/>
      <c r="Y7" s="1136"/>
      <c r="Z7" s="1136"/>
      <c r="AA7" s="1136">
        <v>273</v>
      </c>
      <c r="AB7" s="1136"/>
      <c r="AC7" s="1136"/>
      <c r="AD7" s="1136"/>
      <c r="AE7" s="1137"/>
      <c r="AF7" s="1138">
        <v>166</v>
      </c>
      <c r="AG7" s="1139"/>
      <c r="AH7" s="1139"/>
      <c r="AI7" s="1139"/>
      <c r="AJ7" s="1140"/>
      <c r="AK7" s="1122">
        <v>156</v>
      </c>
      <c r="AL7" s="1123"/>
      <c r="AM7" s="1123"/>
      <c r="AN7" s="1123"/>
      <c r="AO7" s="1123"/>
      <c r="AP7" s="1123">
        <v>12752</v>
      </c>
      <c r="AQ7" s="1123"/>
      <c r="AR7" s="1123"/>
      <c r="AS7" s="1123"/>
      <c r="AT7" s="1123"/>
      <c r="AU7" s="1124"/>
      <c r="AV7" s="1124"/>
      <c r="AW7" s="1124"/>
      <c r="AX7" s="1124"/>
      <c r="AY7" s="1125"/>
      <c r="AZ7" s="232"/>
      <c r="BA7" s="232"/>
      <c r="BB7" s="232"/>
      <c r="BC7" s="232"/>
      <c r="BD7" s="232"/>
      <c r="BE7" s="233"/>
      <c r="BF7" s="233"/>
      <c r="BG7" s="233"/>
      <c r="BH7" s="233"/>
      <c r="BI7" s="233"/>
      <c r="BJ7" s="233"/>
      <c r="BK7" s="233"/>
      <c r="BL7" s="233"/>
      <c r="BM7" s="233"/>
      <c r="BN7" s="233"/>
      <c r="BO7" s="233"/>
      <c r="BP7" s="233"/>
      <c r="BQ7" s="239">
        <v>1</v>
      </c>
      <c r="BR7" s="240"/>
      <c r="BS7" s="1126" t="s">
        <v>583</v>
      </c>
      <c r="BT7" s="1127"/>
      <c r="BU7" s="1127"/>
      <c r="BV7" s="1127"/>
      <c r="BW7" s="1127"/>
      <c r="BX7" s="1127"/>
      <c r="BY7" s="1127"/>
      <c r="BZ7" s="1127"/>
      <c r="CA7" s="1127"/>
      <c r="CB7" s="1127"/>
      <c r="CC7" s="1127"/>
      <c r="CD7" s="1127"/>
      <c r="CE7" s="1127"/>
      <c r="CF7" s="1127"/>
      <c r="CG7" s="1128"/>
      <c r="CH7" s="1119">
        <v>3</v>
      </c>
      <c r="CI7" s="1120"/>
      <c r="CJ7" s="1120"/>
      <c r="CK7" s="1120"/>
      <c r="CL7" s="1121"/>
      <c r="CM7" s="1119">
        <v>231</v>
      </c>
      <c r="CN7" s="1120"/>
      <c r="CO7" s="1120"/>
      <c r="CP7" s="1120"/>
      <c r="CQ7" s="1121"/>
      <c r="CR7" s="1119">
        <v>5</v>
      </c>
      <c r="CS7" s="1120"/>
      <c r="CT7" s="1120"/>
      <c r="CU7" s="1120"/>
      <c r="CV7" s="1121"/>
      <c r="CW7" s="1119" t="s">
        <v>572</v>
      </c>
      <c r="CX7" s="1120"/>
      <c r="CY7" s="1120"/>
      <c r="CZ7" s="1120"/>
      <c r="DA7" s="1121"/>
      <c r="DB7" s="1119">
        <v>210</v>
      </c>
      <c r="DC7" s="1120"/>
      <c r="DD7" s="1120"/>
      <c r="DE7" s="1120"/>
      <c r="DF7" s="1121"/>
      <c r="DG7" s="1119" t="s">
        <v>572</v>
      </c>
      <c r="DH7" s="1120"/>
      <c r="DI7" s="1120"/>
      <c r="DJ7" s="1120"/>
      <c r="DK7" s="1121"/>
      <c r="DL7" s="1119" t="s">
        <v>572</v>
      </c>
      <c r="DM7" s="1120"/>
      <c r="DN7" s="1120"/>
      <c r="DO7" s="1120"/>
      <c r="DP7" s="1121"/>
      <c r="DQ7" s="1119" t="s">
        <v>572</v>
      </c>
      <c r="DR7" s="1120"/>
      <c r="DS7" s="1120"/>
      <c r="DT7" s="1120"/>
      <c r="DU7" s="1121"/>
      <c r="DV7" s="1146"/>
      <c r="DW7" s="1147"/>
      <c r="DX7" s="1147"/>
      <c r="DY7" s="1147"/>
      <c r="DZ7" s="1148"/>
      <c r="EA7" s="234"/>
    </row>
    <row r="8" spans="1:131" s="235" customFormat="1" ht="26.25" customHeight="1">
      <c r="A8" s="241">
        <v>2</v>
      </c>
      <c r="B8" s="1062" t="s">
        <v>376</v>
      </c>
      <c r="C8" s="1063"/>
      <c r="D8" s="1063"/>
      <c r="E8" s="1063"/>
      <c r="F8" s="1063"/>
      <c r="G8" s="1063"/>
      <c r="H8" s="1063"/>
      <c r="I8" s="1063"/>
      <c r="J8" s="1063"/>
      <c r="K8" s="1063"/>
      <c r="L8" s="1063"/>
      <c r="M8" s="1063"/>
      <c r="N8" s="1063"/>
      <c r="O8" s="1063"/>
      <c r="P8" s="1064"/>
      <c r="Q8" s="1074">
        <v>26</v>
      </c>
      <c r="R8" s="1075"/>
      <c r="S8" s="1075"/>
      <c r="T8" s="1075"/>
      <c r="U8" s="1075"/>
      <c r="V8" s="1075">
        <v>26</v>
      </c>
      <c r="W8" s="1075"/>
      <c r="X8" s="1075"/>
      <c r="Y8" s="1075"/>
      <c r="Z8" s="1075"/>
      <c r="AA8" s="1075" t="s">
        <v>572</v>
      </c>
      <c r="AB8" s="1075"/>
      <c r="AC8" s="1075"/>
      <c r="AD8" s="1075"/>
      <c r="AE8" s="1076"/>
      <c r="AF8" s="1068" t="s">
        <v>122</v>
      </c>
      <c r="AG8" s="1069"/>
      <c r="AH8" s="1069"/>
      <c r="AI8" s="1069"/>
      <c r="AJ8" s="1070"/>
      <c r="AK8" s="1117">
        <v>19</v>
      </c>
      <c r="AL8" s="1118"/>
      <c r="AM8" s="1118"/>
      <c r="AN8" s="1118"/>
      <c r="AO8" s="1118"/>
      <c r="AP8" s="1118">
        <v>4</v>
      </c>
      <c r="AQ8" s="1118"/>
      <c r="AR8" s="1118"/>
      <c r="AS8" s="1118"/>
      <c r="AT8" s="1118"/>
      <c r="AU8" s="1115"/>
      <c r="AV8" s="1115"/>
      <c r="AW8" s="1115"/>
      <c r="AX8" s="1115"/>
      <c r="AY8" s="1116"/>
      <c r="AZ8" s="232"/>
      <c r="BA8" s="232"/>
      <c r="BB8" s="232"/>
      <c r="BC8" s="232"/>
      <c r="BD8" s="232"/>
      <c r="BE8" s="233"/>
      <c r="BF8" s="233"/>
      <c r="BG8" s="233"/>
      <c r="BH8" s="233"/>
      <c r="BI8" s="233"/>
      <c r="BJ8" s="233"/>
      <c r="BK8" s="233"/>
      <c r="BL8" s="233"/>
      <c r="BM8" s="233"/>
      <c r="BN8" s="233"/>
      <c r="BO8" s="233"/>
      <c r="BP8" s="233"/>
      <c r="BQ8" s="242">
        <v>2</v>
      </c>
      <c r="BR8" s="243"/>
      <c r="BS8" s="1045"/>
      <c r="BT8" s="1046"/>
      <c r="BU8" s="1046"/>
      <c r="BV8" s="1046"/>
      <c r="BW8" s="1046"/>
      <c r="BX8" s="1046"/>
      <c r="BY8" s="1046"/>
      <c r="BZ8" s="1046"/>
      <c r="CA8" s="1046"/>
      <c r="CB8" s="1046"/>
      <c r="CC8" s="1046"/>
      <c r="CD8" s="1046"/>
      <c r="CE8" s="1046"/>
      <c r="CF8" s="1046"/>
      <c r="CG8" s="1047"/>
      <c r="CH8" s="1020"/>
      <c r="CI8" s="1021"/>
      <c r="CJ8" s="1021"/>
      <c r="CK8" s="1021"/>
      <c r="CL8" s="1022"/>
      <c r="CM8" s="1020"/>
      <c r="CN8" s="1021"/>
      <c r="CO8" s="1021"/>
      <c r="CP8" s="1021"/>
      <c r="CQ8" s="1022"/>
      <c r="CR8" s="1020"/>
      <c r="CS8" s="1021"/>
      <c r="CT8" s="1021"/>
      <c r="CU8" s="1021"/>
      <c r="CV8" s="1022"/>
      <c r="CW8" s="1020"/>
      <c r="CX8" s="1021"/>
      <c r="CY8" s="1021"/>
      <c r="CZ8" s="1021"/>
      <c r="DA8" s="1022"/>
      <c r="DB8" s="1020"/>
      <c r="DC8" s="1021"/>
      <c r="DD8" s="1021"/>
      <c r="DE8" s="1021"/>
      <c r="DF8" s="1022"/>
      <c r="DG8" s="1020"/>
      <c r="DH8" s="1021"/>
      <c r="DI8" s="1021"/>
      <c r="DJ8" s="1021"/>
      <c r="DK8" s="1022"/>
      <c r="DL8" s="1020"/>
      <c r="DM8" s="1021"/>
      <c r="DN8" s="1021"/>
      <c r="DO8" s="1021"/>
      <c r="DP8" s="1022"/>
      <c r="DQ8" s="1020"/>
      <c r="DR8" s="1021"/>
      <c r="DS8" s="1021"/>
      <c r="DT8" s="1021"/>
      <c r="DU8" s="1022"/>
      <c r="DV8" s="1023"/>
      <c r="DW8" s="1024"/>
      <c r="DX8" s="1024"/>
      <c r="DY8" s="1024"/>
      <c r="DZ8" s="1025"/>
      <c r="EA8" s="234"/>
    </row>
    <row r="9" spans="1:131" s="235" customFormat="1" ht="26.25" customHeight="1">
      <c r="A9" s="241">
        <v>3</v>
      </c>
      <c r="B9" s="1062" t="s">
        <v>377</v>
      </c>
      <c r="C9" s="1063"/>
      <c r="D9" s="1063"/>
      <c r="E9" s="1063"/>
      <c r="F9" s="1063"/>
      <c r="G9" s="1063"/>
      <c r="H9" s="1063"/>
      <c r="I9" s="1063"/>
      <c r="J9" s="1063"/>
      <c r="K9" s="1063"/>
      <c r="L9" s="1063"/>
      <c r="M9" s="1063"/>
      <c r="N9" s="1063"/>
      <c r="O9" s="1063"/>
      <c r="P9" s="1064"/>
      <c r="Q9" s="1074">
        <v>28</v>
      </c>
      <c r="R9" s="1075"/>
      <c r="S9" s="1075"/>
      <c r="T9" s="1075"/>
      <c r="U9" s="1075"/>
      <c r="V9" s="1075">
        <v>1</v>
      </c>
      <c r="W9" s="1075"/>
      <c r="X9" s="1075"/>
      <c r="Y9" s="1075"/>
      <c r="Z9" s="1075"/>
      <c r="AA9" s="1075">
        <v>27</v>
      </c>
      <c r="AB9" s="1075"/>
      <c r="AC9" s="1075"/>
      <c r="AD9" s="1075"/>
      <c r="AE9" s="1076"/>
      <c r="AF9" s="1068">
        <v>27</v>
      </c>
      <c r="AG9" s="1069"/>
      <c r="AH9" s="1069"/>
      <c r="AI9" s="1069"/>
      <c r="AJ9" s="1070"/>
      <c r="AK9" s="1117">
        <v>0</v>
      </c>
      <c r="AL9" s="1118"/>
      <c r="AM9" s="1118"/>
      <c r="AN9" s="1118"/>
      <c r="AO9" s="1118"/>
      <c r="AP9" s="1118">
        <v>9</v>
      </c>
      <c r="AQ9" s="1118"/>
      <c r="AR9" s="1118"/>
      <c r="AS9" s="1118"/>
      <c r="AT9" s="1118"/>
      <c r="AU9" s="1115"/>
      <c r="AV9" s="1115"/>
      <c r="AW9" s="1115"/>
      <c r="AX9" s="1115"/>
      <c r="AY9" s="1116"/>
      <c r="AZ9" s="232"/>
      <c r="BA9" s="232"/>
      <c r="BB9" s="232"/>
      <c r="BC9" s="232"/>
      <c r="BD9" s="232"/>
      <c r="BE9" s="233"/>
      <c r="BF9" s="233"/>
      <c r="BG9" s="233"/>
      <c r="BH9" s="233"/>
      <c r="BI9" s="233"/>
      <c r="BJ9" s="233"/>
      <c r="BK9" s="233"/>
      <c r="BL9" s="233"/>
      <c r="BM9" s="233"/>
      <c r="BN9" s="233"/>
      <c r="BO9" s="233"/>
      <c r="BP9" s="233"/>
      <c r="BQ9" s="242">
        <v>3</v>
      </c>
      <c r="BR9" s="243"/>
      <c r="BS9" s="1045"/>
      <c r="BT9" s="1046"/>
      <c r="BU9" s="1046"/>
      <c r="BV9" s="1046"/>
      <c r="BW9" s="1046"/>
      <c r="BX9" s="1046"/>
      <c r="BY9" s="1046"/>
      <c r="BZ9" s="1046"/>
      <c r="CA9" s="1046"/>
      <c r="CB9" s="1046"/>
      <c r="CC9" s="1046"/>
      <c r="CD9" s="1046"/>
      <c r="CE9" s="1046"/>
      <c r="CF9" s="1046"/>
      <c r="CG9" s="1047"/>
      <c r="CH9" s="1020"/>
      <c r="CI9" s="1021"/>
      <c r="CJ9" s="1021"/>
      <c r="CK9" s="1021"/>
      <c r="CL9" s="1022"/>
      <c r="CM9" s="1020"/>
      <c r="CN9" s="1021"/>
      <c r="CO9" s="1021"/>
      <c r="CP9" s="1021"/>
      <c r="CQ9" s="1022"/>
      <c r="CR9" s="1020"/>
      <c r="CS9" s="1021"/>
      <c r="CT9" s="1021"/>
      <c r="CU9" s="1021"/>
      <c r="CV9" s="1022"/>
      <c r="CW9" s="1020"/>
      <c r="CX9" s="1021"/>
      <c r="CY9" s="1021"/>
      <c r="CZ9" s="1021"/>
      <c r="DA9" s="1022"/>
      <c r="DB9" s="1020"/>
      <c r="DC9" s="1021"/>
      <c r="DD9" s="1021"/>
      <c r="DE9" s="1021"/>
      <c r="DF9" s="1022"/>
      <c r="DG9" s="1020"/>
      <c r="DH9" s="1021"/>
      <c r="DI9" s="1021"/>
      <c r="DJ9" s="1021"/>
      <c r="DK9" s="1022"/>
      <c r="DL9" s="1020"/>
      <c r="DM9" s="1021"/>
      <c r="DN9" s="1021"/>
      <c r="DO9" s="1021"/>
      <c r="DP9" s="1022"/>
      <c r="DQ9" s="1020"/>
      <c r="DR9" s="1021"/>
      <c r="DS9" s="1021"/>
      <c r="DT9" s="1021"/>
      <c r="DU9" s="1022"/>
      <c r="DV9" s="1023"/>
      <c r="DW9" s="1024"/>
      <c r="DX9" s="1024"/>
      <c r="DY9" s="1024"/>
      <c r="DZ9" s="1025"/>
      <c r="EA9" s="234"/>
    </row>
    <row r="10" spans="1:131" s="235" customFormat="1" ht="26.25" customHeight="1">
      <c r="A10" s="241">
        <v>4</v>
      </c>
      <c r="B10" s="1062" t="s">
        <v>378</v>
      </c>
      <c r="C10" s="1063"/>
      <c r="D10" s="1063"/>
      <c r="E10" s="1063"/>
      <c r="F10" s="1063"/>
      <c r="G10" s="1063"/>
      <c r="H10" s="1063"/>
      <c r="I10" s="1063"/>
      <c r="J10" s="1063"/>
      <c r="K10" s="1063"/>
      <c r="L10" s="1063"/>
      <c r="M10" s="1063"/>
      <c r="N10" s="1063"/>
      <c r="O10" s="1063"/>
      <c r="P10" s="1064"/>
      <c r="Q10" s="1074">
        <v>577</v>
      </c>
      <c r="R10" s="1075"/>
      <c r="S10" s="1075"/>
      <c r="T10" s="1075"/>
      <c r="U10" s="1075"/>
      <c r="V10" s="1075">
        <v>577</v>
      </c>
      <c r="W10" s="1075"/>
      <c r="X10" s="1075"/>
      <c r="Y10" s="1075"/>
      <c r="Z10" s="1075"/>
      <c r="AA10" s="1075" t="s">
        <v>572</v>
      </c>
      <c r="AB10" s="1075"/>
      <c r="AC10" s="1075"/>
      <c r="AD10" s="1075"/>
      <c r="AE10" s="1076"/>
      <c r="AF10" s="1068" t="s">
        <v>379</v>
      </c>
      <c r="AG10" s="1069"/>
      <c r="AH10" s="1069"/>
      <c r="AI10" s="1069"/>
      <c r="AJ10" s="1070"/>
      <c r="AK10" s="1117">
        <v>331</v>
      </c>
      <c r="AL10" s="1118"/>
      <c r="AM10" s="1118"/>
      <c r="AN10" s="1118"/>
      <c r="AO10" s="1118"/>
      <c r="AP10" s="1118" t="s">
        <v>572</v>
      </c>
      <c r="AQ10" s="1118"/>
      <c r="AR10" s="1118"/>
      <c r="AS10" s="1118"/>
      <c r="AT10" s="1118"/>
      <c r="AU10" s="1115"/>
      <c r="AV10" s="1115"/>
      <c r="AW10" s="1115"/>
      <c r="AX10" s="1115"/>
      <c r="AY10" s="1116"/>
      <c r="AZ10" s="232"/>
      <c r="BA10" s="232"/>
      <c r="BB10" s="232"/>
      <c r="BC10" s="232"/>
      <c r="BD10" s="232"/>
      <c r="BE10" s="233"/>
      <c r="BF10" s="233"/>
      <c r="BG10" s="233"/>
      <c r="BH10" s="233"/>
      <c r="BI10" s="233"/>
      <c r="BJ10" s="233"/>
      <c r="BK10" s="233"/>
      <c r="BL10" s="233"/>
      <c r="BM10" s="233"/>
      <c r="BN10" s="233"/>
      <c r="BO10" s="233"/>
      <c r="BP10" s="233"/>
      <c r="BQ10" s="242">
        <v>4</v>
      </c>
      <c r="BR10" s="243"/>
      <c r="BS10" s="1045"/>
      <c r="BT10" s="1046"/>
      <c r="BU10" s="1046"/>
      <c r="BV10" s="1046"/>
      <c r="BW10" s="1046"/>
      <c r="BX10" s="1046"/>
      <c r="BY10" s="1046"/>
      <c r="BZ10" s="1046"/>
      <c r="CA10" s="1046"/>
      <c r="CB10" s="1046"/>
      <c r="CC10" s="1046"/>
      <c r="CD10" s="1046"/>
      <c r="CE10" s="1046"/>
      <c r="CF10" s="1046"/>
      <c r="CG10" s="1047"/>
      <c r="CH10" s="1020"/>
      <c r="CI10" s="1021"/>
      <c r="CJ10" s="1021"/>
      <c r="CK10" s="1021"/>
      <c r="CL10" s="1022"/>
      <c r="CM10" s="1020"/>
      <c r="CN10" s="1021"/>
      <c r="CO10" s="1021"/>
      <c r="CP10" s="1021"/>
      <c r="CQ10" s="1022"/>
      <c r="CR10" s="1020"/>
      <c r="CS10" s="1021"/>
      <c r="CT10" s="1021"/>
      <c r="CU10" s="1021"/>
      <c r="CV10" s="1022"/>
      <c r="CW10" s="1020"/>
      <c r="CX10" s="1021"/>
      <c r="CY10" s="1021"/>
      <c r="CZ10" s="1021"/>
      <c r="DA10" s="1022"/>
      <c r="DB10" s="1020"/>
      <c r="DC10" s="1021"/>
      <c r="DD10" s="1021"/>
      <c r="DE10" s="1021"/>
      <c r="DF10" s="1022"/>
      <c r="DG10" s="1020"/>
      <c r="DH10" s="1021"/>
      <c r="DI10" s="1021"/>
      <c r="DJ10" s="1021"/>
      <c r="DK10" s="1022"/>
      <c r="DL10" s="1020"/>
      <c r="DM10" s="1021"/>
      <c r="DN10" s="1021"/>
      <c r="DO10" s="1021"/>
      <c r="DP10" s="1022"/>
      <c r="DQ10" s="1020"/>
      <c r="DR10" s="1021"/>
      <c r="DS10" s="1021"/>
      <c r="DT10" s="1021"/>
      <c r="DU10" s="1022"/>
      <c r="DV10" s="1023"/>
      <c r="DW10" s="1024"/>
      <c r="DX10" s="1024"/>
      <c r="DY10" s="1024"/>
      <c r="DZ10" s="1025"/>
      <c r="EA10" s="234"/>
    </row>
    <row r="11" spans="1:131" s="235" customFormat="1" ht="26.25" customHeight="1">
      <c r="A11" s="241">
        <v>5</v>
      </c>
      <c r="B11" s="1062" t="s">
        <v>380</v>
      </c>
      <c r="C11" s="1063"/>
      <c r="D11" s="1063"/>
      <c r="E11" s="1063"/>
      <c r="F11" s="1063"/>
      <c r="G11" s="1063"/>
      <c r="H11" s="1063"/>
      <c r="I11" s="1063"/>
      <c r="J11" s="1063"/>
      <c r="K11" s="1063"/>
      <c r="L11" s="1063"/>
      <c r="M11" s="1063"/>
      <c r="N11" s="1063"/>
      <c r="O11" s="1063"/>
      <c r="P11" s="1064"/>
      <c r="Q11" s="1074">
        <v>3</v>
      </c>
      <c r="R11" s="1075"/>
      <c r="S11" s="1075"/>
      <c r="T11" s="1075"/>
      <c r="U11" s="1075"/>
      <c r="V11" s="1075">
        <v>3</v>
      </c>
      <c r="W11" s="1075"/>
      <c r="X11" s="1075"/>
      <c r="Y11" s="1075"/>
      <c r="Z11" s="1075"/>
      <c r="AA11" s="1075" t="s">
        <v>572</v>
      </c>
      <c r="AB11" s="1075"/>
      <c r="AC11" s="1075"/>
      <c r="AD11" s="1075"/>
      <c r="AE11" s="1076"/>
      <c r="AF11" s="1068" t="s">
        <v>381</v>
      </c>
      <c r="AG11" s="1069"/>
      <c r="AH11" s="1069"/>
      <c r="AI11" s="1069"/>
      <c r="AJ11" s="1070"/>
      <c r="AK11" s="1117">
        <v>2</v>
      </c>
      <c r="AL11" s="1118"/>
      <c r="AM11" s="1118"/>
      <c r="AN11" s="1118"/>
      <c r="AO11" s="1118"/>
      <c r="AP11" s="1118">
        <v>3</v>
      </c>
      <c r="AQ11" s="1118"/>
      <c r="AR11" s="1118"/>
      <c r="AS11" s="1118"/>
      <c r="AT11" s="1118"/>
      <c r="AU11" s="1115"/>
      <c r="AV11" s="1115"/>
      <c r="AW11" s="1115"/>
      <c r="AX11" s="1115"/>
      <c r="AY11" s="1116"/>
      <c r="AZ11" s="232"/>
      <c r="BA11" s="232"/>
      <c r="BB11" s="232"/>
      <c r="BC11" s="232"/>
      <c r="BD11" s="232"/>
      <c r="BE11" s="233"/>
      <c r="BF11" s="233"/>
      <c r="BG11" s="233"/>
      <c r="BH11" s="233"/>
      <c r="BI11" s="233"/>
      <c r="BJ11" s="233"/>
      <c r="BK11" s="233"/>
      <c r="BL11" s="233"/>
      <c r="BM11" s="233"/>
      <c r="BN11" s="233"/>
      <c r="BO11" s="233"/>
      <c r="BP11" s="233"/>
      <c r="BQ11" s="242">
        <v>5</v>
      </c>
      <c r="BR11" s="243"/>
      <c r="BS11" s="1045"/>
      <c r="BT11" s="1046"/>
      <c r="BU11" s="1046"/>
      <c r="BV11" s="1046"/>
      <c r="BW11" s="1046"/>
      <c r="BX11" s="1046"/>
      <c r="BY11" s="1046"/>
      <c r="BZ11" s="1046"/>
      <c r="CA11" s="1046"/>
      <c r="CB11" s="1046"/>
      <c r="CC11" s="1046"/>
      <c r="CD11" s="1046"/>
      <c r="CE11" s="1046"/>
      <c r="CF11" s="1046"/>
      <c r="CG11" s="1047"/>
      <c r="CH11" s="1020"/>
      <c r="CI11" s="1021"/>
      <c r="CJ11" s="1021"/>
      <c r="CK11" s="1021"/>
      <c r="CL11" s="1022"/>
      <c r="CM11" s="1020"/>
      <c r="CN11" s="1021"/>
      <c r="CO11" s="1021"/>
      <c r="CP11" s="1021"/>
      <c r="CQ11" s="1022"/>
      <c r="CR11" s="1020"/>
      <c r="CS11" s="1021"/>
      <c r="CT11" s="1021"/>
      <c r="CU11" s="1021"/>
      <c r="CV11" s="1022"/>
      <c r="CW11" s="1020"/>
      <c r="CX11" s="1021"/>
      <c r="CY11" s="1021"/>
      <c r="CZ11" s="1021"/>
      <c r="DA11" s="1022"/>
      <c r="DB11" s="1020"/>
      <c r="DC11" s="1021"/>
      <c r="DD11" s="1021"/>
      <c r="DE11" s="1021"/>
      <c r="DF11" s="1022"/>
      <c r="DG11" s="1020"/>
      <c r="DH11" s="1021"/>
      <c r="DI11" s="1021"/>
      <c r="DJ11" s="1021"/>
      <c r="DK11" s="1022"/>
      <c r="DL11" s="1020"/>
      <c r="DM11" s="1021"/>
      <c r="DN11" s="1021"/>
      <c r="DO11" s="1021"/>
      <c r="DP11" s="1022"/>
      <c r="DQ11" s="1020"/>
      <c r="DR11" s="1021"/>
      <c r="DS11" s="1021"/>
      <c r="DT11" s="1021"/>
      <c r="DU11" s="1022"/>
      <c r="DV11" s="1023"/>
      <c r="DW11" s="1024"/>
      <c r="DX11" s="1024"/>
      <c r="DY11" s="1024"/>
      <c r="DZ11" s="1025"/>
      <c r="EA11" s="234"/>
    </row>
    <row r="12" spans="1:131" s="235" customFormat="1" ht="26.25" customHeight="1">
      <c r="A12" s="241">
        <v>6</v>
      </c>
      <c r="B12" s="1062"/>
      <c r="C12" s="1063"/>
      <c r="D12" s="1063"/>
      <c r="E12" s="1063"/>
      <c r="F12" s="1063"/>
      <c r="G12" s="1063"/>
      <c r="H12" s="1063"/>
      <c r="I12" s="1063"/>
      <c r="J12" s="1063"/>
      <c r="K12" s="1063"/>
      <c r="L12" s="1063"/>
      <c r="M12" s="1063"/>
      <c r="N12" s="1063"/>
      <c r="O12" s="1063"/>
      <c r="P12" s="1064"/>
      <c r="Q12" s="1074"/>
      <c r="R12" s="1075"/>
      <c r="S12" s="1075"/>
      <c r="T12" s="1075"/>
      <c r="U12" s="1075"/>
      <c r="V12" s="1075"/>
      <c r="W12" s="1075"/>
      <c r="X12" s="1075"/>
      <c r="Y12" s="1075"/>
      <c r="Z12" s="1075"/>
      <c r="AA12" s="1075"/>
      <c r="AB12" s="1075"/>
      <c r="AC12" s="1075"/>
      <c r="AD12" s="1075"/>
      <c r="AE12" s="1076"/>
      <c r="AF12" s="1068"/>
      <c r="AG12" s="1069"/>
      <c r="AH12" s="1069"/>
      <c r="AI12" s="1069"/>
      <c r="AJ12" s="1070"/>
      <c r="AK12" s="1117"/>
      <c r="AL12" s="1118"/>
      <c r="AM12" s="1118"/>
      <c r="AN12" s="1118"/>
      <c r="AO12" s="1118"/>
      <c r="AP12" s="1118"/>
      <c r="AQ12" s="1118"/>
      <c r="AR12" s="1118"/>
      <c r="AS12" s="1118"/>
      <c r="AT12" s="1118"/>
      <c r="AU12" s="1115"/>
      <c r="AV12" s="1115"/>
      <c r="AW12" s="1115"/>
      <c r="AX12" s="1115"/>
      <c r="AY12" s="1116"/>
      <c r="AZ12" s="232"/>
      <c r="BA12" s="232"/>
      <c r="BB12" s="232"/>
      <c r="BC12" s="232"/>
      <c r="BD12" s="232"/>
      <c r="BE12" s="233"/>
      <c r="BF12" s="233"/>
      <c r="BG12" s="233"/>
      <c r="BH12" s="233"/>
      <c r="BI12" s="233"/>
      <c r="BJ12" s="233"/>
      <c r="BK12" s="233"/>
      <c r="BL12" s="233"/>
      <c r="BM12" s="233"/>
      <c r="BN12" s="233"/>
      <c r="BO12" s="233"/>
      <c r="BP12" s="233"/>
      <c r="BQ12" s="242">
        <v>6</v>
      </c>
      <c r="BR12" s="243"/>
      <c r="BS12" s="1045"/>
      <c r="BT12" s="1046"/>
      <c r="BU12" s="1046"/>
      <c r="BV12" s="1046"/>
      <c r="BW12" s="1046"/>
      <c r="BX12" s="1046"/>
      <c r="BY12" s="1046"/>
      <c r="BZ12" s="1046"/>
      <c r="CA12" s="1046"/>
      <c r="CB12" s="1046"/>
      <c r="CC12" s="1046"/>
      <c r="CD12" s="1046"/>
      <c r="CE12" s="1046"/>
      <c r="CF12" s="1046"/>
      <c r="CG12" s="1047"/>
      <c r="CH12" s="1020"/>
      <c r="CI12" s="1021"/>
      <c r="CJ12" s="1021"/>
      <c r="CK12" s="1021"/>
      <c r="CL12" s="1022"/>
      <c r="CM12" s="1020"/>
      <c r="CN12" s="1021"/>
      <c r="CO12" s="1021"/>
      <c r="CP12" s="1021"/>
      <c r="CQ12" s="1022"/>
      <c r="CR12" s="1020"/>
      <c r="CS12" s="1021"/>
      <c r="CT12" s="1021"/>
      <c r="CU12" s="1021"/>
      <c r="CV12" s="1022"/>
      <c r="CW12" s="1020"/>
      <c r="CX12" s="1021"/>
      <c r="CY12" s="1021"/>
      <c r="CZ12" s="1021"/>
      <c r="DA12" s="1022"/>
      <c r="DB12" s="1020"/>
      <c r="DC12" s="1021"/>
      <c r="DD12" s="1021"/>
      <c r="DE12" s="1021"/>
      <c r="DF12" s="1022"/>
      <c r="DG12" s="1020"/>
      <c r="DH12" s="1021"/>
      <c r="DI12" s="1021"/>
      <c r="DJ12" s="1021"/>
      <c r="DK12" s="1022"/>
      <c r="DL12" s="1020"/>
      <c r="DM12" s="1021"/>
      <c r="DN12" s="1021"/>
      <c r="DO12" s="1021"/>
      <c r="DP12" s="1022"/>
      <c r="DQ12" s="1020"/>
      <c r="DR12" s="1021"/>
      <c r="DS12" s="1021"/>
      <c r="DT12" s="1021"/>
      <c r="DU12" s="1022"/>
      <c r="DV12" s="1023"/>
      <c r="DW12" s="1024"/>
      <c r="DX12" s="1024"/>
      <c r="DY12" s="1024"/>
      <c r="DZ12" s="1025"/>
      <c r="EA12" s="234"/>
    </row>
    <row r="13" spans="1:131" s="235" customFormat="1" ht="26.25" customHeight="1">
      <c r="A13" s="241">
        <v>7</v>
      </c>
      <c r="B13" s="1062"/>
      <c r="C13" s="1063"/>
      <c r="D13" s="1063"/>
      <c r="E13" s="1063"/>
      <c r="F13" s="1063"/>
      <c r="G13" s="1063"/>
      <c r="H13" s="1063"/>
      <c r="I13" s="1063"/>
      <c r="J13" s="1063"/>
      <c r="K13" s="1063"/>
      <c r="L13" s="1063"/>
      <c r="M13" s="1063"/>
      <c r="N13" s="1063"/>
      <c r="O13" s="1063"/>
      <c r="P13" s="1064"/>
      <c r="Q13" s="1074"/>
      <c r="R13" s="1075"/>
      <c r="S13" s="1075"/>
      <c r="T13" s="1075"/>
      <c r="U13" s="1075"/>
      <c r="V13" s="1075"/>
      <c r="W13" s="1075"/>
      <c r="X13" s="1075"/>
      <c r="Y13" s="1075"/>
      <c r="Z13" s="1075"/>
      <c r="AA13" s="1075"/>
      <c r="AB13" s="1075"/>
      <c r="AC13" s="1075"/>
      <c r="AD13" s="1075"/>
      <c r="AE13" s="1076"/>
      <c r="AF13" s="1068"/>
      <c r="AG13" s="1069"/>
      <c r="AH13" s="1069"/>
      <c r="AI13" s="1069"/>
      <c r="AJ13" s="1070"/>
      <c r="AK13" s="1117"/>
      <c r="AL13" s="1118"/>
      <c r="AM13" s="1118"/>
      <c r="AN13" s="1118"/>
      <c r="AO13" s="1118"/>
      <c r="AP13" s="1118"/>
      <c r="AQ13" s="1118"/>
      <c r="AR13" s="1118"/>
      <c r="AS13" s="1118"/>
      <c r="AT13" s="1118"/>
      <c r="AU13" s="1115"/>
      <c r="AV13" s="1115"/>
      <c r="AW13" s="1115"/>
      <c r="AX13" s="1115"/>
      <c r="AY13" s="1116"/>
      <c r="AZ13" s="232"/>
      <c r="BA13" s="232"/>
      <c r="BB13" s="232"/>
      <c r="BC13" s="232"/>
      <c r="BD13" s="232"/>
      <c r="BE13" s="233"/>
      <c r="BF13" s="233"/>
      <c r="BG13" s="233"/>
      <c r="BH13" s="233"/>
      <c r="BI13" s="233"/>
      <c r="BJ13" s="233"/>
      <c r="BK13" s="233"/>
      <c r="BL13" s="233"/>
      <c r="BM13" s="233"/>
      <c r="BN13" s="233"/>
      <c r="BO13" s="233"/>
      <c r="BP13" s="233"/>
      <c r="BQ13" s="242">
        <v>7</v>
      </c>
      <c r="BR13" s="243"/>
      <c r="BS13" s="1045"/>
      <c r="BT13" s="1046"/>
      <c r="BU13" s="1046"/>
      <c r="BV13" s="1046"/>
      <c r="BW13" s="1046"/>
      <c r="BX13" s="1046"/>
      <c r="BY13" s="1046"/>
      <c r="BZ13" s="1046"/>
      <c r="CA13" s="1046"/>
      <c r="CB13" s="1046"/>
      <c r="CC13" s="1046"/>
      <c r="CD13" s="1046"/>
      <c r="CE13" s="1046"/>
      <c r="CF13" s="1046"/>
      <c r="CG13" s="1047"/>
      <c r="CH13" s="1020"/>
      <c r="CI13" s="1021"/>
      <c r="CJ13" s="1021"/>
      <c r="CK13" s="1021"/>
      <c r="CL13" s="1022"/>
      <c r="CM13" s="1020"/>
      <c r="CN13" s="1021"/>
      <c r="CO13" s="1021"/>
      <c r="CP13" s="1021"/>
      <c r="CQ13" s="1022"/>
      <c r="CR13" s="1020"/>
      <c r="CS13" s="1021"/>
      <c r="CT13" s="1021"/>
      <c r="CU13" s="1021"/>
      <c r="CV13" s="1022"/>
      <c r="CW13" s="1020"/>
      <c r="CX13" s="1021"/>
      <c r="CY13" s="1021"/>
      <c r="CZ13" s="1021"/>
      <c r="DA13" s="1022"/>
      <c r="DB13" s="1020"/>
      <c r="DC13" s="1021"/>
      <c r="DD13" s="1021"/>
      <c r="DE13" s="1021"/>
      <c r="DF13" s="1022"/>
      <c r="DG13" s="1020"/>
      <c r="DH13" s="1021"/>
      <c r="DI13" s="1021"/>
      <c r="DJ13" s="1021"/>
      <c r="DK13" s="1022"/>
      <c r="DL13" s="1020"/>
      <c r="DM13" s="1021"/>
      <c r="DN13" s="1021"/>
      <c r="DO13" s="1021"/>
      <c r="DP13" s="1022"/>
      <c r="DQ13" s="1020"/>
      <c r="DR13" s="1021"/>
      <c r="DS13" s="1021"/>
      <c r="DT13" s="1021"/>
      <c r="DU13" s="1022"/>
      <c r="DV13" s="1023"/>
      <c r="DW13" s="1024"/>
      <c r="DX13" s="1024"/>
      <c r="DY13" s="1024"/>
      <c r="DZ13" s="1025"/>
      <c r="EA13" s="234"/>
    </row>
    <row r="14" spans="1:131" s="235" customFormat="1" ht="26.25" customHeight="1">
      <c r="A14" s="241">
        <v>8</v>
      </c>
      <c r="B14" s="1062"/>
      <c r="C14" s="1063"/>
      <c r="D14" s="1063"/>
      <c r="E14" s="1063"/>
      <c r="F14" s="1063"/>
      <c r="G14" s="1063"/>
      <c r="H14" s="1063"/>
      <c r="I14" s="1063"/>
      <c r="J14" s="1063"/>
      <c r="K14" s="1063"/>
      <c r="L14" s="1063"/>
      <c r="M14" s="1063"/>
      <c r="N14" s="1063"/>
      <c r="O14" s="1063"/>
      <c r="P14" s="1064"/>
      <c r="Q14" s="1074"/>
      <c r="R14" s="1075"/>
      <c r="S14" s="1075"/>
      <c r="T14" s="1075"/>
      <c r="U14" s="1075"/>
      <c r="V14" s="1075"/>
      <c r="W14" s="1075"/>
      <c r="X14" s="1075"/>
      <c r="Y14" s="1075"/>
      <c r="Z14" s="1075"/>
      <c r="AA14" s="1075"/>
      <c r="AB14" s="1075"/>
      <c r="AC14" s="1075"/>
      <c r="AD14" s="1075"/>
      <c r="AE14" s="1076"/>
      <c r="AF14" s="1068"/>
      <c r="AG14" s="1069"/>
      <c r="AH14" s="1069"/>
      <c r="AI14" s="1069"/>
      <c r="AJ14" s="1070"/>
      <c r="AK14" s="1117"/>
      <c r="AL14" s="1118"/>
      <c r="AM14" s="1118"/>
      <c r="AN14" s="1118"/>
      <c r="AO14" s="1118"/>
      <c r="AP14" s="1118"/>
      <c r="AQ14" s="1118"/>
      <c r="AR14" s="1118"/>
      <c r="AS14" s="1118"/>
      <c r="AT14" s="1118"/>
      <c r="AU14" s="1115"/>
      <c r="AV14" s="1115"/>
      <c r="AW14" s="1115"/>
      <c r="AX14" s="1115"/>
      <c r="AY14" s="1116"/>
      <c r="AZ14" s="232"/>
      <c r="BA14" s="232"/>
      <c r="BB14" s="232"/>
      <c r="BC14" s="232"/>
      <c r="BD14" s="232"/>
      <c r="BE14" s="233"/>
      <c r="BF14" s="233"/>
      <c r="BG14" s="233"/>
      <c r="BH14" s="233"/>
      <c r="BI14" s="233"/>
      <c r="BJ14" s="233"/>
      <c r="BK14" s="233"/>
      <c r="BL14" s="233"/>
      <c r="BM14" s="233"/>
      <c r="BN14" s="233"/>
      <c r="BO14" s="233"/>
      <c r="BP14" s="233"/>
      <c r="BQ14" s="242">
        <v>8</v>
      </c>
      <c r="BR14" s="243"/>
      <c r="BS14" s="1045"/>
      <c r="BT14" s="1046"/>
      <c r="BU14" s="1046"/>
      <c r="BV14" s="1046"/>
      <c r="BW14" s="1046"/>
      <c r="BX14" s="1046"/>
      <c r="BY14" s="1046"/>
      <c r="BZ14" s="1046"/>
      <c r="CA14" s="1046"/>
      <c r="CB14" s="1046"/>
      <c r="CC14" s="1046"/>
      <c r="CD14" s="1046"/>
      <c r="CE14" s="1046"/>
      <c r="CF14" s="1046"/>
      <c r="CG14" s="1047"/>
      <c r="CH14" s="1020"/>
      <c r="CI14" s="1021"/>
      <c r="CJ14" s="1021"/>
      <c r="CK14" s="1021"/>
      <c r="CL14" s="1022"/>
      <c r="CM14" s="1020"/>
      <c r="CN14" s="1021"/>
      <c r="CO14" s="1021"/>
      <c r="CP14" s="1021"/>
      <c r="CQ14" s="1022"/>
      <c r="CR14" s="1020"/>
      <c r="CS14" s="1021"/>
      <c r="CT14" s="1021"/>
      <c r="CU14" s="1021"/>
      <c r="CV14" s="1022"/>
      <c r="CW14" s="1020"/>
      <c r="CX14" s="1021"/>
      <c r="CY14" s="1021"/>
      <c r="CZ14" s="1021"/>
      <c r="DA14" s="1022"/>
      <c r="DB14" s="1020"/>
      <c r="DC14" s="1021"/>
      <c r="DD14" s="1021"/>
      <c r="DE14" s="1021"/>
      <c r="DF14" s="1022"/>
      <c r="DG14" s="1020"/>
      <c r="DH14" s="1021"/>
      <c r="DI14" s="1021"/>
      <c r="DJ14" s="1021"/>
      <c r="DK14" s="1022"/>
      <c r="DL14" s="1020"/>
      <c r="DM14" s="1021"/>
      <c r="DN14" s="1021"/>
      <c r="DO14" s="1021"/>
      <c r="DP14" s="1022"/>
      <c r="DQ14" s="1020"/>
      <c r="DR14" s="1021"/>
      <c r="DS14" s="1021"/>
      <c r="DT14" s="1021"/>
      <c r="DU14" s="1022"/>
      <c r="DV14" s="1023"/>
      <c r="DW14" s="1024"/>
      <c r="DX14" s="1024"/>
      <c r="DY14" s="1024"/>
      <c r="DZ14" s="1025"/>
      <c r="EA14" s="234"/>
    </row>
    <row r="15" spans="1:131" s="235" customFormat="1" ht="26.25" customHeight="1">
      <c r="A15" s="241">
        <v>9</v>
      </c>
      <c r="B15" s="1062"/>
      <c r="C15" s="1063"/>
      <c r="D15" s="1063"/>
      <c r="E15" s="1063"/>
      <c r="F15" s="1063"/>
      <c r="G15" s="1063"/>
      <c r="H15" s="1063"/>
      <c r="I15" s="1063"/>
      <c r="J15" s="1063"/>
      <c r="K15" s="1063"/>
      <c r="L15" s="1063"/>
      <c r="M15" s="1063"/>
      <c r="N15" s="1063"/>
      <c r="O15" s="1063"/>
      <c r="P15" s="1064"/>
      <c r="Q15" s="1074"/>
      <c r="R15" s="1075"/>
      <c r="S15" s="1075"/>
      <c r="T15" s="1075"/>
      <c r="U15" s="1075"/>
      <c r="V15" s="1075"/>
      <c r="W15" s="1075"/>
      <c r="X15" s="1075"/>
      <c r="Y15" s="1075"/>
      <c r="Z15" s="1075"/>
      <c r="AA15" s="1075"/>
      <c r="AB15" s="1075"/>
      <c r="AC15" s="1075"/>
      <c r="AD15" s="1075"/>
      <c r="AE15" s="1076"/>
      <c r="AF15" s="1068"/>
      <c r="AG15" s="1069"/>
      <c r="AH15" s="1069"/>
      <c r="AI15" s="1069"/>
      <c r="AJ15" s="1070"/>
      <c r="AK15" s="1117"/>
      <c r="AL15" s="1118"/>
      <c r="AM15" s="1118"/>
      <c r="AN15" s="1118"/>
      <c r="AO15" s="1118"/>
      <c r="AP15" s="1118"/>
      <c r="AQ15" s="1118"/>
      <c r="AR15" s="1118"/>
      <c r="AS15" s="1118"/>
      <c r="AT15" s="1118"/>
      <c r="AU15" s="1115"/>
      <c r="AV15" s="1115"/>
      <c r="AW15" s="1115"/>
      <c r="AX15" s="1115"/>
      <c r="AY15" s="1116"/>
      <c r="AZ15" s="232"/>
      <c r="BA15" s="232"/>
      <c r="BB15" s="232"/>
      <c r="BC15" s="232"/>
      <c r="BD15" s="232"/>
      <c r="BE15" s="233"/>
      <c r="BF15" s="233"/>
      <c r="BG15" s="233"/>
      <c r="BH15" s="233"/>
      <c r="BI15" s="233"/>
      <c r="BJ15" s="233"/>
      <c r="BK15" s="233"/>
      <c r="BL15" s="233"/>
      <c r="BM15" s="233"/>
      <c r="BN15" s="233"/>
      <c r="BO15" s="233"/>
      <c r="BP15" s="233"/>
      <c r="BQ15" s="242">
        <v>9</v>
      </c>
      <c r="BR15" s="243"/>
      <c r="BS15" s="1045"/>
      <c r="BT15" s="1046"/>
      <c r="BU15" s="1046"/>
      <c r="BV15" s="1046"/>
      <c r="BW15" s="1046"/>
      <c r="BX15" s="1046"/>
      <c r="BY15" s="1046"/>
      <c r="BZ15" s="1046"/>
      <c r="CA15" s="1046"/>
      <c r="CB15" s="1046"/>
      <c r="CC15" s="1046"/>
      <c r="CD15" s="1046"/>
      <c r="CE15" s="1046"/>
      <c r="CF15" s="1046"/>
      <c r="CG15" s="1047"/>
      <c r="CH15" s="1020"/>
      <c r="CI15" s="1021"/>
      <c r="CJ15" s="1021"/>
      <c r="CK15" s="1021"/>
      <c r="CL15" s="1022"/>
      <c r="CM15" s="1020"/>
      <c r="CN15" s="1021"/>
      <c r="CO15" s="1021"/>
      <c r="CP15" s="1021"/>
      <c r="CQ15" s="1022"/>
      <c r="CR15" s="1020"/>
      <c r="CS15" s="1021"/>
      <c r="CT15" s="1021"/>
      <c r="CU15" s="1021"/>
      <c r="CV15" s="1022"/>
      <c r="CW15" s="1020"/>
      <c r="CX15" s="1021"/>
      <c r="CY15" s="1021"/>
      <c r="CZ15" s="1021"/>
      <c r="DA15" s="1022"/>
      <c r="DB15" s="1020"/>
      <c r="DC15" s="1021"/>
      <c r="DD15" s="1021"/>
      <c r="DE15" s="1021"/>
      <c r="DF15" s="1022"/>
      <c r="DG15" s="1020"/>
      <c r="DH15" s="1021"/>
      <c r="DI15" s="1021"/>
      <c r="DJ15" s="1021"/>
      <c r="DK15" s="1022"/>
      <c r="DL15" s="1020"/>
      <c r="DM15" s="1021"/>
      <c r="DN15" s="1021"/>
      <c r="DO15" s="1021"/>
      <c r="DP15" s="1022"/>
      <c r="DQ15" s="1020"/>
      <c r="DR15" s="1021"/>
      <c r="DS15" s="1021"/>
      <c r="DT15" s="1021"/>
      <c r="DU15" s="1022"/>
      <c r="DV15" s="1023"/>
      <c r="DW15" s="1024"/>
      <c r="DX15" s="1024"/>
      <c r="DY15" s="1024"/>
      <c r="DZ15" s="1025"/>
      <c r="EA15" s="234"/>
    </row>
    <row r="16" spans="1:131" s="235" customFormat="1" ht="26.25" customHeight="1">
      <c r="A16" s="241">
        <v>10</v>
      </c>
      <c r="B16" s="1062"/>
      <c r="C16" s="1063"/>
      <c r="D16" s="1063"/>
      <c r="E16" s="1063"/>
      <c r="F16" s="1063"/>
      <c r="G16" s="1063"/>
      <c r="H16" s="1063"/>
      <c r="I16" s="1063"/>
      <c r="J16" s="1063"/>
      <c r="K16" s="1063"/>
      <c r="L16" s="1063"/>
      <c r="M16" s="1063"/>
      <c r="N16" s="1063"/>
      <c r="O16" s="1063"/>
      <c r="P16" s="1064"/>
      <c r="Q16" s="1074"/>
      <c r="R16" s="1075"/>
      <c r="S16" s="1075"/>
      <c r="T16" s="1075"/>
      <c r="U16" s="1075"/>
      <c r="V16" s="1075"/>
      <c r="W16" s="1075"/>
      <c r="X16" s="1075"/>
      <c r="Y16" s="1075"/>
      <c r="Z16" s="1075"/>
      <c r="AA16" s="1075"/>
      <c r="AB16" s="1075"/>
      <c r="AC16" s="1075"/>
      <c r="AD16" s="1075"/>
      <c r="AE16" s="1076"/>
      <c r="AF16" s="1068"/>
      <c r="AG16" s="1069"/>
      <c r="AH16" s="1069"/>
      <c r="AI16" s="1069"/>
      <c r="AJ16" s="1070"/>
      <c r="AK16" s="1117"/>
      <c r="AL16" s="1118"/>
      <c r="AM16" s="1118"/>
      <c r="AN16" s="1118"/>
      <c r="AO16" s="1118"/>
      <c r="AP16" s="1118"/>
      <c r="AQ16" s="1118"/>
      <c r="AR16" s="1118"/>
      <c r="AS16" s="1118"/>
      <c r="AT16" s="1118"/>
      <c r="AU16" s="1115"/>
      <c r="AV16" s="1115"/>
      <c r="AW16" s="1115"/>
      <c r="AX16" s="1115"/>
      <c r="AY16" s="1116"/>
      <c r="AZ16" s="232"/>
      <c r="BA16" s="232"/>
      <c r="BB16" s="232"/>
      <c r="BC16" s="232"/>
      <c r="BD16" s="232"/>
      <c r="BE16" s="233"/>
      <c r="BF16" s="233"/>
      <c r="BG16" s="233"/>
      <c r="BH16" s="233"/>
      <c r="BI16" s="233"/>
      <c r="BJ16" s="233"/>
      <c r="BK16" s="233"/>
      <c r="BL16" s="233"/>
      <c r="BM16" s="233"/>
      <c r="BN16" s="233"/>
      <c r="BO16" s="233"/>
      <c r="BP16" s="233"/>
      <c r="BQ16" s="242">
        <v>10</v>
      </c>
      <c r="BR16" s="243"/>
      <c r="BS16" s="1045"/>
      <c r="BT16" s="1046"/>
      <c r="BU16" s="1046"/>
      <c r="BV16" s="1046"/>
      <c r="BW16" s="1046"/>
      <c r="BX16" s="1046"/>
      <c r="BY16" s="1046"/>
      <c r="BZ16" s="1046"/>
      <c r="CA16" s="1046"/>
      <c r="CB16" s="1046"/>
      <c r="CC16" s="1046"/>
      <c r="CD16" s="1046"/>
      <c r="CE16" s="1046"/>
      <c r="CF16" s="1046"/>
      <c r="CG16" s="1047"/>
      <c r="CH16" s="1020"/>
      <c r="CI16" s="1021"/>
      <c r="CJ16" s="1021"/>
      <c r="CK16" s="1021"/>
      <c r="CL16" s="1022"/>
      <c r="CM16" s="1020"/>
      <c r="CN16" s="1021"/>
      <c r="CO16" s="1021"/>
      <c r="CP16" s="1021"/>
      <c r="CQ16" s="1022"/>
      <c r="CR16" s="1020"/>
      <c r="CS16" s="1021"/>
      <c r="CT16" s="1021"/>
      <c r="CU16" s="1021"/>
      <c r="CV16" s="1022"/>
      <c r="CW16" s="1020"/>
      <c r="CX16" s="1021"/>
      <c r="CY16" s="1021"/>
      <c r="CZ16" s="1021"/>
      <c r="DA16" s="1022"/>
      <c r="DB16" s="1020"/>
      <c r="DC16" s="1021"/>
      <c r="DD16" s="1021"/>
      <c r="DE16" s="1021"/>
      <c r="DF16" s="1022"/>
      <c r="DG16" s="1020"/>
      <c r="DH16" s="1021"/>
      <c r="DI16" s="1021"/>
      <c r="DJ16" s="1021"/>
      <c r="DK16" s="1022"/>
      <c r="DL16" s="1020"/>
      <c r="DM16" s="1021"/>
      <c r="DN16" s="1021"/>
      <c r="DO16" s="1021"/>
      <c r="DP16" s="1022"/>
      <c r="DQ16" s="1020"/>
      <c r="DR16" s="1021"/>
      <c r="DS16" s="1021"/>
      <c r="DT16" s="1021"/>
      <c r="DU16" s="1022"/>
      <c r="DV16" s="1023"/>
      <c r="DW16" s="1024"/>
      <c r="DX16" s="1024"/>
      <c r="DY16" s="1024"/>
      <c r="DZ16" s="1025"/>
      <c r="EA16" s="234"/>
    </row>
    <row r="17" spans="1:131" s="235" customFormat="1" ht="26.25" customHeight="1">
      <c r="A17" s="241">
        <v>11</v>
      </c>
      <c r="B17" s="1062"/>
      <c r="C17" s="1063"/>
      <c r="D17" s="1063"/>
      <c r="E17" s="1063"/>
      <c r="F17" s="1063"/>
      <c r="G17" s="1063"/>
      <c r="H17" s="1063"/>
      <c r="I17" s="1063"/>
      <c r="J17" s="1063"/>
      <c r="K17" s="1063"/>
      <c r="L17" s="1063"/>
      <c r="M17" s="1063"/>
      <c r="N17" s="1063"/>
      <c r="O17" s="1063"/>
      <c r="P17" s="1064"/>
      <c r="Q17" s="1074"/>
      <c r="R17" s="1075"/>
      <c r="S17" s="1075"/>
      <c r="T17" s="1075"/>
      <c r="U17" s="1075"/>
      <c r="V17" s="1075"/>
      <c r="W17" s="1075"/>
      <c r="X17" s="1075"/>
      <c r="Y17" s="1075"/>
      <c r="Z17" s="1075"/>
      <c r="AA17" s="1075"/>
      <c r="AB17" s="1075"/>
      <c r="AC17" s="1075"/>
      <c r="AD17" s="1075"/>
      <c r="AE17" s="1076"/>
      <c r="AF17" s="1068"/>
      <c r="AG17" s="1069"/>
      <c r="AH17" s="1069"/>
      <c r="AI17" s="1069"/>
      <c r="AJ17" s="1070"/>
      <c r="AK17" s="1117"/>
      <c r="AL17" s="1118"/>
      <c r="AM17" s="1118"/>
      <c r="AN17" s="1118"/>
      <c r="AO17" s="1118"/>
      <c r="AP17" s="1118"/>
      <c r="AQ17" s="1118"/>
      <c r="AR17" s="1118"/>
      <c r="AS17" s="1118"/>
      <c r="AT17" s="1118"/>
      <c r="AU17" s="1115"/>
      <c r="AV17" s="1115"/>
      <c r="AW17" s="1115"/>
      <c r="AX17" s="1115"/>
      <c r="AY17" s="1116"/>
      <c r="AZ17" s="232"/>
      <c r="BA17" s="232"/>
      <c r="BB17" s="232"/>
      <c r="BC17" s="232"/>
      <c r="BD17" s="232"/>
      <c r="BE17" s="233"/>
      <c r="BF17" s="233"/>
      <c r="BG17" s="233"/>
      <c r="BH17" s="233"/>
      <c r="BI17" s="233"/>
      <c r="BJ17" s="233"/>
      <c r="BK17" s="233"/>
      <c r="BL17" s="233"/>
      <c r="BM17" s="233"/>
      <c r="BN17" s="233"/>
      <c r="BO17" s="233"/>
      <c r="BP17" s="233"/>
      <c r="BQ17" s="242">
        <v>11</v>
      </c>
      <c r="BR17" s="243"/>
      <c r="BS17" s="1045"/>
      <c r="BT17" s="1046"/>
      <c r="BU17" s="1046"/>
      <c r="BV17" s="1046"/>
      <c r="BW17" s="1046"/>
      <c r="BX17" s="1046"/>
      <c r="BY17" s="1046"/>
      <c r="BZ17" s="1046"/>
      <c r="CA17" s="1046"/>
      <c r="CB17" s="1046"/>
      <c r="CC17" s="1046"/>
      <c r="CD17" s="1046"/>
      <c r="CE17" s="1046"/>
      <c r="CF17" s="1046"/>
      <c r="CG17" s="1047"/>
      <c r="CH17" s="1020"/>
      <c r="CI17" s="1021"/>
      <c r="CJ17" s="1021"/>
      <c r="CK17" s="1021"/>
      <c r="CL17" s="1022"/>
      <c r="CM17" s="1020"/>
      <c r="CN17" s="1021"/>
      <c r="CO17" s="1021"/>
      <c r="CP17" s="1021"/>
      <c r="CQ17" s="1022"/>
      <c r="CR17" s="1020"/>
      <c r="CS17" s="1021"/>
      <c r="CT17" s="1021"/>
      <c r="CU17" s="1021"/>
      <c r="CV17" s="1022"/>
      <c r="CW17" s="1020"/>
      <c r="CX17" s="1021"/>
      <c r="CY17" s="1021"/>
      <c r="CZ17" s="1021"/>
      <c r="DA17" s="1022"/>
      <c r="DB17" s="1020"/>
      <c r="DC17" s="1021"/>
      <c r="DD17" s="1021"/>
      <c r="DE17" s="1021"/>
      <c r="DF17" s="1022"/>
      <c r="DG17" s="1020"/>
      <c r="DH17" s="1021"/>
      <c r="DI17" s="1021"/>
      <c r="DJ17" s="1021"/>
      <c r="DK17" s="1022"/>
      <c r="DL17" s="1020"/>
      <c r="DM17" s="1021"/>
      <c r="DN17" s="1021"/>
      <c r="DO17" s="1021"/>
      <c r="DP17" s="1022"/>
      <c r="DQ17" s="1020"/>
      <c r="DR17" s="1021"/>
      <c r="DS17" s="1021"/>
      <c r="DT17" s="1021"/>
      <c r="DU17" s="1022"/>
      <c r="DV17" s="1023"/>
      <c r="DW17" s="1024"/>
      <c r="DX17" s="1024"/>
      <c r="DY17" s="1024"/>
      <c r="DZ17" s="1025"/>
      <c r="EA17" s="234"/>
    </row>
    <row r="18" spans="1:131" s="235" customFormat="1" ht="26.25" customHeight="1">
      <c r="A18" s="241">
        <v>12</v>
      </c>
      <c r="B18" s="1062"/>
      <c r="C18" s="1063"/>
      <c r="D18" s="1063"/>
      <c r="E18" s="1063"/>
      <c r="F18" s="1063"/>
      <c r="G18" s="1063"/>
      <c r="H18" s="1063"/>
      <c r="I18" s="1063"/>
      <c r="J18" s="1063"/>
      <c r="K18" s="1063"/>
      <c r="L18" s="1063"/>
      <c r="M18" s="1063"/>
      <c r="N18" s="1063"/>
      <c r="O18" s="1063"/>
      <c r="P18" s="1064"/>
      <c r="Q18" s="1074"/>
      <c r="R18" s="1075"/>
      <c r="S18" s="1075"/>
      <c r="T18" s="1075"/>
      <c r="U18" s="1075"/>
      <c r="V18" s="1075"/>
      <c r="W18" s="1075"/>
      <c r="X18" s="1075"/>
      <c r="Y18" s="1075"/>
      <c r="Z18" s="1075"/>
      <c r="AA18" s="1075"/>
      <c r="AB18" s="1075"/>
      <c r="AC18" s="1075"/>
      <c r="AD18" s="1075"/>
      <c r="AE18" s="1076"/>
      <c r="AF18" s="1068"/>
      <c r="AG18" s="1069"/>
      <c r="AH18" s="1069"/>
      <c r="AI18" s="1069"/>
      <c r="AJ18" s="1070"/>
      <c r="AK18" s="1117"/>
      <c r="AL18" s="1118"/>
      <c r="AM18" s="1118"/>
      <c r="AN18" s="1118"/>
      <c r="AO18" s="1118"/>
      <c r="AP18" s="1118"/>
      <c r="AQ18" s="1118"/>
      <c r="AR18" s="1118"/>
      <c r="AS18" s="1118"/>
      <c r="AT18" s="1118"/>
      <c r="AU18" s="1115"/>
      <c r="AV18" s="1115"/>
      <c r="AW18" s="1115"/>
      <c r="AX18" s="1115"/>
      <c r="AY18" s="1116"/>
      <c r="AZ18" s="232"/>
      <c r="BA18" s="232"/>
      <c r="BB18" s="232"/>
      <c r="BC18" s="232"/>
      <c r="BD18" s="232"/>
      <c r="BE18" s="233"/>
      <c r="BF18" s="233"/>
      <c r="BG18" s="233"/>
      <c r="BH18" s="233"/>
      <c r="BI18" s="233"/>
      <c r="BJ18" s="233"/>
      <c r="BK18" s="233"/>
      <c r="BL18" s="233"/>
      <c r="BM18" s="233"/>
      <c r="BN18" s="233"/>
      <c r="BO18" s="233"/>
      <c r="BP18" s="233"/>
      <c r="BQ18" s="242">
        <v>12</v>
      </c>
      <c r="BR18" s="243"/>
      <c r="BS18" s="1045"/>
      <c r="BT18" s="1046"/>
      <c r="BU18" s="1046"/>
      <c r="BV18" s="1046"/>
      <c r="BW18" s="1046"/>
      <c r="BX18" s="1046"/>
      <c r="BY18" s="1046"/>
      <c r="BZ18" s="1046"/>
      <c r="CA18" s="1046"/>
      <c r="CB18" s="1046"/>
      <c r="CC18" s="1046"/>
      <c r="CD18" s="1046"/>
      <c r="CE18" s="1046"/>
      <c r="CF18" s="1046"/>
      <c r="CG18" s="1047"/>
      <c r="CH18" s="1020"/>
      <c r="CI18" s="1021"/>
      <c r="CJ18" s="1021"/>
      <c r="CK18" s="1021"/>
      <c r="CL18" s="1022"/>
      <c r="CM18" s="1020"/>
      <c r="CN18" s="1021"/>
      <c r="CO18" s="1021"/>
      <c r="CP18" s="1021"/>
      <c r="CQ18" s="1022"/>
      <c r="CR18" s="1020"/>
      <c r="CS18" s="1021"/>
      <c r="CT18" s="1021"/>
      <c r="CU18" s="1021"/>
      <c r="CV18" s="1022"/>
      <c r="CW18" s="1020"/>
      <c r="CX18" s="1021"/>
      <c r="CY18" s="1021"/>
      <c r="CZ18" s="1021"/>
      <c r="DA18" s="1022"/>
      <c r="DB18" s="1020"/>
      <c r="DC18" s="1021"/>
      <c r="DD18" s="1021"/>
      <c r="DE18" s="1021"/>
      <c r="DF18" s="1022"/>
      <c r="DG18" s="1020"/>
      <c r="DH18" s="1021"/>
      <c r="DI18" s="1021"/>
      <c r="DJ18" s="1021"/>
      <c r="DK18" s="1022"/>
      <c r="DL18" s="1020"/>
      <c r="DM18" s="1021"/>
      <c r="DN18" s="1021"/>
      <c r="DO18" s="1021"/>
      <c r="DP18" s="1022"/>
      <c r="DQ18" s="1020"/>
      <c r="DR18" s="1021"/>
      <c r="DS18" s="1021"/>
      <c r="DT18" s="1021"/>
      <c r="DU18" s="1022"/>
      <c r="DV18" s="1023"/>
      <c r="DW18" s="1024"/>
      <c r="DX18" s="1024"/>
      <c r="DY18" s="1024"/>
      <c r="DZ18" s="1025"/>
      <c r="EA18" s="234"/>
    </row>
    <row r="19" spans="1:131" s="235" customFormat="1" ht="26.25" customHeight="1">
      <c r="A19" s="241">
        <v>13</v>
      </c>
      <c r="B19" s="1062"/>
      <c r="C19" s="1063"/>
      <c r="D19" s="1063"/>
      <c r="E19" s="1063"/>
      <c r="F19" s="1063"/>
      <c r="G19" s="1063"/>
      <c r="H19" s="1063"/>
      <c r="I19" s="1063"/>
      <c r="J19" s="1063"/>
      <c r="K19" s="1063"/>
      <c r="L19" s="1063"/>
      <c r="M19" s="1063"/>
      <c r="N19" s="1063"/>
      <c r="O19" s="1063"/>
      <c r="P19" s="1064"/>
      <c r="Q19" s="1074"/>
      <c r="R19" s="1075"/>
      <c r="S19" s="1075"/>
      <c r="T19" s="1075"/>
      <c r="U19" s="1075"/>
      <c r="V19" s="1075"/>
      <c r="W19" s="1075"/>
      <c r="X19" s="1075"/>
      <c r="Y19" s="1075"/>
      <c r="Z19" s="1075"/>
      <c r="AA19" s="1075"/>
      <c r="AB19" s="1075"/>
      <c r="AC19" s="1075"/>
      <c r="AD19" s="1075"/>
      <c r="AE19" s="1076"/>
      <c r="AF19" s="1068"/>
      <c r="AG19" s="1069"/>
      <c r="AH19" s="1069"/>
      <c r="AI19" s="1069"/>
      <c r="AJ19" s="1070"/>
      <c r="AK19" s="1117"/>
      <c r="AL19" s="1118"/>
      <c r="AM19" s="1118"/>
      <c r="AN19" s="1118"/>
      <c r="AO19" s="1118"/>
      <c r="AP19" s="1118"/>
      <c r="AQ19" s="1118"/>
      <c r="AR19" s="1118"/>
      <c r="AS19" s="1118"/>
      <c r="AT19" s="1118"/>
      <c r="AU19" s="1115"/>
      <c r="AV19" s="1115"/>
      <c r="AW19" s="1115"/>
      <c r="AX19" s="1115"/>
      <c r="AY19" s="1116"/>
      <c r="AZ19" s="232"/>
      <c r="BA19" s="232"/>
      <c r="BB19" s="232"/>
      <c r="BC19" s="232"/>
      <c r="BD19" s="232"/>
      <c r="BE19" s="233"/>
      <c r="BF19" s="233"/>
      <c r="BG19" s="233"/>
      <c r="BH19" s="233"/>
      <c r="BI19" s="233"/>
      <c r="BJ19" s="233"/>
      <c r="BK19" s="233"/>
      <c r="BL19" s="233"/>
      <c r="BM19" s="233"/>
      <c r="BN19" s="233"/>
      <c r="BO19" s="233"/>
      <c r="BP19" s="233"/>
      <c r="BQ19" s="242">
        <v>13</v>
      </c>
      <c r="BR19" s="243"/>
      <c r="BS19" s="1045"/>
      <c r="BT19" s="1046"/>
      <c r="BU19" s="1046"/>
      <c r="BV19" s="1046"/>
      <c r="BW19" s="1046"/>
      <c r="BX19" s="1046"/>
      <c r="BY19" s="1046"/>
      <c r="BZ19" s="1046"/>
      <c r="CA19" s="1046"/>
      <c r="CB19" s="1046"/>
      <c r="CC19" s="1046"/>
      <c r="CD19" s="1046"/>
      <c r="CE19" s="1046"/>
      <c r="CF19" s="1046"/>
      <c r="CG19" s="1047"/>
      <c r="CH19" s="1020"/>
      <c r="CI19" s="1021"/>
      <c r="CJ19" s="1021"/>
      <c r="CK19" s="1021"/>
      <c r="CL19" s="1022"/>
      <c r="CM19" s="1020"/>
      <c r="CN19" s="1021"/>
      <c r="CO19" s="1021"/>
      <c r="CP19" s="1021"/>
      <c r="CQ19" s="1022"/>
      <c r="CR19" s="1020"/>
      <c r="CS19" s="1021"/>
      <c r="CT19" s="1021"/>
      <c r="CU19" s="1021"/>
      <c r="CV19" s="1022"/>
      <c r="CW19" s="1020"/>
      <c r="CX19" s="1021"/>
      <c r="CY19" s="1021"/>
      <c r="CZ19" s="1021"/>
      <c r="DA19" s="1022"/>
      <c r="DB19" s="1020"/>
      <c r="DC19" s="1021"/>
      <c r="DD19" s="1021"/>
      <c r="DE19" s="1021"/>
      <c r="DF19" s="1022"/>
      <c r="DG19" s="1020"/>
      <c r="DH19" s="1021"/>
      <c r="DI19" s="1021"/>
      <c r="DJ19" s="1021"/>
      <c r="DK19" s="1022"/>
      <c r="DL19" s="1020"/>
      <c r="DM19" s="1021"/>
      <c r="DN19" s="1021"/>
      <c r="DO19" s="1021"/>
      <c r="DP19" s="1022"/>
      <c r="DQ19" s="1020"/>
      <c r="DR19" s="1021"/>
      <c r="DS19" s="1021"/>
      <c r="DT19" s="1021"/>
      <c r="DU19" s="1022"/>
      <c r="DV19" s="1023"/>
      <c r="DW19" s="1024"/>
      <c r="DX19" s="1024"/>
      <c r="DY19" s="1024"/>
      <c r="DZ19" s="1025"/>
      <c r="EA19" s="234"/>
    </row>
    <row r="20" spans="1:131" s="235" customFormat="1" ht="26.25" customHeight="1">
      <c r="A20" s="241">
        <v>14</v>
      </c>
      <c r="B20" s="1062"/>
      <c r="C20" s="1063"/>
      <c r="D20" s="1063"/>
      <c r="E20" s="1063"/>
      <c r="F20" s="1063"/>
      <c r="G20" s="1063"/>
      <c r="H20" s="1063"/>
      <c r="I20" s="1063"/>
      <c r="J20" s="1063"/>
      <c r="K20" s="1063"/>
      <c r="L20" s="1063"/>
      <c r="M20" s="1063"/>
      <c r="N20" s="1063"/>
      <c r="O20" s="1063"/>
      <c r="P20" s="1064"/>
      <c r="Q20" s="1074"/>
      <c r="R20" s="1075"/>
      <c r="S20" s="1075"/>
      <c r="T20" s="1075"/>
      <c r="U20" s="1075"/>
      <c r="V20" s="1075"/>
      <c r="W20" s="1075"/>
      <c r="X20" s="1075"/>
      <c r="Y20" s="1075"/>
      <c r="Z20" s="1075"/>
      <c r="AA20" s="1075"/>
      <c r="AB20" s="1075"/>
      <c r="AC20" s="1075"/>
      <c r="AD20" s="1075"/>
      <c r="AE20" s="1076"/>
      <c r="AF20" s="1068"/>
      <c r="AG20" s="1069"/>
      <c r="AH20" s="1069"/>
      <c r="AI20" s="1069"/>
      <c r="AJ20" s="1070"/>
      <c r="AK20" s="1117"/>
      <c r="AL20" s="1118"/>
      <c r="AM20" s="1118"/>
      <c r="AN20" s="1118"/>
      <c r="AO20" s="1118"/>
      <c r="AP20" s="1118"/>
      <c r="AQ20" s="1118"/>
      <c r="AR20" s="1118"/>
      <c r="AS20" s="1118"/>
      <c r="AT20" s="1118"/>
      <c r="AU20" s="1115"/>
      <c r="AV20" s="1115"/>
      <c r="AW20" s="1115"/>
      <c r="AX20" s="1115"/>
      <c r="AY20" s="1116"/>
      <c r="AZ20" s="232"/>
      <c r="BA20" s="232"/>
      <c r="BB20" s="232"/>
      <c r="BC20" s="232"/>
      <c r="BD20" s="232"/>
      <c r="BE20" s="233"/>
      <c r="BF20" s="233"/>
      <c r="BG20" s="233"/>
      <c r="BH20" s="233"/>
      <c r="BI20" s="233"/>
      <c r="BJ20" s="233"/>
      <c r="BK20" s="233"/>
      <c r="BL20" s="233"/>
      <c r="BM20" s="233"/>
      <c r="BN20" s="233"/>
      <c r="BO20" s="233"/>
      <c r="BP20" s="233"/>
      <c r="BQ20" s="242">
        <v>14</v>
      </c>
      <c r="BR20" s="243"/>
      <c r="BS20" s="1045"/>
      <c r="BT20" s="1046"/>
      <c r="BU20" s="1046"/>
      <c r="BV20" s="1046"/>
      <c r="BW20" s="1046"/>
      <c r="BX20" s="1046"/>
      <c r="BY20" s="1046"/>
      <c r="BZ20" s="1046"/>
      <c r="CA20" s="1046"/>
      <c r="CB20" s="1046"/>
      <c r="CC20" s="1046"/>
      <c r="CD20" s="1046"/>
      <c r="CE20" s="1046"/>
      <c r="CF20" s="1046"/>
      <c r="CG20" s="1047"/>
      <c r="CH20" s="1020"/>
      <c r="CI20" s="1021"/>
      <c r="CJ20" s="1021"/>
      <c r="CK20" s="1021"/>
      <c r="CL20" s="1022"/>
      <c r="CM20" s="1020"/>
      <c r="CN20" s="1021"/>
      <c r="CO20" s="1021"/>
      <c r="CP20" s="1021"/>
      <c r="CQ20" s="1022"/>
      <c r="CR20" s="1020"/>
      <c r="CS20" s="1021"/>
      <c r="CT20" s="1021"/>
      <c r="CU20" s="1021"/>
      <c r="CV20" s="1022"/>
      <c r="CW20" s="1020"/>
      <c r="CX20" s="1021"/>
      <c r="CY20" s="1021"/>
      <c r="CZ20" s="1021"/>
      <c r="DA20" s="1022"/>
      <c r="DB20" s="1020"/>
      <c r="DC20" s="1021"/>
      <c r="DD20" s="1021"/>
      <c r="DE20" s="1021"/>
      <c r="DF20" s="1022"/>
      <c r="DG20" s="1020"/>
      <c r="DH20" s="1021"/>
      <c r="DI20" s="1021"/>
      <c r="DJ20" s="1021"/>
      <c r="DK20" s="1022"/>
      <c r="DL20" s="1020"/>
      <c r="DM20" s="1021"/>
      <c r="DN20" s="1021"/>
      <c r="DO20" s="1021"/>
      <c r="DP20" s="1022"/>
      <c r="DQ20" s="1020"/>
      <c r="DR20" s="1021"/>
      <c r="DS20" s="1021"/>
      <c r="DT20" s="1021"/>
      <c r="DU20" s="1022"/>
      <c r="DV20" s="1023"/>
      <c r="DW20" s="1024"/>
      <c r="DX20" s="1024"/>
      <c r="DY20" s="1024"/>
      <c r="DZ20" s="1025"/>
      <c r="EA20" s="234"/>
    </row>
    <row r="21" spans="1:131" s="235" customFormat="1" ht="26.25" customHeight="1" thickBot="1">
      <c r="A21" s="241">
        <v>15</v>
      </c>
      <c r="B21" s="1062"/>
      <c r="C21" s="1063"/>
      <c r="D21" s="1063"/>
      <c r="E21" s="1063"/>
      <c r="F21" s="1063"/>
      <c r="G21" s="1063"/>
      <c r="H21" s="1063"/>
      <c r="I21" s="1063"/>
      <c r="J21" s="1063"/>
      <c r="K21" s="1063"/>
      <c r="L21" s="1063"/>
      <c r="M21" s="1063"/>
      <c r="N21" s="1063"/>
      <c r="O21" s="1063"/>
      <c r="P21" s="1064"/>
      <c r="Q21" s="1074"/>
      <c r="R21" s="1075"/>
      <c r="S21" s="1075"/>
      <c r="T21" s="1075"/>
      <c r="U21" s="1075"/>
      <c r="V21" s="1075"/>
      <c r="W21" s="1075"/>
      <c r="X21" s="1075"/>
      <c r="Y21" s="1075"/>
      <c r="Z21" s="1075"/>
      <c r="AA21" s="1075"/>
      <c r="AB21" s="1075"/>
      <c r="AC21" s="1075"/>
      <c r="AD21" s="1075"/>
      <c r="AE21" s="1076"/>
      <c r="AF21" s="1068"/>
      <c r="AG21" s="1069"/>
      <c r="AH21" s="1069"/>
      <c r="AI21" s="1069"/>
      <c r="AJ21" s="1070"/>
      <c r="AK21" s="1117"/>
      <c r="AL21" s="1118"/>
      <c r="AM21" s="1118"/>
      <c r="AN21" s="1118"/>
      <c r="AO21" s="1118"/>
      <c r="AP21" s="1118"/>
      <c r="AQ21" s="1118"/>
      <c r="AR21" s="1118"/>
      <c r="AS21" s="1118"/>
      <c r="AT21" s="1118"/>
      <c r="AU21" s="1115"/>
      <c r="AV21" s="1115"/>
      <c r="AW21" s="1115"/>
      <c r="AX21" s="1115"/>
      <c r="AY21" s="1116"/>
      <c r="AZ21" s="232"/>
      <c r="BA21" s="232"/>
      <c r="BB21" s="232"/>
      <c r="BC21" s="232"/>
      <c r="BD21" s="232"/>
      <c r="BE21" s="233"/>
      <c r="BF21" s="233"/>
      <c r="BG21" s="233"/>
      <c r="BH21" s="233"/>
      <c r="BI21" s="233"/>
      <c r="BJ21" s="233"/>
      <c r="BK21" s="233"/>
      <c r="BL21" s="233"/>
      <c r="BM21" s="233"/>
      <c r="BN21" s="233"/>
      <c r="BO21" s="233"/>
      <c r="BP21" s="233"/>
      <c r="BQ21" s="242">
        <v>15</v>
      </c>
      <c r="BR21" s="243"/>
      <c r="BS21" s="1045"/>
      <c r="BT21" s="1046"/>
      <c r="BU21" s="1046"/>
      <c r="BV21" s="1046"/>
      <c r="BW21" s="1046"/>
      <c r="BX21" s="1046"/>
      <c r="BY21" s="1046"/>
      <c r="BZ21" s="1046"/>
      <c r="CA21" s="1046"/>
      <c r="CB21" s="1046"/>
      <c r="CC21" s="1046"/>
      <c r="CD21" s="1046"/>
      <c r="CE21" s="1046"/>
      <c r="CF21" s="1046"/>
      <c r="CG21" s="1047"/>
      <c r="CH21" s="1020"/>
      <c r="CI21" s="1021"/>
      <c r="CJ21" s="1021"/>
      <c r="CK21" s="1021"/>
      <c r="CL21" s="1022"/>
      <c r="CM21" s="1020"/>
      <c r="CN21" s="1021"/>
      <c r="CO21" s="1021"/>
      <c r="CP21" s="1021"/>
      <c r="CQ21" s="1022"/>
      <c r="CR21" s="1020"/>
      <c r="CS21" s="1021"/>
      <c r="CT21" s="1021"/>
      <c r="CU21" s="1021"/>
      <c r="CV21" s="1022"/>
      <c r="CW21" s="1020"/>
      <c r="CX21" s="1021"/>
      <c r="CY21" s="1021"/>
      <c r="CZ21" s="1021"/>
      <c r="DA21" s="1022"/>
      <c r="DB21" s="1020"/>
      <c r="DC21" s="1021"/>
      <c r="DD21" s="1021"/>
      <c r="DE21" s="1021"/>
      <c r="DF21" s="1022"/>
      <c r="DG21" s="1020"/>
      <c r="DH21" s="1021"/>
      <c r="DI21" s="1021"/>
      <c r="DJ21" s="1021"/>
      <c r="DK21" s="1022"/>
      <c r="DL21" s="1020"/>
      <c r="DM21" s="1021"/>
      <c r="DN21" s="1021"/>
      <c r="DO21" s="1021"/>
      <c r="DP21" s="1022"/>
      <c r="DQ21" s="1020"/>
      <c r="DR21" s="1021"/>
      <c r="DS21" s="1021"/>
      <c r="DT21" s="1021"/>
      <c r="DU21" s="1022"/>
      <c r="DV21" s="1023"/>
      <c r="DW21" s="1024"/>
      <c r="DX21" s="1024"/>
      <c r="DY21" s="1024"/>
      <c r="DZ21" s="1025"/>
      <c r="EA21" s="234"/>
    </row>
    <row r="22" spans="1:131" s="235" customFormat="1" ht="26.25" customHeight="1">
      <c r="A22" s="241">
        <v>16</v>
      </c>
      <c r="B22" s="1062"/>
      <c r="C22" s="1063"/>
      <c r="D22" s="1063"/>
      <c r="E22" s="1063"/>
      <c r="F22" s="1063"/>
      <c r="G22" s="1063"/>
      <c r="H22" s="1063"/>
      <c r="I22" s="1063"/>
      <c r="J22" s="1063"/>
      <c r="K22" s="1063"/>
      <c r="L22" s="1063"/>
      <c r="M22" s="1063"/>
      <c r="N22" s="1063"/>
      <c r="O22" s="1063"/>
      <c r="P22" s="1064"/>
      <c r="Q22" s="1112"/>
      <c r="R22" s="1113"/>
      <c r="S22" s="1113"/>
      <c r="T22" s="1113"/>
      <c r="U22" s="1113"/>
      <c r="V22" s="1113"/>
      <c r="W22" s="1113"/>
      <c r="X22" s="1113"/>
      <c r="Y22" s="1113"/>
      <c r="Z22" s="1113"/>
      <c r="AA22" s="1113"/>
      <c r="AB22" s="1113"/>
      <c r="AC22" s="1113"/>
      <c r="AD22" s="1113"/>
      <c r="AE22" s="1114"/>
      <c r="AF22" s="1068"/>
      <c r="AG22" s="1069"/>
      <c r="AH22" s="1069"/>
      <c r="AI22" s="1069"/>
      <c r="AJ22" s="1070"/>
      <c r="AK22" s="1108"/>
      <c r="AL22" s="1109"/>
      <c r="AM22" s="1109"/>
      <c r="AN22" s="1109"/>
      <c r="AO22" s="1109"/>
      <c r="AP22" s="1109"/>
      <c r="AQ22" s="1109"/>
      <c r="AR22" s="1109"/>
      <c r="AS22" s="1109"/>
      <c r="AT22" s="1109"/>
      <c r="AU22" s="1110"/>
      <c r="AV22" s="1110"/>
      <c r="AW22" s="1110"/>
      <c r="AX22" s="1110"/>
      <c r="AY22" s="1111"/>
      <c r="AZ22" s="1060" t="s">
        <v>382</v>
      </c>
      <c r="BA22" s="1060"/>
      <c r="BB22" s="1060"/>
      <c r="BC22" s="1060"/>
      <c r="BD22" s="1061"/>
      <c r="BE22" s="233"/>
      <c r="BF22" s="233"/>
      <c r="BG22" s="233"/>
      <c r="BH22" s="233"/>
      <c r="BI22" s="233"/>
      <c r="BJ22" s="233"/>
      <c r="BK22" s="233"/>
      <c r="BL22" s="233"/>
      <c r="BM22" s="233"/>
      <c r="BN22" s="233"/>
      <c r="BO22" s="233"/>
      <c r="BP22" s="233"/>
      <c r="BQ22" s="242">
        <v>16</v>
      </c>
      <c r="BR22" s="243"/>
      <c r="BS22" s="1045"/>
      <c r="BT22" s="1046"/>
      <c r="BU22" s="1046"/>
      <c r="BV22" s="1046"/>
      <c r="BW22" s="1046"/>
      <c r="BX22" s="1046"/>
      <c r="BY22" s="1046"/>
      <c r="BZ22" s="1046"/>
      <c r="CA22" s="1046"/>
      <c r="CB22" s="1046"/>
      <c r="CC22" s="1046"/>
      <c r="CD22" s="1046"/>
      <c r="CE22" s="1046"/>
      <c r="CF22" s="1046"/>
      <c r="CG22" s="1047"/>
      <c r="CH22" s="1020"/>
      <c r="CI22" s="1021"/>
      <c r="CJ22" s="1021"/>
      <c r="CK22" s="1021"/>
      <c r="CL22" s="1022"/>
      <c r="CM22" s="1020"/>
      <c r="CN22" s="1021"/>
      <c r="CO22" s="1021"/>
      <c r="CP22" s="1021"/>
      <c r="CQ22" s="1022"/>
      <c r="CR22" s="1020"/>
      <c r="CS22" s="1021"/>
      <c r="CT22" s="1021"/>
      <c r="CU22" s="1021"/>
      <c r="CV22" s="1022"/>
      <c r="CW22" s="1020"/>
      <c r="CX22" s="1021"/>
      <c r="CY22" s="1021"/>
      <c r="CZ22" s="1021"/>
      <c r="DA22" s="1022"/>
      <c r="DB22" s="1020"/>
      <c r="DC22" s="1021"/>
      <c r="DD22" s="1021"/>
      <c r="DE22" s="1021"/>
      <c r="DF22" s="1022"/>
      <c r="DG22" s="1020"/>
      <c r="DH22" s="1021"/>
      <c r="DI22" s="1021"/>
      <c r="DJ22" s="1021"/>
      <c r="DK22" s="1022"/>
      <c r="DL22" s="1020"/>
      <c r="DM22" s="1021"/>
      <c r="DN22" s="1021"/>
      <c r="DO22" s="1021"/>
      <c r="DP22" s="1022"/>
      <c r="DQ22" s="1020"/>
      <c r="DR22" s="1021"/>
      <c r="DS22" s="1021"/>
      <c r="DT22" s="1021"/>
      <c r="DU22" s="1022"/>
      <c r="DV22" s="1023"/>
      <c r="DW22" s="1024"/>
      <c r="DX22" s="1024"/>
      <c r="DY22" s="1024"/>
      <c r="DZ22" s="1025"/>
      <c r="EA22" s="234"/>
    </row>
    <row r="23" spans="1:131" s="235" customFormat="1" ht="26.25" customHeight="1" thickBot="1">
      <c r="A23" s="244" t="s">
        <v>383</v>
      </c>
      <c r="B23" s="975" t="s">
        <v>384</v>
      </c>
      <c r="C23" s="976"/>
      <c r="D23" s="976"/>
      <c r="E23" s="976"/>
      <c r="F23" s="976"/>
      <c r="G23" s="976"/>
      <c r="H23" s="976"/>
      <c r="I23" s="976"/>
      <c r="J23" s="976"/>
      <c r="K23" s="976"/>
      <c r="L23" s="976"/>
      <c r="M23" s="976"/>
      <c r="N23" s="976"/>
      <c r="O23" s="976"/>
      <c r="P23" s="977"/>
      <c r="Q23" s="1099">
        <v>13086</v>
      </c>
      <c r="R23" s="1100"/>
      <c r="S23" s="1100"/>
      <c r="T23" s="1100"/>
      <c r="U23" s="1100"/>
      <c r="V23" s="1100">
        <v>12786</v>
      </c>
      <c r="W23" s="1100"/>
      <c r="X23" s="1100"/>
      <c r="Y23" s="1100"/>
      <c r="Z23" s="1100"/>
      <c r="AA23" s="1100">
        <v>300</v>
      </c>
      <c r="AB23" s="1100"/>
      <c r="AC23" s="1100"/>
      <c r="AD23" s="1100"/>
      <c r="AE23" s="1101"/>
      <c r="AF23" s="1102">
        <v>193</v>
      </c>
      <c r="AG23" s="1100"/>
      <c r="AH23" s="1100"/>
      <c r="AI23" s="1100"/>
      <c r="AJ23" s="1103"/>
      <c r="AK23" s="1104"/>
      <c r="AL23" s="1105"/>
      <c r="AM23" s="1105"/>
      <c r="AN23" s="1105"/>
      <c r="AO23" s="1105"/>
      <c r="AP23" s="1100">
        <v>12768</v>
      </c>
      <c r="AQ23" s="1100"/>
      <c r="AR23" s="1100"/>
      <c r="AS23" s="1100"/>
      <c r="AT23" s="1100"/>
      <c r="AU23" s="1106"/>
      <c r="AV23" s="1106"/>
      <c r="AW23" s="1106"/>
      <c r="AX23" s="1106"/>
      <c r="AY23" s="1107"/>
      <c r="AZ23" s="1096" t="s">
        <v>385</v>
      </c>
      <c r="BA23" s="1097"/>
      <c r="BB23" s="1097"/>
      <c r="BC23" s="1097"/>
      <c r="BD23" s="1098"/>
      <c r="BE23" s="233"/>
      <c r="BF23" s="233"/>
      <c r="BG23" s="233"/>
      <c r="BH23" s="233"/>
      <c r="BI23" s="233"/>
      <c r="BJ23" s="233"/>
      <c r="BK23" s="233"/>
      <c r="BL23" s="233"/>
      <c r="BM23" s="233"/>
      <c r="BN23" s="233"/>
      <c r="BO23" s="233"/>
      <c r="BP23" s="233"/>
      <c r="BQ23" s="242">
        <v>17</v>
      </c>
      <c r="BR23" s="243"/>
      <c r="BS23" s="1045"/>
      <c r="BT23" s="1046"/>
      <c r="BU23" s="1046"/>
      <c r="BV23" s="1046"/>
      <c r="BW23" s="1046"/>
      <c r="BX23" s="1046"/>
      <c r="BY23" s="1046"/>
      <c r="BZ23" s="1046"/>
      <c r="CA23" s="1046"/>
      <c r="CB23" s="1046"/>
      <c r="CC23" s="1046"/>
      <c r="CD23" s="1046"/>
      <c r="CE23" s="1046"/>
      <c r="CF23" s="1046"/>
      <c r="CG23" s="1047"/>
      <c r="CH23" s="1020"/>
      <c r="CI23" s="1021"/>
      <c r="CJ23" s="1021"/>
      <c r="CK23" s="1021"/>
      <c r="CL23" s="1022"/>
      <c r="CM23" s="1020"/>
      <c r="CN23" s="1021"/>
      <c r="CO23" s="1021"/>
      <c r="CP23" s="1021"/>
      <c r="CQ23" s="1022"/>
      <c r="CR23" s="1020"/>
      <c r="CS23" s="1021"/>
      <c r="CT23" s="1021"/>
      <c r="CU23" s="1021"/>
      <c r="CV23" s="1022"/>
      <c r="CW23" s="1020"/>
      <c r="CX23" s="1021"/>
      <c r="CY23" s="1021"/>
      <c r="CZ23" s="1021"/>
      <c r="DA23" s="1022"/>
      <c r="DB23" s="1020"/>
      <c r="DC23" s="1021"/>
      <c r="DD23" s="1021"/>
      <c r="DE23" s="1021"/>
      <c r="DF23" s="1022"/>
      <c r="DG23" s="1020"/>
      <c r="DH23" s="1021"/>
      <c r="DI23" s="1021"/>
      <c r="DJ23" s="1021"/>
      <c r="DK23" s="1022"/>
      <c r="DL23" s="1020"/>
      <c r="DM23" s="1021"/>
      <c r="DN23" s="1021"/>
      <c r="DO23" s="1021"/>
      <c r="DP23" s="1022"/>
      <c r="DQ23" s="1020"/>
      <c r="DR23" s="1021"/>
      <c r="DS23" s="1021"/>
      <c r="DT23" s="1021"/>
      <c r="DU23" s="1022"/>
      <c r="DV23" s="1023"/>
      <c r="DW23" s="1024"/>
      <c r="DX23" s="1024"/>
      <c r="DY23" s="1024"/>
      <c r="DZ23" s="1025"/>
      <c r="EA23" s="234"/>
    </row>
    <row r="24" spans="1:131" s="235" customFormat="1" ht="26.25" customHeight="1">
      <c r="A24" s="1095" t="s">
        <v>386</v>
      </c>
      <c r="B24" s="1095"/>
      <c r="C24" s="1095"/>
      <c r="D24" s="1095"/>
      <c r="E24" s="1095"/>
      <c r="F24" s="1095"/>
      <c r="G24" s="1095"/>
      <c r="H24" s="1095"/>
      <c r="I24" s="1095"/>
      <c r="J24" s="1095"/>
      <c r="K24" s="1095"/>
      <c r="L24" s="1095"/>
      <c r="M24" s="1095"/>
      <c r="N24" s="1095"/>
      <c r="O24" s="1095"/>
      <c r="P24" s="1095"/>
      <c r="Q24" s="1095"/>
      <c r="R24" s="1095"/>
      <c r="S24" s="1095"/>
      <c r="T24" s="1095"/>
      <c r="U24" s="1095"/>
      <c r="V24" s="1095"/>
      <c r="W24" s="1095"/>
      <c r="X24" s="1095"/>
      <c r="Y24" s="1095"/>
      <c r="Z24" s="1095"/>
      <c r="AA24" s="1095"/>
      <c r="AB24" s="1095"/>
      <c r="AC24" s="1095"/>
      <c r="AD24" s="1095"/>
      <c r="AE24" s="1095"/>
      <c r="AF24" s="1095"/>
      <c r="AG24" s="1095"/>
      <c r="AH24" s="1095"/>
      <c r="AI24" s="1095"/>
      <c r="AJ24" s="1095"/>
      <c r="AK24" s="1095"/>
      <c r="AL24" s="1095"/>
      <c r="AM24" s="1095"/>
      <c r="AN24" s="1095"/>
      <c r="AO24" s="1095"/>
      <c r="AP24" s="1095"/>
      <c r="AQ24" s="1095"/>
      <c r="AR24" s="1095"/>
      <c r="AS24" s="1095"/>
      <c r="AT24" s="1095"/>
      <c r="AU24" s="1095"/>
      <c r="AV24" s="1095"/>
      <c r="AW24" s="1095"/>
      <c r="AX24" s="1095"/>
      <c r="AY24" s="1095"/>
      <c r="AZ24" s="232"/>
      <c r="BA24" s="232"/>
      <c r="BB24" s="232"/>
      <c r="BC24" s="232"/>
      <c r="BD24" s="232"/>
      <c r="BE24" s="233"/>
      <c r="BF24" s="233"/>
      <c r="BG24" s="233"/>
      <c r="BH24" s="233"/>
      <c r="BI24" s="233"/>
      <c r="BJ24" s="233"/>
      <c r="BK24" s="233"/>
      <c r="BL24" s="233"/>
      <c r="BM24" s="233"/>
      <c r="BN24" s="233"/>
      <c r="BO24" s="233"/>
      <c r="BP24" s="233"/>
      <c r="BQ24" s="242">
        <v>18</v>
      </c>
      <c r="BR24" s="243"/>
      <c r="BS24" s="1045"/>
      <c r="BT24" s="1046"/>
      <c r="BU24" s="1046"/>
      <c r="BV24" s="1046"/>
      <c r="BW24" s="1046"/>
      <c r="BX24" s="1046"/>
      <c r="BY24" s="1046"/>
      <c r="BZ24" s="1046"/>
      <c r="CA24" s="1046"/>
      <c r="CB24" s="1046"/>
      <c r="CC24" s="1046"/>
      <c r="CD24" s="1046"/>
      <c r="CE24" s="1046"/>
      <c r="CF24" s="1046"/>
      <c r="CG24" s="1047"/>
      <c r="CH24" s="1020"/>
      <c r="CI24" s="1021"/>
      <c r="CJ24" s="1021"/>
      <c r="CK24" s="1021"/>
      <c r="CL24" s="1022"/>
      <c r="CM24" s="1020"/>
      <c r="CN24" s="1021"/>
      <c r="CO24" s="1021"/>
      <c r="CP24" s="1021"/>
      <c r="CQ24" s="1022"/>
      <c r="CR24" s="1020"/>
      <c r="CS24" s="1021"/>
      <c r="CT24" s="1021"/>
      <c r="CU24" s="1021"/>
      <c r="CV24" s="1022"/>
      <c r="CW24" s="1020"/>
      <c r="CX24" s="1021"/>
      <c r="CY24" s="1021"/>
      <c r="CZ24" s="1021"/>
      <c r="DA24" s="1022"/>
      <c r="DB24" s="1020"/>
      <c r="DC24" s="1021"/>
      <c r="DD24" s="1021"/>
      <c r="DE24" s="1021"/>
      <c r="DF24" s="1022"/>
      <c r="DG24" s="1020"/>
      <c r="DH24" s="1021"/>
      <c r="DI24" s="1021"/>
      <c r="DJ24" s="1021"/>
      <c r="DK24" s="1022"/>
      <c r="DL24" s="1020"/>
      <c r="DM24" s="1021"/>
      <c r="DN24" s="1021"/>
      <c r="DO24" s="1021"/>
      <c r="DP24" s="1022"/>
      <c r="DQ24" s="1020"/>
      <c r="DR24" s="1021"/>
      <c r="DS24" s="1021"/>
      <c r="DT24" s="1021"/>
      <c r="DU24" s="1022"/>
      <c r="DV24" s="1023"/>
      <c r="DW24" s="1024"/>
      <c r="DX24" s="1024"/>
      <c r="DY24" s="1024"/>
      <c r="DZ24" s="1025"/>
      <c r="EA24" s="234"/>
    </row>
    <row r="25" spans="1:131" s="227" customFormat="1" ht="26.25" customHeight="1" thickBot="1">
      <c r="A25" s="1094" t="s">
        <v>387</v>
      </c>
      <c r="B25" s="1094"/>
      <c r="C25" s="1094"/>
      <c r="D25" s="1094"/>
      <c r="E25" s="1094"/>
      <c r="F25" s="1094"/>
      <c r="G25" s="1094"/>
      <c r="H25" s="1094"/>
      <c r="I25" s="1094"/>
      <c r="J25" s="1094"/>
      <c r="K25" s="1094"/>
      <c r="L25" s="1094"/>
      <c r="M25" s="1094"/>
      <c r="N25" s="1094"/>
      <c r="O25" s="1094"/>
      <c r="P25" s="1094"/>
      <c r="Q25" s="1094"/>
      <c r="R25" s="1094"/>
      <c r="S25" s="1094"/>
      <c r="T25" s="1094"/>
      <c r="U25" s="1094"/>
      <c r="V25" s="1094"/>
      <c r="W25" s="1094"/>
      <c r="X25" s="1094"/>
      <c r="Y25" s="1094"/>
      <c r="Z25" s="1094"/>
      <c r="AA25" s="1094"/>
      <c r="AB25" s="1094"/>
      <c r="AC25" s="1094"/>
      <c r="AD25" s="1094"/>
      <c r="AE25" s="1094"/>
      <c r="AF25" s="1094"/>
      <c r="AG25" s="1094"/>
      <c r="AH25" s="1094"/>
      <c r="AI25" s="1094"/>
      <c r="AJ25" s="1094"/>
      <c r="AK25" s="1094"/>
      <c r="AL25" s="1094"/>
      <c r="AM25" s="1094"/>
      <c r="AN25" s="1094"/>
      <c r="AO25" s="1094"/>
      <c r="AP25" s="1094"/>
      <c r="AQ25" s="1094"/>
      <c r="AR25" s="1094"/>
      <c r="AS25" s="1094"/>
      <c r="AT25" s="1094"/>
      <c r="AU25" s="1094"/>
      <c r="AV25" s="1094"/>
      <c r="AW25" s="1094"/>
      <c r="AX25" s="1094"/>
      <c r="AY25" s="1094"/>
      <c r="AZ25" s="1094"/>
      <c r="BA25" s="1094"/>
      <c r="BB25" s="1094"/>
      <c r="BC25" s="1094"/>
      <c r="BD25" s="1094"/>
      <c r="BE25" s="1094"/>
      <c r="BF25" s="1094"/>
      <c r="BG25" s="1094"/>
      <c r="BH25" s="1094"/>
      <c r="BI25" s="1094"/>
      <c r="BJ25" s="232"/>
      <c r="BK25" s="232"/>
      <c r="BL25" s="232"/>
      <c r="BM25" s="232"/>
      <c r="BN25" s="232"/>
      <c r="BO25" s="245"/>
      <c r="BP25" s="245"/>
      <c r="BQ25" s="242">
        <v>19</v>
      </c>
      <c r="BR25" s="243"/>
      <c r="BS25" s="1045"/>
      <c r="BT25" s="1046"/>
      <c r="BU25" s="1046"/>
      <c r="BV25" s="1046"/>
      <c r="BW25" s="1046"/>
      <c r="BX25" s="1046"/>
      <c r="BY25" s="1046"/>
      <c r="BZ25" s="1046"/>
      <c r="CA25" s="1046"/>
      <c r="CB25" s="1046"/>
      <c r="CC25" s="1046"/>
      <c r="CD25" s="1046"/>
      <c r="CE25" s="1046"/>
      <c r="CF25" s="1046"/>
      <c r="CG25" s="1047"/>
      <c r="CH25" s="1020"/>
      <c r="CI25" s="1021"/>
      <c r="CJ25" s="1021"/>
      <c r="CK25" s="1021"/>
      <c r="CL25" s="1022"/>
      <c r="CM25" s="1020"/>
      <c r="CN25" s="1021"/>
      <c r="CO25" s="1021"/>
      <c r="CP25" s="1021"/>
      <c r="CQ25" s="1022"/>
      <c r="CR25" s="1020"/>
      <c r="CS25" s="1021"/>
      <c r="CT25" s="1021"/>
      <c r="CU25" s="1021"/>
      <c r="CV25" s="1022"/>
      <c r="CW25" s="1020"/>
      <c r="CX25" s="1021"/>
      <c r="CY25" s="1021"/>
      <c r="CZ25" s="1021"/>
      <c r="DA25" s="1022"/>
      <c r="DB25" s="1020"/>
      <c r="DC25" s="1021"/>
      <c r="DD25" s="1021"/>
      <c r="DE25" s="1021"/>
      <c r="DF25" s="1022"/>
      <c r="DG25" s="1020"/>
      <c r="DH25" s="1021"/>
      <c r="DI25" s="1021"/>
      <c r="DJ25" s="1021"/>
      <c r="DK25" s="1022"/>
      <c r="DL25" s="1020"/>
      <c r="DM25" s="1021"/>
      <c r="DN25" s="1021"/>
      <c r="DO25" s="1021"/>
      <c r="DP25" s="1022"/>
      <c r="DQ25" s="1020"/>
      <c r="DR25" s="1021"/>
      <c r="DS25" s="1021"/>
      <c r="DT25" s="1021"/>
      <c r="DU25" s="1022"/>
      <c r="DV25" s="1023"/>
      <c r="DW25" s="1024"/>
      <c r="DX25" s="1024"/>
      <c r="DY25" s="1024"/>
      <c r="DZ25" s="1025"/>
      <c r="EA25" s="226"/>
    </row>
    <row r="26" spans="1:131" s="227" customFormat="1" ht="26.25" customHeight="1">
      <c r="A26" s="1026" t="s">
        <v>358</v>
      </c>
      <c r="B26" s="1027"/>
      <c r="C26" s="1027"/>
      <c r="D26" s="1027"/>
      <c r="E26" s="1027"/>
      <c r="F26" s="1027"/>
      <c r="G26" s="1027"/>
      <c r="H26" s="1027"/>
      <c r="I26" s="1027"/>
      <c r="J26" s="1027"/>
      <c r="K26" s="1027"/>
      <c r="L26" s="1027"/>
      <c r="M26" s="1027"/>
      <c r="N26" s="1027"/>
      <c r="O26" s="1027"/>
      <c r="P26" s="1028"/>
      <c r="Q26" s="1032" t="s">
        <v>388</v>
      </c>
      <c r="R26" s="1033"/>
      <c r="S26" s="1033"/>
      <c r="T26" s="1033"/>
      <c r="U26" s="1034"/>
      <c r="V26" s="1032" t="s">
        <v>389</v>
      </c>
      <c r="W26" s="1033"/>
      <c r="X26" s="1033"/>
      <c r="Y26" s="1033"/>
      <c r="Z26" s="1034"/>
      <c r="AA26" s="1032" t="s">
        <v>390</v>
      </c>
      <c r="AB26" s="1033"/>
      <c r="AC26" s="1033"/>
      <c r="AD26" s="1033"/>
      <c r="AE26" s="1033"/>
      <c r="AF26" s="1090" t="s">
        <v>391</v>
      </c>
      <c r="AG26" s="1039"/>
      <c r="AH26" s="1039"/>
      <c r="AI26" s="1039"/>
      <c r="AJ26" s="1091"/>
      <c r="AK26" s="1033" t="s">
        <v>392</v>
      </c>
      <c r="AL26" s="1033"/>
      <c r="AM26" s="1033"/>
      <c r="AN26" s="1033"/>
      <c r="AO26" s="1034"/>
      <c r="AP26" s="1032" t="s">
        <v>393</v>
      </c>
      <c r="AQ26" s="1033"/>
      <c r="AR26" s="1033"/>
      <c r="AS26" s="1033"/>
      <c r="AT26" s="1034"/>
      <c r="AU26" s="1032" t="s">
        <v>394</v>
      </c>
      <c r="AV26" s="1033"/>
      <c r="AW26" s="1033"/>
      <c r="AX26" s="1033"/>
      <c r="AY26" s="1034"/>
      <c r="AZ26" s="1032" t="s">
        <v>395</v>
      </c>
      <c r="BA26" s="1033"/>
      <c r="BB26" s="1033"/>
      <c r="BC26" s="1033"/>
      <c r="BD26" s="1034"/>
      <c r="BE26" s="1032" t="s">
        <v>365</v>
      </c>
      <c r="BF26" s="1033"/>
      <c r="BG26" s="1033"/>
      <c r="BH26" s="1033"/>
      <c r="BI26" s="1048"/>
      <c r="BJ26" s="232"/>
      <c r="BK26" s="232"/>
      <c r="BL26" s="232"/>
      <c r="BM26" s="232"/>
      <c r="BN26" s="232"/>
      <c r="BO26" s="245"/>
      <c r="BP26" s="245"/>
      <c r="BQ26" s="242">
        <v>20</v>
      </c>
      <c r="BR26" s="243"/>
      <c r="BS26" s="1045"/>
      <c r="BT26" s="1046"/>
      <c r="BU26" s="1046"/>
      <c r="BV26" s="1046"/>
      <c r="BW26" s="1046"/>
      <c r="BX26" s="1046"/>
      <c r="BY26" s="1046"/>
      <c r="BZ26" s="1046"/>
      <c r="CA26" s="1046"/>
      <c r="CB26" s="1046"/>
      <c r="CC26" s="1046"/>
      <c r="CD26" s="1046"/>
      <c r="CE26" s="1046"/>
      <c r="CF26" s="1046"/>
      <c r="CG26" s="1047"/>
      <c r="CH26" s="1020"/>
      <c r="CI26" s="1021"/>
      <c r="CJ26" s="1021"/>
      <c r="CK26" s="1021"/>
      <c r="CL26" s="1022"/>
      <c r="CM26" s="1020"/>
      <c r="CN26" s="1021"/>
      <c r="CO26" s="1021"/>
      <c r="CP26" s="1021"/>
      <c r="CQ26" s="1022"/>
      <c r="CR26" s="1020"/>
      <c r="CS26" s="1021"/>
      <c r="CT26" s="1021"/>
      <c r="CU26" s="1021"/>
      <c r="CV26" s="1022"/>
      <c r="CW26" s="1020"/>
      <c r="CX26" s="1021"/>
      <c r="CY26" s="1021"/>
      <c r="CZ26" s="1021"/>
      <c r="DA26" s="1022"/>
      <c r="DB26" s="1020"/>
      <c r="DC26" s="1021"/>
      <c r="DD26" s="1021"/>
      <c r="DE26" s="1021"/>
      <c r="DF26" s="1022"/>
      <c r="DG26" s="1020"/>
      <c r="DH26" s="1021"/>
      <c r="DI26" s="1021"/>
      <c r="DJ26" s="1021"/>
      <c r="DK26" s="1022"/>
      <c r="DL26" s="1020"/>
      <c r="DM26" s="1021"/>
      <c r="DN26" s="1021"/>
      <c r="DO26" s="1021"/>
      <c r="DP26" s="1022"/>
      <c r="DQ26" s="1020"/>
      <c r="DR26" s="1021"/>
      <c r="DS26" s="1021"/>
      <c r="DT26" s="1021"/>
      <c r="DU26" s="1022"/>
      <c r="DV26" s="1023"/>
      <c r="DW26" s="1024"/>
      <c r="DX26" s="1024"/>
      <c r="DY26" s="1024"/>
      <c r="DZ26" s="1025"/>
      <c r="EA26" s="226"/>
    </row>
    <row r="27" spans="1:131" s="227" customFormat="1" ht="26.25" customHeight="1" thickBot="1">
      <c r="A27" s="1029"/>
      <c r="B27" s="1030"/>
      <c r="C27" s="1030"/>
      <c r="D27" s="1030"/>
      <c r="E27" s="1030"/>
      <c r="F27" s="1030"/>
      <c r="G27" s="1030"/>
      <c r="H27" s="1030"/>
      <c r="I27" s="1030"/>
      <c r="J27" s="1030"/>
      <c r="K27" s="1030"/>
      <c r="L27" s="1030"/>
      <c r="M27" s="1030"/>
      <c r="N27" s="1030"/>
      <c r="O27" s="1030"/>
      <c r="P27" s="1031"/>
      <c r="Q27" s="1035"/>
      <c r="R27" s="1036"/>
      <c r="S27" s="1036"/>
      <c r="T27" s="1036"/>
      <c r="U27" s="1037"/>
      <c r="V27" s="1035"/>
      <c r="W27" s="1036"/>
      <c r="X27" s="1036"/>
      <c r="Y27" s="1036"/>
      <c r="Z27" s="1037"/>
      <c r="AA27" s="1035"/>
      <c r="AB27" s="1036"/>
      <c r="AC27" s="1036"/>
      <c r="AD27" s="1036"/>
      <c r="AE27" s="1036"/>
      <c r="AF27" s="1092"/>
      <c r="AG27" s="1042"/>
      <c r="AH27" s="1042"/>
      <c r="AI27" s="1042"/>
      <c r="AJ27" s="1093"/>
      <c r="AK27" s="1036"/>
      <c r="AL27" s="1036"/>
      <c r="AM27" s="1036"/>
      <c r="AN27" s="1036"/>
      <c r="AO27" s="1037"/>
      <c r="AP27" s="1035"/>
      <c r="AQ27" s="1036"/>
      <c r="AR27" s="1036"/>
      <c r="AS27" s="1036"/>
      <c r="AT27" s="1037"/>
      <c r="AU27" s="1035"/>
      <c r="AV27" s="1036"/>
      <c r="AW27" s="1036"/>
      <c r="AX27" s="1036"/>
      <c r="AY27" s="1037"/>
      <c r="AZ27" s="1035"/>
      <c r="BA27" s="1036"/>
      <c r="BB27" s="1036"/>
      <c r="BC27" s="1036"/>
      <c r="BD27" s="1037"/>
      <c r="BE27" s="1035"/>
      <c r="BF27" s="1036"/>
      <c r="BG27" s="1036"/>
      <c r="BH27" s="1036"/>
      <c r="BI27" s="1049"/>
      <c r="BJ27" s="232"/>
      <c r="BK27" s="232"/>
      <c r="BL27" s="232"/>
      <c r="BM27" s="232"/>
      <c r="BN27" s="232"/>
      <c r="BO27" s="245"/>
      <c r="BP27" s="245"/>
      <c r="BQ27" s="242">
        <v>21</v>
      </c>
      <c r="BR27" s="243"/>
      <c r="BS27" s="1045"/>
      <c r="BT27" s="1046"/>
      <c r="BU27" s="1046"/>
      <c r="BV27" s="1046"/>
      <c r="BW27" s="1046"/>
      <c r="BX27" s="1046"/>
      <c r="BY27" s="1046"/>
      <c r="BZ27" s="1046"/>
      <c r="CA27" s="1046"/>
      <c r="CB27" s="1046"/>
      <c r="CC27" s="1046"/>
      <c r="CD27" s="1046"/>
      <c r="CE27" s="1046"/>
      <c r="CF27" s="1046"/>
      <c r="CG27" s="1047"/>
      <c r="CH27" s="1020"/>
      <c r="CI27" s="1021"/>
      <c r="CJ27" s="1021"/>
      <c r="CK27" s="1021"/>
      <c r="CL27" s="1022"/>
      <c r="CM27" s="1020"/>
      <c r="CN27" s="1021"/>
      <c r="CO27" s="1021"/>
      <c r="CP27" s="1021"/>
      <c r="CQ27" s="1022"/>
      <c r="CR27" s="1020"/>
      <c r="CS27" s="1021"/>
      <c r="CT27" s="1021"/>
      <c r="CU27" s="1021"/>
      <c r="CV27" s="1022"/>
      <c r="CW27" s="1020"/>
      <c r="CX27" s="1021"/>
      <c r="CY27" s="1021"/>
      <c r="CZ27" s="1021"/>
      <c r="DA27" s="1022"/>
      <c r="DB27" s="1020"/>
      <c r="DC27" s="1021"/>
      <c r="DD27" s="1021"/>
      <c r="DE27" s="1021"/>
      <c r="DF27" s="1022"/>
      <c r="DG27" s="1020"/>
      <c r="DH27" s="1021"/>
      <c r="DI27" s="1021"/>
      <c r="DJ27" s="1021"/>
      <c r="DK27" s="1022"/>
      <c r="DL27" s="1020"/>
      <c r="DM27" s="1021"/>
      <c r="DN27" s="1021"/>
      <c r="DO27" s="1021"/>
      <c r="DP27" s="1022"/>
      <c r="DQ27" s="1020"/>
      <c r="DR27" s="1021"/>
      <c r="DS27" s="1021"/>
      <c r="DT27" s="1021"/>
      <c r="DU27" s="1022"/>
      <c r="DV27" s="1023"/>
      <c r="DW27" s="1024"/>
      <c r="DX27" s="1024"/>
      <c r="DY27" s="1024"/>
      <c r="DZ27" s="1025"/>
      <c r="EA27" s="226"/>
    </row>
    <row r="28" spans="1:131" s="227" customFormat="1" ht="26.25" customHeight="1" thickTop="1">
      <c r="A28" s="246">
        <v>1</v>
      </c>
      <c r="B28" s="1081" t="s">
        <v>396</v>
      </c>
      <c r="C28" s="1082"/>
      <c r="D28" s="1082"/>
      <c r="E28" s="1082"/>
      <c r="F28" s="1082"/>
      <c r="G28" s="1082"/>
      <c r="H28" s="1082"/>
      <c r="I28" s="1082"/>
      <c r="J28" s="1082"/>
      <c r="K28" s="1082"/>
      <c r="L28" s="1082"/>
      <c r="M28" s="1082"/>
      <c r="N28" s="1082"/>
      <c r="O28" s="1082"/>
      <c r="P28" s="1083"/>
      <c r="Q28" s="1084">
        <v>3861</v>
      </c>
      <c r="R28" s="1085"/>
      <c r="S28" s="1085"/>
      <c r="T28" s="1085"/>
      <c r="U28" s="1085"/>
      <c r="V28" s="1085">
        <v>4009</v>
      </c>
      <c r="W28" s="1085"/>
      <c r="X28" s="1085"/>
      <c r="Y28" s="1085"/>
      <c r="Z28" s="1085"/>
      <c r="AA28" s="1085">
        <v>-149</v>
      </c>
      <c r="AB28" s="1085"/>
      <c r="AC28" s="1085"/>
      <c r="AD28" s="1085"/>
      <c r="AE28" s="1086"/>
      <c r="AF28" s="1087">
        <v>-149</v>
      </c>
      <c r="AG28" s="1085"/>
      <c r="AH28" s="1085"/>
      <c r="AI28" s="1085"/>
      <c r="AJ28" s="1088"/>
      <c r="AK28" s="1089">
        <v>324</v>
      </c>
      <c r="AL28" s="1077"/>
      <c r="AM28" s="1077"/>
      <c r="AN28" s="1077"/>
      <c r="AO28" s="1077"/>
      <c r="AP28" s="1077" t="s">
        <v>572</v>
      </c>
      <c r="AQ28" s="1077"/>
      <c r="AR28" s="1077"/>
      <c r="AS28" s="1077"/>
      <c r="AT28" s="1077"/>
      <c r="AU28" s="1077" t="s">
        <v>572</v>
      </c>
      <c r="AV28" s="1077"/>
      <c r="AW28" s="1077"/>
      <c r="AX28" s="1077"/>
      <c r="AY28" s="1077"/>
      <c r="AZ28" s="1078" t="s">
        <v>572</v>
      </c>
      <c r="BA28" s="1078"/>
      <c r="BB28" s="1078"/>
      <c r="BC28" s="1078"/>
      <c r="BD28" s="1078"/>
      <c r="BE28" s="1079"/>
      <c r="BF28" s="1079"/>
      <c r="BG28" s="1079"/>
      <c r="BH28" s="1079"/>
      <c r="BI28" s="1080"/>
      <c r="BJ28" s="232"/>
      <c r="BK28" s="232"/>
      <c r="BL28" s="232"/>
      <c r="BM28" s="232"/>
      <c r="BN28" s="232"/>
      <c r="BO28" s="245"/>
      <c r="BP28" s="245"/>
      <c r="BQ28" s="242">
        <v>22</v>
      </c>
      <c r="BR28" s="243"/>
      <c r="BS28" s="1045"/>
      <c r="BT28" s="1046"/>
      <c r="BU28" s="1046"/>
      <c r="BV28" s="1046"/>
      <c r="BW28" s="1046"/>
      <c r="BX28" s="1046"/>
      <c r="BY28" s="1046"/>
      <c r="BZ28" s="1046"/>
      <c r="CA28" s="1046"/>
      <c r="CB28" s="1046"/>
      <c r="CC28" s="1046"/>
      <c r="CD28" s="1046"/>
      <c r="CE28" s="1046"/>
      <c r="CF28" s="1046"/>
      <c r="CG28" s="1047"/>
      <c r="CH28" s="1020"/>
      <c r="CI28" s="1021"/>
      <c r="CJ28" s="1021"/>
      <c r="CK28" s="1021"/>
      <c r="CL28" s="1022"/>
      <c r="CM28" s="1020"/>
      <c r="CN28" s="1021"/>
      <c r="CO28" s="1021"/>
      <c r="CP28" s="1021"/>
      <c r="CQ28" s="1022"/>
      <c r="CR28" s="1020"/>
      <c r="CS28" s="1021"/>
      <c r="CT28" s="1021"/>
      <c r="CU28" s="1021"/>
      <c r="CV28" s="1022"/>
      <c r="CW28" s="1020"/>
      <c r="CX28" s="1021"/>
      <c r="CY28" s="1021"/>
      <c r="CZ28" s="1021"/>
      <c r="DA28" s="1022"/>
      <c r="DB28" s="1020"/>
      <c r="DC28" s="1021"/>
      <c r="DD28" s="1021"/>
      <c r="DE28" s="1021"/>
      <c r="DF28" s="1022"/>
      <c r="DG28" s="1020"/>
      <c r="DH28" s="1021"/>
      <c r="DI28" s="1021"/>
      <c r="DJ28" s="1021"/>
      <c r="DK28" s="1022"/>
      <c r="DL28" s="1020"/>
      <c r="DM28" s="1021"/>
      <c r="DN28" s="1021"/>
      <c r="DO28" s="1021"/>
      <c r="DP28" s="1022"/>
      <c r="DQ28" s="1020"/>
      <c r="DR28" s="1021"/>
      <c r="DS28" s="1021"/>
      <c r="DT28" s="1021"/>
      <c r="DU28" s="1022"/>
      <c r="DV28" s="1023"/>
      <c r="DW28" s="1024"/>
      <c r="DX28" s="1024"/>
      <c r="DY28" s="1024"/>
      <c r="DZ28" s="1025"/>
      <c r="EA28" s="226"/>
    </row>
    <row r="29" spans="1:131" s="227" customFormat="1" ht="26.25" customHeight="1">
      <c r="A29" s="246">
        <v>2</v>
      </c>
      <c r="B29" s="1062" t="s">
        <v>397</v>
      </c>
      <c r="C29" s="1063"/>
      <c r="D29" s="1063"/>
      <c r="E29" s="1063"/>
      <c r="F29" s="1063"/>
      <c r="G29" s="1063"/>
      <c r="H29" s="1063"/>
      <c r="I29" s="1063"/>
      <c r="J29" s="1063"/>
      <c r="K29" s="1063"/>
      <c r="L29" s="1063"/>
      <c r="M29" s="1063"/>
      <c r="N29" s="1063"/>
      <c r="O29" s="1063"/>
      <c r="P29" s="1064"/>
      <c r="Q29" s="1074">
        <v>2360</v>
      </c>
      <c r="R29" s="1075"/>
      <c r="S29" s="1075"/>
      <c r="T29" s="1075"/>
      <c r="U29" s="1075"/>
      <c r="V29" s="1075">
        <v>2319</v>
      </c>
      <c r="W29" s="1075"/>
      <c r="X29" s="1075"/>
      <c r="Y29" s="1075"/>
      <c r="Z29" s="1075"/>
      <c r="AA29" s="1075">
        <v>41</v>
      </c>
      <c r="AB29" s="1075"/>
      <c r="AC29" s="1075"/>
      <c r="AD29" s="1075"/>
      <c r="AE29" s="1076"/>
      <c r="AF29" s="1068">
        <v>42</v>
      </c>
      <c r="AG29" s="1069"/>
      <c r="AH29" s="1069"/>
      <c r="AI29" s="1069"/>
      <c r="AJ29" s="1070"/>
      <c r="AK29" s="1011">
        <v>335</v>
      </c>
      <c r="AL29" s="1002"/>
      <c r="AM29" s="1002"/>
      <c r="AN29" s="1002"/>
      <c r="AO29" s="1002"/>
      <c r="AP29" s="1002" t="s">
        <v>572</v>
      </c>
      <c r="AQ29" s="1002"/>
      <c r="AR29" s="1002"/>
      <c r="AS29" s="1002"/>
      <c r="AT29" s="1002"/>
      <c r="AU29" s="1002" t="s">
        <v>572</v>
      </c>
      <c r="AV29" s="1002"/>
      <c r="AW29" s="1002"/>
      <c r="AX29" s="1002"/>
      <c r="AY29" s="1002"/>
      <c r="AZ29" s="1073" t="s">
        <v>572</v>
      </c>
      <c r="BA29" s="1073"/>
      <c r="BB29" s="1073"/>
      <c r="BC29" s="1073"/>
      <c r="BD29" s="1073"/>
      <c r="BE29" s="1057"/>
      <c r="BF29" s="1057"/>
      <c r="BG29" s="1057"/>
      <c r="BH29" s="1057"/>
      <c r="BI29" s="1058"/>
      <c r="BJ29" s="232"/>
      <c r="BK29" s="232"/>
      <c r="BL29" s="232"/>
      <c r="BM29" s="232"/>
      <c r="BN29" s="232"/>
      <c r="BO29" s="245"/>
      <c r="BP29" s="245"/>
      <c r="BQ29" s="242">
        <v>23</v>
      </c>
      <c r="BR29" s="243"/>
      <c r="BS29" s="1045"/>
      <c r="BT29" s="1046"/>
      <c r="BU29" s="1046"/>
      <c r="BV29" s="1046"/>
      <c r="BW29" s="1046"/>
      <c r="BX29" s="1046"/>
      <c r="BY29" s="1046"/>
      <c r="BZ29" s="1046"/>
      <c r="CA29" s="1046"/>
      <c r="CB29" s="1046"/>
      <c r="CC29" s="1046"/>
      <c r="CD29" s="1046"/>
      <c r="CE29" s="1046"/>
      <c r="CF29" s="1046"/>
      <c r="CG29" s="1047"/>
      <c r="CH29" s="1020"/>
      <c r="CI29" s="1021"/>
      <c r="CJ29" s="1021"/>
      <c r="CK29" s="1021"/>
      <c r="CL29" s="1022"/>
      <c r="CM29" s="1020"/>
      <c r="CN29" s="1021"/>
      <c r="CO29" s="1021"/>
      <c r="CP29" s="1021"/>
      <c r="CQ29" s="1022"/>
      <c r="CR29" s="1020"/>
      <c r="CS29" s="1021"/>
      <c r="CT29" s="1021"/>
      <c r="CU29" s="1021"/>
      <c r="CV29" s="1022"/>
      <c r="CW29" s="1020"/>
      <c r="CX29" s="1021"/>
      <c r="CY29" s="1021"/>
      <c r="CZ29" s="1021"/>
      <c r="DA29" s="1022"/>
      <c r="DB29" s="1020"/>
      <c r="DC29" s="1021"/>
      <c r="DD29" s="1021"/>
      <c r="DE29" s="1021"/>
      <c r="DF29" s="1022"/>
      <c r="DG29" s="1020"/>
      <c r="DH29" s="1021"/>
      <c r="DI29" s="1021"/>
      <c r="DJ29" s="1021"/>
      <c r="DK29" s="1022"/>
      <c r="DL29" s="1020"/>
      <c r="DM29" s="1021"/>
      <c r="DN29" s="1021"/>
      <c r="DO29" s="1021"/>
      <c r="DP29" s="1022"/>
      <c r="DQ29" s="1020"/>
      <c r="DR29" s="1021"/>
      <c r="DS29" s="1021"/>
      <c r="DT29" s="1021"/>
      <c r="DU29" s="1022"/>
      <c r="DV29" s="1023"/>
      <c r="DW29" s="1024"/>
      <c r="DX29" s="1024"/>
      <c r="DY29" s="1024"/>
      <c r="DZ29" s="1025"/>
      <c r="EA29" s="226"/>
    </row>
    <row r="30" spans="1:131" s="227" customFormat="1" ht="26.25" customHeight="1">
      <c r="A30" s="246">
        <v>3</v>
      </c>
      <c r="B30" s="1062" t="s">
        <v>398</v>
      </c>
      <c r="C30" s="1063"/>
      <c r="D30" s="1063"/>
      <c r="E30" s="1063"/>
      <c r="F30" s="1063"/>
      <c r="G30" s="1063"/>
      <c r="H30" s="1063"/>
      <c r="I30" s="1063"/>
      <c r="J30" s="1063"/>
      <c r="K30" s="1063"/>
      <c r="L30" s="1063"/>
      <c r="M30" s="1063"/>
      <c r="N30" s="1063"/>
      <c r="O30" s="1063"/>
      <c r="P30" s="1064"/>
      <c r="Q30" s="1074">
        <v>312</v>
      </c>
      <c r="R30" s="1075"/>
      <c r="S30" s="1075"/>
      <c r="T30" s="1075"/>
      <c r="U30" s="1075"/>
      <c r="V30" s="1075">
        <v>313</v>
      </c>
      <c r="W30" s="1075"/>
      <c r="X30" s="1075"/>
      <c r="Y30" s="1075"/>
      <c r="Z30" s="1075"/>
      <c r="AA30" s="1075">
        <v>-1</v>
      </c>
      <c r="AB30" s="1075"/>
      <c r="AC30" s="1075"/>
      <c r="AD30" s="1075"/>
      <c r="AE30" s="1076"/>
      <c r="AF30" s="1068">
        <v>-1</v>
      </c>
      <c r="AG30" s="1069"/>
      <c r="AH30" s="1069"/>
      <c r="AI30" s="1069"/>
      <c r="AJ30" s="1070"/>
      <c r="AK30" s="1011">
        <v>88</v>
      </c>
      <c r="AL30" s="1002"/>
      <c r="AM30" s="1002"/>
      <c r="AN30" s="1002"/>
      <c r="AO30" s="1002"/>
      <c r="AP30" s="1002" t="s">
        <v>572</v>
      </c>
      <c r="AQ30" s="1002"/>
      <c r="AR30" s="1002"/>
      <c r="AS30" s="1002"/>
      <c r="AT30" s="1002"/>
      <c r="AU30" s="1002" t="s">
        <v>572</v>
      </c>
      <c r="AV30" s="1002"/>
      <c r="AW30" s="1002"/>
      <c r="AX30" s="1002"/>
      <c r="AY30" s="1002"/>
      <c r="AZ30" s="1073" t="s">
        <v>572</v>
      </c>
      <c r="BA30" s="1073"/>
      <c r="BB30" s="1073"/>
      <c r="BC30" s="1073"/>
      <c r="BD30" s="1073"/>
      <c r="BE30" s="1057"/>
      <c r="BF30" s="1057"/>
      <c r="BG30" s="1057"/>
      <c r="BH30" s="1057"/>
      <c r="BI30" s="1058"/>
      <c r="BJ30" s="232"/>
      <c r="BK30" s="232"/>
      <c r="BL30" s="232"/>
      <c r="BM30" s="232"/>
      <c r="BN30" s="232"/>
      <c r="BO30" s="245"/>
      <c r="BP30" s="245"/>
      <c r="BQ30" s="242">
        <v>24</v>
      </c>
      <c r="BR30" s="243"/>
      <c r="BS30" s="1045"/>
      <c r="BT30" s="1046"/>
      <c r="BU30" s="1046"/>
      <c r="BV30" s="1046"/>
      <c r="BW30" s="1046"/>
      <c r="BX30" s="1046"/>
      <c r="BY30" s="1046"/>
      <c r="BZ30" s="1046"/>
      <c r="CA30" s="1046"/>
      <c r="CB30" s="1046"/>
      <c r="CC30" s="1046"/>
      <c r="CD30" s="1046"/>
      <c r="CE30" s="1046"/>
      <c r="CF30" s="1046"/>
      <c r="CG30" s="1047"/>
      <c r="CH30" s="1020"/>
      <c r="CI30" s="1021"/>
      <c r="CJ30" s="1021"/>
      <c r="CK30" s="1021"/>
      <c r="CL30" s="1022"/>
      <c r="CM30" s="1020"/>
      <c r="CN30" s="1021"/>
      <c r="CO30" s="1021"/>
      <c r="CP30" s="1021"/>
      <c r="CQ30" s="1022"/>
      <c r="CR30" s="1020"/>
      <c r="CS30" s="1021"/>
      <c r="CT30" s="1021"/>
      <c r="CU30" s="1021"/>
      <c r="CV30" s="1022"/>
      <c r="CW30" s="1020"/>
      <c r="CX30" s="1021"/>
      <c r="CY30" s="1021"/>
      <c r="CZ30" s="1021"/>
      <c r="DA30" s="1022"/>
      <c r="DB30" s="1020"/>
      <c r="DC30" s="1021"/>
      <c r="DD30" s="1021"/>
      <c r="DE30" s="1021"/>
      <c r="DF30" s="1022"/>
      <c r="DG30" s="1020"/>
      <c r="DH30" s="1021"/>
      <c r="DI30" s="1021"/>
      <c r="DJ30" s="1021"/>
      <c r="DK30" s="1022"/>
      <c r="DL30" s="1020"/>
      <c r="DM30" s="1021"/>
      <c r="DN30" s="1021"/>
      <c r="DO30" s="1021"/>
      <c r="DP30" s="1022"/>
      <c r="DQ30" s="1020"/>
      <c r="DR30" s="1021"/>
      <c r="DS30" s="1021"/>
      <c r="DT30" s="1021"/>
      <c r="DU30" s="1022"/>
      <c r="DV30" s="1023"/>
      <c r="DW30" s="1024"/>
      <c r="DX30" s="1024"/>
      <c r="DY30" s="1024"/>
      <c r="DZ30" s="1025"/>
      <c r="EA30" s="226"/>
    </row>
    <row r="31" spans="1:131" s="227" customFormat="1" ht="26.25" customHeight="1">
      <c r="A31" s="246">
        <v>4</v>
      </c>
      <c r="B31" s="1062" t="s">
        <v>399</v>
      </c>
      <c r="C31" s="1063"/>
      <c r="D31" s="1063"/>
      <c r="E31" s="1063"/>
      <c r="F31" s="1063"/>
      <c r="G31" s="1063"/>
      <c r="H31" s="1063"/>
      <c r="I31" s="1063"/>
      <c r="J31" s="1063"/>
      <c r="K31" s="1063"/>
      <c r="L31" s="1063"/>
      <c r="M31" s="1063"/>
      <c r="N31" s="1063"/>
      <c r="O31" s="1063"/>
      <c r="P31" s="1064"/>
      <c r="Q31" s="1074">
        <v>301</v>
      </c>
      <c r="R31" s="1075"/>
      <c r="S31" s="1075"/>
      <c r="T31" s="1075"/>
      <c r="U31" s="1075"/>
      <c r="V31" s="1075">
        <v>246</v>
      </c>
      <c r="W31" s="1075"/>
      <c r="X31" s="1075"/>
      <c r="Y31" s="1075"/>
      <c r="Z31" s="1075"/>
      <c r="AA31" s="1075">
        <v>55</v>
      </c>
      <c r="AB31" s="1075"/>
      <c r="AC31" s="1075"/>
      <c r="AD31" s="1075"/>
      <c r="AE31" s="1076"/>
      <c r="AF31" s="1068">
        <v>722</v>
      </c>
      <c r="AG31" s="1069"/>
      <c r="AH31" s="1069"/>
      <c r="AI31" s="1069"/>
      <c r="AJ31" s="1070"/>
      <c r="AK31" s="1011">
        <v>8</v>
      </c>
      <c r="AL31" s="1002"/>
      <c r="AM31" s="1002"/>
      <c r="AN31" s="1002"/>
      <c r="AO31" s="1002"/>
      <c r="AP31" s="1002">
        <v>915</v>
      </c>
      <c r="AQ31" s="1002"/>
      <c r="AR31" s="1002"/>
      <c r="AS31" s="1002"/>
      <c r="AT31" s="1002"/>
      <c r="AU31" s="1002">
        <v>115</v>
      </c>
      <c r="AV31" s="1002"/>
      <c r="AW31" s="1002"/>
      <c r="AX31" s="1002"/>
      <c r="AY31" s="1002"/>
      <c r="AZ31" s="1073" t="s">
        <v>572</v>
      </c>
      <c r="BA31" s="1073"/>
      <c r="BB31" s="1073"/>
      <c r="BC31" s="1073"/>
      <c r="BD31" s="1073"/>
      <c r="BE31" s="1057" t="s">
        <v>573</v>
      </c>
      <c r="BF31" s="1057"/>
      <c r="BG31" s="1057"/>
      <c r="BH31" s="1057"/>
      <c r="BI31" s="1058"/>
      <c r="BJ31" s="232"/>
      <c r="BK31" s="232"/>
      <c r="BL31" s="232"/>
      <c r="BM31" s="232"/>
      <c r="BN31" s="232"/>
      <c r="BO31" s="245"/>
      <c r="BP31" s="245"/>
      <c r="BQ31" s="242">
        <v>25</v>
      </c>
      <c r="BR31" s="243"/>
      <c r="BS31" s="1045"/>
      <c r="BT31" s="1046"/>
      <c r="BU31" s="1046"/>
      <c r="BV31" s="1046"/>
      <c r="BW31" s="1046"/>
      <c r="BX31" s="1046"/>
      <c r="BY31" s="1046"/>
      <c r="BZ31" s="1046"/>
      <c r="CA31" s="1046"/>
      <c r="CB31" s="1046"/>
      <c r="CC31" s="1046"/>
      <c r="CD31" s="1046"/>
      <c r="CE31" s="1046"/>
      <c r="CF31" s="1046"/>
      <c r="CG31" s="1047"/>
      <c r="CH31" s="1020"/>
      <c r="CI31" s="1021"/>
      <c r="CJ31" s="1021"/>
      <c r="CK31" s="1021"/>
      <c r="CL31" s="1022"/>
      <c r="CM31" s="1020"/>
      <c r="CN31" s="1021"/>
      <c r="CO31" s="1021"/>
      <c r="CP31" s="1021"/>
      <c r="CQ31" s="1022"/>
      <c r="CR31" s="1020"/>
      <c r="CS31" s="1021"/>
      <c r="CT31" s="1021"/>
      <c r="CU31" s="1021"/>
      <c r="CV31" s="1022"/>
      <c r="CW31" s="1020"/>
      <c r="CX31" s="1021"/>
      <c r="CY31" s="1021"/>
      <c r="CZ31" s="1021"/>
      <c r="DA31" s="1022"/>
      <c r="DB31" s="1020"/>
      <c r="DC31" s="1021"/>
      <c r="DD31" s="1021"/>
      <c r="DE31" s="1021"/>
      <c r="DF31" s="1022"/>
      <c r="DG31" s="1020"/>
      <c r="DH31" s="1021"/>
      <c r="DI31" s="1021"/>
      <c r="DJ31" s="1021"/>
      <c r="DK31" s="1022"/>
      <c r="DL31" s="1020"/>
      <c r="DM31" s="1021"/>
      <c r="DN31" s="1021"/>
      <c r="DO31" s="1021"/>
      <c r="DP31" s="1022"/>
      <c r="DQ31" s="1020"/>
      <c r="DR31" s="1021"/>
      <c r="DS31" s="1021"/>
      <c r="DT31" s="1021"/>
      <c r="DU31" s="1022"/>
      <c r="DV31" s="1023"/>
      <c r="DW31" s="1024"/>
      <c r="DX31" s="1024"/>
      <c r="DY31" s="1024"/>
      <c r="DZ31" s="1025"/>
      <c r="EA31" s="226"/>
    </row>
    <row r="32" spans="1:131" s="227" customFormat="1" ht="26.25" customHeight="1">
      <c r="A32" s="246">
        <v>5</v>
      </c>
      <c r="B32" s="1062" t="s">
        <v>400</v>
      </c>
      <c r="C32" s="1063"/>
      <c r="D32" s="1063"/>
      <c r="E32" s="1063"/>
      <c r="F32" s="1063"/>
      <c r="G32" s="1063"/>
      <c r="H32" s="1063"/>
      <c r="I32" s="1063"/>
      <c r="J32" s="1063"/>
      <c r="K32" s="1063"/>
      <c r="L32" s="1063"/>
      <c r="M32" s="1063"/>
      <c r="N32" s="1063"/>
      <c r="O32" s="1063"/>
      <c r="P32" s="1064"/>
      <c r="Q32" s="1074">
        <v>560</v>
      </c>
      <c r="R32" s="1075"/>
      <c r="S32" s="1075"/>
      <c r="T32" s="1075"/>
      <c r="U32" s="1075"/>
      <c r="V32" s="1075">
        <v>560</v>
      </c>
      <c r="W32" s="1075"/>
      <c r="X32" s="1075"/>
      <c r="Y32" s="1075"/>
      <c r="Z32" s="1075"/>
      <c r="AA32" s="1075" t="s">
        <v>572</v>
      </c>
      <c r="AB32" s="1075"/>
      <c r="AC32" s="1075"/>
      <c r="AD32" s="1075"/>
      <c r="AE32" s="1076"/>
      <c r="AF32" s="1068" t="s">
        <v>401</v>
      </c>
      <c r="AG32" s="1069"/>
      <c r="AH32" s="1069"/>
      <c r="AI32" s="1069"/>
      <c r="AJ32" s="1070"/>
      <c r="AK32" s="1011">
        <v>273</v>
      </c>
      <c r="AL32" s="1002"/>
      <c r="AM32" s="1002"/>
      <c r="AN32" s="1002"/>
      <c r="AO32" s="1002"/>
      <c r="AP32" s="1002">
        <v>4202</v>
      </c>
      <c r="AQ32" s="1002"/>
      <c r="AR32" s="1002"/>
      <c r="AS32" s="1002"/>
      <c r="AT32" s="1002"/>
      <c r="AU32" s="1002">
        <v>4131</v>
      </c>
      <c r="AV32" s="1002"/>
      <c r="AW32" s="1002"/>
      <c r="AX32" s="1002"/>
      <c r="AY32" s="1002"/>
      <c r="AZ32" s="1073" t="s">
        <v>572</v>
      </c>
      <c r="BA32" s="1073"/>
      <c r="BB32" s="1073"/>
      <c r="BC32" s="1073"/>
      <c r="BD32" s="1073"/>
      <c r="BE32" s="1057" t="s">
        <v>574</v>
      </c>
      <c r="BF32" s="1057"/>
      <c r="BG32" s="1057"/>
      <c r="BH32" s="1057"/>
      <c r="BI32" s="1058"/>
      <c r="BJ32" s="232"/>
      <c r="BK32" s="232"/>
      <c r="BL32" s="232"/>
      <c r="BM32" s="232"/>
      <c r="BN32" s="232"/>
      <c r="BO32" s="245"/>
      <c r="BP32" s="245"/>
      <c r="BQ32" s="242">
        <v>26</v>
      </c>
      <c r="BR32" s="243"/>
      <c r="BS32" s="1045"/>
      <c r="BT32" s="1046"/>
      <c r="BU32" s="1046"/>
      <c r="BV32" s="1046"/>
      <c r="BW32" s="1046"/>
      <c r="BX32" s="1046"/>
      <c r="BY32" s="1046"/>
      <c r="BZ32" s="1046"/>
      <c r="CA32" s="1046"/>
      <c r="CB32" s="1046"/>
      <c r="CC32" s="1046"/>
      <c r="CD32" s="1046"/>
      <c r="CE32" s="1046"/>
      <c r="CF32" s="1046"/>
      <c r="CG32" s="1047"/>
      <c r="CH32" s="1020"/>
      <c r="CI32" s="1021"/>
      <c r="CJ32" s="1021"/>
      <c r="CK32" s="1021"/>
      <c r="CL32" s="1022"/>
      <c r="CM32" s="1020"/>
      <c r="CN32" s="1021"/>
      <c r="CO32" s="1021"/>
      <c r="CP32" s="1021"/>
      <c r="CQ32" s="1022"/>
      <c r="CR32" s="1020"/>
      <c r="CS32" s="1021"/>
      <c r="CT32" s="1021"/>
      <c r="CU32" s="1021"/>
      <c r="CV32" s="1022"/>
      <c r="CW32" s="1020"/>
      <c r="CX32" s="1021"/>
      <c r="CY32" s="1021"/>
      <c r="CZ32" s="1021"/>
      <c r="DA32" s="1022"/>
      <c r="DB32" s="1020"/>
      <c r="DC32" s="1021"/>
      <c r="DD32" s="1021"/>
      <c r="DE32" s="1021"/>
      <c r="DF32" s="1022"/>
      <c r="DG32" s="1020"/>
      <c r="DH32" s="1021"/>
      <c r="DI32" s="1021"/>
      <c r="DJ32" s="1021"/>
      <c r="DK32" s="1022"/>
      <c r="DL32" s="1020"/>
      <c r="DM32" s="1021"/>
      <c r="DN32" s="1021"/>
      <c r="DO32" s="1021"/>
      <c r="DP32" s="1022"/>
      <c r="DQ32" s="1020"/>
      <c r="DR32" s="1021"/>
      <c r="DS32" s="1021"/>
      <c r="DT32" s="1021"/>
      <c r="DU32" s="1022"/>
      <c r="DV32" s="1023"/>
      <c r="DW32" s="1024"/>
      <c r="DX32" s="1024"/>
      <c r="DY32" s="1024"/>
      <c r="DZ32" s="1025"/>
      <c r="EA32" s="226"/>
    </row>
    <row r="33" spans="1:131" s="227" customFormat="1" ht="26.25" customHeight="1">
      <c r="A33" s="246">
        <v>6</v>
      </c>
      <c r="B33" s="1062" t="s">
        <v>402</v>
      </c>
      <c r="C33" s="1063"/>
      <c r="D33" s="1063"/>
      <c r="E33" s="1063"/>
      <c r="F33" s="1063"/>
      <c r="G33" s="1063"/>
      <c r="H33" s="1063"/>
      <c r="I33" s="1063"/>
      <c r="J33" s="1063"/>
      <c r="K33" s="1063"/>
      <c r="L33" s="1063"/>
      <c r="M33" s="1063"/>
      <c r="N33" s="1063"/>
      <c r="O33" s="1063"/>
      <c r="P33" s="1064"/>
      <c r="Q33" s="1074">
        <v>88</v>
      </c>
      <c r="R33" s="1075"/>
      <c r="S33" s="1075"/>
      <c r="T33" s="1075"/>
      <c r="U33" s="1075"/>
      <c r="V33" s="1075">
        <v>88</v>
      </c>
      <c r="W33" s="1075"/>
      <c r="X33" s="1075"/>
      <c r="Y33" s="1075"/>
      <c r="Z33" s="1075"/>
      <c r="AA33" s="1075" t="s">
        <v>572</v>
      </c>
      <c r="AB33" s="1075"/>
      <c r="AC33" s="1075"/>
      <c r="AD33" s="1075"/>
      <c r="AE33" s="1076"/>
      <c r="AF33" s="1068" t="s">
        <v>381</v>
      </c>
      <c r="AG33" s="1069"/>
      <c r="AH33" s="1069"/>
      <c r="AI33" s="1069"/>
      <c r="AJ33" s="1070"/>
      <c r="AK33" s="1011">
        <v>41</v>
      </c>
      <c r="AL33" s="1002"/>
      <c r="AM33" s="1002"/>
      <c r="AN33" s="1002"/>
      <c r="AO33" s="1002"/>
      <c r="AP33" s="1002">
        <v>506</v>
      </c>
      <c r="AQ33" s="1002"/>
      <c r="AR33" s="1002"/>
      <c r="AS33" s="1002"/>
      <c r="AT33" s="1002"/>
      <c r="AU33" s="1002">
        <v>506</v>
      </c>
      <c r="AV33" s="1002"/>
      <c r="AW33" s="1002"/>
      <c r="AX33" s="1002"/>
      <c r="AY33" s="1002"/>
      <c r="AZ33" s="1073" t="s">
        <v>572</v>
      </c>
      <c r="BA33" s="1073"/>
      <c r="BB33" s="1073"/>
      <c r="BC33" s="1073"/>
      <c r="BD33" s="1073"/>
      <c r="BE33" s="1057" t="s">
        <v>574</v>
      </c>
      <c r="BF33" s="1057"/>
      <c r="BG33" s="1057"/>
      <c r="BH33" s="1057"/>
      <c r="BI33" s="1058"/>
      <c r="BJ33" s="232"/>
      <c r="BK33" s="232"/>
      <c r="BL33" s="232"/>
      <c r="BM33" s="232"/>
      <c r="BN33" s="232"/>
      <c r="BO33" s="245"/>
      <c r="BP33" s="245"/>
      <c r="BQ33" s="242">
        <v>27</v>
      </c>
      <c r="BR33" s="243"/>
      <c r="BS33" s="1045"/>
      <c r="BT33" s="1046"/>
      <c r="BU33" s="1046"/>
      <c r="BV33" s="1046"/>
      <c r="BW33" s="1046"/>
      <c r="BX33" s="1046"/>
      <c r="BY33" s="1046"/>
      <c r="BZ33" s="1046"/>
      <c r="CA33" s="1046"/>
      <c r="CB33" s="1046"/>
      <c r="CC33" s="1046"/>
      <c r="CD33" s="1046"/>
      <c r="CE33" s="1046"/>
      <c r="CF33" s="1046"/>
      <c r="CG33" s="1047"/>
      <c r="CH33" s="1020"/>
      <c r="CI33" s="1021"/>
      <c r="CJ33" s="1021"/>
      <c r="CK33" s="1021"/>
      <c r="CL33" s="1022"/>
      <c r="CM33" s="1020"/>
      <c r="CN33" s="1021"/>
      <c r="CO33" s="1021"/>
      <c r="CP33" s="1021"/>
      <c r="CQ33" s="1022"/>
      <c r="CR33" s="1020"/>
      <c r="CS33" s="1021"/>
      <c r="CT33" s="1021"/>
      <c r="CU33" s="1021"/>
      <c r="CV33" s="1022"/>
      <c r="CW33" s="1020"/>
      <c r="CX33" s="1021"/>
      <c r="CY33" s="1021"/>
      <c r="CZ33" s="1021"/>
      <c r="DA33" s="1022"/>
      <c r="DB33" s="1020"/>
      <c r="DC33" s="1021"/>
      <c r="DD33" s="1021"/>
      <c r="DE33" s="1021"/>
      <c r="DF33" s="1022"/>
      <c r="DG33" s="1020"/>
      <c r="DH33" s="1021"/>
      <c r="DI33" s="1021"/>
      <c r="DJ33" s="1021"/>
      <c r="DK33" s="1022"/>
      <c r="DL33" s="1020"/>
      <c r="DM33" s="1021"/>
      <c r="DN33" s="1021"/>
      <c r="DO33" s="1021"/>
      <c r="DP33" s="1022"/>
      <c r="DQ33" s="1020"/>
      <c r="DR33" s="1021"/>
      <c r="DS33" s="1021"/>
      <c r="DT33" s="1021"/>
      <c r="DU33" s="1022"/>
      <c r="DV33" s="1023"/>
      <c r="DW33" s="1024"/>
      <c r="DX33" s="1024"/>
      <c r="DY33" s="1024"/>
      <c r="DZ33" s="1025"/>
      <c r="EA33" s="226"/>
    </row>
    <row r="34" spans="1:131" s="227" customFormat="1" ht="26.25" customHeight="1">
      <c r="A34" s="246">
        <v>7</v>
      </c>
      <c r="B34" s="1062" t="s">
        <v>403</v>
      </c>
      <c r="C34" s="1063"/>
      <c r="D34" s="1063"/>
      <c r="E34" s="1063"/>
      <c r="F34" s="1063"/>
      <c r="G34" s="1063"/>
      <c r="H34" s="1063"/>
      <c r="I34" s="1063"/>
      <c r="J34" s="1063"/>
      <c r="K34" s="1063"/>
      <c r="L34" s="1063"/>
      <c r="M34" s="1063"/>
      <c r="N34" s="1063"/>
      <c r="O34" s="1063"/>
      <c r="P34" s="1064"/>
      <c r="Q34" s="1074">
        <v>44</v>
      </c>
      <c r="R34" s="1075"/>
      <c r="S34" s="1075"/>
      <c r="T34" s="1075"/>
      <c r="U34" s="1075"/>
      <c r="V34" s="1075">
        <v>20</v>
      </c>
      <c r="W34" s="1075"/>
      <c r="X34" s="1075"/>
      <c r="Y34" s="1075"/>
      <c r="Z34" s="1075"/>
      <c r="AA34" s="1075">
        <v>24</v>
      </c>
      <c r="AB34" s="1075"/>
      <c r="AC34" s="1075"/>
      <c r="AD34" s="1075"/>
      <c r="AE34" s="1076"/>
      <c r="AF34" s="1068" t="s">
        <v>401</v>
      </c>
      <c r="AG34" s="1069"/>
      <c r="AH34" s="1069"/>
      <c r="AI34" s="1069"/>
      <c r="AJ34" s="1070"/>
      <c r="AK34" s="1011">
        <v>13</v>
      </c>
      <c r="AL34" s="1002"/>
      <c r="AM34" s="1002"/>
      <c r="AN34" s="1002"/>
      <c r="AO34" s="1002"/>
      <c r="AP34" s="1002">
        <v>41</v>
      </c>
      <c r="AQ34" s="1002"/>
      <c r="AR34" s="1002"/>
      <c r="AS34" s="1002"/>
      <c r="AT34" s="1002"/>
      <c r="AU34" s="1002">
        <v>12</v>
      </c>
      <c r="AV34" s="1002"/>
      <c r="AW34" s="1002"/>
      <c r="AX34" s="1002"/>
      <c r="AY34" s="1002"/>
      <c r="AZ34" s="1073" t="s">
        <v>572</v>
      </c>
      <c r="BA34" s="1073"/>
      <c r="BB34" s="1073"/>
      <c r="BC34" s="1073"/>
      <c r="BD34" s="1073"/>
      <c r="BE34" s="1057" t="s">
        <v>574</v>
      </c>
      <c r="BF34" s="1057"/>
      <c r="BG34" s="1057"/>
      <c r="BH34" s="1057"/>
      <c r="BI34" s="1058"/>
      <c r="BJ34" s="232"/>
      <c r="BK34" s="232"/>
      <c r="BL34" s="232"/>
      <c r="BM34" s="232"/>
      <c r="BN34" s="232"/>
      <c r="BO34" s="245"/>
      <c r="BP34" s="245"/>
      <c r="BQ34" s="242">
        <v>28</v>
      </c>
      <c r="BR34" s="243"/>
      <c r="BS34" s="1045"/>
      <c r="BT34" s="1046"/>
      <c r="BU34" s="1046"/>
      <c r="BV34" s="1046"/>
      <c r="BW34" s="1046"/>
      <c r="BX34" s="1046"/>
      <c r="BY34" s="1046"/>
      <c r="BZ34" s="1046"/>
      <c r="CA34" s="1046"/>
      <c r="CB34" s="1046"/>
      <c r="CC34" s="1046"/>
      <c r="CD34" s="1046"/>
      <c r="CE34" s="1046"/>
      <c r="CF34" s="1046"/>
      <c r="CG34" s="1047"/>
      <c r="CH34" s="1020"/>
      <c r="CI34" s="1021"/>
      <c r="CJ34" s="1021"/>
      <c r="CK34" s="1021"/>
      <c r="CL34" s="1022"/>
      <c r="CM34" s="1020"/>
      <c r="CN34" s="1021"/>
      <c r="CO34" s="1021"/>
      <c r="CP34" s="1021"/>
      <c r="CQ34" s="1022"/>
      <c r="CR34" s="1020"/>
      <c r="CS34" s="1021"/>
      <c r="CT34" s="1021"/>
      <c r="CU34" s="1021"/>
      <c r="CV34" s="1022"/>
      <c r="CW34" s="1020"/>
      <c r="CX34" s="1021"/>
      <c r="CY34" s="1021"/>
      <c r="CZ34" s="1021"/>
      <c r="DA34" s="1022"/>
      <c r="DB34" s="1020"/>
      <c r="DC34" s="1021"/>
      <c r="DD34" s="1021"/>
      <c r="DE34" s="1021"/>
      <c r="DF34" s="1022"/>
      <c r="DG34" s="1020"/>
      <c r="DH34" s="1021"/>
      <c r="DI34" s="1021"/>
      <c r="DJ34" s="1021"/>
      <c r="DK34" s="1022"/>
      <c r="DL34" s="1020"/>
      <c r="DM34" s="1021"/>
      <c r="DN34" s="1021"/>
      <c r="DO34" s="1021"/>
      <c r="DP34" s="1022"/>
      <c r="DQ34" s="1020"/>
      <c r="DR34" s="1021"/>
      <c r="DS34" s="1021"/>
      <c r="DT34" s="1021"/>
      <c r="DU34" s="1022"/>
      <c r="DV34" s="1023"/>
      <c r="DW34" s="1024"/>
      <c r="DX34" s="1024"/>
      <c r="DY34" s="1024"/>
      <c r="DZ34" s="1025"/>
      <c r="EA34" s="226"/>
    </row>
    <row r="35" spans="1:131" s="227" customFormat="1" ht="26.25" customHeight="1">
      <c r="A35" s="246">
        <v>8</v>
      </c>
      <c r="B35" s="1062"/>
      <c r="C35" s="1063"/>
      <c r="D35" s="1063"/>
      <c r="E35" s="1063"/>
      <c r="F35" s="1063"/>
      <c r="G35" s="1063"/>
      <c r="H35" s="1063"/>
      <c r="I35" s="1063"/>
      <c r="J35" s="1063"/>
      <c r="K35" s="1063"/>
      <c r="L35" s="1063"/>
      <c r="M35" s="1063"/>
      <c r="N35" s="1063"/>
      <c r="O35" s="1063"/>
      <c r="P35" s="1064"/>
      <c r="Q35" s="1074"/>
      <c r="R35" s="1075"/>
      <c r="S35" s="1075"/>
      <c r="T35" s="1075"/>
      <c r="U35" s="1075"/>
      <c r="V35" s="1075"/>
      <c r="W35" s="1075"/>
      <c r="X35" s="1075"/>
      <c r="Y35" s="1075"/>
      <c r="Z35" s="1075"/>
      <c r="AA35" s="1075"/>
      <c r="AB35" s="1075"/>
      <c r="AC35" s="1075"/>
      <c r="AD35" s="1075"/>
      <c r="AE35" s="1076"/>
      <c r="AF35" s="1068"/>
      <c r="AG35" s="1069"/>
      <c r="AH35" s="1069"/>
      <c r="AI35" s="1069"/>
      <c r="AJ35" s="1070"/>
      <c r="AK35" s="1011"/>
      <c r="AL35" s="1002"/>
      <c r="AM35" s="1002"/>
      <c r="AN35" s="1002"/>
      <c r="AO35" s="1002"/>
      <c r="AP35" s="1002"/>
      <c r="AQ35" s="1002"/>
      <c r="AR35" s="1002"/>
      <c r="AS35" s="1002"/>
      <c r="AT35" s="1002"/>
      <c r="AU35" s="1002"/>
      <c r="AV35" s="1002"/>
      <c r="AW35" s="1002"/>
      <c r="AX35" s="1002"/>
      <c r="AY35" s="1002"/>
      <c r="AZ35" s="1073"/>
      <c r="BA35" s="1073"/>
      <c r="BB35" s="1073"/>
      <c r="BC35" s="1073"/>
      <c r="BD35" s="1073"/>
      <c r="BE35" s="1057"/>
      <c r="BF35" s="1057"/>
      <c r="BG35" s="1057"/>
      <c r="BH35" s="1057"/>
      <c r="BI35" s="1058"/>
      <c r="BJ35" s="232"/>
      <c r="BK35" s="232"/>
      <c r="BL35" s="232"/>
      <c r="BM35" s="232"/>
      <c r="BN35" s="232"/>
      <c r="BO35" s="245"/>
      <c r="BP35" s="245"/>
      <c r="BQ35" s="242">
        <v>29</v>
      </c>
      <c r="BR35" s="243"/>
      <c r="BS35" s="1045"/>
      <c r="BT35" s="1046"/>
      <c r="BU35" s="1046"/>
      <c r="BV35" s="1046"/>
      <c r="BW35" s="1046"/>
      <c r="BX35" s="1046"/>
      <c r="BY35" s="1046"/>
      <c r="BZ35" s="1046"/>
      <c r="CA35" s="1046"/>
      <c r="CB35" s="1046"/>
      <c r="CC35" s="1046"/>
      <c r="CD35" s="1046"/>
      <c r="CE35" s="1046"/>
      <c r="CF35" s="1046"/>
      <c r="CG35" s="1047"/>
      <c r="CH35" s="1020"/>
      <c r="CI35" s="1021"/>
      <c r="CJ35" s="1021"/>
      <c r="CK35" s="1021"/>
      <c r="CL35" s="1022"/>
      <c r="CM35" s="1020"/>
      <c r="CN35" s="1021"/>
      <c r="CO35" s="1021"/>
      <c r="CP35" s="1021"/>
      <c r="CQ35" s="1022"/>
      <c r="CR35" s="1020"/>
      <c r="CS35" s="1021"/>
      <c r="CT35" s="1021"/>
      <c r="CU35" s="1021"/>
      <c r="CV35" s="1022"/>
      <c r="CW35" s="1020"/>
      <c r="CX35" s="1021"/>
      <c r="CY35" s="1021"/>
      <c r="CZ35" s="1021"/>
      <c r="DA35" s="1022"/>
      <c r="DB35" s="1020"/>
      <c r="DC35" s="1021"/>
      <c r="DD35" s="1021"/>
      <c r="DE35" s="1021"/>
      <c r="DF35" s="1022"/>
      <c r="DG35" s="1020"/>
      <c r="DH35" s="1021"/>
      <c r="DI35" s="1021"/>
      <c r="DJ35" s="1021"/>
      <c r="DK35" s="1022"/>
      <c r="DL35" s="1020"/>
      <c r="DM35" s="1021"/>
      <c r="DN35" s="1021"/>
      <c r="DO35" s="1021"/>
      <c r="DP35" s="1022"/>
      <c r="DQ35" s="1020"/>
      <c r="DR35" s="1021"/>
      <c r="DS35" s="1021"/>
      <c r="DT35" s="1021"/>
      <c r="DU35" s="1022"/>
      <c r="DV35" s="1023"/>
      <c r="DW35" s="1024"/>
      <c r="DX35" s="1024"/>
      <c r="DY35" s="1024"/>
      <c r="DZ35" s="1025"/>
      <c r="EA35" s="226"/>
    </row>
    <row r="36" spans="1:131" s="227" customFormat="1" ht="26.25" customHeight="1">
      <c r="A36" s="246">
        <v>9</v>
      </c>
      <c r="B36" s="1062"/>
      <c r="C36" s="1063"/>
      <c r="D36" s="1063"/>
      <c r="E36" s="1063"/>
      <c r="F36" s="1063"/>
      <c r="G36" s="1063"/>
      <c r="H36" s="1063"/>
      <c r="I36" s="1063"/>
      <c r="J36" s="1063"/>
      <c r="K36" s="1063"/>
      <c r="L36" s="1063"/>
      <c r="M36" s="1063"/>
      <c r="N36" s="1063"/>
      <c r="O36" s="1063"/>
      <c r="P36" s="1064"/>
      <c r="Q36" s="1074"/>
      <c r="R36" s="1075"/>
      <c r="S36" s="1075"/>
      <c r="T36" s="1075"/>
      <c r="U36" s="1075"/>
      <c r="V36" s="1075"/>
      <c r="W36" s="1075"/>
      <c r="X36" s="1075"/>
      <c r="Y36" s="1075"/>
      <c r="Z36" s="1075"/>
      <c r="AA36" s="1075"/>
      <c r="AB36" s="1075"/>
      <c r="AC36" s="1075"/>
      <c r="AD36" s="1075"/>
      <c r="AE36" s="1076"/>
      <c r="AF36" s="1068"/>
      <c r="AG36" s="1069"/>
      <c r="AH36" s="1069"/>
      <c r="AI36" s="1069"/>
      <c r="AJ36" s="1070"/>
      <c r="AK36" s="1011"/>
      <c r="AL36" s="1002"/>
      <c r="AM36" s="1002"/>
      <c r="AN36" s="1002"/>
      <c r="AO36" s="1002"/>
      <c r="AP36" s="1002"/>
      <c r="AQ36" s="1002"/>
      <c r="AR36" s="1002"/>
      <c r="AS36" s="1002"/>
      <c r="AT36" s="1002"/>
      <c r="AU36" s="1002"/>
      <c r="AV36" s="1002"/>
      <c r="AW36" s="1002"/>
      <c r="AX36" s="1002"/>
      <c r="AY36" s="1002"/>
      <c r="AZ36" s="1073"/>
      <c r="BA36" s="1073"/>
      <c r="BB36" s="1073"/>
      <c r="BC36" s="1073"/>
      <c r="BD36" s="1073"/>
      <c r="BE36" s="1057"/>
      <c r="BF36" s="1057"/>
      <c r="BG36" s="1057"/>
      <c r="BH36" s="1057"/>
      <c r="BI36" s="1058"/>
      <c r="BJ36" s="232"/>
      <c r="BK36" s="232"/>
      <c r="BL36" s="232"/>
      <c r="BM36" s="232"/>
      <c r="BN36" s="232"/>
      <c r="BO36" s="245"/>
      <c r="BP36" s="245"/>
      <c r="BQ36" s="242">
        <v>30</v>
      </c>
      <c r="BR36" s="243"/>
      <c r="BS36" s="1045"/>
      <c r="BT36" s="1046"/>
      <c r="BU36" s="1046"/>
      <c r="BV36" s="1046"/>
      <c r="BW36" s="1046"/>
      <c r="BX36" s="1046"/>
      <c r="BY36" s="1046"/>
      <c r="BZ36" s="1046"/>
      <c r="CA36" s="1046"/>
      <c r="CB36" s="1046"/>
      <c r="CC36" s="1046"/>
      <c r="CD36" s="1046"/>
      <c r="CE36" s="1046"/>
      <c r="CF36" s="1046"/>
      <c r="CG36" s="1047"/>
      <c r="CH36" s="1020"/>
      <c r="CI36" s="1021"/>
      <c r="CJ36" s="1021"/>
      <c r="CK36" s="1021"/>
      <c r="CL36" s="1022"/>
      <c r="CM36" s="1020"/>
      <c r="CN36" s="1021"/>
      <c r="CO36" s="1021"/>
      <c r="CP36" s="1021"/>
      <c r="CQ36" s="1022"/>
      <c r="CR36" s="1020"/>
      <c r="CS36" s="1021"/>
      <c r="CT36" s="1021"/>
      <c r="CU36" s="1021"/>
      <c r="CV36" s="1022"/>
      <c r="CW36" s="1020"/>
      <c r="CX36" s="1021"/>
      <c r="CY36" s="1021"/>
      <c r="CZ36" s="1021"/>
      <c r="DA36" s="1022"/>
      <c r="DB36" s="1020"/>
      <c r="DC36" s="1021"/>
      <c r="DD36" s="1021"/>
      <c r="DE36" s="1021"/>
      <c r="DF36" s="1022"/>
      <c r="DG36" s="1020"/>
      <c r="DH36" s="1021"/>
      <c r="DI36" s="1021"/>
      <c r="DJ36" s="1021"/>
      <c r="DK36" s="1022"/>
      <c r="DL36" s="1020"/>
      <c r="DM36" s="1021"/>
      <c r="DN36" s="1021"/>
      <c r="DO36" s="1021"/>
      <c r="DP36" s="1022"/>
      <c r="DQ36" s="1020"/>
      <c r="DR36" s="1021"/>
      <c r="DS36" s="1021"/>
      <c r="DT36" s="1021"/>
      <c r="DU36" s="1022"/>
      <c r="DV36" s="1023"/>
      <c r="DW36" s="1024"/>
      <c r="DX36" s="1024"/>
      <c r="DY36" s="1024"/>
      <c r="DZ36" s="1025"/>
      <c r="EA36" s="226"/>
    </row>
    <row r="37" spans="1:131" s="227" customFormat="1" ht="26.25" customHeight="1">
      <c r="A37" s="246">
        <v>10</v>
      </c>
      <c r="B37" s="1062"/>
      <c r="C37" s="1063"/>
      <c r="D37" s="1063"/>
      <c r="E37" s="1063"/>
      <c r="F37" s="1063"/>
      <c r="G37" s="1063"/>
      <c r="H37" s="1063"/>
      <c r="I37" s="1063"/>
      <c r="J37" s="1063"/>
      <c r="K37" s="1063"/>
      <c r="L37" s="1063"/>
      <c r="M37" s="1063"/>
      <c r="N37" s="1063"/>
      <c r="O37" s="1063"/>
      <c r="P37" s="1064"/>
      <c r="Q37" s="1074"/>
      <c r="R37" s="1075"/>
      <c r="S37" s="1075"/>
      <c r="T37" s="1075"/>
      <c r="U37" s="1075"/>
      <c r="V37" s="1075"/>
      <c r="W37" s="1075"/>
      <c r="X37" s="1075"/>
      <c r="Y37" s="1075"/>
      <c r="Z37" s="1075"/>
      <c r="AA37" s="1075"/>
      <c r="AB37" s="1075"/>
      <c r="AC37" s="1075"/>
      <c r="AD37" s="1075"/>
      <c r="AE37" s="1076"/>
      <c r="AF37" s="1068"/>
      <c r="AG37" s="1069"/>
      <c r="AH37" s="1069"/>
      <c r="AI37" s="1069"/>
      <c r="AJ37" s="1070"/>
      <c r="AK37" s="1011"/>
      <c r="AL37" s="1002"/>
      <c r="AM37" s="1002"/>
      <c r="AN37" s="1002"/>
      <c r="AO37" s="1002"/>
      <c r="AP37" s="1002"/>
      <c r="AQ37" s="1002"/>
      <c r="AR37" s="1002"/>
      <c r="AS37" s="1002"/>
      <c r="AT37" s="1002"/>
      <c r="AU37" s="1002"/>
      <c r="AV37" s="1002"/>
      <c r="AW37" s="1002"/>
      <c r="AX37" s="1002"/>
      <c r="AY37" s="1002"/>
      <c r="AZ37" s="1073"/>
      <c r="BA37" s="1073"/>
      <c r="BB37" s="1073"/>
      <c r="BC37" s="1073"/>
      <c r="BD37" s="1073"/>
      <c r="BE37" s="1057"/>
      <c r="BF37" s="1057"/>
      <c r="BG37" s="1057"/>
      <c r="BH37" s="1057"/>
      <c r="BI37" s="1058"/>
      <c r="BJ37" s="232"/>
      <c r="BK37" s="232"/>
      <c r="BL37" s="232"/>
      <c r="BM37" s="232"/>
      <c r="BN37" s="232"/>
      <c r="BO37" s="245"/>
      <c r="BP37" s="245"/>
      <c r="BQ37" s="242">
        <v>31</v>
      </c>
      <c r="BR37" s="243"/>
      <c r="BS37" s="1045"/>
      <c r="BT37" s="1046"/>
      <c r="BU37" s="1046"/>
      <c r="BV37" s="1046"/>
      <c r="BW37" s="1046"/>
      <c r="BX37" s="1046"/>
      <c r="BY37" s="1046"/>
      <c r="BZ37" s="1046"/>
      <c r="CA37" s="1046"/>
      <c r="CB37" s="1046"/>
      <c r="CC37" s="1046"/>
      <c r="CD37" s="1046"/>
      <c r="CE37" s="1046"/>
      <c r="CF37" s="1046"/>
      <c r="CG37" s="1047"/>
      <c r="CH37" s="1020"/>
      <c r="CI37" s="1021"/>
      <c r="CJ37" s="1021"/>
      <c r="CK37" s="1021"/>
      <c r="CL37" s="1022"/>
      <c r="CM37" s="1020"/>
      <c r="CN37" s="1021"/>
      <c r="CO37" s="1021"/>
      <c r="CP37" s="1021"/>
      <c r="CQ37" s="1022"/>
      <c r="CR37" s="1020"/>
      <c r="CS37" s="1021"/>
      <c r="CT37" s="1021"/>
      <c r="CU37" s="1021"/>
      <c r="CV37" s="1022"/>
      <c r="CW37" s="1020"/>
      <c r="CX37" s="1021"/>
      <c r="CY37" s="1021"/>
      <c r="CZ37" s="1021"/>
      <c r="DA37" s="1022"/>
      <c r="DB37" s="1020"/>
      <c r="DC37" s="1021"/>
      <c r="DD37" s="1021"/>
      <c r="DE37" s="1021"/>
      <c r="DF37" s="1022"/>
      <c r="DG37" s="1020"/>
      <c r="DH37" s="1021"/>
      <c r="DI37" s="1021"/>
      <c r="DJ37" s="1021"/>
      <c r="DK37" s="1022"/>
      <c r="DL37" s="1020"/>
      <c r="DM37" s="1021"/>
      <c r="DN37" s="1021"/>
      <c r="DO37" s="1021"/>
      <c r="DP37" s="1022"/>
      <c r="DQ37" s="1020"/>
      <c r="DR37" s="1021"/>
      <c r="DS37" s="1021"/>
      <c r="DT37" s="1021"/>
      <c r="DU37" s="1022"/>
      <c r="DV37" s="1023"/>
      <c r="DW37" s="1024"/>
      <c r="DX37" s="1024"/>
      <c r="DY37" s="1024"/>
      <c r="DZ37" s="1025"/>
      <c r="EA37" s="226"/>
    </row>
    <row r="38" spans="1:131" s="227" customFormat="1" ht="26.25" customHeight="1">
      <c r="A38" s="246">
        <v>11</v>
      </c>
      <c r="B38" s="1062"/>
      <c r="C38" s="1063"/>
      <c r="D38" s="1063"/>
      <c r="E38" s="1063"/>
      <c r="F38" s="1063"/>
      <c r="G38" s="1063"/>
      <c r="H38" s="1063"/>
      <c r="I38" s="1063"/>
      <c r="J38" s="1063"/>
      <c r="K38" s="1063"/>
      <c r="L38" s="1063"/>
      <c r="M38" s="1063"/>
      <c r="N38" s="1063"/>
      <c r="O38" s="1063"/>
      <c r="P38" s="1064"/>
      <c r="Q38" s="1074"/>
      <c r="R38" s="1075"/>
      <c r="S38" s="1075"/>
      <c r="T38" s="1075"/>
      <c r="U38" s="1075"/>
      <c r="V38" s="1075"/>
      <c r="W38" s="1075"/>
      <c r="X38" s="1075"/>
      <c r="Y38" s="1075"/>
      <c r="Z38" s="1075"/>
      <c r="AA38" s="1075"/>
      <c r="AB38" s="1075"/>
      <c r="AC38" s="1075"/>
      <c r="AD38" s="1075"/>
      <c r="AE38" s="1076"/>
      <c r="AF38" s="1068"/>
      <c r="AG38" s="1069"/>
      <c r="AH38" s="1069"/>
      <c r="AI38" s="1069"/>
      <c r="AJ38" s="1070"/>
      <c r="AK38" s="1011"/>
      <c r="AL38" s="1002"/>
      <c r="AM38" s="1002"/>
      <c r="AN38" s="1002"/>
      <c r="AO38" s="1002"/>
      <c r="AP38" s="1002"/>
      <c r="AQ38" s="1002"/>
      <c r="AR38" s="1002"/>
      <c r="AS38" s="1002"/>
      <c r="AT38" s="1002"/>
      <c r="AU38" s="1002"/>
      <c r="AV38" s="1002"/>
      <c r="AW38" s="1002"/>
      <c r="AX38" s="1002"/>
      <c r="AY38" s="1002"/>
      <c r="AZ38" s="1073"/>
      <c r="BA38" s="1073"/>
      <c r="BB38" s="1073"/>
      <c r="BC38" s="1073"/>
      <c r="BD38" s="1073"/>
      <c r="BE38" s="1057"/>
      <c r="BF38" s="1057"/>
      <c r="BG38" s="1057"/>
      <c r="BH38" s="1057"/>
      <c r="BI38" s="1058"/>
      <c r="BJ38" s="232"/>
      <c r="BK38" s="232"/>
      <c r="BL38" s="232"/>
      <c r="BM38" s="232"/>
      <c r="BN38" s="232"/>
      <c r="BO38" s="245"/>
      <c r="BP38" s="245"/>
      <c r="BQ38" s="242">
        <v>32</v>
      </c>
      <c r="BR38" s="243"/>
      <c r="BS38" s="1045"/>
      <c r="BT38" s="1046"/>
      <c r="BU38" s="1046"/>
      <c r="BV38" s="1046"/>
      <c r="BW38" s="1046"/>
      <c r="BX38" s="1046"/>
      <c r="BY38" s="1046"/>
      <c r="BZ38" s="1046"/>
      <c r="CA38" s="1046"/>
      <c r="CB38" s="1046"/>
      <c r="CC38" s="1046"/>
      <c r="CD38" s="1046"/>
      <c r="CE38" s="1046"/>
      <c r="CF38" s="1046"/>
      <c r="CG38" s="1047"/>
      <c r="CH38" s="1020"/>
      <c r="CI38" s="1021"/>
      <c r="CJ38" s="1021"/>
      <c r="CK38" s="1021"/>
      <c r="CL38" s="1022"/>
      <c r="CM38" s="1020"/>
      <c r="CN38" s="1021"/>
      <c r="CO38" s="1021"/>
      <c r="CP38" s="1021"/>
      <c r="CQ38" s="1022"/>
      <c r="CR38" s="1020"/>
      <c r="CS38" s="1021"/>
      <c r="CT38" s="1021"/>
      <c r="CU38" s="1021"/>
      <c r="CV38" s="1022"/>
      <c r="CW38" s="1020"/>
      <c r="CX38" s="1021"/>
      <c r="CY38" s="1021"/>
      <c r="CZ38" s="1021"/>
      <c r="DA38" s="1022"/>
      <c r="DB38" s="1020"/>
      <c r="DC38" s="1021"/>
      <c r="DD38" s="1021"/>
      <c r="DE38" s="1021"/>
      <c r="DF38" s="1022"/>
      <c r="DG38" s="1020"/>
      <c r="DH38" s="1021"/>
      <c r="DI38" s="1021"/>
      <c r="DJ38" s="1021"/>
      <c r="DK38" s="1022"/>
      <c r="DL38" s="1020"/>
      <c r="DM38" s="1021"/>
      <c r="DN38" s="1021"/>
      <c r="DO38" s="1021"/>
      <c r="DP38" s="1022"/>
      <c r="DQ38" s="1020"/>
      <c r="DR38" s="1021"/>
      <c r="DS38" s="1021"/>
      <c r="DT38" s="1021"/>
      <c r="DU38" s="1022"/>
      <c r="DV38" s="1023"/>
      <c r="DW38" s="1024"/>
      <c r="DX38" s="1024"/>
      <c r="DY38" s="1024"/>
      <c r="DZ38" s="1025"/>
      <c r="EA38" s="226"/>
    </row>
    <row r="39" spans="1:131" s="227" customFormat="1" ht="26.25" customHeight="1">
      <c r="A39" s="246">
        <v>12</v>
      </c>
      <c r="B39" s="1062"/>
      <c r="C39" s="1063"/>
      <c r="D39" s="1063"/>
      <c r="E39" s="1063"/>
      <c r="F39" s="1063"/>
      <c r="G39" s="1063"/>
      <c r="H39" s="1063"/>
      <c r="I39" s="1063"/>
      <c r="J39" s="1063"/>
      <c r="K39" s="1063"/>
      <c r="L39" s="1063"/>
      <c r="M39" s="1063"/>
      <c r="N39" s="1063"/>
      <c r="O39" s="1063"/>
      <c r="P39" s="1064"/>
      <c r="Q39" s="1074"/>
      <c r="R39" s="1075"/>
      <c r="S39" s="1075"/>
      <c r="T39" s="1075"/>
      <c r="U39" s="1075"/>
      <c r="V39" s="1075"/>
      <c r="W39" s="1075"/>
      <c r="X39" s="1075"/>
      <c r="Y39" s="1075"/>
      <c r="Z39" s="1075"/>
      <c r="AA39" s="1075"/>
      <c r="AB39" s="1075"/>
      <c r="AC39" s="1075"/>
      <c r="AD39" s="1075"/>
      <c r="AE39" s="1076"/>
      <c r="AF39" s="1068"/>
      <c r="AG39" s="1069"/>
      <c r="AH39" s="1069"/>
      <c r="AI39" s="1069"/>
      <c r="AJ39" s="1070"/>
      <c r="AK39" s="1011"/>
      <c r="AL39" s="1002"/>
      <c r="AM39" s="1002"/>
      <c r="AN39" s="1002"/>
      <c r="AO39" s="1002"/>
      <c r="AP39" s="1002"/>
      <c r="AQ39" s="1002"/>
      <c r="AR39" s="1002"/>
      <c r="AS39" s="1002"/>
      <c r="AT39" s="1002"/>
      <c r="AU39" s="1002"/>
      <c r="AV39" s="1002"/>
      <c r="AW39" s="1002"/>
      <c r="AX39" s="1002"/>
      <c r="AY39" s="1002"/>
      <c r="AZ39" s="1073"/>
      <c r="BA39" s="1073"/>
      <c r="BB39" s="1073"/>
      <c r="BC39" s="1073"/>
      <c r="BD39" s="1073"/>
      <c r="BE39" s="1057"/>
      <c r="BF39" s="1057"/>
      <c r="BG39" s="1057"/>
      <c r="BH39" s="1057"/>
      <c r="BI39" s="1058"/>
      <c r="BJ39" s="232"/>
      <c r="BK39" s="232"/>
      <c r="BL39" s="232"/>
      <c r="BM39" s="232"/>
      <c r="BN39" s="232"/>
      <c r="BO39" s="245"/>
      <c r="BP39" s="245"/>
      <c r="BQ39" s="242">
        <v>33</v>
      </c>
      <c r="BR39" s="243"/>
      <c r="BS39" s="1045"/>
      <c r="BT39" s="1046"/>
      <c r="BU39" s="1046"/>
      <c r="BV39" s="1046"/>
      <c r="BW39" s="1046"/>
      <c r="BX39" s="1046"/>
      <c r="BY39" s="1046"/>
      <c r="BZ39" s="1046"/>
      <c r="CA39" s="1046"/>
      <c r="CB39" s="1046"/>
      <c r="CC39" s="1046"/>
      <c r="CD39" s="1046"/>
      <c r="CE39" s="1046"/>
      <c r="CF39" s="1046"/>
      <c r="CG39" s="1047"/>
      <c r="CH39" s="1020"/>
      <c r="CI39" s="1021"/>
      <c r="CJ39" s="1021"/>
      <c r="CK39" s="1021"/>
      <c r="CL39" s="1022"/>
      <c r="CM39" s="1020"/>
      <c r="CN39" s="1021"/>
      <c r="CO39" s="1021"/>
      <c r="CP39" s="1021"/>
      <c r="CQ39" s="1022"/>
      <c r="CR39" s="1020"/>
      <c r="CS39" s="1021"/>
      <c r="CT39" s="1021"/>
      <c r="CU39" s="1021"/>
      <c r="CV39" s="1022"/>
      <c r="CW39" s="1020"/>
      <c r="CX39" s="1021"/>
      <c r="CY39" s="1021"/>
      <c r="CZ39" s="1021"/>
      <c r="DA39" s="1022"/>
      <c r="DB39" s="1020"/>
      <c r="DC39" s="1021"/>
      <c r="DD39" s="1021"/>
      <c r="DE39" s="1021"/>
      <c r="DF39" s="1022"/>
      <c r="DG39" s="1020"/>
      <c r="DH39" s="1021"/>
      <c r="DI39" s="1021"/>
      <c r="DJ39" s="1021"/>
      <c r="DK39" s="1022"/>
      <c r="DL39" s="1020"/>
      <c r="DM39" s="1021"/>
      <c r="DN39" s="1021"/>
      <c r="DO39" s="1021"/>
      <c r="DP39" s="1022"/>
      <c r="DQ39" s="1020"/>
      <c r="DR39" s="1021"/>
      <c r="DS39" s="1021"/>
      <c r="DT39" s="1021"/>
      <c r="DU39" s="1022"/>
      <c r="DV39" s="1023"/>
      <c r="DW39" s="1024"/>
      <c r="DX39" s="1024"/>
      <c r="DY39" s="1024"/>
      <c r="DZ39" s="1025"/>
      <c r="EA39" s="226"/>
    </row>
    <row r="40" spans="1:131" s="227" customFormat="1" ht="26.25" customHeight="1">
      <c r="A40" s="241">
        <v>13</v>
      </c>
      <c r="B40" s="1062"/>
      <c r="C40" s="1063"/>
      <c r="D40" s="1063"/>
      <c r="E40" s="1063"/>
      <c r="F40" s="1063"/>
      <c r="G40" s="1063"/>
      <c r="H40" s="1063"/>
      <c r="I40" s="1063"/>
      <c r="J40" s="1063"/>
      <c r="K40" s="1063"/>
      <c r="L40" s="1063"/>
      <c r="M40" s="1063"/>
      <c r="N40" s="1063"/>
      <c r="O40" s="1063"/>
      <c r="P40" s="1064"/>
      <c r="Q40" s="1074"/>
      <c r="R40" s="1075"/>
      <c r="S40" s="1075"/>
      <c r="T40" s="1075"/>
      <c r="U40" s="1075"/>
      <c r="V40" s="1075"/>
      <c r="W40" s="1075"/>
      <c r="X40" s="1075"/>
      <c r="Y40" s="1075"/>
      <c r="Z40" s="1075"/>
      <c r="AA40" s="1075"/>
      <c r="AB40" s="1075"/>
      <c r="AC40" s="1075"/>
      <c r="AD40" s="1075"/>
      <c r="AE40" s="1076"/>
      <c r="AF40" s="1068"/>
      <c r="AG40" s="1069"/>
      <c r="AH40" s="1069"/>
      <c r="AI40" s="1069"/>
      <c r="AJ40" s="1070"/>
      <c r="AK40" s="1011"/>
      <c r="AL40" s="1002"/>
      <c r="AM40" s="1002"/>
      <c r="AN40" s="1002"/>
      <c r="AO40" s="1002"/>
      <c r="AP40" s="1002"/>
      <c r="AQ40" s="1002"/>
      <c r="AR40" s="1002"/>
      <c r="AS40" s="1002"/>
      <c r="AT40" s="1002"/>
      <c r="AU40" s="1002"/>
      <c r="AV40" s="1002"/>
      <c r="AW40" s="1002"/>
      <c r="AX40" s="1002"/>
      <c r="AY40" s="1002"/>
      <c r="AZ40" s="1073"/>
      <c r="BA40" s="1073"/>
      <c r="BB40" s="1073"/>
      <c r="BC40" s="1073"/>
      <c r="BD40" s="1073"/>
      <c r="BE40" s="1057"/>
      <c r="BF40" s="1057"/>
      <c r="BG40" s="1057"/>
      <c r="BH40" s="1057"/>
      <c r="BI40" s="1058"/>
      <c r="BJ40" s="232"/>
      <c r="BK40" s="232"/>
      <c r="BL40" s="232"/>
      <c r="BM40" s="232"/>
      <c r="BN40" s="232"/>
      <c r="BO40" s="245"/>
      <c r="BP40" s="245"/>
      <c r="BQ40" s="242">
        <v>34</v>
      </c>
      <c r="BR40" s="243"/>
      <c r="BS40" s="1045"/>
      <c r="BT40" s="1046"/>
      <c r="BU40" s="1046"/>
      <c r="BV40" s="1046"/>
      <c r="BW40" s="1046"/>
      <c r="BX40" s="1046"/>
      <c r="BY40" s="1046"/>
      <c r="BZ40" s="1046"/>
      <c r="CA40" s="1046"/>
      <c r="CB40" s="1046"/>
      <c r="CC40" s="1046"/>
      <c r="CD40" s="1046"/>
      <c r="CE40" s="1046"/>
      <c r="CF40" s="1046"/>
      <c r="CG40" s="1047"/>
      <c r="CH40" s="1020"/>
      <c r="CI40" s="1021"/>
      <c r="CJ40" s="1021"/>
      <c r="CK40" s="1021"/>
      <c r="CL40" s="1022"/>
      <c r="CM40" s="1020"/>
      <c r="CN40" s="1021"/>
      <c r="CO40" s="1021"/>
      <c r="CP40" s="1021"/>
      <c r="CQ40" s="1022"/>
      <c r="CR40" s="1020"/>
      <c r="CS40" s="1021"/>
      <c r="CT40" s="1021"/>
      <c r="CU40" s="1021"/>
      <c r="CV40" s="1022"/>
      <c r="CW40" s="1020"/>
      <c r="CX40" s="1021"/>
      <c r="CY40" s="1021"/>
      <c r="CZ40" s="1021"/>
      <c r="DA40" s="1022"/>
      <c r="DB40" s="1020"/>
      <c r="DC40" s="1021"/>
      <c r="DD40" s="1021"/>
      <c r="DE40" s="1021"/>
      <c r="DF40" s="1022"/>
      <c r="DG40" s="1020"/>
      <c r="DH40" s="1021"/>
      <c r="DI40" s="1021"/>
      <c r="DJ40" s="1021"/>
      <c r="DK40" s="1022"/>
      <c r="DL40" s="1020"/>
      <c r="DM40" s="1021"/>
      <c r="DN40" s="1021"/>
      <c r="DO40" s="1021"/>
      <c r="DP40" s="1022"/>
      <c r="DQ40" s="1020"/>
      <c r="DR40" s="1021"/>
      <c r="DS40" s="1021"/>
      <c r="DT40" s="1021"/>
      <c r="DU40" s="1022"/>
      <c r="DV40" s="1023"/>
      <c r="DW40" s="1024"/>
      <c r="DX40" s="1024"/>
      <c r="DY40" s="1024"/>
      <c r="DZ40" s="1025"/>
      <c r="EA40" s="226"/>
    </row>
    <row r="41" spans="1:131" s="227" customFormat="1" ht="26.25" customHeight="1">
      <c r="A41" s="241">
        <v>14</v>
      </c>
      <c r="B41" s="1062"/>
      <c r="C41" s="1063"/>
      <c r="D41" s="1063"/>
      <c r="E41" s="1063"/>
      <c r="F41" s="1063"/>
      <c r="G41" s="1063"/>
      <c r="H41" s="1063"/>
      <c r="I41" s="1063"/>
      <c r="J41" s="1063"/>
      <c r="K41" s="1063"/>
      <c r="L41" s="1063"/>
      <c r="M41" s="1063"/>
      <c r="N41" s="1063"/>
      <c r="O41" s="1063"/>
      <c r="P41" s="1064"/>
      <c r="Q41" s="1074"/>
      <c r="R41" s="1075"/>
      <c r="S41" s="1075"/>
      <c r="T41" s="1075"/>
      <c r="U41" s="1075"/>
      <c r="V41" s="1075"/>
      <c r="W41" s="1075"/>
      <c r="X41" s="1075"/>
      <c r="Y41" s="1075"/>
      <c r="Z41" s="1075"/>
      <c r="AA41" s="1075"/>
      <c r="AB41" s="1075"/>
      <c r="AC41" s="1075"/>
      <c r="AD41" s="1075"/>
      <c r="AE41" s="1076"/>
      <c r="AF41" s="1068"/>
      <c r="AG41" s="1069"/>
      <c r="AH41" s="1069"/>
      <c r="AI41" s="1069"/>
      <c r="AJ41" s="1070"/>
      <c r="AK41" s="1011"/>
      <c r="AL41" s="1002"/>
      <c r="AM41" s="1002"/>
      <c r="AN41" s="1002"/>
      <c r="AO41" s="1002"/>
      <c r="AP41" s="1002"/>
      <c r="AQ41" s="1002"/>
      <c r="AR41" s="1002"/>
      <c r="AS41" s="1002"/>
      <c r="AT41" s="1002"/>
      <c r="AU41" s="1002"/>
      <c r="AV41" s="1002"/>
      <c r="AW41" s="1002"/>
      <c r="AX41" s="1002"/>
      <c r="AY41" s="1002"/>
      <c r="AZ41" s="1073"/>
      <c r="BA41" s="1073"/>
      <c r="BB41" s="1073"/>
      <c r="BC41" s="1073"/>
      <c r="BD41" s="1073"/>
      <c r="BE41" s="1057"/>
      <c r="BF41" s="1057"/>
      <c r="BG41" s="1057"/>
      <c r="BH41" s="1057"/>
      <c r="BI41" s="1058"/>
      <c r="BJ41" s="232"/>
      <c r="BK41" s="232"/>
      <c r="BL41" s="232"/>
      <c r="BM41" s="232"/>
      <c r="BN41" s="232"/>
      <c r="BO41" s="245"/>
      <c r="BP41" s="245"/>
      <c r="BQ41" s="242">
        <v>35</v>
      </c>
      <c r="BR41" s="243"/>
      <c r="BS41" s="1045"/>
      <c r="BT41" s="1046"/>
      <c r="BU41" s="1046"/>
      <c r="BV41" s="1046"/>
      <c r="BW41" s="1046"/>
      <c r="BX41" s="1046"/>
      <c r="BY41" s="1046"/>
      <c r="BZ41" s="1046"/>
      <c r="CA41" s="1046"/>
      <c r="CB41" s="1046"/>
      <c r="CC41" s="1046"/>
      <c r="CD41" s="1046"/>
      <c r="CE41" s="1046"/>
      <c r="CF41" s="1046"/>
      <c r="CG41" s="1047"/>
      <c r="CH41" s="1020"/>
      <c r="CI41" s="1021"/>
      <c r="CJ41" s="1021"/>
      <c r="CK41" s="1021"/>
      <c r="CL41" s="1022"/>
      <c r="CM41" s="1020"/>
      <c r="CN41" s="1021"/>
      <c r="CO41" s="1021"/>
      <c r="CP41" s="1021"/>
      <c r="CQ41" s="1022"/>
      <c r="CR41" s="1020"/>
      <c r="CS41" s="1021"/>
      <c r="CT41" s="1021"/>
      <c r="CU41" s="1021"/>
      <c r="CV41" s="1022"/>
      <c r="CW41" s="1020"/>
      <c r="CX41" s="1021"/>
      <c r="CY41" s="1021"/>
      <c r="CZ41" s="1021"/>
      <c r="DA41" s="1022"/>
      <c r="DB41" s="1020"/>
      <c r="DC41" s="1021"/>
      <c r="DD41" s="1021"/>
      <c r="DE41" s="1021"/>
      <c r="DF41" s="1022"/>
      <c r="DG41" s="1020"/>
      <c r="DH41" s="1021"/>
      <c r="DI41" s="1021"/>
      <c r="DJ41" s="1021"/>
      <c r="DK41" s="1022"/>
      <c r="DL41" s="1020"/>
      <c r="DM41" s="1021"/>
      <c r="DN41" s="1021"/>
      <c r="DO41" s="1021"/>
      <c r="DP41" s="1022"/>
      <c r="DQ41" s="1020"/>
      <c r="DR41" s="1021"/>
      <c r="DS41" s="1021"/>
      <c r="DT41" s="1021"/>
      <c r="DU41" s="1022"/>
      <c r="DV41" s="1023"/>
      <c r="DW41" s="1024"/>
      <c r="DX41" s="1024"/>
      <c r="DY41" s="1024"/>
      <c r="DZ41" s="1025"/>
      <c r="EA41" s="226"/>
    </row>
    <row r="42" spans="1:131" s="227" customFormat="1" ht="26.25" customHeight="1">
      <c r="A42" s="241">
        <v>15</v>
      </c>
      <c r="B42" s="1062"/>
      <c r="C42" s="1063"/>
      <c r="D42" s="1063"/>
      <c r="E42" s="1063"/>
      <c r="F42" s="1063"/>
      <c r="G42" s="1063"/>
      <c r="H42" s="1063"/>
      <c r="I42" s="1063"/>
      <c r="J42" s="1063"/>
      <c r="K42" s="1063"/>
      <c r="L42" s="1063"/>
      <c r="M42" s="1063"/>
      <c r="N42" s="1063"/>
      <c r="O42" s="1063"/>
      <c r="P42" s="1064"/>
      <c r="Q42" s="1074"/>
      <c r="R42" s="1075"/>
      <c r="S42" s="1075"/>
      <c r="T42" s="1075"/>
      <c r="U42" s="1075"/>
      <c r="V42" s="1075"/>
      <c r="W42" s="1075"/>
      <c r="X42" s="1075"/>
      <c r="Y42" s="1075"/>
      <c r="Z42" s="1075"/>
      <c r="AA42" s="1075"/>
      <c r="AB42" s="1075"/>
      <c r="AC42" s="1075"/>
      <c r="AD42" s="1075"/>
      <c r="AE42" s="1076"/>
      <c r="AF42" s="1068"/>
      <c r="AG42" s="1069"/>
      <c r="AH42" s="1069"/>
      <c r="AI42" s="1069"/>
      <c r="AJ42" s="1070"/>
      <c r="AK42" s="1011"/>
      <c r="AL42" s="1002"/>
      <c r="AM42" s="1002"/>
      <c r="AN42" s="1002"/>
      <c r="AO42" s="1002"/>
      <c r="AP42" s="1002"/>
      <c r="AQ42" s="1002"/>
      <c r="AR42" s="1002"/>
      <c r="AS42" s="1002"/>
      <c r="AT42" s="1002"/>
      <c r="AU42" s="1002"/>
      <c r="AV42" s="1002"/>
      <c r="AW42" s="1002"/>
      <c r="AX42" s="1002"/>
      <c r="AY42" s="1002"/>
      <c r="AZ42" s="1073"/>
      <c r="BA42" s="1073"/>
      <c r="BB42" s="1073"/>
      <c r="BC42" s="1073"/>
      <c r="BD42" s="1073"/>
      <c r="BE42" s="1057"/>
      <c r="BF42" s="1057"/>
      <c r="BG42" s="1057"/>
      <c r="BH42" s="1057"/>
      <c r="BI42" s="1058"/>
      <c r="BJ42" s="232"/>
      <c r="BK42" s="232"/>
      <c r="BL42" s="232"/>
      <c r="BM42" s="232"/>
      <c r="BN42" s="232"/>
      <c r="BO42" s="245"/>
      <c r="BP42" s="245"/>
      <c r="BQ42" s="242">
        <v>36</v>
      </c>
      <c r="BR42" s="243"/>
      <c r="BS42" s="1045"/>
      <c r="BT42" s="1046"/>
      <c r="BU42" s="1046"/>
      <c r="BV42" s="1046"/>
      <c r="BW42" s="1046"/>
      <c r="BX42" s="1046"/>
      <c r="BY42" s="1046"/>
      <c r="BZ42" s="1046"/>
      <c r="CA42" s="1046"/>
      <c r="CB42" s="1046"/>
      <c r="CC42" s="1046"/>
      <c r="CD42" s="1046"/>
      <c r="CE42" s="1046"/>
      <c r="CF42" s="1046"/>
      <c r="CG42" s="1047"/>
      <c r="CH42" s="1020"/>
      <c r="CI42" s="1021"/>
      <c r="CJ42" s="1021"/>
      <c r="CK42" s="1021"/>
      <c r="CL42" s="1022"/>
      <c r="CM42" s="1020"/>
      <c r="CN42" s="1021"/>
      <c r="CO42" s="1021"/>
      <c r="CP42" s="1021"/>
      <c r="CQ42" s="1022"/>
      <c r="CR42" s="1020"/>
      <c r="CS42" s="1021"/>
      <c r="CT42" s="1021"/>
      <c r="CU42" s="1021"/>
      <c r="CV42" s="1022"/>
      <c r="CW42" s="1020"/>
      <c r="CX42" s="1021"/>
      <c r="CY42" s="1021"/>
      <c r="CZ42" s="1021"/>
      <c r="DA42" s="1022"/>
      <c r="DB42" s="1020"/>
      <c r="DC42" s="1021"/>
      <c r="DD42" s="1021"/>
      <c r="DE42" s="1021"/>
      <c r="DF42" s="1022"/>
      <c r="DG42" s="1020"/>
      <c r="DH42" s="1021"/>
      <c r="DI42" s="1021"/>
      <c r="DJ42" s="1021"/>
      <c r="DK42" s="1022"/>
      <c r="DL42" s="1020"/>
      <c r="DM42" s="1021"/>
      <c r="DN42" s="1021"/>
      <c r="DO42" s="1021"/>
      <c r="DP42" s="1022"/>
      <c r="DQ42" s="1020"/>
      <c r="DR42" s="1021"/>
      <c r="DS42" s="1021"/>
      <c r="DT42" s="1021"/>
      <c r="DU42" s="1022"/>
      <c r="DV42" s="1023"/>
      <c r="DW42" s="1024"/>
      <c r="DX42" s="1024"/>
      <c r="DY42" s="1024"/>
      <c r="DZ42" s="1025"/>
      <c r="EA42" s="226"/>
    </row>
    <row r="43" spans="1:131" s="227" customFormat="1" ht="26.25" customHeight="1">
      <c r="A43" s="241">
        <v>16</v>
      </c>
      <c r="B43" s="1062"/>
      <c r="C43" s="1063"/>
      <c r="D43" s="1063"/>
      <c r="E43" s="1063"/>
      <c r="F43" s="1063"/>
      <c r="G43" s="1063"/>
      <c r="H43" s="1063"/>
      <c r="I43" s="1063"/>
      <c r="J43" s="1063"/>
      <c r="K43" s="1063"/>
      <c r="L43" s="1063"/>
      <c r="M43" s="1063"/>
      <c r="N43" s="1063"/>
      <c r="O43" s="1063"/>
      <c r="P43" s="1064"/>
      <c r="Q43" s="1074"/>
      <c r="R43" s="1075"/>
      <c r="S43" s="1075"/>
      <c r="T43" s="1075"/>
      <c r="U43" s="1075"/>
      <c r="V43" s="1075"/>
      <c r="W43" s="1075"/>
      <c r="X43" s="1075"/>
      <c r="Y43" s="1075"/>
      <c r="Z43" s="1075"/>
      <c r="AA43" s="1075"/>
      <c r="AB43" s="1075"/>
      <c r="AC43" s="1075"/>
      <c r="AD43" s="1075"/>
      <c r="AE43" s="1076"/>
      <c r="AF43" s="1068"/>
      <c r="AG43" s="1069"/>
      <c r="AH43" s="1069"/>
      <c r="AI43" s="1069"/>
      <c r="AJ43" s="1070"/>
      <c r="AK43" s="1011"/>
      <c r="AL43" s="1002"/>
      <c r="AM43" s="1002"/>
      <c r="AN43" s="1002"/>
      <c r="AO43" s="1002"/>
      <c r="AP43" s="1002"/>
      <c r="AQ43" s="1002"/>
      <c r="AR43" s="1002"/>
      <c r="AS43" s="1002"/>
      <c r="AT43" s="1002"/>
      <c r="AU43" s="1002"/>
      <c r="AV43" s="1002"/>
      <c r="AW43" s="1002"/>
      <c r="AX43" s="1002"/>
      <c r="AY43" s="1002"/>
      <c r="AZ43" s="1073"/>
      <c r="BA43" s="1073"/>
      <c r="BB43" s="1073"/>
      <c r="BC43" s="1073"/>
      <c r="BD43" s="1073"/>
      <c r="BE43" s="1057"/>
      <c r="BF43" s="1057"/>
      <c r="BG43" s="1057"/>
      <c r="BH43" s="1057"/>
      <c r="BI43" s="1058"/>
      <c r="BJ43" s="232"/>
      <c r="BK43" s="232"/>
      <c r="BL43" s="232"/>
      <c r="BM43" s="232"/>
      <c r="BN43" s="232"/>
      <c r="BO43" s="245"/>
      <c r="BP43" s="245"/>
      <c r="BQ43" s="242">
        <v>37</v>
      </c>
      <c r="BR43" s="243"/>
      <c r="BS43" s="1045"/>
      <c r="BT43" s="1046"/>
      <c r="BU43" s="1046"/>
      <c r="BV43" s="1046"/>
      <c r="BW43" s="1046"/>
      <c r="BX43" s="1046"/>
      <c r="BY43" s="1046"/>
      <c r="BZ43" s="1046"/>
      <c r="CA43" s="1046"/>
      <c r="CB43" s="1046"/>
      <c r="CC43" s="1046"/>
      <c r="CD43" s="1046"/>
      <c r="CE43" s="1046"/>
      <c r="CF43" s="1046"/>
      <c r="CG43" s="1047"/>
      <c r="CH43" s="1020"/>
      <c r="CI43" s="1021"/>
      <c r="CJ43" s="1021"/>
      <c r="CK43" s="1021"/>
      <c r="CL43" s="1022"/>
      <c r="CM43" s="1020"/>
      <c r="CN43" s="1021"/>
      <c r="CO43" s="1021"/>
      <c r="CP43" s="1021"/>
      <c r="CQ43" s="1022"/>
      <c r="CR43" s="1020"/>
      <c r="CS43" s="1021"/>
      <c r="CT43" s="1021"/>
      <c r="CU43" s="1021"/>
      <c r="CV43" s="1022"/>
      <c r="CW43" s="1020"/>
      <c r="CX43" s="1021"/>
      <c r="CY43" s="1021"/>
      <c r="CZ43" s="1021"/>
      <c r="DA43" s="1022"/>
      <c r="DB43" s="1020"/>
      <c r="DC43" s="1021"/>
      <c r="DD43" s="1021"/>
      <c r="DE43" s="1021"/>
      <c r="DF43" s="1022"/>
      <c r="DG43" s="1020"/>
      <c r="DH43" s="1021"/>
      <c r="DI43" s="1021"/>
      <c r="DJ43" s="1021"/>
      <c r="DK43" s="1022"/>
      <c r="DL43" s="1020"/>
      <c r="DM43" s="1021"/>
      <c r="DN43" s="1021"/>
      <c r="DO43" s="1021"/>
      <c r="DP43" s="1022"/>
      <c r="DQ43" s="1020"/>
      <c r="DR43" s="1021"/>
      <c r="DS43" s="1021"/>
      <c r="DT43" s="1021"/>
      <c r="DU43" s="1022"/>
      <c r="DV43" s="1023"/>
      <c r="DW43" s="1024"/>
      <c r="DX43" s="1024"/>
      <c r="DY43" s="1024"/>
      <c r="DZ43" s="1025"/>
      <c r="EA43" s="226"/>
    </row>
    <row r="44" spans="1:131" s="227" customFormat="1" ht="26.25" customHeight="1">
      <c r="A44" s="241">
        <v>17</v>
      </c>
      <c r="B44" s="1062"/>
      <c r="C44" s="1063"/>
      <c r="D44" s="1063"/>
      <c r="E44" s="1063"/>
      <c r="F44" s="1063"/>
      <c r="G44" s="1063"/>
      <c r="H44" s="1063"/>
      <c r="I44" s="1063"/>
      <c r="J44" s="1063"/>
      <c r="K44" s="1063"/>
      <c r="L44" s="1063"/>
      <c r="M44" s="1063"/>
      <c r="N44" s="1063"/>
      <c r="O44" s="1063"/>
      <c r="P44" s="1064"/>
      <c r="Q44" s="1074"/>
      <c r="R44" s="1075"/>
      <c r="S44" s="1075"/>
      <c r="T44" s="1075"/>
      <c r="U44" s="1075"/>
      <c r="V44" s="1075"/>
      <c r="W44" s="1075"/>
      <c r="X44" s="1075"/>
      <c r="Y44" s="1075"/>
      <c r="Z44" s="1075"/>
      <c r="AA44" s="1075"/>
      <c r="AB44" s="1075"/>
      <c r="AC44" s="1075"/>
      <c r="AD44" s="1075"/>
      <c r="AE44" s="1076"/>
      <c r="AF44" s="1068"/>
      <c r="AG44" s="1069"/>
      <c r="AH44" s="1069"/>
      <c r="AI44" s="1069"/>
      <c r="AJ44" s="1070"/>
      <c r="AK44" s="1011"/>
      <c r="AL44" s="1002"/>
      <c r="AM44" s="1002"/>
      <c r="AN44" s="1002"/>
      <c r="AO44" s="1002"/>
      <c r="AP44" s="1002"/>
      <c r="AQ44" s="1002"/>
      <c r="AR44" s="1002"/>
      <c r="AS44" s="1002"/>
      <c r="AT44" s="1002"/>
      <c r="AU44" s="1002"/>
      <c r="AV44" s="1002"/>
      <c r="AW44" s="1002"/>
      <c r="AX44" s="1002"/>
      <c r="AY44" s="1002"/>
      <c r="AZ44" s="1073"/>
      <c r="BA44" s="1073"/>
      <c r="BB44" s="1073"/>
      <c r="BC44" s="1073"/>
      <c r="BD44" s="1073"/>
      <c r="BE44" s="1057"/>
      <c r="BF44" s="1057"/>
      <c r="BG44" s="1057"/>
      <c r="BH44" s="1057"/>
      <c r="BI44" s="1058"/>
      <c r="BJ44" s="232"/>
      <c r="BK44" s="232"/>
      <c r="BL44" s="232"/>
      <c r="BM44" s="232"/>
      <c r="BN44" s="232"/>
      <c r="BO44" s="245"/>
      <c r="BP44" s="245"/>
      <c r="BQ44" s="242">
        <v>38</v>
      </c>
      <c r="BR44" s="243"/>
      <c r="BS44" s="1045"/>
      <c r="BT44" s="1046"/>
      <c r="BU44" s="1046"/>
      <c r="BV44" s="1046"/>
      <c r="BW44" s="1046"/>
      <c r="BX44" s="1046"/>
      <c r="BY44" s="1046"/>
      <c r="BZ44" s="1046"/>
      <c r="CA44" s="1046"/>
      <c r="CB44" s="1046"/>
      <c r="CC44" s="1046"/>
      <c r="CD44" s="1046"/>
      <c r="CE44" s="1046"/>
      <c r="CF44" s="1046"/>
      <c r="CG44" s="1047"/>
      <c r="CH44" s="1020"/>
      <c r="CI44" s="1021"/>
      <c r="CJ44" s="1021"/>
      <c r="CK44" s="1021"/>
      <c r="CL44" s="1022"/>
      <c r="CM44" s="1020"/>
      <c r="CN44" s="1021"/>
      <c r="CO44" s="1021"/>
      <c r="CP44" s="1021"/>
      <c r="CQ44" s="1022"/>
      <c r="CR44" s="1020"/>
      <c r="CS44" s="1021"/>
      <c r="CT44" s="1021"/>
      <c r="CU44" s="1021"/>
      <c r="CV44" s="1022"/>
      <c r="CW44" s="1020"/>
      <c r="CX44" s="1021"/>
      <c r="CY44" s="1021"/>
      <c r="CZ44" s="1021"/>
      <c r="DA44" s="1022"/>
      <c r="DB44" s="1020"/>
      <c r="DC44" s="1021"/>
      <c r="DD44" s="1021"/>
      <c r="DE44" s="1021"/>
      <c r="DF44" s="1022"/>
      <c r="DG44" s="1020"/>
      <c r="DH44" s="1021"/>
      <c r="DI44" s="1021"/>
      <c r="DJ44" s="1021"/>
      <c r="DK44" s="1022"/>
      <c r="DL44" s="1020"/>
      <c r="DM44" s="1021"/>
      <c r="DN44" s="1021"/>
      <c r="DO44" s="1021"/>
      <c r="DP44" s="1022"/>
      <c r="DQ44" s="1020"/>
      <c r="DR44" s="1021"/>
      <c r="DS44" s="1021"/>
      <c r="DT44" s="1021"/>
      <c r="DU44" s="1022"/>
      <c r="DV44" s="1023"/>
      <c r="DW44" s="1024"/>
      <c r="DX44" s="1024"/>
      <c r="DY44" s="1024"/>
      <c r="DZ44" s="1025"/>
      <c r="EA44" s="226"/>
    </row>
    <row r="45" spans="1:131" s="227" customFormat="1" ht="26.25" customHeight="1">
      <c r="A45" s="241">
        <v>18</v>
      </c>
      <c r="B45" s="1062"/>
      <c r="C45" s="1063"/>
      <c r="D45" s="1063"/>
      <c r="E45" s="1063"/>
      <c r="F45" s="1063"/>
      <c r="G45" s="1063"/>
      <c r="H45" s="1063"/>
      <c r="I45" s="1063"/>
      <c r="J45" s="1063"/>
      <c r="K45" s="1063"/>
      <c r="L45" s="1063"/>
      <c r="M45" s="1063"/>
      <c r="N45" s="1063"/>
      <c r="O45" s="1063"/>
      <c r="P45" s="1064"/>
      <c r="Q45" s="1074"/>
      <c r="R45" s="1075"/>
      <c r="S45" s="1075"/>
      <c r="T45" s="1075"/>
      <c r="U45" s="1075"/>
      <c r="V45" s="1075"/>
      <c r="W45" s="1075"/>
      <c r="X45" s="1075"/>
      <c r="Y45" s="1075"/>
      <c r="Z45" s="1075"/>
      <c r="AA45" s="1075"/>
      <c r="AB45" s="1075"/>
      <c r="AC45" s="1075"/>
      <c r="AD45" s="1075"/>
      <c r="AE45" s="1076"/>
      <c r="AF45" s="1068"/>
      <c r="AG45" s="1069"/>
      <c r="AH45" s="1069"/>
      <c r="AI45" s="1069"/>
      <c r="AJ45" s="1070"/>
      <c r="AK45" s="1011"/>
      <c r="AL45" s="1002"/>
      <c r="AM45" s="1002"/>
      <c r="AN45" s="1002"/>
      <c r="AO45" s="1002"/>
      <c r="AP45" s="1002"/>
      <c r="AQ45" s="1002"/>
      <c r="AR45" s="1002"/>
      <c r="AS45" s="1002"/>
      <c r="AT45" s="1002"/>
      <c r="AU45" s="1002"/>
      <c r="AV45" s="1002"/>
      <c r="AW45" s="1002"/>
      <c r="AX45" s="1002"/>
      <c r="AY45" s="1002"/>
      <c r="AZ45" s="1073"/>
      <c r="BA45" s="1073"/>
      <c r="BB45" s="1073"/>
      <c r="BC45" s="1073"/>
      <c r="BD45" s="1073"/>
      <c r="BE45" s="1057"/>
      <c r="BF45" s="1057"/>
      <c r="BG45" s="1057"/>
      <c r="BH45" s="1057"/>
      <c r="BI45" s="1058"/>
      <c r="BJ45" s="232"/>
      <c r="BK45" s="232"/>
      <c r="BL45" s="232"/>
      <c r="BM45" s="232"/>
      <c r="BN45" s="232"/>
      <c r="BO45" s="245"/>
      <c r="BP45" s="245"/>
      <c r="BQ45" s="242">
        <v>39</v>
      </c>
      <c r="BR45" s="243"/>
      <c r="BS45" s="1045"/>
      <c r="BT45" s="1046"/>
      <c r="BU45" s="1046"/>
      <c r="BV45" s="1046"/>
      <c r="BW45" s="1046"/>
      <c r="BX45" s="1046"/>
      <c r="BY45" s="1046"/>
      <c r="BZ45" s="1046"/>
      <c r="CA45" s="1046"/>
      <c r="CB45" s="1046"/>
      <c r="CC45" s="1046"/>
      <c r="CD45" s="1046"/>
      <c r="CE45" s="1046"/>
      <c r="CF45" s="1046"/>
      <c r="CG45" s="1047"/>
      <c r="CH45" s="1020"/>
      <c r="CI45" s="1021"/>
      <c r="CJ45" s="1021"/>
      <c r="CK45" s="1021"/>
      <c r="CL45" s="1022"/>
      <c r="CM45" s="1020"/>
      <c r="CN45" s="1021"/>
      <c r="CO45" s="1021"/>
      <c r="CP45" s="1021"/>
      <c r="CQ45" s="1022"/>
      <c r="CR45" s="1020"/>
      <c r="CS45" s="1021"/>
      <c r="CT45" s="1021"/>
      <c r="CU45" s="1021"/>
      <c r="CV45" s="1022"/>
      <c r="CW45" s="1020"/>
      <c r="CX45" s="1021"/>
      <c r="CY45" s="1021"/>
      <c r="CZ45" s="1021"/>
      <c r="DA45" s="1022"/>
      <c r="DB45" s="1020"/>
      <c r="DC45" s="1021"/>
      <c r="DD45" s="1021"/>
      <c r="DE45" s="1021"/>
      <c r="DF45" s="1022"/>
      <c r="DG45" s="1020"/>
      <c r="DH45" s="1021"/>
      <c r="DI45" s="1021"/>
      <c r="DJ45" s="1021"/>
      <c r="DK45" s="1022"/>
      <c r="DL45" s="1020"/>
      <c r="DM45" s="1021"/>
      <c r="DN45" s="1021"/>
      <c r="DO45" s="1021"/>
      <c r="DP45" s="1022"/>
      <c r="DQ45" s="1020"/>
      <c r="DR45" s="1021"/>
      <c r="DS45" s="1021"/>
      <c r="DT45" s="1021"/>
      <c r="DU45" s="1022"/>
      <c r="DV45" s="1023"/>
      <c r="DW45" s="1024"/>
      <c r="DX45" s="1024"/>
      <c r="DY45" s="1024"/>
      <c r="DZ45" s="1025"/>
      <c r="EA45" s="226"/>
    </row>
    <row r="46" spans="1:131" s="227" customFormat="1" ht="26.25" customHeight="1">
      <c r="A46" s="241">
        <v>19</v>
      </c>
      <c r="B46" s="1062"/>
      <c r="C46" s="1063"/>
      <c r="D46" s="1063"/>
      <c r="E46" s="1063"/>
      <c r="F46" s="1063"/>
      <c r="G46" s="1063"/>
      <c r="H46" s="1063"/>
      <c r="I46" s="1063"/>
      <c r="J46" s="1063"/>
      <c r="K46" s="1063"/>
      <c r="L46" s="1063"/>
      <c r="M46" s="1063"/>
      <c r="N46" s="1063"/>
      <c r="O46" s="1063"/>
      <c r="P46" s="1064"/>
      <c r="Q46" s="1074"/>
      <c r="R46" s="1075"/>
      <c r="S46" s="1075"/>
      <c r="T46" s="1075"/>
      <c r="U46" s="1075"/>
      <c r="V46" s="1075"/>
      <c r="W46" s="1075"/>
      <c r="X46" s="1075"/>
      <c r="Y46" s="1075"/>
      <c r="Z46" s="1075"/>
      <c r="AA46" s="1075"/>
      <c r="AB46" s="1075"/>
      <c r="AC46" s="1075"/>
      <c r="AD46" s="1075"/>
      <c r="AE46" s="1076"/>
      <c r="AF46" s="1068"/>
      <c r="AG46" s="1069"/>
      <c r="AH46" s="1069"/>
      <c r="AI46" s="1069"/>
      <c r="AJ46" s="1070"/>
      <c r="AK46" s="1011"/>
      <c r="AL46" s="1002"/>
      <c r="AM46" s="1002"/>
      <c r="AN46" s="1002"/>
      <c r="AO46" s="1002"/>
      <c r="AP46" s="1002"/>
      <c r="AQ46" s="1002"/>
      <c r="AR46" s="1002"/>
      <c r="AS46" s="1002"/>
      <c r="AT46" s="1002"/>
      <c r="AU46" s="1002"/>
      <c r="AV46" s="1002"/>
      <c r="AW46" s="1002"/>
      <c r="AX46" s="1002"/>
      <c r="AY46" s="1002"/>
      <c r="AZ46" s="1073"/>
      <c r="BA46" s="1073"/>
      <c r="BB46" s="1073"/>
      <c r="BC46" s="1073"/>
      <c r="BD46" s="1073"/>
      <c r="BE46" s="1057"/>
      <c r="BF46" s="1057"/>
      <c r="BG46" s="1057"/>
      <c r="BH46" s="1057"/>
      <c r="BI46" s="1058"/>
      <c r="BJ46" s="232"/>
      <c r="BK46" s="232"/>
      <c r="BL46" s="232"/>
      <c r="BM46" s="232"/>
      <c r="BN46" s="232"/>
      <c r="BO46" s="245"/>
      <c r="BP46" s="245"/>
      <c r="BQ46" s="242">
        <v>40</v>
      </c>
      <c r="BR46" s="243"/>
      <c r="BS46" s="1045"/>
      <c r="BT46" s="1046"/>
      <c r="BU46" s="1046"/>
      <c r="BV46" s="1046"/>
      <c r="BW46" s="1046"/>
      <c r="BX46" s="1046"/>
      <c r="BY46" s="1046"/>
      <c r="BZ46" s="1046"/>
      <c r="CA46" s="1046"/>
      <c r="CB46" s="1046"/>
      <c r="CC46" s="1046"/>
      <c r="CD46" s="1046"/>
      <c r="CE46" s="1046"/>
      <c r="CF46" s="1046"/>
      <c r="CG46" s="1047"/>
      <c r="CH46" s="1020"/>
      <c r="CI46" s="1021"/>
      <c r="CJ46" s="1021"/>
      <c r="CK46" s="1021"/>
      <c r="CL46" s="1022"/>
      <c r="CM46" s="1020"/>
      <c r="CN46" s="1021"/>
      <c r="CO46" s="1021"/>
      <c r="CP46" s="1021"/>
      <c r="CQ46" s="1022"/>
      <c r="CR46" s="1020"/>
      <c r="CS46" s="1021"/>
      <c r="CT46" s="1021"/>
      <c r="CU46" s="1021"/>
      <c r="CV46" s="1022"/>
      <c r="CW46" s="1020"/>
      <c r="CX46" s="1021"/>
      <c r="CY46" s="1021"/>
      <c r="CZ46" s="1021"/>
      <c r="DA46" s="1022"/>
      <c r="DB46" s="1020"/>
      <c r="DC46" s="1021"/>
      <c r="DD46" s="1021"/>
      <c r="DE46" s="1021"/>
      <c r="DF46" s="1022"/>
      <c r="DG46" s="1020"/>
      <c r="DH46" s="1021"/>
      <c r="DI46" s="1021"/>
      <c r="DJ46" s="1021"/>
      <c r="DK46" s="1022"/>
      <c r="DL46" s="1020"/>
      <c r="DM46" s="1021"/>
      <c r="DN46" s="1021"/>
      <c r="DO46" s="1021"/>
      <c r="DP46" s="1022"/>
      <c r="DQ46" s="1020"/>
      <c r="DR46" s="1021"/>
      <c r="DS46" s="1021"/>
      <c r="DT46" s="1021"/>
      <c r="DU46" s="1022"/>
      <c r="DV46" s="1023"/>
      <c r="DW46" s="1024"/>
      <c r="DX46" s="1024"/>
      <c r="DY46" s="1024"/>
      <c r="DZ46" s="1025"/>
      <c r="EA46" s="226"/>
    </row>
    <row r="47" spans="1:131" s="227" customFormat="1" ht="26.25" customHeight="1">
      <c r="A47" s="241">
        <v>20</v>
      </c>
      <c r="B47" s="1062"/>
      <c r="C47" s="1063"/>
      <c r="D47" s="1063"/>
      <c r="E47" s="1063"/>
      <c r="F47" s="1063"/>
      <c r="G47" s="1063"/>
      <c r="H47" s="1063"/>
      <c r="I47" s="1063"/>
      <c r="J47" s="1063"/>
      <c r="K47" s="1063"/>
      <c r="L47" s="1063"/>
      <c r="M47" s="1063"/>
      <c r="N47" s="1063"/>
      <c r="O47" s="1063"/>
      <c r="P47" s="1064"/>
      <c r="Q47" s="1074"/>
      <c r="R47" s="1075"/>
      <c r="S47" s="1075"/>
      <c r="T47" s="1075"/>
      <c r="U47" s="1075"/>
      <c r="V47" s="1075"/>
      <c r="W47" s="1075"/>
      <c r="X47" s="1075"/>
      <c r="Y47" s="1075"/>
      <c r="Z47" s="1075"/>
      <c r="AA47" s="1075"/>
      <c r="AB47" s="1075"/>
      <c r="AC47" s="1075"/>
      <c r="AD47" s="1075"/>
      <c r="AE47" s="1076"/>
      <c r="AF47" s="1068"/>
      <c r="AG47" s="1069"/>
      <c r="AH47" s="1069"/>
      <c r="AI47" s="1069"/>
      <c r="AJ47" s="1070"/>
      <c r="AK47" s="1011"/>
      <c r="AL47" s="1002"/>
      <c r="AM47" s="1002"/>
      <c r="AN47" s="1002"/>
      <c r="AO47" s="1002"/>
      <c r="AP47" s="1002"/>
      <c r="AQ47" s="1002"/>
      <c r="AR47" s="1002"/>
      <c r="AS47" s="1002"/>
      <c r="AT47" s="1002"/>
      <c r="AU47" s="1002"/>
      <c r="AV47" s="1002"/>
      <c r="AW47" s="1002"/>
      <c r="AX47" s="1002"/>
      <c r="AY47" s="1002"/>
      <c r="AZ47" s="1073"/>
      <c r="BA47" s="1073"/>
      <c r="BB47" s="1073"/>
      <c r="BC47" s="1073"/>
      <c r="BD47" s="1073"/>
      <c r="BE47" s="1057"/>
      <c r="BF47" s="1057"/>
      <c r="BG47" s="1057"/>
      <c r="BH47" s="1057"/>
      <c r="BI47" s="1058"/>
      <c r="BJ47" s="232"/>
      <c r="BK47" s="232"/>
      <c r="BL47" s="232"/>
      <c r="BM47" s="232"/>
      <c r="BN47" s="232"/>
      <c r="BO47" s="245"/>
      <c r="BP47" s="245"/>
      <c r="BQ47" s="242">
        <v>41</v>
      </c>
      <c r="BR47" s="243"/>
      <c r="BS47" s="1045"/>
      <c r="BT47" s="1046"/>
      <c r="BU47" s="1046"/>
      <c r="BV47" s="1046"/>
      <c r="BW47" s="1046"/>
      <c r="BX47" s="1046"/>
      <c r="BY47" s="1046"/>
      <c r="BZ47" s="1046"/>
      <c r="CA47" s="1046"/>
      <c r="CB47" s="1046"/>
      <c r="CC47" s="1046"/>
      <c r="CD47" s="1046"/>
      <c r="CE47" s="1046"/>
      <c r="CF47" s="1046"/>
      <c r="CG47" s="1047"/>
      <c r="CH47" s="1020"/>
      <c r="CI47" s="1021"/>
      <c r="CJ47" s="1021"/>
      <c r="CK47" s="1021"/>
      <c r="CL47" s="1022"/>
      <c r="CM47" s="1020"/>
      <c r="CN47" s="1021"/>
      <c r="CO47" s="1021"/>
      <c r="CP47" s="1021"/>
      <c r="CQ47" s="1022"/>
      <c r="CR47" s="1020"/>
      <c r="CS47" s="1021"/>
      <c r="CT47" s="1021"/>
      <c r="CU47" s="1021"/>
      <c r="CV47" s="1022"/>
      <c r="CW47" s="1020"/>
      <c r="CX47" s="1021"/>
      <c r="CY47" s="1021"/>
      <c r="CZ47" s="1021"/>
      <c r="DA47" s="1022"/>
      <c r="DB47" s="1020"/>
      <c r="DC47" s="1021"/>
      <c r="DD47" s="1021"/>
      <c r="DE47" s="1021"/>
      <c r="DF47" s="1022"/>
      <c r="DG47" s="1020"/>
      <c r="DH47" s="1021"/>
      <c r="DI47" s="1021"/>
      <c r="DJ47" s="1021"/>
      <c r="DK47" s="1022"/>
      <c r="DL47" s="1020"/>
      <c r="DM47" s="1021"/>
      <c r="DN47" s="1021"/>
      <c r="DO47" s="1021"/>
      <c r="DP47" s="1022"/>
      <c r="DQ47" s="1020"/>
      <c r="DR47" s="1021"/>
      <c r="DS47" s="1021"/>
      <c r="DT47" s="1021"/>
      <c r="DU47" s="1022"/>
      <c r="DV47" s="1023"/>
      <c r="DW47" s="1024"/>
      <c r="DX47" s="1024"/>
      <c r="DY47" s="1024"/>
      <c r="DZ47" s="1025"/>
      <c r="EA47" s="226"/>
    </row>
    <row r="48" spans="1:131" s="227" customFormat="1" ht="26.25" customHeight="1">
      <c r="A48" s="241">
        <v>21</v>
      </c>
      <c r="B48" s="1062"/>
      <c r="C48" s="1063"/>
      <c r="D48" s="1063"/>
      <c r="E48" s="1063"/>
      <c r="F48" s="1063"/>
      <c r="G48" s="1063"/>
      <c r="H48" s="1063"/>
      <c r="I48" s="1063"/>
      <c r="J48" s="1063"/>
      <c r="K48" s="1063"/>
      <c r="L48" s="1063"/>
      <c r="M48" s="1063"/>
      <c r="N48" s="1063"/>
      <c r="O48" s="1063"/>
      <c r="P48" s="1064"/>
      <c r="Q48" s="1074"/>
      <c r="R48" s="1075"/>
      <c r="S48" s="1075"/>
      <c r="T48" s="1075"/>
      <c r="U48" s="1075"/>
      <c r="V48" s="1075"/>
      <c r="W48" s="1075"/>
      <c r="X48" s="1075"/>
      <c r="Y48" s="1075"/>
      <c r="Z48" s="1075"/>
      <c r="AA48" s="1075"/>
      <c r="AB48" s="1075"/>
      <c r="AC48" s="1075"/>
      <c r="AD48" s="1075"/>
      <c r="AE48" s="1076"/>
      <c r="AF48" s="1068"/>
      <c r="AG48" s="1069"/>
      <c r="AH48" s="1069"/>
      <c r="AI48" s="1069"/>
      <c r="AJ48" s="1070"/>
      <c r="AK48" s="1011"/>
      <c r="AL48" s="1002"/>
      <c r="AM48" s="1002"/>
      <c r="AN48" s="1002"/>
      <c r="AO48" s="1002"/>
      <c r="AP48" s="1002"/>
      <c r="AQ48" s="1002"/>
      <c r="AR48" s="1002"/>
      <c r="AS48" s="1002"/>
      <c r="AT48" s="1002"/>
      <c r="AU48" s="1002"/>
      <c r="AV48" s="1002"/>
      <c r="AW48" s="1002"/>
      <c r="AX48" s="1002"/>
      <c r="AY48" s="1002"/>
      <c r="AZ48" s="1073"/>
      <c r="BA48" s="1073"/>
      <c r="BB48" s="1073"/>
      <c r="BC48" s="1073"/>
      <c r="BD48" s="1073"/>
      <c r="BE48" s="1057"/>
      <c r="BF48" s="1057"/>
      <c r="BG48" s="1057"/>
      <c r="BH48" s="1057"/>
      <c r="BI48" s="1058"/>
      <c r="BJ48" s="232"/>
      <c r="BK48" s="232"/>
      <c r="BL48" s="232"/>
      <c r="BM48" s="232"/>
      <c r="BN48" s="232"/>
      <c r="BO48" s="245"/>
      <c r="BP48" s="245"/>
      <c r="BQ48" s="242">
        <v>42</v>
      </c>
      <c r="BR48" s="243"/>
      <c r="BS48" s="1045"/>
      <c r="BT48" s="1046"/>
      <c r="BU48" s="1046"/>
      <c r="BV48" s="1046"/>
      <c r="BW48" s="1046"/>
      <c r="BX48" s="1046"/>
      <c r="BY48" s="1046"/>
      <c r="BZ48" s="1046"/>
      <c r="CA48" s="1046"/>
      <c r="CB48" s="1046"/>
      <c r="CC48" s="1046"/>
      <c r="CD48" s="1046"/>
      <c r="CE48" s="1046"/>
      <c r="CF48" s="1046"/>
      <c r="CG48" s="1047"/>
      <c r="CH48" s="1020"/>
      <c r="CI48" s="1021"/>
      <c r="CJ48" s="1021"/>
      <c r="CK48" s="1021"/>
      <c r="CL48" s="1022"/>
      <c r="CM48" s="1020"/>
      <c r="CN48" s="1021"/>
      <c r="CO48" s="1021"/>
      <c r="CP48" s="1021"/>
      <c r="CQ48" s="1022"/>
      <c r="CR48" s="1020"/>
      <c r="CS48" s="1021"/>
      <c r="CT48" s="1021"/>
      <c r="CU48" s="1021"/>
      <c r="CV48" s="1022"/>
      <c r="CW48" s="1020"/>
      <c r="CX48" s="1021"/>
      <c r="CY48" s="1021"/>
      <c r="CZ48" s="1021"/>
      <c r="DA48" s="1022"/>
      <c r="DB48" s="1020"/>
      <c r="DC48" s="1021"/>
      <c r="DD48" s="1021"/>
      <c r="DE48" s="1021"/>
      <c r="DF48" s="1022"/>
      <c r="DG48" s="1020"/>
      <c r="DH48" s="1021"/>
      <c r="DI48" s="1021"/>
      <c r="DJ48" s="1021"/>
      <c r="DK48" s="1022"/>
      <c r="DL48" s="1020"/>
      <c r="DM48" s="1021"/>
      <c r="DN48" s="1021"/>
      <c r="DO48" s="1021"/>
      <c r="DP48" s="1022"/>
      <c r="DQ48" s="1020"/>
      <c r="DR48" s="1021"/>
      <c r="DS48" s="1021"/>
      <c r="DT48" s="1021"/>
      <c r="DU48" s="1022"/>
      <c r="DV48" s="1023"/>
      <c r="DW48" s="1024"/>
      <c r="DX48" s="1024"/>
      <c r="DY48" s="1024"/>
      <c r="DZ48" s="1025"/>
      <c r="EA48" s="226"/>
    </row>
    <row r="49" spans="1:131" s="227" customFormat="1" ht="26.25" customHeight="1">
      <c r="A49" s="241">
        <v>22</v>
      </c>
      <c r="B49" s="1062"/>
      <c r="C49" s="1063"/>
      <c r="D49" s="1063"/>
      <c r="E49" s="1063"/>
      <c r="F49" s="1063"/>
      <c r="G49" s="1063"/>
      <c r="H49" s="1063"/>
      <c r="I49" s="1063"/>
      <c r="J49" s="1063"/>
      <c r="K49" s="1063"/>
      <c r="L49" s="1063"/>
      <c r="M49" s="1063"/>
      <c r="N49" s="1063"/>
      <c r="O49" s="1063"/>
      <c r="P49" s="1064"/>
      <c r="Q49" s="1074"/>
      <c r="R49" s="1075"/>
      <c r="S49" s="1075"/>
      <c r="T49" s="1075"/>
      <c r="U49" s="1075"/>
      <c r="V49" s="1075"/>
      <c r="W49" s="1075"/>
      <c r="X49" s="1075"/>
      <c r="Y49" s="1075"/>
      <c r="Z49" s="1075"/>
      <c r="AA49" s="1075"/>
      <c r="AB49" s="1075"/>
      <c r="AC49" s="1075"/>
      <c r="AD49" s="1075"/>
      <c r="AE49" s="1076"/>
      <c r="AF49" s="1068"/>
      <c r="AG49" s="1069"/>
      <c r="AH49" s="1069"/>
      <c r="AI49" s="1069"/>
      <c r="AJ49" s="1070"/>
      <c r="AK49" s="1011"/>
      <c r="AL49" s="1002"/>
      <c r="AM49" s="1002"/>
      <c r="AN49" s="1002"/>
      <c r="AO49" s="1002"/>
      <c r="AP49" s="1002"/>
      <c r="AQ49" s="1002"/>
      <c r="AR49" s="1002"/>
      <c r="AS49" s="1002"/>
      <c r="AT49" s="1002"/>
      <c r="AU49" s="1002"/>
      <c r="AV49" s="1002"/>
      <c r="AW49" s="1002"/>
      <c r="AX49" s="1002"/>
      <c r="AY49" s="1002"/>
      <c r="AZ49" s="1073"/>
      <c r="BA49" s="1073"/>
      <c r="BB49" s="1073"/>
      <c r="BC49" s="1073"/>
      <c r="BD49" s="1073"/>
      <c r="BE49" s="1057"/>
      <c r="BF49" s="1057"/>
      <c r="BG49" s="1057"/>
      <c r="BH49" s="1057"/>
      <c r="BI49" s="1058"/>
      <c r="BJ49" s="232"/>
      <c r="BK49" s="232"/>
      <c r="BL49" s="232"/>
      <c r="BM49" s="232"/>
      <c r="BN49" s="232"/>
      <c r="BO49" s="245"/>
      <c r="BP49" s="245"/>
      <c r="BQ49" s="242">
        <v>43</v>
      </c>
      <c r="BR49" s="243"/>
      <c r="BS49" s="1045"/>
      <c r="BT49" s="1046"/>
      <c r="BU49" s="1046"/>
      <c r="BV49" s="1046"/>
      <c r="BW49" s="1046"/>
      <c r="BX49" s="1046"/>
      <c r="BY49" s="1046"/>
      <c r="BZ49" s="1046"/>
      <c r="CA49" s="1046"/>
      <c r="CB49" s="1046"/>
      <c r="CC49" s="1046"/>
      <c r="CD49" s="1046"/>
      <c r="CE49" s="1046"/>
      <c r="CF49" s="1046"/>
      <c r="CG49" s="1047"/>
      <c r="CH49" s="1020"/>
      <c r="CI49" s="1021"/>
      <c r="CJ49" s="1021"/>
      <c r="CK49" s="1021"/>
      <c r="CL49" s="1022"/>
      <c r="CM49" s="1020"/>
      <c r="CN49" s="1021"/>
      <c r="CO49" s="1021"/>
      <c r="CP49" s="1021"/>
      <c r="CQ49" s="1022"/>
      <c r="CR49" s="1020"/>
      <c r="CS49" s="1021"/>
      <c r="CT49" s="1021"/>
      <c r="CU49" s="1021"/>
      <c r="CV49" s="1022"/>
      <c r="CW49" s="1020"/>
      <c r="CX49" s="1021"/>
      <c r="CY49" s="1021"/>
      <c r="CZ49" s="1021"/>
      <c r="DA49" s="1022"/>
      <c r="DB49" s="1020"/>
      <c r="DC49" s="1021"/>
      <c r="DD49" s="1021"/>
      <c r="DE49" s="1021"/>
      <c r="DF49" s="1022"/>
      <c r="DG49" s="1020"/>
      <c r="DH49" s="1021"/>
      <c r="DI49" s="1021"/>
      <c r="DJ49" s="1021"/>
      <c r="DK49" s="1022"/>
      <c r="DL49" s="1020"/>
      <c r="DM49" s="1021"/>
      <c r="DN49" s="1021"/>
      <c r="DO49" s="1021"/>
      <c r="DP49" s="1022"/>
      <c r="DQ49" s="1020"/>
      <c r="DR49" s="1021"/>
      <c r="DS49" s="1021"/>
      <c r="DT49" s="1021"/>
      <c r="DU49" s="1022"/>
      <c r="DV49" s="1023"/>
      <c r="DW49" s="1024"/>
      <c r="DX49" s="1024"/>
      <c r="DY49" s="1024"/>
      <c r="DZ49" s="1025"/>
      <c r="EA49" s="226"/>
    </row>
    <row r="50" spans="1:131" s="227" customFormat="1" ht="26.25" customHeight="1">
      <c r="A50" s="241">
        <v>23</v>
      </c>
      <c r="B50" s="1062"/>
      <c r="C50" s="1063"/>
      <c r="D50" s="1063"/>
      <c r="E50" s="1063"/>
      <c r="F50" s="1063"/>
      <c r="G50" s="1063"/>
      <c r="H50" s="1063"/>
      <c r="I50" s="1063"/>
      <c r="J50" s="1063"/>
      <c r="K50" s="1063"/>
      <c r="L50" s="1063"/>
      <c r="M50" s="1063"/>
      <c r="N50" s="1063"/>
      <c r="O50" s="1063"/>
      <c r="P50" s="1064"/>
      <c r="Q50" s="1065"/>
      <c r="R50" s="1066"/>
      <c r="S50" s="1066"/>
      <c r="T50" s="1066"/>
      <c r="U50" s="1066"/>
      <c r="V50" s="1066"/>
      <c r="W50" s="1066"/>
      <c r="X50" s="1066"/>
      <c r="Y50" s="1066"/>
      <c r="Z50" s="1066"/>
      <c r="AA50" s="1066"/>
      <c r="AB50" s="1066"/>
      <c r="AC50" s="1066"/>
      <c r="AD50" s="1066"/>
      <c r="AE50" s="1067"/>
      <c r="AF50" s="1068"/>
      <c r="AG50" s="1069"/>
      <c r="AH50" s="1069"/>
      <c r="AI50" s="1069"/>
      <c r="AJ50" s="1070"/>
      <c r="AK50" s="1071"/>
      <c r="AL50" s="1066"/>
      <c r="AM50" s="1066"/>
      <c r="AN50" s="1066"/>
      <c r="AO50" s="1066"/>
      <c r="AP50" s="1066"/>
      <c r="AQ50" s="1066"/>
      <c r="AR50" s="1066"/>
      <c r="AS50" s="1066"/>
      <c r="AT50" s="1066"/>
      <c r="AU50" s="1066"/>
      <c r="AV50" s="1066"/>
      <c r="AW50" s="1066"/>
      <c r="AX50" s="1066"/>
      <c r="AY50" s="1066"/>
      <c r="AZ50" s="1072"/>
      <c r="BA50" s="1072"/>
      <c r="BB50" s="1072"/>
      <c r="BC50" s="1072"/>
      <c r="BD50" s="1072"/>
      <c r="BE50" s="1057"/>
      <c r="BF50" s="1057"/>
      <c r="BG50" s="1057"/>
      <c r="BH50" s="1057"/>
      <c r="BI50" s="1058"/>
      <c r="BJ50" s="232"/>
      <c r="BK50" s="232"/>
      <c r="BL50" s="232"/>
      <c r="BM50" s="232"/>
      <c r="BN50" s="232"/>
      <c r="BO50" s="245"/>
      <c r="BP50" s="245"/>
      <c r="BQ50" s="242">
        <v>44</v>
      </c>
      <c r="BR50" s="243"/>
      <c r="BS50" s="1045"/>
      <c r="BT50" s="1046"/>
      <c r="BU50" s="1046"/>
      <c r="BV50" s="1046"/>
      <c r="BW50" s="1046"/>
      <c r="BX50" s="1046"/>
      <c r="BY50" s="1046"/>
      <c r="BZ50" s="1046"/>
      <c r="CA50" s="1046"/>
      <c r="CB50" s="1046"/>
      <c r="CC50" s="1046"/>
      <c r="CD50" s="1046"/>
      <c r="CE50" s="1046"/>
      <c r="CF50" s="1046"/>
      <c r="CG50" s="1047"/>
      <c r="CH50" s="1020"/>
      <c r="CI50" s="1021"/>
      <c r="CJ50" s="1021"/>
      <c r="CK50" s="1021"/>
      <c r="CL50" s="1022"/>
      <c r="CM50" s="1020"/>
      <c r="CN50" s="1021"/>
      <c r="CO50" s="1021"/>
      <c r="CP50" s="1021"/>
      <c r="CQ50" s="1022"/>
      <c r="CR50" s="1020"/>
      <c r="CS50" s="1021"/>
      <c r="CT50" s="1021"/>
      <c r="CU50" s="1021"/>
      <c r="CV50" s="1022"/>
      <c r="CW50" s="1020"/>
      <c r="CX50" s="1021"/>
      <c r="CY50" s="1021"/>
      <c r="CZ50" s="1021"/>
      <c r="DA50" s="1022"/>
      <c r="DB50" s="1020"/>
      <c r="DC50" s="1021"/>
      <c r="DD50" s="1021"/>
      <c r="DE50" s="1021"/>
      <c r="DF50" s="1022"/>
      <c r="DG50" s="1020"/>
      <c r="DH50" s="1021"/>
      <c r="DI50" s="1021"/>
      <c r="DJ50" s="1021"/>
      <c r="DK50" s="1022"/>
      <c r="DL50" s="1020"/>
      <c r="DM50" s="1021"/>
      <c r="DN50" s="1021"/>
      <c r="DO50" s="1021"/>
      <c r="DP50" s="1022"/>
      <c r="DQ50" s="1020"/>
      <c r="DR50" s="1021"/>
      <c r="DS50" s="1021"/>
      <c r="DT50" s="1021"/>
      <c r="DU50" s="1022"/>
      <c r="DV50" s="1023"/>
      <c r="DW50" s="1024"/>
      <c r="DX50" s="1024"/>
      <c r="DY50" s="1024"/>
      <c r="DZ50" s="1025"/>
      <c r="EA50" s="226"/>
    </row>
    <row r="51" spans="1:131" s="227" customFormat="1" ht="26.25" customHeight="1">
      <c r="A51" s="241">
        <v>24</v>
      </c>
      <c r="B51" s="1062"/>
      <c r="C51" s="1063"/>
      <c r="D51" s="1063"/>
      <c r="E51" s="1063"/>
      <c r="F51" s="1063"/>
      <c r="G51" s="1063"/>
      <c r="H51" s="1063"/>
      <c r="I51" s="1063"/>
      <c r="J51" s="1063"/>
      <c r="K51" s="1063"/>
      <c r="L51" s="1063"/>
      <c r="M51" s="1063"/>
      <c r="N51" s="1063"/>
      <c r="O51" s="1063"/>
      <c r="P51" s="1064"/>
      <c r="Q51" s="1065"/>
      <c r="R51" s="1066"/>
      <c r="S51" s="1066"/>
      <c r="T51" s="1066"/>
      <c r="U51" s="1066"/>
      <c r="V51" s="1066"/>
      <c r="W51" s="1066"/>
      <c r="X51" s="1066"/>
      <c r="Y51" s="1066"/>
      <c r="Z51" s="1066"/>
      <c r="AA51" s="1066"/>
      <c r="AB51" s="1066"/>
      <c r="AC51" s="1066"/>
      <c r="AD51" s="1066"/>
      <c r="AE51" s="1067"/>
      <c r="AF51" s="1068"/>
      <c r="AG51" s="1069"/>
      <c r="AH51" s="1069"/>
      <c r="AI51" s="1069"/>
      <c r="AJ51" s="1070"/>
      <c r="AK51" s="1071"/>
      <c r="AL51" s="1066"/>
      <c r="AM51" s="1066"/>
      <c r="AN51" s="1066"/>
      <c r="AO51" s="1066"/>
      <c r="AP51" s="1066"/>
      <c r="AQ51" s="1066"/>
      <c r="AR51" s="1066"/>
      <c r="AS51" s="1066"/>
      <c r="AT51" s="1066"/>
      <c r="AU51" s="1066"/>
      <c r="AV51" s="1066"/>
      <c r="AW51" s="1066"/>
      <c r="AX51" s="1066"/>
      <c r="AY51" s="1066"/>
      <c r="AZ51" s="1072"/>
      <c r="BA51" s="1072"/>
      <c r="BB51" s="1072"/>
      <c r="BC51" s="1072"/>
      <c r="BD51" s="1072"/>
      <c r="BE51" s="1057"/>
      <c r="BF51" s="1057"/>
      <c r="BG51" s="1057"/>
      <c r="BH51" s="1057"/>
      <c r="BI51" s="1058"/>
      <c r="BJ51" s="232"/>
      <c r="BK51" s="232"/>
      <c r="BL51" s="232"/>
      <c r="BM51" s="232"/>
      <c r="BN51" s="232"/>
      <c r="BO51" s="245"/>
      <c r="BP51" s="245"/>
      <c r="BQ51" s="242">
        <v>45</v>
      </c>
      <c r="BR51" s="243"/>
      <c r="BS51" s="1045"/>
      <c r="BT51" s="1046"/>
      <c r="BU51" s="1046"/>
      <c r="BV51" s="1046"/>
      <c r="BW51" s="1046"/>
      <c r="BX51" s="1046"/>
      <c r="BY51" s="1046"/>
      <c r="BZ51" s="1046"/>
      <c r="CA51" s="1046"/>
      <c r="CB51" s="1046"/>
      <c r="CC51" s="1046"/>
      <c r="CD51" s="1046"/>
      <c r="CE51" s="1046"/>
      <c r="CF51" s="1046"/>
      <c r="CG51" s="1047"/>
      <c r="CH51" s="1020"/>
      <c r="CI51" s="1021"/>
      <c r="CJ51" s="1021"/>
      <c r="CK51" s="1021"/>
      <c r="CL51" s="1022"/>
      <c r="CM51" s="1020"/>
      <c r="CN51" s="1021"/>
      <c r="CO51" s="1021"/>
      <c r="CP51" s="1021"/>
      <c r="CQ51" s="1022"/>
      <c r="CR51" s="1020"/>
      <c r="CS51" s="1021"/>
      <c r="CT51" s="1021"/>
      <c r="CU51" s="1021"/>
      <c r="CV51" s="1022"/>
      <c r="CW51" s="1020"/>
      <c r="CX51" s="1021"/>
      <c r="CY51" s="1021"/>
      <c r="CZ51" s="1021"/>
      <c r="DA51" s="1022"/>
      <c r="DB51" s="1020"/>
      <c r="DC51" s="1021"/>
      <c r="DD51" s="1021"/>
      <c r="DE51" s="1021"/>
      <c r="DF51" s="1022"/>
      <c r="DG51" s="1020"/>
      <c r="DH51" s="1021"/>
      <c r="DI51" s="1021"/>
      <c r="DJ51" s="1021"/>
      <c r="DK51" s="1022"/>
      <c r="DL51" s="1020"/>
      <c r="DM51" s="1021"/>
      <c r="DN51" s="1021"/>
      <c r="DO51" s="1021"/>
      <c r="DP51" s="1022"/>
      <c r="DQ51" s="1020"/>
      <c r="DR51" s="1021"/>
      <c r="DS51" s="1021"/>
      <c r="DT51" s="1021"/>
      <c r="DU51" s="1022"/>
      <c r="DV51" s="1023"/>
      <c r="DW51" s="1024"/>
      <c r="DX51" s="1024"/>
      <c r="DY51" s="1024"/>
      <c r="DZ51" s="1025"/>
      <c r="EA51" s="226"/>
    </row>
    <row r="52" spans="1:131" s="227" customFormat="1" ht="26.25" customHeight="1">
      <c r="A52" s="241">
        <v>25</v>
      </c>
      <c r="B52" s="1062"/>
      <c r="C52" s="1063"/>
      <c r="D52" s="1063"/>
      <c r="E52" s="1063"/>
      <c r="F52" s="1063"/>
      <c r="G52" s="1063"/>
      <c r="H52" s="1063"/>
      <c r="I52" s="1063"/>
      <c r="J52" s="1063"/>
      <c r="K52" s="1063"/>
      <c r="L52" s="1063"/>
      <c r="M52" s="1063"/>
      <c r="N52" s="1063"/>
      <c r="O52" s="1063"/>
      <c r="P52" s="1064"/>
      <c r="Q52" s="1065"/>
      <c r="R52" s="1066"/>
      <c r="S52" s="1066"/>
      <c r="T52" s="1066"/>
      <c r="U52" s="1066"/>
      <c r="V52" s="1066"/>
      <c r="W52" s="1066"/>
      <c r="X52" s="1066"/>
      <c r="Y52" s="1066"/>
      <c r="Z52" s="1066"/>
      <c r="AA52" s="1066"/>
      <c r="AB52" s="1066"/>
      <c r="AC52" s="1066"/>
      <c r="AD52" s="1066"/>
      <c r="AE52" s="1067"/>
      <c r="AF52" s="1068"/>
      <c r="AG52" s="1069"/>
      <c r="AH52" s="1069"/>
      <c r="AI52" s="1069"/>
      <c r="AJ52" s="1070"/>
      <c r="AK52" s="1071"/>
      <c r="AL52" s="1066"/>
      <c r="AM52" s="1066"/>
      <c r="AN52" s="1066"/>
      <c r="AO52" s="1066"/>
      <c r="AP52" s="1066"/>
      <c r="AQ52" s="1066"/>
      <c r="AR52" s="1066"/>
      <c r="AS52" s="1066"/>
      <c r="AT52" s="1066"/>
      <c r="AU52" s="1066"/>
      <c r="AV52" s="1066"/>
      <c r="AW52" s="1066"/>
      <c r="AX52" s="1066"/>
      <c r="AY52" s="1066"/>
      <c r="AZ52" s="1072"/>
      <c r="BA52" s="1072"/>
      <c r="BB52" s="1072"/>
      <c r="BC52" s="1072"/>
      <c r="BD52" s="1072"/>
      <c r="BE52" s="1057"/>
      <c r="BF52" s="1057"/>
      <c r="BG52" s="1057"/>
      <c r="BH52" s="1057"/>
      <c r="BI52" s="1058"/>
      <c r="BJ52" s="232"/>
      <c r="BK52" s="232"/>
      <c r="BL52" s="232"/>
      <c r="BM52" s="232"/>
      <c r="BN52" s="232"/>
      <c r="BO52" s="245"/>
      <c r="BP52" s="245"/>
      <c r="BQ52" s="242">
        <v>46</v>
      </c>
      <c r="BR52" s="243"/>
      <c r="BS52" s="1045"/>
      <c r="BT52" s="1046"/>
      <c r="BU52" s="1046"/>
      <c r="BV52" s="1046"/>
      <c r="BW52" s="1046"/>
      <c r="BX52" s="1046"/>
      <c r="BY52" s="1046"/>
      <c r="BZ52" s="1046"/>
      <c r="CA52" s="1046"/>
      <c r="CB52" s="1046"/>
      <c r="CC52" s="1046"/>
      <c r="CD52" s="1046"/>
      <c r="CE52" s="1046"/>
      <c r="CF52" s="1046"/>
      <c r="CG52" s="1047"/>
      <c r="CH52" s="1020"/>
      <c r="CI52" s="1021"/>
      <c r="CJ52" s="1021"/>
      <c r="CK52" s="1021"/>
      <c r="CL52" s="1022"/>
      <c r="CM52" s="1020"/>
      <c r="CN52" s="1021"/>
      <c r="CO52" s="1021"/>
      <c r="CP52" s="1021"/>
      <c r="CQ52" s="1022"/>
      <c r="CR52" s="1020"/>
      <c r="CS52" s="1021"/>
      <c r="CT52" s="1021"/>
      <c r="CU52" s="1021"/>
      <c r="CV52" s="1022"/>
      <c r="CW52" s="1020"/>
      <c r="CX52" s="1021"/>
      <c r="CY52" s="1021"/>
      <c r="CZ52" s="1021"/>
      <c r="DA52" s="1022"/>
      <c r="DB52" s="1020"/>
      <c r="DC52" s="1021"/>
      <c r="DD52" s="1021"/>
      <c r="DE52" s="1021"/>
      <c r="DF52" s="1022"/>
      <c r="DG52" s="1020"/>
      <c r="DH52" s="1021"/>
      <c r="DI52" s="1021"/>
      <c r="DJ52" s="1021"/>
      <c r="DK52" s="1022"/>
      <c r="DL52" s="1020"/>
      <c r="DM52" s="1021"/>
      <c r="DN52" s="1021"/>
      <c r="DO52" s="1021"/>
      <c r="DP52" s="1022"/>
      <c r="DQ52" s="1020"/>
      <c r="DR52" s="1021"/>
      <c r="DS52" s="1021"/>
      <c r="DT52" s="1021"/>
      <c r="DU52" s="1022"/>
      <c r="DV52" s="1023"/>
      <c r="DW52" s="1024"/>
      <c r="DX52" s="1024"/>
      <c r="DY52" s="1024"/>
      <c r="DZ52" s="1025"/>
      <c r="EA52" s="226"/>
    </row>
    <row r="53" spans="1:131" s="227" customFormat="1" ht="26.25" customHeight="1">
      <c r="A53" s="241">
        <v>26</v>
      </c>
      <c r="B53" s="1062"/>
      <c r="C53" s="1063"/>
      <c r="D53" s="1063"/>
      <c r="E53" s="1063"/>
      <c r="F53" s="1063"/>
      <c r="G53" s="1063"/>
      <c r="H53" s="1063"/>
      <c r="I53" s="1063"/>
      <c r="J53" s="1063"/>
      <c r="K53" s="1063"/>
      <c r="L53" s="1063"/>
      <c r="M53" s="1063"/>
      <c r="N53" s="1063"/>
      <c r="O53" s="1063"/>
      <c r="P53" s="1064"/>
      <c r="Q53" s="1065"/>
      <c r="R53" s="1066"/>
      <c r="S53" s="1066"/>
      <c r="T53" s="1066"/>
      <c r="U53" s="1066"/>
      <c r="V53" s="1066"/>
      <c r="W53" s="1066"/>
      <c r="X53" s="1066"/>
      <c r="Y53" s="1066"/>
      <c r="Z53" s="1066"/>
      <c r="AA53" s="1066"/>
      <c r="AB53" s="1066"/>
      <c r="AC53" s="1066"/>
      <c r="AD53" s="1066"/>
      <c r="AE53" s="1067"/>
      <c r="AF53" s="1068"/>
      <c r="AG53" s="1069"/>
      <c r="AH53" s="1069"/>
      <c r="AI53" s="1069"/>
      <c r="AJ53" s="1070"/>
      <c r="AK53" s="1071"/>
      <c r="AL53" s="1066"/>
      <c r="AM53" s="1066"/>
      <c r="AN53" s="1066"/>
      <c r="AO53" s="1066"/>
      <c r="AP53" s="1066"/>
      <c r="AQ53" s="1066"/>
      <c r="AR53" s="1066"/>
      <c r="AS53" s="1066"/>
      <c r="AT53" s="1066"/>
      <c r="AU53" s="1066"/>
      <c r="AV53" s="1066"/>
      <c r="AW53" s="1066"/>
      <c r="AX53" s="1066"/>
      <c r="AY53" s="1066"/>
      <c r="AZ53" s="1072"/>
      <c r="BA53" s="1072"/>
      <c r="BB53" s="1072"/>
      <c r="BC53" s="1072"/>
      <c r="BD53" s="1072"/>
      <c r="BE53" s="1057"/>
      <c r="BF53" s="1057"/>
      <c r="BG53" s="1057"/>
      <c r="BH53" s="1057"/>
      <c r="BI53" s="1058"/>
      <c r="BJ53" s="232"/>
      <c r="BK53" s="232"/>
      <c r="BL53" s="232"/>
      <c r="BM53" s="232"/>
      <c r="BN53" s="232"/>
      <c r="BO53" s="245"/>
      <c r="BP53" s="245"/>
      <c r="BQ53" s="242">
        <v>47</v>
      </c>
      <c r="BR53" s="243"/>
      <c r="BS53" s="1045"/>
      <c r="BT53" s="1046"/>
      <c r="BU53" s="1046"/>
      <c r="BV53" s="1046"/>
      <c r="BW53" s="1046"/>
      <c r="BX53" s="1046"/>
      <c r="BY53" s="1046"/>
      <c r="BZ53" s="1046"/>
      <c r="CA53" s="1046"/>
      <c r="CB53" s="1046"/>
      <c r="CC53" s="1046"/>
      <c r="CD53" s="1046"/>
      <c r="CE53" s="1046"/>
      <c r="CF53" s="1046"/>
      <c r="CG53" s="1047"/>
      <c r="CH53" s="1020"/>
      <c r="CI53" s="1021"/>
      <c r="CJ53" s="1021"/>
      <c r="CK53" s="1021"/>
      <c r="CL53" s="1022"/>
      <c r="CM53" s="1020"/>
      <c r="CN53" s="1021"/>
      <c r="CO53" s="1021"/>
      <c r="CP53" s="1021"/>
      <c r="CQ53" s="1022"/>
      <c r="CR53" s="1020"/>
      <c r="CS53" s="1021"/>
      <c r="CT53" s="1021"/>
      <c r="CU53" s="1021"/>
      <c r="CV53" s="1022"/>
      <c r="CW53" s="1020"/>
      <c r="CX53" s="1021"/>
      <c r="CY53" s="1021"/>
      <c r="CZ53" s="1021"/>
      <c r="DA53" s="1022"/>
      <c r="DB53" s="1020"/>
      <c r="DC53" s="1021"/>
      <c r="DD53" s="1021"/>
      <c r="DE53" s="1021"/>
      <c r="DF53" s="1022"/>
      <c r="DG53" s="1020"/>
      <c r="DH53" s="1021"/>
      <c r="DI53" s="1021"/>
      <c r="DJ53" s="1021"/>
      <c r="DK53" s="1022"/>
      <c r="DL53" s="1020"/>
      <c r="DM53" s="1021"/>
      <c r="DN53" s="1021"/>
      <c r="DO53" s="1021"/>
      <c r="DP53" s="1022"/>
      <c r="DQ53" s="1020"/>
      <c r="DR53" s="1021"/>
      <c r="DS53" s="1021"/>
      <c r="DT53" s="1021"/>
      <c r="DU53" s="1022"/>
      <c r="DV53" s="1023"/>
      <c r="DW53" s="1024"/>
      <c r="DX53" s="1024"/>
      <c r="DY53" s="1024"/>
      <c r="DZ53" s="1025"/>
      <c r="EA53" s="226"/>
    </row>
    <row r="54" spans="1:131" s="227" customFormat="1" ht="26.25" customHeight="1">
      <c r="A54" s="241">
        <v>27</v>
      </c>
      <c r="B54" s="1062"/>
      <c r="C54" s="1063"/>
      <c r="D54" s="1063"/>
      <c r="E54" s="1063"/>
      <c r="F54" s="1063"/>
      <c r="G54" s="1063"/>
      <c r="H54" s="1063"/>
      <c r="I54" s="1063"/>
      <c r="J54" s="1063"/>
      <c r="K54" s="1063"/>
      <c r="L54" s="1063"/>
      <c r="M54" s="1063"/>
      <c r="N54" s="1063"/>
      <c r="O54" s="1063"/>
      <c r="P54" s="1064"/>
      <c r="Q54" s="1065"/>
      <c r="R54" s="1066"/>
      <c r="S54" s="1066"/>
      <c r="T54" s="1066"/>
      <c r="U54" s="1066"/>
      <c r="V54" s="1066"/>
      <c r="W54" s="1066"/>
      <c r="X54" s="1066"/>
      <c r="Y54" s="1066"/>
      <c r="Z54" s="1066"/>
      <c r="AA54" s="1066"/>
      <c r="AB54" s="1066"/>
      <c r="AC54" s="1066"/>
      <c r="AD54" s="1066"/>
      <c r="AE54" s="1067"/>
      <c r="AF54" s="1068"/>
      <c r="AG54" s="1069"/>
      <c r="AH54" s="1069"/>
      <c r="AI54" s="1069"/>
      <c r="AJ54" s="1070"/>
      <c r="AK54" s="1071"/>
      <c r="AL54" s="1066"/>
      <c r="AM54" s="1066"/>
      <c r="AN54" s="1066"/>
      <c r="AO54" s="1066"/>
      <c r="AP54" s="1066"/>
      <c r="AQ54" s="1066"/>
      <c r="AR54" s="1066"/>
      <c r="AS54" s="1066"/>
      <c r="AT54" s="1066"/>
      <c r="AU54" s="1066"/>
      <c r="AV54" s="1066"/>
      <c r="AW54" s="1066"/>
      <c r="AX54" s="1066"/>
      <c r="AY54" s="1066"/>
      <c r="AZ54" s="1072"/>
      <c r="BA54" s="1072"/>
      <c r="BB54" s="1072"/>
      <c r="BC54" s="1072"/>
      <c r="BD54" s="1072"/>
      <c r="BE54" s="1057"/>
      <c r="BF54" s="1057"/>
      <c r="BG54" s="1057"/>
      <c r="BH54" s="1057"/>
      <c r="BI54" s="1058"/>
      <c r="BJ54" s="232"/>
      <c r="BK54" s="232"/>
      <c r="BL54" s="232"/>
      <c r="BM54" s="232"/>
      <c r="BN54" s="232"/>
      <c r="BO54" s="245"/>
      <c r="BP54" s="245"/>
      <c r="BQ54" s="242">
        <v>48</v>
      </c>
      <c r="BR54" s="243"/>
      <c r="BS54" s="1045"/>
      <c r="BT54" s="1046"/>
      <c r="BU54" s="1046"/>
      <c r="BV54" s="1046"/>
      <c r="BW54" s="1046"/>
      <c r="BX54" s="1046"/>
      <c r="BY54" s="1046"/>
      <c r="BZ54" s="1046"/>
      <c r="CA54" s="1046"/>
      <c r="CB54" s="1046"/>
      <c r="CC54" s="1046"/>
      <c r="CD54" s="1046"/>
      <c r="CE54" s="1046"/>
      <c r="CF54" s="1046"/>
      <c r="CG54" s="1047"/>
      <c r="CH54" s="1020"/>
      <c r="CI54" s="1021"/>
      <c r="CJ54" s="1021"/>
      <c r="CK54" s="1021"/>
      <c r="CL54" s="1022"/>
      <c r="CM54" s="1020"/>
      <c r="CN54" s="1021"/>
      <c r="CO54" s="1021"/>
      <c r="CP54" s="1021"/>
      <c r="CQ54" s="1022"/>
      <c r="CR54" s="1020"/>
      <c r="CS54" s="1021"/>
      <c r="CT54" s="1021"/>
      <c r="CU54" s="1021"/>
      <c r="CV54" s="1022"/>
      <c r="CW54" s="1020"/>
      <c r="CX54" s="1021"/>
      <c r="CY54" s="1021"/>
      <c r="CZ54" s="1021"/>
      <c r="DA54" s="1022"/>
      <c r="DB54" s="1020"/>
      <c r="DC54" s="1021"/>
      <c r="DD54" s="1021"/>
      <c r="DE54" s="1021"/>
      <c r="DF54" s="1022"/>
      <c r="DG54" s="1020"/>
      <c r="DH54" s="1021"/>
      <c r="DI54" s="1021"/>
      <c r="DJ54" s="1021"/>
      <c r="DK54" s="1022"/>
      <c r="DL54" s="1020"/>
      <c r="DM54" s="1021"/>
      <c r="DN54" s="1021"/>
      <c r="DO54" s="1021"/>
      <c r="DP54" s="1022"/>
      <c r="DQ54" s="1020"/>
      <c r="DR54" s="1021"/>
      <c r="DS54" s="1021"/>
      <c r="DT54" s="1021"/>
      <c r="DU54" s="1022"/>
      <c r="DV54" s="1023"/>
      <c r="DW54" s="1024"/>
      <c r="DX54" s="1024"/>
      <c r="DY54" s="1024"/>
      <c r="DZ54" s="1025"/>
      <c r="EA54" s="226"/>
    </row>
    <row r="55" spans="1:131" s="227" customFormat="1" ht="26.25" customHeight="1">
      <c r="A55" s="241">
        <v>28</v>
      </c>
      <c r="B55" s="1062"/>
      <c r="C55" s="1063"/>
      <c r="D55" s="1063"/>
      <c r="E55" s="1063"/>
      <c r="F55" s="1063"/>
      <c r="G55" s="1063"/>
      <c r="H55" s="1063"/>
      <c r="I55" s="1063"/>
      <c r="J55" s="1063"/>
      <c r="K55" s="1063"/>
      <c r="L55" s="1063"/>
      <c r="M55" s="1063"/>
      <c r="N55" s="1063"/>
      <c r="O55" s="1063"/>
      <c r="P55" s="1064"/>
      <c r="Q55" s="1065"/>
      <c r="R55" s="1066"/>
      <c r="S55" s="1066"/>
      <c r="T55" s="1066"/>
      <c r="U55" s="1066"/>
      <c r="V55" s="1066"/>
      <c r="W55" s="1066"/>
      <c r="X55" s="1066"/>
      <c r="Y55" s="1066"/>
      <c r="Z55" s="1066"/>
      <c r="AA55" s="1066"/>
      <c r="AB55" s="1066"/>
      <c r="AC55" s="1066"/>
      <c r="AD55" s="1066"/>
      <c r="AE55" s="1067"/>
      <c r="AF55" s="1068"/>
      <c r="AG55" s="1069"/>
      <c r="AH55" s="1069"/>
      <c r="AI55" s="1069"/>
      <c r="AJ55" s="1070"/>
      <c r="AK55" s="1071"/>
      <c r="AL55" s="1066"/>
      <c r="AM55" s="1066"/>
      <c r="AN55" s="1066"/>
      <c r="AO55" s="1066"/>
      <c r="AP55" s="1066"/>
      <c r="AQ55" s="1066"/>
      <c r="AR55" s="1066"/>
      <c r="AS55" s="1066"/>
      <c r="AT55" s="1066"/>
      <c r="AU55" s="1066"/>
      <c r="AV55" s="1066"/>
      <c r="AW55" s="1066"/>
      <c r="AX55" s="1066"/>
      <c r="AY55" s="1066"/>
      <c r="AZ55" s="1072"/>
      <c r="BA55" s="1072"/>
      <c r="BB55" s="1072"/>
      <c r="BC55" s="1072"/>
      <c r="BD55" s="1072"/>
      <c r="BE55" s="1057"/>
      <c r="BF55" s="1057"/>
      <c r="BG55" s="1057"/>
      <c r="BH55" s="1057"/>
      <c r="BI55" s="1058"/>
      <c r="BJ55" s="232"/>
      <c r="BK55" s="232"/>
      <c r="BL55" s="232"/>
      <c r="BM55" s="232"/>
      <c r="BN55" s="232"/>
      <c r="BO55" s="245"/>
      <c r="BP55" s="245"/>
      <c r="BQ55" s="242">
        <v>49</v>
      </c>
      <c r="BR55" s="243"/>
      <c r="BS55" s="1045"/>
      <c r="BT55" s="1046"/>
      <c r="BU55" s="1046"/>
      <c r="BV55" s="1046"/>
      <c r="BW55" s="1046"/>
      <c r="BX55" s="1046"/>
      <c r="BY55" s="1046"/>
      <c r="BZ55" s="1046"/>
      <c r="CA55" s="1046"/>
      <c r="CB55" s="1046"/>
      <c r="CC55" s="1046"/>
      <c r="CD55" s="1046"/>
      <c r="CE55" s="1046"/>
      <c r="CF55" s="1046"/>
      <c r="CG55" s="1047"/>
      <c r="CH55" s="1020"/>
      <c r="CI55" s="1021"/>
      <c r="CJ55" s="1021"/>
      <c r="CK55" s="1021"/>
      <c r="CL55" s="1022"/>
      <c r="CM55" s="1020"/>
      <c r="CN55" s="1021"/>
      <c r="CO55" s="1021"/>
      <c r="CP55" s="1021"/>
      <c r="CQ55" s="1022"/>
      <c r="CR55" s="1020"/>
      <c r="CS55" s="1021"/>
      <c r="CT55" s="1021"/>
      <c r="CU55" s="1021"/>
      <c r="CV55" s="1022"/>
      <c r="CW55" s="1020"/>
      <c r="CX55" s="1021"/>
      <c r="CY55" s="1021"/>
      <c r="CZ55" s="1021"/>
      <c r="DA55" s="1022"/>
      <c r="DB55" s="1020"/>
      <c r="DC55" s="1021"/>
      <c r="DD55" s="1021"/>
      <c r="DE55" s="1021"/>
      <c r="DF55" s="1022"/>
      <c r="DG55" s="1020"/>
      <c r="DH55" s="1021"/>
      <c r="DI55" s="1021"/>
      <c r="DJ55" s="1021"/>
      <c r="DK55" s="1022"/>
      <c r="DL55" s="1020"/>
      <c r="DM55" s="1021"/>
      <c r="DN55" s="1021"/>
      <c r="DO55" s="1021"/>
      <c r="DP55" s="1022"/>
      <c r="DQ55" s="1020"/>
      <c r="DR55" s="1021"/>
      <c r="DS55" s="1021"/>
      <c r="DT55" s="1021"/>
      <c r="DU55" s="1022"/>
      <c r="DV55" s="1023"/>
      <c r="DW55" s="1024"/>
      <c r="DX55" s="1024"/>
      <c r="DY55" s="1024"/>
      <c r="DZ55" s="1025"/>
      <c r="EA55" s="226"/>
    </row>
    <row r="56" spans="1:131" s="227" customFormat="1" ht="26.25" customHeight="1">
      <c r="A56" s="241">
        <v>29</v>
      </c>
      <c r="B56" s="1062"/>
      <c r="C56" s="1063"/>
      <c r="D56" s="1063"/>
      <c r="E56" s="1063"/>
      <c r="F56" s="1063"/>
      <c r="G56" s="1063"/>
      <c r="H56" s="1063"/>
      <c r="I56" s="1063"/>
      <c r="J56" s="1063"/>
      <c r="K56" s="1063"/>
      <c r="L56" s="1063"/>
      <c r="M56" s="1063"/>
      <c r="N56" s="1063"/>
      <c r="O56" s="1063"/>
      <c r="P56" s="1064"/>
      <c r="Q56" s="1065"/>
      <c r="R56" s="1066"/>
      <c r="S56" s="1066"/>
      <c r="T56" s="1066"/>
      <c r="U56" s="1066"/>
      <c r="V56" s="1066"/>
      <c r="W56" s="1066"/>
      <c r="X56" s="1066"/>
      <c r="Y56" s="1066"/>
      <c r="Z56" s="1066"/>
      <c r="AA56" s="1066"/>
      <c r="AB56" s="1066"/>
      <c r="AC56" s="1066"/>
      <c r="AD56" s="1066"/>
      <c r="AE56" s="1067"/>
      <c r="AF56" s="1068"/>
      <c r="AG56" s="1069"/>
      <c r="AH56" s="1069"/>
      <c r="AI56" s="1069"/>
      <c r="AJ56" s="1070"/>
      <c r="AK56" s="1071"/>
      <c r="AL56" s="1066"/>
      <c r="AM56" s="1066"/>
      <c r="AN56" s="1066"/>
      <c r="AO56" s="1066"/>
      <c r="AP56" s="1066"/>
      <c r="AQ56" s="1066"/>
      <c r="AR56" s="1066"/>
      <c r="AS56" s="1066"/>
      <c r="AT56" s="1066"/>
      <c r="AU56" s="1066"/>
      <c r="AV56" s="1066"/>
      <c r="AW56" s="1066"/>
      <c r="AX56" s="1066"/>
      <c r="AY56" s="1066"/>
      <c r="AZ56" s="1072"/>
      <c r="BA56" s="1072"/>
      <c r="BB56" s="1072"/>
      <c r="BC56" s="1072"/>
      <c r="BD56" s="1072"/>
      <c r="BE56" s="1057"/>
      <c r="BF56" s="1057"/>
      <c r="BG56" s="1057"/>
      <c r="BH56" s="1057"/>
      <c r="BI56" s="1058"/>
      <c r="BJ56" s="232"/>
      <c r="BK56" s="232"/>
      <c r="BL56" s="232"/>
      <c r="BM56" s="232"/>
      <c r="BN56" s="232"/>
      <c r="BO56" s="245"/>
      <c r="BP56" s="245"/>
      <c r="BQ56" s="242">
        <v>50</v>
      </c>
      <c r="BR56" s="243"/>
      <c r="BS56" s="1045"/>
      <c r="BT56" s="1046"/>
      <c r="BU56" s="1046"/>
      <c r="BV56" s="1046"/>
      <c r="BW56" s="1046"/>
      <c r="BX56" s="1046"/>
      <c r="BY56" s="1046"/>
      <c r="BZ56" s="1046"/>
      <c r="CA56" s="1046"/>
      <c r="CB56" s="1046"/>
      <c r="CC56" s="1046"/>
      <c r="CD56" s="1046"/>
      <c r="CE56" s="1046"/>
      <c r="CF56" s="1046"/>
      <c r="CG56" s="1047"/>
      <c r="CH56" s="1020"/>
      <c r="CI56" s="1021"/>
      <c r="CJ56" s="1021"/>
      <c r="CK56" s="1021"/>
      <c r="CL56" s="1022"/>
      <c r="CM56" s="1020"/>
      <c r="CN56" s="1021"/>
      <c r="CO56" s="1021"/>
      <c r="CP56" s="1021"/>
      <c r="CQ56" s="1022"/>
      <c r="CR56" s="1020"/>
      <c r="CS56" s="1021"/>
      <c r="CT56" s="1021"/>
      <c r="CU56" s="1021"/>
      <c r="CV56" s="1022"/>
      <c r="CW56" s="1020"/>
      <c r="CX56" s="1021"/>
      <c r="CY56" s="1021"/>
      <c r="CZ56" s="1021"/>
      <c r="DA56" s="1022"/>
      <c r="DB56" s="1020"/>
      <c r="DC56" s="1021"/>
      <c r="DD56" s="1021"/>
      <c r="DE56" s="1021"/>
      <c r="DF56" s="1022"/>
      <c r="DG56" s="1020"/>
      <c r="DH56" s="1021"/>
      <c r="DI56" s="1021"/>
      <c r="DJ56" s="1021"/>
      <c r="DK56" s="1022"/>
      <c r="DL56" s="1020"/>
      <c r="DM56" s="1021"/>
      <c r="DN56" s="1021"/>
      <c r="DO56" s="1021"/>
      <c r="DP56" s="1022"/>
      <c r="DQ56" s="1020"/>
      <c r="DR56" s="1021"/>
      <c r="DS56" s="1021"/>
      <c r="DT56" s="1021"/>
      <c r="DU56" s="1022"/>
      <c r="DV56" s="1023"/>
      <c r="DW56" s="1024"/>
      <c r="DX56" s="1024"/>
      <c r="DY56" s="1024"/>
      <c r="DZ56" s="1025"/>
      <c r="EA56" s="226"/>
    </row>
    <row r="57" spans="1:131" s="227" customFormat="1" ht="26.25" customHeight="1">
      <c r="A57" s="241">
        <v>30</v>
      </c>
      <c r="B57" s="1062"/>
      <c r="C57" s="1063"/>
      <c r="D57" s="1063"/>
      <c r="E57" s="1063"/>
      <c r="F57" s="1063"/>
      <c r="G57" s="1063"/>
      <c r="H57" s="1063"/>
      <c r="I57" s="1063"/>
      <c r="J57" s="1063"/>
      <c r="K57" s="1063"/>
      <c r="L57" s="1063"/>
      <c r="M57" s="1063"/>
      <c r="N57" s="1063"/>
      <c r="O57" s="1063"/>
      <c r="P57" s="1064"/>
      <c r="Q57" s="1065"/>
      <c r="R57" s="1066"/>
      <c r="S57" s="1066"/>
      <c r="T57" s="1066"/>
      <c r="U57" s="1066"/>
      <c r="V57" s="1066"/>
      <c r="W57" s="1066"/>
      <c r="X57" s="1066"/>
      <c r="Y57" s="1066"/>
      <c r="Z57" s="1066"/>
      <c r="AA57" s="1066"/>
      <c r="AB57" s="1066"/>
      <c r="AC57" s="1066"/>
      <c r="AD57" s="1066"/>
      <c r="AE57" s="1067"/>
      <c r="AF57" s="1068"/>
      <c r="AG57" s="1069"/>
      <c r="AH57" s="1069"/>
      <c r="AI57" s="1069"/>
      <c r="AJ57" s="1070"/>
      <c r="AK57" s="1071"/>
      <c r="AL57" s="1066"/>
      <c r="AM57" s="1066"/>
      <c r="AN57" s="1066"/>
      <c r="AO57" s="1066"/>
      <c r="AP57" s="1066"/>
      <c r="AQ57" s="1066"/>
      <c r="AR57" s="1066"/>
      <c r="AS57" s="1066"/>
      <c r="AT57" s="1066"/>
      <c r="AU57" s="1066"/>
      <c r="AV57" s="1066"/>
      <c r="AW57" s="1066"/>
      <c r="AX57" s="1066"/>
      <c r="AY57" s="1066"/>
      <c r="AZ57" s="1072"/>
      <c r="BA57" s="1072"/>
      <c r="BB57" s="1072"/>
      <c r="BC57" s="1072"/>
      <c r="BD57" s="1072"/>
      <c r="BE57" s="1057"/>
      <c r="BF57" s="1057"/>
      <c r="BG57" s="1057"/>
      <c r="BH57" s="1057"/>
      <c r="BI57" s="1058"/>
      <c r="BJ57" s="232"/>
      <c r="BK57" s="232"/>
      <c r="BL57" s="232"/>
      <c r="BM57" s="232"/>
      <c r="BN57" s="232"/>
      <c r="BO57" s="245"/>
      <c r="BP57" s="245"/>
      <c r="BQ57" s="242">
        <v>51</v>
      </c>
      <c r="BR57" s="243"/>
      <c r="BS57" s="1045"/>
      <c r="BT57" s="1046"/>
      <c r="BU57" s="1046"/>
      <c r="BV57" s="1046"/>
      <c r="BW57" s="1046"/>
      <c r="BX57" s="1046"/>
      <c r="BY57" s="1046"/>
      <c r="BZ57" s="1046"/>
      <c r="CA57" s="1046"/>
      <c r="CB57" s="1046"/>
      <c r="CC57" s="1046"/>
      <c r="CD57" s="1046"/>
      <c r="CE57" s="1046"/>
      <c r="CF57" s="1046"/>
      <c r="CG57" s="1047"/>
      <c r="CH57" s="1020"/>
      <c r="CI57" s="1021"/>
      <c r="CJ57" s="1021"/>
      <c r="CK57" s="1021"/>
      <c r="CL57" s="1022"/>
      <c r="CM57" s="1020"/>
      <c r="CN57" s="1021"/>
      <c r="CO57" s="1021"/>
      <c r="CP57" s="1021"/>
      <c r="CQ57" s="1022"/>
      <c r="CR57" s="1020"/>
      <c r="CS57" s="1021"/>
      <c r="CT57" s="1021"/>
      <c r="CU57" s="1021"/>
      <c r="CV57" s="1022"/>
      <c r="CW57" s="1020"/>
      <c r="CX57" s="1021"/>
      <c r="CY57" s="1021"/>
      <c r="CZ57" s="1021"/>
      <c r="DA57" s="1022"/>
      <c r="DB57" s="1020"/>
      <c r="DC57" s="1021"/>
      <c r="DD57" s="1021"/>
      <c r="DE57" s="1021"/>
      <c r="DF57" s="1022"/>
      <c r="DG57" s="1020"/>
      <c r="DH57" s="1021"/>
      <c r="DI57" s="1021"/>
      <c r="DJ57" s="1021"/>
      <c r="DK57" s="1022"/>
      <c r="DL57" s="1020"/>
      <c r="DM57" s="1021"/>
      <c r="DN57" s="1021"/>
      <c r="DO57" s="1021"/>
      <c r="DP57" s="1022"/>
      <c r="DQ57" s="1020"/>
      <c r="DR57" s="1021"/>
      <c r="DS57" s="1021"/>
      <c r="DT57" s="1021"/>
      <c r="DU57" s="1022"/>
      <c r="DV57" s="1023"/>
      <c r="DW57" s="1024"/>
      <c r="DX57" s="1024"/>
      <c r="DY57" s="1024"/>
      <c r="DZ57" s="1025"/>
      <c r="EA57" s="226"/>
    </row>
    <row r="58" spans="1:131" s="227" customFormat="1" ht="26.25" customHeight="1">
      <c r="A58" s="241">
        <v>31</v>
      </c>
      <c r="B58" s="1062"/>
      <c r="C58" s="1063"/>
      <c r="D58" s="1063"/>
      <c r="E58" s="1063"/>
      <c r="F58" s="1063"/>
      <c r="G58" s="1063"/>
      <c r="H58" s="1063"/>
      <c r="I58" s="1063"/>
      <c r="J58" s="1063"/>
      <c r="K58" s="1063"/>
      <c r="L58" s="1063"/>
      <c r="M58" s="1063"/>
      <c r="N58" s="1063"/>
      <c r="O58" s="1063"/>
      <c r="P58" s="1064"/>
      <c r="Q58" s="1065"/>
      <c r="R58" s="1066"/>
      <c r="S58" s="1066"/>
      <c r="T58" s="1066"/>
      <c r="U58" s="1066"/>
      <c r="V58" s="1066"/>
      <c r="W58" s="1066"/>
      <c r="X58" s="1066"/>
      <c r="Y58" s="1066"/>
      <c r="Z58" s="1066"/>
      <c r="AA58" s="1066"/>
      <c r="AB58" s="1066"/>
      <c r="AC58" s="1066"/>
      <c r="AD58" s="1066"/>
      <c r="AE58" s="1067"/>
      <c r="AF58" s="1068"/>
      <c r="AG58" s="1069"/>
      <c r="AH58" s="1069"/>
      <c r="AI58" s="1069"/>
      <c r="AJ58" s="1070"/>
      <c r="AK58" s="1071"/>
      <c r="AL58" s="1066"/>
      <c r="AM58" s="1066"/>
      <c r="AN58" s="1066"/>
      <c r="AO58" s="1066"/>
      <c r="AP58" s="1066"/>
      <c r="AQ58" s="1066"/>
      <c r="AR58" s="1066"/>
      <c r="AS58" s="1066"/>
      <c r="AT58" s="1066"/>
      <c r="AU58" s="1066"/>
      <c r="AV58" s="1066"/>
      <c r="AW58" s="1066"/>
      <c r="AX58" s="1066"/>
      <c r="AY58" s="1066"/>
      <c r="AZ58" s="1072"/>
      <c r="BA58" s="1072"/>
      <c r="BB58" s="1072"/>
      <c r="BC58" s="1072"/>
      <c r="BD58" s="1072"/>
      <c r="BE58" s="1057"/>
      <c r="BF58" s="1057"/>
      <c r="BG58" s="1057"/>
      <c r="BH58" s="1057"/>
      <c r="BI58" s="1058"/>
      <c r="BJ58" s="232"/>
      <c r="BK58" s="232"/>
      <c r="BL58" s="232"/>
      <c r="BM58" s="232"/>
      <c r="BN58" s="232"/>
      <c r="BO58" s="245"/>
      <c r="BP58" s="245"/>
      <c r="BQ58" s="242">
        <v>52</v>
      </c>
      <c r="BR58" s="243"/>
      <c r="BS58" s="1045"/>
      <c r="BT58" s="1046"/>
      <c r="BU58" s="1046"/>
      <c r="BV58" s="1046"/>
      <c r="BW58" s="1046"/>
      <c r="BX58" s="1046"/>
      <c r="BY58" s="1046"/>
      <c r="BZ58" s="1046"/>
      <c r="CA58" s="1046"/>
      <c r="CB58" s="1046"/>
      <c r="CC58" s="1046"/>
      <c r="CD58" s="1046"/>
      <c r="CE58" s="1046"/>
      <c r="CF58" s="1046"/>
      <c r="CG58" s="1047"/>
      <c r="CH58" s="1020"/>
      <c r="CI58" s="1021"/>
      <c r="CJ58" s="1021"/>
      <c r="CK58" s="1021"/>
      <c r="CL58" s="1022"/>
      <c r="CM58" s="1020"/>
      <c r="CN58" s="1021"/>
      <c r="CO58" s="1021"/>
      <c r="CP58" s="1021"/>
      <c r="CQ58" s="1022"/>
      <c r="CR58" s="1020"/>
      <c r="CS58" s="1021"/>
      <c r="CT58" s="1021"/>
      <c r="CU58" s="1021"/>
      <c r="CV58" s="1022"/>
      <c r="CW58" s="1020"/>
      <c r="CX58" s="1021"/>
      <c r="CY58" s="1021"/>
      <c r="CZ58" s="1021"/>
      <c r="DA58" s="1022"/>
      <c r="DB58" s="1020"/>
      <c r="DC58" s="1021"/>
      <c r="DD58" s="1021"/>
      <c r="DE58" s="1021"/>
      <c r="DF58" s="1022"/>
      <c r="DG58" s="1020"/>
      <c r="DH58" s="1021"/>
      <c r="DI58" s="1021"/>
      <c r="DJ58" s="1021"/>
      <c r="DK58" s="1022"/>
      <c r="DL58" s="1020"/>
      <c r="DM58" s="1021"/>
      <c r="DN58" s="1021"/>
      <c r="DO58" s="1021"/>
      <c r="DP58" s="1022"/>
      <c r="DQ58" s="1020"/>
      <c r="DR58" s="1021"/>
      <c r="DS58" s="1021"/>
      <c r="DT58" s="1021"/>
      <c r="DU58" s="1022"/>
      <c r="DV58" s="1023"/>
      <c r="DW58" s="1024"/>
      <c r="DX58" s="1024"/>
      <c r="DY58" s="1024"/>
      <c r="DZ58" s="1025"/>
      <c r="EA58" s="226"/>
    </row>
    <row r="59" spans="1:131" s="227" customFormat="1" ht="26.25" customHeight="1">
      <c r="A59" s="241">
        <v>32</v>
      </c>
      <c r="B59" s="1062"/>
      <c r="C59" s="1063"/>
      <c r="D59" s="1063"/>
      <c r="E59" s="1063"/>
      <c r="F59" s="1063"/>
      <c r="G59" s="1063"/>
      <c r="H59" s="1063"/>
      <c r="I59" s="1063"/>
      <c r="J59" s="1063"/>
      <c r="K59" s="1063"/>
      <c r="L59" s="1063"/>
      <c r="M59" s="1063"/>
      <c r="N59" s="1063"/>
      <c r="O59" s="1063"/>
      <c r="P59" s="1064"/>
      <c r="Q59" s="1065"/>
      <c r="R59" s="1066"/>
      <c r="S59" s="1066"/>
      <c r="T59" s="1066"/>
      <c r="U59" s="1066"/>
      <c r="V59" s="1066"/>
      <c r="W59" s="1066"/>
      <c r="X59" s="1066"/>
      <c r="Y59" s="1066"/>
      <c r="Z59" s="1066"/>
      <c r="AA59" s="1066"/>
      <c r="AB59" s="1066"/>
      <c r="AC59" s="1066"/>
      <c r="AD59" s="1066"/>
      <c r="AE59" s="1067"/>
      <c r="AF59" s="1068"/>
      <c r="AG59" s="1069"/>
      <c r="AH59" s="1069"/>
      <c r="AI59" s="1069"/>
      <c r="AJ59" s="1070"/>
      <c r="AK59" s="1071"/>
      <c r="AL59" s="1066"/>
      <c r="AM59" s="1066"/>
      <c r="AN59" s="1066"/>
      <c r="AO59" s="1066"/>
      <c r="AP59" s="1066"/>
      <c r="AQ59" s="1066"/>
      <c r="AR59" s="1066"/>
      <c r="AS59" s="1066"/>
      <c r="AT59" s="1066"/>
      <c r="AU59" s="1066"/>
      <c r="AV59" s="1066"/>
      <c r="AW59" s="1066"/>
      <c r="AX59" s="1066"/>
      <c r="AY59" s="1066"/>
      <c r="AZ59" s="1072"/>
      <c r="BA59" s="1072"/>
      <c r="BB59" s="1072"/>
      <c r="BC59" s="1072"/>
      <c r="BD59" s="1072"/>
      <c r="BE59" s="1057"/>
      <c r="BF59" s="1057"/>
      <c r="BG59" s="1057"/>
      <c r="BH59" s="1057"/>
      <c r="BI59" s="1058"/>
      <c r="BJ59" s="232"/>
      <c r="BK59" s="232"/>
      <c r="BL59" s="232"/>
      <c r="BM59" s="232"/>
      <c r="BN59" s="232"/>
      <c r="BO59" s="245"/>
      <c r="BP59" s="245"/>
      <c r="BQ59" s="242">
        <v>53</v>
      </c>
      <c r="BR59" s="243"/>
      <c r="BS59" s="1045"/>
      <c r="BT59" s="1046"/>
      <c r="BU59" s="1046"/>
      <c r="BV59" s="1046"/>
      <c r="BW59" s="1046"/>
      <c r="BX59" s="1046"/>
      <c r="BY59" s="1046"/>
      <c r="BZ59" s="1046"/>
      <c r="CA59" s="1046"/>
      <c r="CB59" s="1046"/>
      <c r="CC59" s="1046"/>
      <c r="CD59" s="1046"/>
      <c r="CE59" s="1046"/>
      <c r="CF59" s="1046"/>
      <c r="CG59" s="1047"/>
      <c r="CH59" s="1020"/>
      <c r="CI59" s="1021"/>
      <c r="CJ59" s="1021"/>
      <c r="CK59" s="1021"/>
      <c r="CL59" s="1022"/>
      <c r="CM59" s="1020"/>
      <c r="CN59" s="1021"/>
      <c r="CO59" s="1021"/>
      <c r="CP59" s="1021"/>
      <c r="CQ59" s="1022"/>
      <c r="CR59" s="1020"/>
      <c r="CS59" s="1021"/>
      <c r="CT59" s="1021"/>
      <c r="CU59" s="1021"/>
      <c r="CV59" s="1022"/>
      <c r="CW59" s="1020"/>
      <c r="CX59" s="1021"/>
      <c r="CY59" s="1021"/>
      <c r="CZ59" s="1021"/>
      <c r="DA59" s="1022"/>
      <c r="DB59" s="1020"/>
      <c r="DC59" s="1021"/>
      <c r="DD59" s="1021"/>
      <c r="DE59" s="1021"/>
      <c r="DF59" s="1022"/>
      <c r="DG59" s="1020"/>
      <c r="DH59" s="1021"/>
      <c r="DI59" s="1021"/>
      <c r="DJ59" s="1021"/>
      <c r="DK59" s="1022"/>
      <c r="DL59" s="1020"/>
      <c r="DM59" s="1021"/>
      <c r="DN59" s="1021"/>
      <c r="DO59" s="1021"/>
      <c r="DP59" s="1022"/>
      <c r="DQ59" s="1020"/>
      <c r="DR59" s="1021"/>
      <c r="DS59" s="1021"/>
      <c r="DT59" s="1021"/>
      <c r="DU59" s="1022"/>
      <c r="DV59" s="1023"/>
      <c r="DW59" s="1024"/>
      <c r="DX59" s="1024"/>
      <c r="DY59" s="1024"/>
      <c r="DZ59" s="1025"/>
      <c r="EA59" s="226"/>
    </row>
    <row r="60" spans="1:131" s="227" customFormat="1" ht="26.25" customHeight="1">
      <c r="A60" s="241">
        <v>33</v>
      </c>
      <c r="B60" s="1062"/>
      <c r="C60" s="1063"/>
      <c r="D60" s="1063"/>
      <c r="E60" s="1063"/>
      <c r="F60" s="1063"/>
      <c r="G60" s="1063"/>
      <c r="H60" s="1063"/>
      <c r="I60" s="1063"/>
      <c r="J60" s="1063"/>
      <c r="K60" s="1063"/>
      <c r="L60" s="1063"/>
      <c r="M60" s="1063"/>
      <c r="N60" s="1063"/>
      <c r="O60" s="1063"/>
      <c r="P60" s="1064"/>
      <c r="Q60" s="1065"/>
      <c r="R60" s="1066"/>
      <c r="S60" s="1066"/>
      <c r="T60" s="1066"/>
      <c r="U60" s="1066"/>
      <c r="V60" s="1066"/>
      <c r="W60" s="1066"/>
      <c r="X60" s="1066"/>
      <c r="Y60" s="1066"/>
      <c r="Z60" s="1066"/>
      <c r="AA60" s="1066"/>
      <c r="AB60" s="1066"/>
      <c r="AC60" s="1066"/>
      <c r="AD60" s="1066"/>
      <c r="AE60" s="1067"/>
      <c r="AF60" s="1068"/>
      <c r="AG60" s="1069"/>
      <c r="AH60" s="1069"/>
      <c r="AI60" s="1069"/>
      <c r="AJ60" s="1070"/>
      <c r="AK60" s="1071"/>
      <c r="AL60" s="1066"/>
      <c r="AM60" s="1066"/>
      <c r="AN60" s="1066"/>
      <c r="AO60" s="1066"/>
      <c r="AP60" s="1066"/>
      <c r="AQ60" s="1066"/>
      <c r="AR60" s="1066"/>
      <c r="AS60" s="1066"/>
      <c r="AT60" s="1066"/>
      <c r="AU60" s="1066"/>
      <c r="AV60" s="1066"/>
      <c r="AW60" s="1066"/>
      <c r="AX60" s="1066"/>
      <c r="AY60" s="1066"/>
      <c r="AZ60" s="1072"/>
      <c r="BA60" s="1072"/>
      <c r="BB60" s="1072"/>
      <c r="BC60" s="1072"/>
      <c r="BD60" s="1072"/>
      <c r="BE60" s="1057"/>
      <c r="BF60" s="1057"/>
      <c r="BG60" s="1057"/>
      <c r="BH60" s="1057"/>
      <c r="BI60" s="1058"/>
      <c r="BJ60" s="232"/>
      <c r="BK60" s="232"/>
      <c r="BL60" s="232"/>
      <c r="BM60" s="232"/>
      <c r="BN60" s="232"/>
      <c r="BO60" s="245"/>
      <c r="BP60" s="245"/>
      <c r="BQ60" s="242">
        <v>54</v>
      </c>
      <c r="BR60" s="243"/>
      <c r="BS60" s="1045"/>
      <c r="BT60" s="1046"/>
      <c r="BU60" s="1046"/>
      <c r="BV60" s="1046"/>
      <c r="BW60" s="1046"/>
      <c r="BX60" s="1046"/>
      <c r="BY60" s="1046"/>
      <c r="BZ60" s="1046"/>
      <c r="CA60" s="1046"/>
      <c r="CB60" s="1046"/>
      <c r="CC60" s="1046"/>
      <c r="CD60" s="1046"/>
      <c r="CE60" s="1046"/>
      <c r="CF60" s="1046"/>
      <c r="CG60" s="1047"/>
      <c r="CH60" s="1020"/>
      <c r="CI60" s="1021"/>
      <c r="CJ60" s="1021"/>
      <c r="CK60" s="1021"/>
      <c r="CL60" s="1022"/>
      <c r="CM60" s="1020"/>
      <c r="CN60" s="1021"/>
      <c r="CO60" s="1021"/>
      <c r="CP60" s="1021"/>
      <c r="CQ60" s="1022"/>
      <c r="CR60" s="1020"/>
      <c r="CS60" s="1021"/>
      <c r="CT60" s="1021"/>
      <c r="CU60" s="1021"/>
      <c r="CV60" s="1022"/>
      <c r="CW60" s="1020"/>
      <c r="CX60" s="1021"/>
      <c r="CY60" s="1021"/>
      <c r="CZ60" s="1021"/>
      <c r="DA60" s="1022"/>
      <c r="DB60" s="1020"/>
      <c r="DC60" s="1021"/>
      <c r="DD60" s="1021"/>
      <c r="DE60" s="1021"/>
      <c r="DF60" s="1022"/>
      <c r="DG60" s="1020"/>
      <c r="DH60" s="1021"/>
      <c r="DI60" s="1021"/>
      <c r="DJ60" s="1021"/>
      <c r="DK60" s="1022"/>
      <c r="DL60" s="1020"/>
      <c r="DM60" s="1021"/>
      <c r="DN60" s="1021"/>
      <c r="DO60" s="1021"/>
      <c r="DP60" s="1022"/>
      <c r="DQ60" s="1020"/>
      <c r="DR60" s="1021"/>
      <c r="DS60" s="1021"/>
      <c r="DT60" s="1021"/>
      <c r="DU60" s="1022"/>
      <c r="DV60" s="1023"/>
      <c r="DW60" s="1024"/>
      <c r="DX60" s="1024"/>
      <c r="DY60" s="1024"/>
      <c r="DZ60" s="1025"/>
      <c r="EA60" s="226"/>
    </row>
    <row r="61" spans="1:131" s="227" customFormat="1" ht="26.25" customHeight="1" thickBot="1">
      <c r="A61" s="241">
        <v>34</v>
      </c>
      <c r="B61" s="1062"/>
      <c r="C61" s="1063"/>
      <c r="D61" s="1063"/>
      <c r="E61" s="1063"/>
      <c r="F61" s="1063"/>
      <c r="G61" s="1063"/>
      <c r="H61" s="1063"/>
      <c r="I61" s="1063"/>
      <c r="J61" s="1063"/>
      <c r="K61" s="1063"/>
      <c r="L61" s="1063"/>
      <c r="M61" s="1063"/>
      <c r="N61" s="1063"/>
      <c r="O61" s="1063"/>
      <c r="P61" s="1064"/>
      <c r="Q61" s="1065"/>
      <c r="R61" s="1066"/>
      <c r="S61" s="1066"/>
      <c r="T61" s="1066"/>
      <c r="U61" s="1066"/>
      <c r="V61" s="1066"/>
      <c r="W61" s="1066"/>
      <c r="X61" s="1066"/>
      <c r="Y61" s="1066"/>
      <c r="Z61" s="1066"/>
      <c r="AA61" s="1066"/>
      <c r="AB61" s="1066"/>
      <c r="AC61" s="1066"/>
      <c r="AD61" s="1066"/>
      <c r="AE61" s="1067"/>
      <c r="AF61" s="1068"/>
      <c r="AG61" s="1069"/>
      <c r="AH61" s="1069"/>
      <c r="AI61" s="1069"/>
      <c r="AJ61" s="1070"/>
      <c r="AK61" s="1071"/>
      <c r="AL61" s="1066"/>
      <c r="AM61" s="1066"/>
      <c r="AN61" s="1066"/>
      <c r="AO61" s="1066"/>
      <c r="AP61" s="1066"/>
      <c r="AQ61" s="1066"/>
      <c r="AR61" s="1066"/>
      <c r="AS61" s="1066"/>
      <c r="AT61" s="1066"/>
      <c r="AU61" s="1066"/>
      <c r="AV61" s="1066"/>
      <c r="AW61" s="1066"/>
      <c r="AX61" s="1066"/>
      <c r="AY61" s="1066"/>
      <c r="AZ61" s="1072"/>
      <c r="BA61" s="1072"/>
      <c r="BB61" s="1072"/>
      <c r="BC61" s="1072"/>
      <c r="BD61" s="1072"/>
      <c r="BE61" s="1057"/>
      <c r="BF61" s="1057"/>
      <c r="BG61" s="1057"/>
      <c r="BH61" s="1057"/>
      <c r="BI61" s="1058"/>
      <c r="BJ61" s="232"/>
      <c r="BK61" s="232"/>
      <c r="BL61" s="232"/>
      <c r="BM61" s="232"/>
      <c r="BN61" s="232"/>
      <c r="BO61" s="245"/>
      <c r="BP61" s="245"/>
      <c r="BQ61" s="242">
        <v>55</v>
      </c>
      <c r="BR61" s="243"/>
      <c r="BS61" s="1045"/>
      <c r="BT61" s="1046"/>
      <c r="BU61" s="1046"/>
      <c r="BV61" s="1046"/>
      <c r="BW61" s="1046"/>
      <c r="BX61" s="1046"/>
      <c r="BY61" s="1046"/>
      <c r="BZ61" s="1046"/>
      <c r="CA61" s="1046"/>
      <c r="CB61" s="1046"/>
      <c r="CC61" s="1046"/>
      <c r="CD61" s="1046"/>
      <c r="CE61" s="1046"/>
      <c r="CF61" s="1046"/>
      <c r="CG61" s="1047"/>
      <c r="CH61" s="1020"/>
      <c r="CI61" s="1021"/>
      <c r="CJ61" s="1021"/>
      <c r="CK61" s="1021"/>
      <c r="CL61" s="1022"/>
      <c r="CM61" s="1020"/>
      <c r="CN61" s="1021"/>
      <c r="CO61" s="1021"/>
      <c r="CP61" s="1021"/>
      <c r="CQ61" s="1022"/>
      <c r="CR61" s="1020"/>
      <c r="CS61" s="1021"/>
      <c r="CT61" s="1021"/>
      <c r="CU61" s="1021"/>
      <c r="CV61" s="1022"/>
      <c r="CW61" s="1020"/>
      <c r="CX61" s="1021"/>
      <c r="CY61" s="1021"/>
      <c r="CZ61" s="1021"/>
      <c r="DA61" s="1022"/>
      <c r="DB61" s="1020"/>
      <c r="DC61" s="1021"/>
      <c r="DD61" s="1021"/>
      <c r="DE61" s="1021"/>
      <c r="DF61" s="1022"/>
      <c r="DG61" s="1020"/>
      <c r="DH61" s="1021"/>
      <c r="DI61" s="1021"/>
      <c r="DJ61" s="1021"/>
      <c r="DK61" s="1022"/>
      <c r="DL61" s="1020"/>
      <c r="DM61" s="1021"/>
      <c r="DN61" s="1021"/>
      <c r="DO61" s="1021"/>
      <c r="DP61" s="1022"/>
      <c r="DQ61" s="1020"/>
      <c r="DR61" s="1021"/>
      <c r="DS61" s="1021"/>
      <c r="DT61" s="1021"/>
      <c r="DU61" s="1022"/>
      <c r="DV61" s="1023"/>
      <c r="DW61" s="1024"/>
      <c r="DX61" s="1024"/>
      <c r="DY61" s="1024"/>
      <c r="DZ61" s="1025"/>
      <c r="EA61" s="226"/>
    </row>
    <row r="62" spans="1:131" s="227" customFormat="1" ht="26.25" customHeight="1">
      <c r="A62" s="241">
        <v>35</v>
      </c>
      <c r="B62" s="1062"/>
      <c r="C62" s="1063"/>
      <c r="D62" s="1063"/>
      <c r="E62" s="1063"/>
      <c r="F62" s="1063"/>
      <c r="G62" s="1063"/>
      <c r="H62" s="1063"/>
      <c r="I62" s="1063"/>
      <c r="J62" s="1063"/>
      <c r="K62" s="1063"/>
      <c r="L62" s="1063"/>
      <c r="M62" s="1063"/>
      <c r="N62" s="1063"/>
      <c r="O62" s="1063"/>
      <c r="P62" s="1064"/>
      <c r="Q62" s="1065"/>
      <c r="R62" s="1066"/>
      <c r="S62" s="1066"/>
      <c r="T62" s="1066"/>
      <c r="U62" s="1066"/>
      <c r="V62" s="1066"/>
      <c r="W62" s="1066"/>
      <c r="X62" s="1066"/>
      <c r="Y62" s="1066"/>
      <c r="Z62" s="1066"/>
      <c r="AA62" s="1066"/>
      <c r="AB62" s="1066"/>
      <c r="AC62" s="1066"/>
      <c r="AD62" s="1066"/>
      <c r="AE62" s="1067"/>
      <c r="AF62" s="1068"/>
      <c r="AG62" s="1069"/>
      <c r="AH62" s="1069"/>
      <c r="AI62" s="1069"/>
      <c r="AJ62" s="1070"/>
      <c r="AK62" s="1071"/>
      <c r="AL62" s="1066"/>
      <c r="AM62" s="1066"/>
      <c r="AN62" s="1066"/>
      <c r="AO62" s="1066"/>
      <c r="AP62" s="1066"/>
      <c r="AQ62" s="1066"/>
      <c r="AR62" s="1066"/>
      <c r="AS62" s="1066"/>
      <c r="AT62" s="1066"/>
      <c r="AU62" s="1066"/>
      <c r="AV62" s="1066"/>
      <c r="AW62" s="1066"/>
      <c r="AX62" s="1066"/>
      <c r="AY62" s="1066"/>
      <c r="AZ62" s="1072"/>
      <c r="BA62" s="1072"/>
      <c r="BB62" s="1072"/>
      <c r="BC62" s="1072"/>
      <c r="BD62" s="1072"/>
      <c r="BE62" s="1057"/>
      <c r="BF62" s="1057"/>
      <c r="BG62" s="1057"/>
      <c r="BH62" s="1057"/>
      <c r="BI62" s="1058"/>
      <c r="BJ62" s="1059" t="s">
        <v>404</v>
      </c>
      <c r="BK62" s="1060"/>
      <c r="BL62" s="1060"/>
      <c r="BM62" s="1060"/>
      <c r="BN62" s="1061"/>
      <c r="BO62" s="245"/>
      <c r="BP62" s="245"/>
      <c r="BQ62" s="242">
        <v>56</v>
      </c>
      <c r="BR62" s="243"/>
      <c r="BS62" s="1045"/>
      <c r="BT62" s="1046"/>
      <c r="BU62" s="1046"/>
      <c r="BV62" s="1046"/>
      <c r="BW62" s="1046"/>
      <c r="BX62" s="1046"/>
      <c r="BY62" s="1046"/>
      <c r="BZ62" s="1046"/>
      <c r="CA62" s="1046"/>
      <c r="CB62" s="1046"/>
      <c r="CC62" s="1046"/>
      <c r="CD62" s="1046"/>
      <c r="CE62" s="1046"/>
      <c r="CF62" s="1046"/>
      <c r="CG62" s="1047"/>
      <c r="CH62" s="1020"/>
      <c r="CI62" s="1021"/>
      <c r="CJ62" s="1021"/>
      <c r="CK62" s="1021"/>
      <c r="CL62" s="1022"/>
      <c r="CM62" s="1020"/>
      <c r="CN62" s="1021"/>
      <c r="CO62" s="1021"/>
      <c r="CP62" s="1021"/>
      <c r="CQ62" s="1022"/>
      <c r="CR62" s="1020"/>
      <c r="CS62" s="1021"/>
      <c r="CT62" s="1021"/>
      <c r="CU62" s="1021"/>
      <c r="CV62" s="1022"/>
      <c r="CW62" s="1020"/>
      <c r="CX62" s="1021"/>
      <c r="CY62" s="1021"/>
      <c r="CZ62" s="1021"/>
      <c r="DA62" s="1022"/>
      <c r="DB62" s="1020"/>
      <c r="DC62" s="1021"/>
      <c r="DD62" s="1021"/>
      <c r="DE62" s="1021"/>
      <c r="DF62" s="1022"/>
      <c r="DG62" s="1020"/>
      <c r="DH62" s="1021"/>
      <c r="DI62" s="1021"/>
      <c r="DJ62" s="1021"/>
      <c r="DK62" s="1022"/>
      <c r="DL62" s="1020"/>
      <c r="DM62" s="1021"/>
      <c r="DN62" s="1021"/>
      <c r="DO62" s="1021"/>
      <c r="DP62" s="1022"/>
      <c r="DQ62" s="1020"/>
      <c r="DR62" s="1021"/>
      <c r="DS62" s="1021"/>
      <c r="DT62" s="1021"/>
      <c r="DU62" s="1022"/>
      <c r="DV62" s="1023"/>
      <c r="DW62" s="1024"/>
      <c r="DX62" s="1024"/>
      <c r="DY62" s="1024"/>
      <c r="DZ62" s="1025"/>
      <c r="EA62" s="226"/>
    </row>
    <row r="63" spans="1:131" s="227" customFormat="1" ht="26.25" customHeight="1" thickBot="1">
      <c r="A63" s="244" t="s">
        <v>383</v>
      </c>
      <c r="B63" s="975" t="s">
        <v>405</v>
      </c>
      <c r="C63" s="976"/>
      <c r="D63" s="976"/>
      <c r="E63" s="976"/>
      <c r="F63" s="976"/>
      <c r="G63" s="976"/>
      <c r="H63" s="976"/>
      <c r="I63" s="976"/>
      <c r="J63" s="976"/>
      <c r="K63" s="976"/>
      <c r="L63" s="976"/>
      <c r="M63" s="976"/>
      <c r="N63" s="976"/>
      <c r="O63" s="976"/>
      <c r="P63" s="977"/>
      <c r="Q63" s="993"/>
      <c r="R63" s="994"/>
      <c r="S63" s="994"/>
      <c r="T63" s="994"/>
      <c r="U63" s="994"/>
      <c r="V63" s="994"/>
      <c r="W63" s="994"/>
      <c r="X63" s="994"/>
      <c r="Y63" s="994"/>
      <c r="Z63" s="994"/>
      <c r="AA63" s="994"/>
      <c r="AB63" s="994"/>
      <c r="AC63" s="994"/>
      <c r="AD63" s="994"/>
      <c r="AE63" s="1053"/>
      <c r="AF63" s="1054">
        <v>614</v>
      </c>
      <c r="AG63" s="990"/>
      <c r="AH63" s="990"/>
      <c r="AI63" s="990"/>
      <c r="AJ63" s="1055"/>
      <c r="AK63" s="1056"/>
      <c r="AL63" s="994"/>
      <c r="AM63" s="994"/>
      <c r="AN63" s="994"/>
      <c r="AO63" s="994"/>
      <c r="AP63" s="990">
        <v>5664</v>
      </c>
      <c r="AQ63" s="990"/>
      <c r="AR63" s="990"/>
      <c r="AS63" s="990"/>
      <c r="AT63" s="990"/>
      <c r="AU63" s="990">
        <v>4764</v>
      </c>
      <c r="AV63" s="990"/>
      <c r="AW63" s="990"/>
      <c r="AX63" s="990"/>
      <c r="AY63" s="990"/>
      <c r="AZ63" s="1050"/>
      <c r="BA63" s="1050"/>
      <c r="BB63" s="1050"/>
      <c r="BC63" s="1050"/>
      <c r="BD63" s="1050"/>
      <c r="BE63" s="991"/>
      <c r="BF63" s="991"/>
      <c r="BG63" s="991"/>
      <c r="BH63" s="991"/>
      <c r="BI63" s="992"/>
      <c r="BJ63" s="1051" t="s">
        <v>406</v>
      </c>
      <c r="BK63" s="982"/>
      <c r="BL63" s="982"/>
      <c r="BM63" s="982"/>
      <c r="BN63" s="1052"/>
      <c r="BO63" s="245"/>
      <c r="BP63" s="245"/>
      <c r="BQ63" s="242">
        <v>57</v>
      </c>
      <c r="BR63" s="243"/>
      <c r="BS63" s="1045"/>
      <c r="BT63" s="1046"/>
      <c r="BU63" s="1046"/>
      <c r="BV63" s="1046"/>
      <c r="BW63" s="1046"/>
      <c r="BX63" s="1046"/>
      <c r="BY63" s="1046"/>
      <c r="BZ63" s="1046"/>
      <c r="CA63" s="1046"/>
      <c r="CB63" s="1046"/>
      <c r="CC63" s="1046"/>
      <c r="CD63" s="1046"/>
      <c r="CE63" s="1046"/>
      <c r="CF63" s="1046"/>
      <c r="CG63" s="1047"/>
      <c r="CH63" s="1020"/>
      <c r="CI63" s="1021"/>
      <c r="CJ63" s="1021"/>
      <c r="CK63" s="1021"/>
      <c r="CL63" s="1022"/>
      <c r="CM63" s="1020"/>
      <c r="CN63" s="1021"/>
      <c r="CO63" s="1021"/>
      <c r="CP63" s="1021"/>
      <c r="CQ63" s="1022"/>
      <c r="CR63" s="1020"/>
      <c r="CS63" s="1021"/>
      <c r="CT63" s="1021"/>
      <c r="CU63" s="1021"/>
      <c r="CV63" s="1022"/>
      <c r="CW63" s="1020"/>
      <c r="CX63" s="1021"/>
      <c r="CY63" s="1021"/>
      <c r="CZ63" s="1021"/>
      <c r="DA63" s="1022"/>
      <c r="DB63" s="1020"/>
      <c r="DC63" s="1021"/>
      <c r="DD63" s="1021"/>
      <c r="DE63" s="1021"/>
      <c r="DF63" s="1022"/>
      <c r="DG63" s="1020"/>
      <c r="DH63" s="1021"/>
      <c r="DI63" s="1021"/>
      <c r="DJ63" s="1021"/>
      <c r="DK63" s="1022"/>
      <c r="DL63" s="1020"/>
      <c r="DM63" s="1021"/>
      <c r="DN63" s="1021"/>
      <c r="DO63" s="1021"/>
      <c r="DP63" s="1022"/>
      <c r="DQ63" s="1020"/>
      <c r="DR63" s="1021"/>
      <c r="DS63" s="1021"/>
      <c r="DT63" s="1021"/>
      <c r="DU63" s="1022"/>
      <c r="DV63" s="1023"/>
      <c r="DW63" s="1024"/>
      <c r="DX63" s="1024"/>
      <c r="DY63" s="1024"/>
      <c r="DZ63" s="1025"/>
      <c r="EA63" s="226"/>
    </row>
    <row r="64" spans="1:131" s="227" customFormat="1" ht="26.25" customHeight="1">
      <c r="A64" s="245"/>
      <c r="B64" s="245"/>
      <c r="C64" s="245"/>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c r="AD64" s="245"/>
      <c r="AE64" s="245"/>
      <c r="AF64" s="245"/>
      <c r="AG64" s="245"/>
      <c r="AH64" s="245"/>
      <c r="AI64" s="245"/>
      <c r="AJ64" s="245"/>
      <c r="AK64" s="245"/>
      <c r="AL64" s="245"/>
      <c r="AM64" s="245"/>
      <c r="AN64" s="245"/>
      <c r="AO64" s="245"/>
      <c r="AP64" s="245"/>
      <c r="AQ64" s="245"/>
      <c r="AR64" s="245"/>
      <c r="AS64" s="245"/>
      <c r="AT64" s="245"/>
      <c r="AU64" s="245"/>
      <c r="AV64" s="245"/>
      <c r="AW64" s="245"/>
      <c r="AX64" s="245"/>
      <c r="AY64" s="245"/>
      <c r="AZ64" s="245"/>
      <c r="BA64" s="245"/>
      <c r="BB64" s="245"/>
      <c r="BC64" s="245"/>
      <c r="BD64" s="245"/>
      <c r="BE64" s="245"/>
      <c r="BF64" s="245"/>
      <c r="BG64" s="245"/>
      <c r="BH64" s="245"/>
      <c r="BI64" s="245"/>
      <c r="BJ64" s="245"/>
      <c r="BK64" s="245"/>
      <c r="BL64" s="245"/>
      <c r="BM64" s="245"/>
      <c r="BN64" s="245"/>
      <c r="BO64" s="245"/>
      <c r="BP64" s="245"/>
      <c r="BQ64" s="242">
        <v>58</v>
      </c>
      <c r="BR64" s="243"/>
      <c r="BS64" s="1045"/>
      <c r="BT64" s="1046"/>
      <c r="BU64" s="1046"/>
      <c r="BV64" s="1046"/>
      <c r="BW64" s="1046"/>
      <c r="BX64" s="1046"/>
      <c r="BY64" s="1046"/>
      <c r="BZ64" s="1046"/>
      <c r="CA64" s="1046"/>
      <c r="CB64" s="1046"/>
      <c r="CC64" s="1046"/>
      <c r="CD64" s="1046"/>
      <c r="CE64" s="1046"/>
      <c r="CF64" s="1046"/>
      <c r="CG64" s="1047"/>
      <c r="CH64" s="1020"/>
      <c r="CI64" s="1021"/>
      <c r="CJ64" s="1021"/>
      <c r="CK64" s="1021"/>
      <c r="CL64" s="1022"/>
      <c r="CM64" s="1020"/>
      <c r="CN64" s="1021"/>
      <c r="CO64" s="1021"/>
      <c r="CP64" s="1021"/>
      <c r="CQ64" s="1022"/>
      <c r="CR64" s="1020"/>
      <c r="CS64" s="1021"/>
      <c r="CT64" s="1021"/>
      <c r="CU64" s="1021"/>
      <c r="CV64" s="1022"/>
      <c r="CW64" s="1020"/>
      <c r="CX64" s="1021"/>
      <c r="CY64" s="1021"/>
      <c r="CZ64" s="1021"/>
      <c r="DA64" s="1022"/>
      <c r="DB64" s="1020"/>
      <c r="DC64" s="1021"/>
      <c r="DD64" s="1021"/>
      <c r="DE64" s="1021"/>
      <c r="DF64" s="1022"/>
      <c r="DG64" s="1020"/>
      <c r="DH64" s="1021"/>
      <c r="DI64" s="1021"/>
      <c r="DJ64" s="1021"/>
      <c r="DK64" s="1022"/>
      <c r="DL64" s="1020"/>
      <c r="DM64" s="1021"/>
      <c r="DN64" s="1021"/>
      <c r="DO64" s="1021"/>
      <c r="DP64" s="1022"/>
      <c r="DQ64" s="1020"/>
      <c r="DR64" s="1021"/>
      <c r="DS64" s="1021"/>
      <c r="DT64" s="1021"/>
      <c r="DU64" s="1022"/>
      <c r="DV64" s="1023"/>
      <c r="DW64" s="1024"/>
      <c r="DX64" s="1024"/>
      <c r="DY64" s="1024"/>
      <c r="DZ64" s="1025"/>
      <c r="EA64" s="226"/>
    </row>
    <row r="65" spans="1:131" s="227" customFormat="1" ht="26.25" customHeight="1" thickBot="1">
      <c r="A65" s="232" t="s">
        <v>407</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5"/>
      <c r="BF65" s="245"/>
      <c r="BG65" s="245"/>
      <c r="BH65" s="245"/>
      <c r="BI65" s="245"/>
      <c r="BJ65" s="245"/>
      <c r="BK65" s="245"/>
      <c r="BL65" s="245"/>
      <c r="BM65" s="245"/>
      <c r="BN65" s="245"/>
      <c r="BO65" s="245"/>
      <c r="BP65" s="245"/>
      <c r="BQ65" s="242">
        <v>59</v>
      </c>
      <c r="BR65" s="243"/>
      <c r="BS65" s="1045"/>
      <c r="BT65" s="1046"/>
      <c r="BU65" s="1046"/>
      <c r="BV65" s="1046"/>
      <c r="BW65" s="1046"/>
      <c r="BX65" s="1046"/>
      <c r="BY65" s="1046"/>
      <c r="BZ65" s="1046"/>
      <c r="CA65" s="1046"/>
      <c r="CB65" s="1046"/>
      <c r="CC65" s="1046"/>
      <c r="CD65" s="1046"/>
      <c r="CE65" s="1046"/>
      <c r="CF65" s="1046"/>
      <c r="CG65" s="1047"/>
      <c r="CH65" s="1020"/>
      <c r="CI65" s="1021"/>
      <c r="CJ65" s="1021"/>
      <c r="CK65" s="1021"/>
      <c r="CL65" s="1022"/>
      <c r="CM65" s="1020"/>
      <c r="CN65" s="1021"/>
      <c r="CO65" s="1021"/>
      <c r="CP65" s="1021"/>
      <c r="CQ65" s="1022"/>
      <c r="CR65" s="1020"/>
      <c r="CS65" s="1021"/>
      <c r="CT65" s="1021"/>
      <c r="CU65" s="1021"/>
      <c r="CV65" s="1022"/>
      <c r="CW65" s="1020"/>
      <c r="CX65" s="1021"/>
      <c r="CY65" s="1021"/>
      <c r="CZ65" s="1021"/>
      <c r="DA65" s="1022"/>
      <c r="DB65" s="1020"/>
      <c r="DC65" s="1021"/>
      <c r="DD65" s="1021"/>
      <c r="DE65" s="1021"/>
      <c r="DF65" s="1022"/>
      <c r="DG65" s="1020"/>
      <c r="DH65" s="1021"/>
      <c r="DI65" s="1021"/>
      <c r="DJ65" s="1021"/>
      <c r="DK65" s="1022"/>
      <c r="DL65" s="1020"/>
      <c r="DM65" s="1021"/>
      <c r="DN65" s="1021"/>
      <c r="DO65" s="1021"/>
      <c r="DP65" s="1022"/>
      <c r="DQ65" s="1020"/>
      <c r="DR65" s="1021"/>
      <c r="DS65" s="1021"/>
      <c r="DT65" s="1021"/>
      <c r="DU65" s="1022"/>
      <c r="DV65" s="1023"/>
      <c r="DW65" s="1024"/>
      <c r="DX65" s="1024"/>
      <c r="DY65" s="1024"/>
      <c r="DZ65" s="1025"/>
      <c r="EA65" s="226"/>
    </row>
    <row r="66" spans="1:131" s="227" customFormat="1" ht="26.25" customHeight="1">
      <c r="A66" s="1026" t="s">
        <v>408</v>
      </c>
      <c r="B66" s="1027"/>
      <c r="C66" s="1027"/>
      <c r="D66" s="1027"/>
      <c r="E66" s="1027"/>
      <c r="F66" s="1027"/>
      <c r="G66" s="1027"/>
      <c r="H66" s="1027"/>
      <c r="I66" s="1027"/>
      <c r="J66" s="1027"/>
      <c r="K66" s="1027"/>
      <c r="L66" s="1027"/>
      <c r="M66" s="1027"/>
      <c r="N66" s="1027"/>
      <c r="O66" s="1027"/>
      <c r="P66" s="1028"/>
      <c r="Q66" s="1032" t="s">
        <v>409</v>
      </c>
      <c r="R66" s="1033"/>
      <c r="S66" s="1033"/>
      <c r="T66" s="1033"/>
      <c r="U66" s="1034"/>
      <c r="V66" s="1032" t="s">
        <v>410</v>
      </c>
      <c r="W66" s="1033"/>
      <c r="X66" s="1033"/>
      <c r="Y66" s="1033"/>
      <c r="Z66" s="1034"/>
      <c r="AA66" s="1032" t="s">
        <v>411</v>
      </c>
      <c r="AB66" s="1033"/>
      <c r="AC66" s="1033"/>
      <c r="AD66" s="1033"/>
      <c r="AE66" s="1034"/>
      <c r="AF66" s="1038" t="s">
        <v>412</v>
      </c>
      <c r="AG66" s="1039"/>
      <c r="AH66" s="1039"/>
      <c r="AI66" s="1039"/>
      <c r="AJ66" s="1040"/>
      <c r="AK66" s="1032" t="s">
        <v>413</v>
      </c>
      <c r="AL66" s="1027"/>
      <c r="AM66" s="1027"/>
      <c r="AN66" s="1027"/>
      <c r="AO66" s="1028"/>
      <c r="AP66" s="1032" t="s">
        <v>414</v>
      </c>
      <c r="AQ66" s="1033"/>
      <c r="AR66" s="1033"/>
      <c r="AS66" s="1033"/>
      <c r="AT66" s="1034"/>
      <c r="AU66" s="1032" t="s">
        <v>415</v>
      </c>
      <c r="AV66" s="1033"/>
      <c r="AW66" s="1033"/>
      <c r="AX66" s="1033"/>
      <c r="AY66" s="1034"/>
      <c r="AZ66" s="1032" t="s">
        <v>365</v>
      </c>
      <c r="BA66" s="1033"/>
      <c r="BB66" s="1033"/>
      <c r="BC66" s="1033"/>
      <c r="BD66" s="1048"/>
      <c r="BE66" s="245"/>
      <c r="BF66" s="245"/>
      <c r="BG66" s="245"/>
      <c r="BH66" s="245"/>
      <c r="BI66" s="245"/>
      <c r="BJ66" s="245"/>
      <c r="BK66" s="245"/>
      <c r="BL66" s="245"/>
      <c r="BM66" s="245"/>
      <c r="BN66" s="245"/>
      <c r="BO66" s="245"/>
      <c r="BP66" s="245"/>
      <c r="BQ66" s="242">
        <v>60</v>
      </c>
      <c r="BR66" s="247"/>
      <c r="BS66" s="984"/>
      <c r="BT66" s="985"/>
      <c r="BU66" s="985"/>
      <c r="BV66" s="985"/>
      <c r="BW66" s="985"/>
      <c r="BX66" s="985"/>
      <c r="BY66" s="985"/>
      <c r="BZ66" s="985"/>
      <c r="CA66" s="985"/>
      <c r="CB66" s="985"/>
      <c r="CC66" s="985"/>
      <c r="CD66" s="985"/>
      <c r="CE66" s="985"/>
      <c r="CF66" s="985"/>
      <c r="CG66" s="986"/>
      <c r="CH66" s="987"/>
      <c r="CI66" s="988"/>
      <c r="CJ66" s="988"/>
      <c r="CK66" s="988"/>
      <c r="CL66" s="989"/>
      <c r="CM66" s="987"/>
      <c r="CN66" s="988"/>
      <c r="CO66" s="988"/>
      <c r="CP66" s="988"/>
      <c r="CQ66" s="989"/>
      <c r="CR66" s="987"/>
      <c r="CS66" s="988"/>
      <c r="CT66" s="988"/>
      <c r="CU66" s="988"/>
      <c r="CV66" s="989"/>
      <c r="CW66" s="987"/>
      <c r="CX66" s="988"/>
      <c r="CY66" s="988"/>
      <c r="CZ66" s="988"/>
      <c r="DA66" s="989"/>
      <c r="DB66" s="987"/>
      <c r="DC66" s="988"/>
      <c r="DD66" s="988"/>
      <c r="DE66" s="988"/>
      <c r="DF66" s="989"/>
      <c r="DG66" s="987"/>
      <c r="DH66" s="988"/>
      <c r="DI66" s="988"/>
      <c r="DJ66" s="988"/>
      <c r="DK66" s="989"/>
      <c r="DL66" s="987"/>
      <c r="DM66" s="988"/>
      <c r="DN66" s="988"/>
      <c r="DO66" s="988"/>
      <c r="DP66" s="989"/>
      <c r="DQ66" s="987"/>
      <c r="DR66" s="988"/>
      <c r="DS66" s="988"/>
      <c r="DT66" s="988"/>
      <c r="DU66" s="989"/>
      <c r="DV66" s="972"/>
      <c r="DW66" s="973"/>
      <c r="DX66" s="973"/>
      <c r="DY66" s="973"/>
      <c r="DZ66" s="974"/>
      <c r="EA66" s="226"/>
    </row>
    <row r="67" spans="1:131" s="227" customFormat="1" ht="26.25" customHeight="1" thickBot="1">
      <c r="A67" s="1029"/>
      <c r="B67" s="1030"/>
      <c r="C67" s="1030"/>
      <c r="D67" s="1030"/>
      <c r="E67" s="1030"/>
      <c r="F67" s="1030"/>
      <c r="G67" s="1030"/>
      <c r="H67" s="1030"/>
      <c r="I67" s="1030"/>
      <c r="J67" s="1030"/>
      <c r="K67" s="1030"/>
      <c r="L67" s="1030"/>
      <c r="M67" s="1030"/>
      <c r="N67" s="1030"/>
      <c r="O67" s="1030"/>
      <c r="P67" s="1031"/>
      <c r="Q67" s="1035"/>
      <c r="R67" s="1036"/>
      <c r="S67" s="1036"/>
      <c r="T67" s="1036"/>
      <c r="U67" s="1037"/>
      <c r="V67" s="1035"/>
      <c r="W67" s="1036"/>
      <c r="X67" s="1036"/>
      <c r="Y67" s="1036"/>
      <c r="Z67" s="1037"/>
      <c r="AA67" s="1035"/>
      <c r="AB67" s="1036"/>
      <c r="AC67" s="1036"/>
      <c r="AD67" s="1036"/>
      <c r="AE67" s="1037"/>
      <c r="AF67" s="1041"/>
      <c r="AG67" s="1042"/>
      <c r="AH67" s="1042"/>
      <c r="AI67" s="1042"/>
      <c r="AJ67" s="1043"/>
      <c r="AK67" s="1044"/>
      <c r="AL67" s="1030"/>
      <c r="AM67" s="1030"/>
      <c r="AN67" s="1030"/>
      <c r="AO67" s="1031"/>
      <c r="AP67" s="1035"/>
      <c r="AQ67" s="1036"/>
      <c r="AR67" s="1036"/>
      <c r="AS67" s="1036"/>
      <c r="AT67" s="1037"/>
      <c r="AU67" s="1035"/>
      <c r="AV67" s="1036"/>
      <c r="AW67" s="1036"/>
      <c r="AX67" s="1036"/>
      <c r="AY67" s="1037"/>
      <c r="AZ67" s="1035"/>
      <c r="BA67" s="1036"/>
      <c r="BB67" s="1036"/>
      <c r="BC67" s="1036"/>
      <c r="BD67" s="1049"/>
      <c r="BE67" s="245"/>
      <c r="BF67" s="245"/>
      <c r="BG67" s="245"/>
      <c r="BH67" s="245"/>
      <c r="BI67" s="245"/>
      <c r="BJ67" s="245"/>
      <c r="BK67" s="245"/>
      <c r="BL67" s="245"/>
      <c r="BM67" s="245"/>
      <c r="BN67" s="245"/>
      <c r="BO67" s="245"/>
      <c r="BP67" s="245"/>
      <c r="BQ67" s="242">
        <v>61</v>
      </c>
      <c r="BR67" s="247"/>
      <c r="BS67" s="984"/>
      <c r="BT67" s="985"/>
      <c r="BU67" s="985"/>
      <c r="BV67" s="985"/>
      <c r="BW67" s="985"/>
      <c r="BX67" s="985"/>
      <c r="BY67" s="985"/>
      <c r="BZ67" s="985"/>
      <c r="CA67" s="985"/>
      <c r="CB67" s="985"/>
      <c r="CC67" s="985"/>
      <c r="CD67" s="985"/>
      <c r="CE67" s="985"/>
      <c r="CF67" s="985"/>
      <c r="CG67" s="986"/>
      <c r="CH67" s="987"/>
      <c r="CI67" s="988"/>
      <c r="CJ67" s="988"/>
      <c r="CK67" s="988"/>
      <c r="CL67" s="989"/>
      <c r="CM67" s="987"/>
      <c r="CN67" s="988"/>
      <c r="CO67" s="988"/>
      <c r="CP67" s="988"/>
      <c r="CQ67" s="989"/>
      <c r="CR67" s="987"/>
      <c r="CS67" s="988"/>
      <c r="CT67" s="988"/>
      <c r="CU67" s="988"/>
      <c r="CV67" s="989"/>
      <c r="CW67" s="987"/>
      <c r="CX67" s="988"/>
      <c r="CY67" s="988"/>
      <c r="CZ67" s="988"/>
      <c r="DA67" s="989"/>
      <c r="DB67" s="987"/>
      <c r="DC67" s="988"/>
      <c r="DD67" s="988"/>
      <c r="DE67" s="988"/>
      <c r="DF67" s="989"/>
      <c r="DG67" s="987"/>
      <c r="DH67" s="988"/>
      <c r="DI67" s="988"/>
      <c r="DJ67" s="988"/>
      <c r="DK67" s="989"/>
      <c r="DL67" s="987"/>
      <c r="DM67" s="988"/>
      <c r="DN67" s="988"/>
      <c r="DO67" s="988"/>
      <c r="DP67" s="989"/>
      <c r="DQ67" s="987"/>
      <c r="DR67" s="988"/>
      <c r="DS67" s="988"/>
      <c r="DT67" s="988"/>
      <c r="DU67" s="989"/>
      <c r="DV67" s="972"/>
      <c r="DW67" s="973"/>
      <c r="DX67" s="973"/>
      <c r="DY67" s="973"/>
      <c r="DZ67" s="974"/>
      <c r="EA67" s="226"/>
    </row>
    <row r="68" spans="1:131" s="227" customFormat="1" ht="26.25" customHeight="1" thickTop="1">
      <c r="A68" s="238">
        <v>1</v>
      </c>
      <c r="B68" s="1016" t="s">
        <v>575</v>
      </c>
      <c r="C68" s="1017"/>
      <c r="D68" s="1017"/>
      <c r="E68" s="1017"/>
      <c r="F68" s="1017"/>
      <c r="G68" s="1017"/>
      <c r="H68" s="1017"/>
      <c r="I68" s="1017"/>
      <c r="J68" s="1017"/>
      <c r="K68" s="1017"/>
      <c r="L68" s="1017"/>
      <c r="M68" s="1017"/>
      <c r="N68" s="1017"/>
      <c r="O68" s="1017"/>
      <c r="P68" s="1018"/>
      <c r="Q68" s="1019">
        <v>1080</v>
      </c>
      <c r="R68" s="1013"/>
      <c r="S68" s="1013"/>
      <c r="T68" s="1013"/>
      <c r="U68" s="1013"/>
      <c r="V68" s="1013">
        <v>1025</v>
      </c>
      <c r="W68" s="1013"/>
      <c r="X68" s="1013"/>
      <c r="Y68" s="1013"/>
      <c r="Z68" s="1013"/>
      <c r="AA68" s="1013">
        <v>55</v>
      </c>
      <c r="AB68" s="1013"/>
      <c r="AC68" s="1013"/>
      <c r="AD68" s="1013"/>
      <c r="AE68" s="1013"/>
      <c r="AF68" s="1013">
        <v>55</v>
      </c>
      <c r="AG68" s="1013"/>
      <c r="AH68" s="1013"/>
      <c r="AI68" s="1013"/>
      <c r="AJ68" s="1013"/>
      <c r="AK68" s="1013" t="s">
        <v>572</v>
      </c>
      <c r="AL68" s="1013"/>
      <c r="AM68" s="1013"/>
      <c r="AN68" s="1013"/>
      <c r="AO68" s="1013"/>
      <c r="AP68" s="1013">
        <v>911</v>
      </c>
      <c r="AQ68" s="1013"/>
      <c r="AR68" s="1013"/>
      <c r="AS68" s="1013"/>
      <c r="AT68" s="1013"/>
      <c r="AU68" s="1013">
        <v>271</v>
      </c>
      <c r="AV68" s="1013"/>
      <c r="AW68" s="1013"/>
      <c r="AX68" s="1013"/>
      <c r="AY68" s="1013"/>
      <c r="AZ68" s="1014"/>
      <c r="BA68" s="1014"/>
      <c r="BB68" s="1014"/>
      <c r="BC68" s="1014"/>
      <c r="BD68" s="1015"/>
      <c r="BE68" s="245"/>
      <c r="BF68" s="245"/>
      <c r="BG68" s="245"/>
      <c r="BH68" s="245"/>
      <c r="BI68" s="245"/>
      <c r="BJ68" s="245"/>
      <c r="BK68" s="245"/>
      <c r="BL68" s="245"/>
      <c r="BM68" s="245"/>
      <c r="BN68" s="245"/>
      <c r="BO68" s="245"/>
      <c r="BP68" s="245"/>
      <c r="BQ68" s="242">
        <v>62</v>
      </c>
      <c r="BR68" s="247"/>
      <c r="BS68" s="984"/>
      <c r="BT68" s="985"/>
      <c r="BU68" s="985"/>
      <c r="BV68" s="985"/>
      <c r="BW68" s="985"/>
      <c r="BX68" s="985"/>
      <c r="BY68" s="985"/>
      <c r="BZ68" s="985"/>
      <c r="CA68" s="985"/>
      <c r="CB68" s="985"/>
      <c r="CC68" s="985"/>
      <c r="CD68" s="985"/>
      <c r="CE68" s="985"/>
      <c r="CF68" s="985"/>
      <c r="CG68" s="986"/>
      <c r="CH68" s="987"/>
      <c r="CI68" s="988"/>
      <c r="CJ68" s="988"/>
      <c r="CK68" s="988"/>
      <c r="CL68" s="989"/>
      <c r="CM68" s="987"/>
      <c r="CN68" s="988"/>
      <c r="CO68" s="988"/>
      <c r="CP68" s="988"/>
      <c r="CQ68" s="989"/>
      <c r="CR68" s="987"/>
      <c r="CS68" s="988"/>
      <c r="CT68" s="988"/>
      <c r="CU68" s="988"/>
      <c r="CV68" s="989"/>
      <c r="CW68" s="987"/>
      <c r="CX68" s="988"/>
      <c r="CY68" s="988"/>
      <c r="CZ68" s="988"/>
      <c r="DA68" s="989"/>
      <c r="DB68" s="987"/>
      <c r="DC68" s="988"/>
      <c r="DD68" s="988"/>
      <c r="DE68" s="988"/>
      <c r="DF68" s="989"/>
      <c r="DG68" s="987"/>
      <c r="DH68" s="988"/>
      <c r="DI68" s="988"/>
      <c r="DJ68" s="988"/>
      <c r="DK68" s="989"/>
      <c r="DL68" s="987"/>
      <c r="DM68" s="988"/>
      <c r="DN68" s="988"/>
      <c r="DO68" s="988"/>
      <c r="DP68" s="989"/>
      <c r="DQ68" s="987"/>
      <c r="DR68" s="988"/>
      <c r="DS68" s="988"/>
      <c r="DT68" s="988"/>
      <c r="DU68" s="989"/>
      <c r="DV68" s="972"/>
      <c r="DW68" s="973"/>
      <c r="DX68" s="973"/>
      <c r="DY68" s="973"/>
      <c r="DZ68" s="974"/>
      <c r="EA68" s="226"/>
    </row>
    <row r="69" spans="1:131" s="227" customFormat="1" ht="26.25" customHeight="1">
      <c r="A69" s="241">
        <v>2</v>
      </c>
      <c r="B69" s="1005" t="s">
        <v>576</v>
      </c>
      <c r="C69" s="1006"/>
      <c r="D69" s="1006"/>
      <c r="E69" s="1006"/>
      <c r="F69" s="1006"/>
      <c r="G69" s="1006"/>
      <c r="H69" s="1006"/>
      <c r="I69" s="1006"/>
      <c r="J69" s="1006"/>
      <c r="K69" s="1006"/>
      <c r="L69" s="1006"/>
      <c r="M69" s="1006"/>
      <c r="N69" s="1006"/>
      <c r="O69" s="1006"/>
      <c r="P69" s="1007"/>
      <c r="Q69" s="1008">
        <v>517</v>
      </c>
      <c r="R69" s="1002"/>
      <c r="S69" s="1002"/>
      <c r="T69" s="1002"/>
      <c r="U69" s="1002"/>
      <c r="V69" s="1002">
        <v>513</v>
      </c>
      <c r="W69" s="1002"/>
      <c r="X69" s="1002"/>
      <c r="Y69" s="1002"/>
      <c r="Z69" s="1002"/>
      <c r="AA69" s="1002">
        <v>4</v>
      </c>
      <c r="AB69" s="1002"/>
      <c r="AC69" s="1002"/>
      <c r="AD69" s="1002"/>
      <c r="AE69" s="1002"/>
      <c r="AF69" s="1002">
        <v>4</v>
      </c>
      <c r="AG69" s="1002"/>
      <c r="AH69" s="1002"/>
      <c r="AI69" s="1002"/>
      <c r="AJ69" s="1002"/>
      <c r="AK69" s="1002" t="s">
        <v>572</v>
      </c>
      <c r="AL69" s="1002"/>
      <c r="AM69" s="1002"/>
      <c r="AN69" s="1002"/>
      <c r="AO69" s="1002"/>
      <c r="AP69" s="1002">
        <v>13</v>
      </c>
      <c r="AQ69" s="1002"/>
      <c r="AR69" s="1002"/>
      <c r="AS69" s="1002"/>
      <c r="AT69" s="1002"/>
      <c r="AU69" s="1002">
        <v>10</v>
      </c>
      <c r="AV69" s="1002"/>
      <c r="AW69" s="1002"/>
      <c r="AX69" s="1002"/>
      <c r="AY69" s="1002"/>
      <c r="AZ69" s="1003"/>
      <c r="BA69" s="1003"/>
      <c r="BB69" s="1003"/>
      <c r="BC69" s="1003"/>
      <c r="BD69" s="1004"/>
      <c r="BE69" s="245"/>
      <c r="BF69" s="245"/>
      <c r="BG69" s="245"/>
      <c r="BH69" s="245"/>
      <c r="BI69" s="245"/>
      <c r="BJ69" s="245"/>
      <c r="BK69" s="245"/>
      <c r="BL69" s="245"/>
      <c r="BM69" s="245"/>
      <c r="BN69" s="245"/>
      <c r="BO69" s="245"/>
      <c r="BP69" s="245"/>
      <c r="BQ69" s="242">
        <v>63</v>
      </c>
      <c r="BR69" s="247"/>
      <c r="BS69" s="984"/>
      <c r="BT69" s="985"/>
      <c r="BU69" s="985"/>
      <c r="BV69" s="985"/>
      <c r="BW69" s="985"/>
      <c r="BX69" s="985"/>
      <c r="BY69" s="985"/>
      <c r="BZ69" s="985"/>
      <c r="CA69" s="985"/>
      <c r="CB69" s="985"/>
      <c r="CC69" s="985"/>
      <c r="CD69" s="985"/>
      <c r="CE69" s="985"/>
      <c r="CF69" s="985"/>
      <c r="CG69" s="986"/>
      <c r="CH69" s="987"/>
      <c r="CI69" s="988"/>
      <c r="CJ69" s="988"/>
      <c r="CK69" s="988"/>
      <c r="CL69" s="989"/>
      <c r="CM69" s="987"/>
      <c r="CN69" s="988"/>
      <c r="CO69" s="988"/>
      <c r="CP69" s="988"/>
      <c r="CQ69" s="989"/>
      <c r="CR69" s="987"/>
      <c r="CS69" s="988"/>
      <c r="CT69" s="988"/>
      <c r="CU69" s="988"/>
      <c r="CV69" s="989"/>
      <c r="CW69" s="987"/>
      <c r="CX69" s="988"/>
      <c r="CY69" s="988"/>
      <c r="CZ69" s="988"/>
      <c r="DA69" s="989"/>
      <c r="DB69" s="987"/>
      <c r="DC69" s="988"/>
      <c r="DD69" s="988"/>
      <c r="DE69" s="988"/>
      <c r="DF69" s="989"/>
      <c r="DG69" s="987"/>
      <c r="DH69" s="988"/>
      <c r="DI69" s="988"/>
      <c r="DJ69" s="988"/>
      <c r="DK69" s="989"/>
      <c r="DL69" s="987"/>
      <c r="DM69" s="988"/>
      <c r="DN69" s="988"/>
      <c r="DO69" s="988"/>
      <c r="DP69" s="989"/>
      <c r="DQ69" s="987"/>
      <c r="DR69" s="988"/>
      <c r="DS69" s="988"/>
      <c r="DT69" s="988"/>
      <c r="DU69" s="989"/>
      <c r="DV69" s="972"/>
      <c r="DW69" s="973"/>
      <c r="DX69" s="973"/>
      <c r="DY69" s="973"/>
      <c r="DZ69" s="974"/>
      <c r="EA69" s="226"/>
    </row>
    <row r="70" spans="1:131" s="227" customFormat="1" ht="26.25" customHeight="1">
      <c r="A70" s="241">
        <v>3</v>
      </c>
      <c r="B70" s="1005" t="s">
        <v>577</v>
      </c>
      <c r="C70" s="1006"/>
      <c r="D70" s="1006"/>
      <c r="E70" s="1006"/>
      <c r="F70" s="1006"/>
      <c r="G70" s="1006"/>
      <c r="H70" s="1006"/>
      <c r="I70" s="1006"/>
      <c r="J70" s="1006"/>
      <c r="K70" s="1006"/>
      <c r="L70" s="1006"/>
      <c r="M70" s="1006"/>
      <c r="N70" s="1006"/>
      <c r="O70" s="1006"/>
      <c r="P70" s="1007"/>
      <c r="Q70" s="1008">
        <v>33</v>
      </c>
      <c r="R70" s="1002"/>
      <c r="S70" s="1002"/>
      <c r="T70" s="1002"/>
      <c r="U70" s="1002"/>
      <c r="V70" s="1002">
        <v>31</v>
      </c>
      <c r="W70" s="1002"/>
      <c r="X70" s="1002"/>
      <c r="Y70" s="1002"/>
      <c r="Z70" s="1002"/>
      <c r="AA70" s="1002">
        <v>2</v>
      </c>
      <c r="AB70" s="1002"/>
      <c r="AC70" s="1002"/>
      <c r="AD70" s="1002"/>
      <c r="AE70" s="1002"/>
      <c r="AF70" s="1002">
        <v>2</v>
      </c>
      <c r="AG70" s="1002"/>
      <c r="AH70" s="1002"/>
      <c r="AI70" s="1002"/>
      <c r="AJ70" s="1002"/>
      <c r="AK70" s="1002" t="s">
        <v>572</v>
      </c>
      <c r="AL70" s="1002"/>
      <c r="AM70" s="1002"/>
      <c r="AN70" s="1002"/>
      <c r="AO70" s="1002"/>
      <c r="AP70" s="1002" t="s">
        <v>572</v>
      </c>
      <c r="AQ70" s="1002"/>
      <c r="AR70" s="1002"/>
      <c r="AS70" s="1002"/>
      <c r="AT70" s="1002"/>
      <c r="AU70" s="1002" t="s">
        <v>572</v>
      </c>
      <c r="AV70" s="1002"/>
      <c r="AW70" s="1002"/>
      <c r="AX70" s="1002"/>
      <c r="AY70" s="1002"/>
      <c r="AZ70" s="1003"/>
      <c r="BA70" s="1003"/>
      <c r="BB70" s="1003"/>
      <c r="BC70" s="1003"/>
      <c r="BD70" s="1004"/>
      <c r="BE70" s="245"/>
      <c r="BF70" s="245"/>
      <c r="BG70" s="245"/>
      <c r="BH70" s="245"/>
      <c r="BI70" s="245"/>
      <c r="BJ70" s="245"/>
      <c r="BK70" s="245"/>
      <c r="BL70" s="245"/>
      <c r="BM70" s="245"/>
      <c r="BN70" s="245"/>
      <c r="BO70" s="245"/>
      <c r="BP70" s="245"/>
      <c r="BQ70" s="242">
        <v>64</v>
      </c>
      <c r="BR70" s="247"/>
      <c r="BS70" s="984"/>
      <c r="BT70" s="985"/>
      <c r="BU70" s="985"/>
      <c r="BV70" s="985"/>
      <c r="BW70" s="985"/>
      <c r="BX70" s="985"/>
      <c r="BY70" s="985"/>
      <c r="BZ70" s="985"/>
      <c r="CA70" s="985"/>
      <c r="CB70" s="985"/>
      <c r="CC70" s="985"/>
      <c r="CD70" s="985"/>
      <c r="CE70" s="985"/>
      <c r="CF70" s="985"/>
      <c r="CG70" s="986"/>
      <c r="CH70" s="987"/>
      <c r="CI70" s="988"/>
      <c r="CJ70" s="988"/>
      <c r="CK70" s="988"/>
      <c r="CL70" s="989"/>
      <c r="CM70" s="987"/>
      <c r="CN70" s="988"/>
      <c r="CO70" s="988"/>
      <c r="CP70" s="988"/>
      <c r="CQ70" s="989"/>
      <c r="CR70" s="987"/>
      <c r="CS70" s="988"/>
      <c r="CT70" s="988"/>
      <c r="CU70" s="988"/>
      <c r="CV70" s="989"/>
      <c r="CW70" s="987"/>
      <c r="CX70" s="988"/>
      <c r="CY70" s="988"/>
      <c r="CZ70" s="988"/>
      <c r="DA70" s="989"/>
      <c r="DB70" s="987"/>
      <c r="DC70" s="988"/>
      <c r="DD70" s="988"/>
      <c r="DE70" s="988"/>
      <c r="DF70" s="989"/>
      <c r="DG70" s="987"/>
      <c r="DH70" s="988"/>
      <c r="DI70" s="988"/>
      <c r="DJ70" s="988"/>
      <c r="DK70" s="989"/>
      <c r="DL70" s="987"/>
      <c r="DM70" s="988"/>
      <c r="DN70" s="988"/>
      <c r="DO70" s="988"/>
      <c r="DP70" s="989"/>
      <c r="DQ70" s="987"/>
      <c r="DR70" s="988"/>
      <c r="DS70" s="988"/>
      <c r="DT70" s="988"/>
      <c r="DU70" s="989"/>
      <c r="DV70" s="972"/>
      <c r="DW70" s="973"/>
      <c r="DX70" s="973"/>
      <c r="DY70" s="973"/>
      <c r="DZ70" s="974"/>
      <c r="EA70" s="226"/>
    </row>
    <row r="71" spans="1:131" s="227" customFormat="1" ht="26.25" customHeight="1">
      <c r="A71" s="241">
        <v>4</v>
      </c>
      <c r="B71" s="1005" t="s">
        <v>578</v>
      </c>
      <c r="C71" s="1006"/>
      <c r="D71" s="1006"/>
      <c r="E71" s="1006"/>
      <c r="F71" s="1006"/>
      <c r="G71" s="1006"/>
      <c r="H71" s="1006"/>
      <c r="I71" s="1006"/>
      <c r="J71" s="1006"/>
      <c r="K71" s="1006"/>
      <c r="L71" s="1006"/>
      <c r="M71" s="1006"/>
      <c r="N71" s="1006"/>
      <c r="O71" s="1006"/>
      <c r="P71" s="1007"/>
      <c r="Q71" s="1008">
        <v>149</v>
      </c>
      <c r="R71" s="1002"/>
      <c r="S71" s="1002"/>
      <c r="T71" s="1002"/>
      <c r="U71" s="1002"/>
      <c r="V71" s="1002">
        <v>140</v>
      </c>
      <c r="W71" s="1002"/>
      <c r="X71" s="1002"/>
      <c r="Y71" s="1002"/>
      <c r="Z71" s="1002"/>
      <c r="AA71" s="1002">
        <v>9</v>
      </c>
      <c r="AB71" s="1002"/>
      <c r="AC71" s="1002"/>
      <c r="AD71" s="1002"/>
      <c r="AE71" s="1002"/>
      <c r="AF71" s="1002">
        <v>9</v>
      </c>
      <c r="AG71" s="1002"/>
      <c r="AH71" s="1002"/>
      <c r="AI71" s="1002"/>
      <c r="AJ71" s="1002"/>
      <c r="AK71" s="1002" t="s">
        <v>572</v>
      </c>
      <c r="AL71" s="1002"/>
      <c r="AM71" s="1002"/>
      <c r="AN71" s="1002"/>
      <c r="AO71" s="1002"/>
      <c r="AP71" s="1002" t="s">
        <v>572</v>
      </c>
      <c r="AQ71" s="1002"/>
      <c r="AR71" s="1002"/>
      <c r="AS71" s="1002"/>
      <c r="AT71" s="1002"/>
      <c r="AU71" s="1002" t="s">
        <v>572</v>
      </c>
      <c r="AV71" s="1002"/>
      <c r="AW71" s="1002"/>
      <c r="AX71" s="1002"/>
      <c r="AY71" s="1002"/>
      <c r="AZ71" s="1003"/>
      <c r="BA71" s="1003"/>
      <c r="BB71" s="1003"/>
      <c r="BC71" s="1003"/>
      <c r="BD71" s="1004"/>
      <c r="BE71" s="245"/>
      <c r="BF71" s="245"/>
      <c r="BG71" s="245"/>
      <c r="BH71" s="245"/>
      <c r="BI71" s="245"/>
      <c r="BJ71" s="245"/>
      <c r="BK71" s="245"/>
      <c r="BL71" s="245"/>
      <c r="BM71" s="245"/>
      <c r="BN71" s="245"/>
      <c r="BO71" s="245"/>
      <c r="BP71" s="245"/>
      <c r="BQ71" s="242">
        <v>65</v>
      </c>
      <c r="BR71" s="247"/>
      <c r="BS71" s="984"/>
      <c r="BT71" s="985"/>
      <c r="BU71" s="985"/>
      <c r="BV71" s="985"/>
      <c r="BW71" s="985"/>
      <c r="BX71" s="985"/>
      <c r="BY71" s="985"/>
      <c r="BZ71" s="985"/>
      <c r="CA71" s="985"/>
      <c r="CB71" s="985"/>
      <c r="CC71" s="985"/>
      <c r="CD71" s="985"/>
      <c r="CE71" s="985"/>
      <c r="CF71" s="985"/>
      <c r="CG71" s="986"/>
      <c r="CH71" s="987"/>
      <c r="CI71" s="988"/>
      <c r="CJ71" s="988"/>
      <c r="CK71" s="988"/>
      <c r="CL71" s="989"/>
      <c r="CM71" s="987"/>
      <c r="CN71" s="988"/>
      <c r="CO71" s="988"/>
      <c r="CP71" s="988"/>
      <c r="CQ71" s="989"/>
      <c r="CR71" s="987"/>
      <c r="CS71" s="988"/>
      <c r="CT71" s="988"/>
      <c r="CU71" s="988"/>
      <c r="CV71" s="989"/>
      <c r="CW71" s="987"/>
      <c r="CX71" s="988"/>
      <c r="CY71" s="988"/>
      <c r="CZ71" s="988"/>
      <c r="DA71" s="989"/>
      <c r="DB71" s="987"/>
      <c r="DC71" s="988"/>
      <c r="DD71" s="988"/>
      <c r="DE71" s="988"/>
      <c r="DF71" s="989"/>
      <c r="DG71" s="987"/>
      <c r="DH71" s="988"/>
      <c r="DI71" s="988"/>
      <c r="DJ71" s="988"/>
      <c r="DK71" s="989"/>
      <c r="DL71" s="987"/>
      <c r="DM71" s="988"/>
      <c r="DN71" s="988"/>
      <c r="DO71" s="988"/>
      <c r="DP71" s="989"/>
      <c r="DQ71" s="987"/>
      <c r="DR71" s="988"/>
      <c r="DS71" s="988"/>
      <c r="DT71" s="988"/>
      <c r="DU71" s="989"/>
      <c r="DV71" s="972"/>
      <c r="DW71" s="973"/>
      <c r="DX71" s="973"/>
      <c r="DY71" s="973"/>
      <c r="DZ71" s="974"/>
      <c r="EA71" s="226"/>
    </row>
    <row r="72" spans="1:131" s="227" customFormat="1" ht="26.25" customHeight="1">
      <c r="A72" s="241">
        <v>5</v>
      </c>
      <c r="B72" s="1005" t="s">
        <v>579</v>
      </c>
      <c r="C72" s="1006"/>
      <c r="D72" s="1006"/>
      <c r="E72" s="1006"/>
      <c r="F72" s="1006"/>
      <c r="G72" s="1006"/>
      <c r="H72" s="1006"/>
      <c r="I72" s="1006"/>
      <c r="J72" s="1006"/>
      <c r="K72" s="1006"/>
      <c r="L72" s="1006"/>
      <c r="M72" s="1006"/>
      <c r="N72" s="1006"/>
      <c r="O72" s="1006"/>
      <c r="P72" s="1007"/>
      <c r="Q72" s="1008">
        <v>4961</v>
      </c>
      <c r="R72" s="1002"/>
      <c r="S72" s="1002"/>
      <c r="T72" s="1002"/>
      <c r="U72" s="1002"/>
      <c r="V72" s="1002">
        <v>4165</v>
      </c>
      <c r="W72" s="1002"/>
      <c r="X72" s="1002"/>
      <c r="Y72" s="1002"/>
      <c r="Z72" s="1002"/>
      <c r="AA72" s="1002">
        <v>796</v>
      </c>
      <c r="AB72" s="1002"/>
      <c r="AC72" s="1002"/>
      <c r="AD72" s="1002"/>
      <c r="AE72" s="1002"/>
      <c r="AF72" s="1002">
        <v>796</v>
      </c>
      <c r="AG72" s="1002"/>
      <c r="AH72" s="1002"/>
      <c r="AI72" s="1002"/>
      <c r="AJ72" s="1002"/>
      <c r="AK72" s="1002">
        <v>51</v>
      </c>
      <c r="AL72" s="1002"/>
      <c r="AM72" s="1002"/>
      <c r="AN72" s="1002"/>
      <c r="AO72" s="1002"/>
      <c r="AP72" s="1002" t="s">
        <v>572</v>
      </c>
      <c r="AQ72" s="1002"/>
      <c r="AR72" s="1002"/>
      <c r="AS72" s="1002"/>
      <c r="AT72" s="1002"/>
      <c r="AU72" s="1002" t="s">
        <v>572</v>
      </c>
      <c r="AV72" s="1002"/>
      <c r="AW72" s="1002"/>
      <c r="AX72" s="1002"/>
      <c r="AY72" s="1002"/>
      <c r="AZ72" s="1003"/>
      <c r="BA72" s="1003"/>
      <c r="BB72" s="1003"/>
      <c r="BC72" s="1003"/>
      <c r="BD72" s="1004"/>
      <c r="BE72" s="245"/>
      <c r="BF72" s="245"/>
      <c r="BG72" s="245"/>
      <c r="BH72" s="245"/>
      <c r="BI72" s="245"/>
      <c r="BJ72" s="245"/>
      <c r="BK72" s="245"/>
      <c r="BL72" s="245"/>
      <c r="BM72" s="245"/>
      <c r="BN72" s="245"/>
      <c r="BO72" s="245"/>
      <c r="BP72" s="245"/>
      <c r="BQ72" s="242">
        <v>66</v>
      </c>
      <c r="BR72" s="247"/>
      <c r="BS72" s="984"/>
      <c r="BT72" s="985"/>
      <c r="BU72" s="985"/>
      <c r="BV72" s="985"/>
      <c r="BW72" s="985"/>
      <c r="BX72" s="985"/>
      <c r="BY72" s="985"/>
      <c r="BZ72" s="985"/>
      <c r="CA72" s="985"/>
      <c r="CB72" s="985"/>
      <c r="CC72" s="985"/>
      <c r="CD72" s="985"/>
      <c r="CE72" s="985"/>
      <c r="CF72" s="985"/>
      <c r="CG72" s="986"/>
      <c r="CH72" s="987"/>
      <c r="CI72" s="988"/>
      <c r="CJ72" s="988"/>
      <c r="CK72" s="988"/>
      <c r="CL72" s="989"/>
      <c r="CM72" s="987"/>
      <c r="CN72" s="988"/>
      <c r="CO72" s="988"/>
      <c r="CP72" s="988"/>
      <c r="CQ72" s="989"/>
      <c r="CR72" s="987"/>
      <c r="CS72" s="988"/>
      <c r="CT72" s="988"/>
      <c r="CU72" s="988"/>
      <c r="CV72" s="989"/>
      <c r="CW72" s="987"/>
      <c r="CX72" s="988"/>
      <c r="CY72" s="988"/>
      <c r="CZ72" s="988"/>
      <c r="DA72" s="989"/>
      <c r="DB72" s="987"/>
      <c r="DC72" s="988"/>
      <c r="DD72" s="988"/>
      <c r="DE72" s="988"/>
      <c r="DF72" s="989"/>
      <c r="DG72" s="987"/>
      <c r="DH72" s="988"/>
      <c r="DI72" s="988"/>
      <c r="DJ72" s="988"/>
      <c r="DK72" s="989"/>
      <c r="DL72" s="987"/>
      <c r="DM72" s="988"/>
      <c r="DN72" s="988"/>
      <c r="DO72" s="988"/>
      <c r="DP72" s="989"/>
      <c r="DQ72" s="987"/>
      <c r="DR72" s="988"/>
      <c r="DS72" s="988"/>
      <c r="DT72" s="988"/>
      <c r="DU72" s="989"/>
      <c r="DV72" s="972"/>
      <c r="DW72" s="973"/>
      <c r="DX72" s="973"/>
      <c r="DY72" s="973"/>
      <c r="DZ72" s="974"/>
      <c r="EA72" s="226"/>
    </row>
    <row r="73" spans="1:131" s="227" customFormat="1" ht="26.25" customHeight="1">
      <c r="A73" s="241">
        <v>6</v>
      </c>
      <c r="B73" s="1005" t="s">
        <v>580</v>
      </c>
      <c r="C73" s="1006"/>
      <c r="D73" s="1006"/>
      <c r="E73" s="1006"/>
      <c r="F73" s="1006"/>
      <c r="G73" s="1006"/>
      <c r="H73" s="1006"/>
      <c r="I73" s="1006"/>
      <c r="J73" s="1006"/>
      <c r="K73" s="1006"/>
      <c r="L73" s="1006"/>
      <c r="M73" s="1006"/>
      <c r="N73" s="1006"/>
      <c r="O73" s="1006"/>
      <c r="P73" s="1007"/>
      <c r="Q73" s="1008">
        <v>12</v>
      </c>
      <c r="R73" s="1002"/>
      <c r="S73" s="1002"/>
      <c r="T73" s="1002"/>
      <c r="U73" s="1002"/>
      <c r="V73" s="1002">
        <v>12</v>
      </c>
      <c r="W73" s="1002"/>
      <c r="X73" s="1002"/>
      <c r="Y73" s="1002"/>
      <c r="Z73" s="1002"/>
      <c r="AA73" s="1002" t="s">
        <v>572</v>
      </c>
      <c r="AB73" s="1002"/>
      <c r="AC73" s="1002"/>
      <c r="AD73" s="1002"/>
      <c r="AE73" s="1002"/>
      <c r="AF73" s="1002" t="s">
        <v>572</v>
      </c>
      <c r="AG73" s="1002"/>
      <c r="AH73" s="1002"/>
      <c r="AI73" s="1002"/>
      <c r="AJ73" s="1002"/>
      <c r="AK73" s="1002" t="s">
        <v>572</v>
      </c>
      <c r="AL73" s="1002"/>
      <c r="AM73" s="1002"/>
      <c r="AN73" s="1002"/>
      <c r="AO73" s="1002"/>
      <c r="AP73" s="1002" t="s">
        <v>572</v>
      </c>
      <c r="AQ73" s="1002"/>
      <c r="AR73" s="1002"/>
      <c r="AS73" s="1002"/>
      <c r="AT73" s="1002"/>
      <c r="AU73" s="1002" t="s">
        <v>572</v>
      </c>
      <c r="AV73" s="1002"/>
      <c r="AW73" s="1002"/>
      <c r="AX73" s="1002"/>
      <c r="AY73" s="1002"/>
      <c r="AZ73" s="1003"/>
      <c r="BA73" s="1003"/>
      <c r="BB73" s="1003"/>
      <c r="BC73" s="1003"/>
      <c r="BD73" s="1004"/>
      <c r="BE73" s="245"/>
      <c r="BF73" s="245"/>
      <c r="BG73" s="245"/>
      <c r="BH73" s="245"/>
      <c r="BI73" s="245"/>
      <c r="BJ73" s="245"/>
      <c r="BK73" s="245"/>
      <c r="BL73" s="245"/>
      <c r="BM73" s="245"/>
      <c r="BN73" s="245"/>
      <c r="BO73" s="245"/>
      <c r="BP73" s="245"/>
      <c r="BQ73" s="242">
        <v>67</v>
      </c>
      <c r="BR73" s="247"/>
      <c r="BS73" s="984"/>
      <c r="BT73" s="985"/>
      <c r="BU73" s="985"/>
      <c r="BV73" s="985"/>
      <c r="BW73" s="985"/>
      <c r="BX73" s="985"/>
      <c r="BY73" s="985"/>
      <c r="BZ73" s="985"/>
      <c r="CA73" s="985"/>
      <c r="CB73" s="985"/>
      <c r="CC73" s="985"/>
      <c r="CD73" s="985"/>
      <c r="CE73" s="985"/>
      <c r="CF73" s="985"/>
      <c r="CG73" s="986"/>
      <c r="CH73" s="987"/>
      <c r="CI73" s="988"/>
      <c r="CJ73" s="988"/>
      <c r="CK73" s="988"/>
      <c r="CL73" s="989"/>
      <c r="CM73" s="987"/>
      <c r="CN73" s="988"/>
      <c r="CO73" s="988"/>
      <c r="CP73" s="988"/>
      <c r="CQ73" s="989"/>
      <c r="CR73" s="987"/>
      <c r="CS73" s="988"/>
      <c r="CT73" s="988"/>
      <c r="CU73" s="988"/>
      <c r="CV73" s="989"/>
      <c r="CW73" s="987"/>
      <c r="CX73" s="988"/>
      <c r="CY73" s="988"/>
      <c r="CZ73" s="988"/>
      <c r="DA73" s="989"/>
      <c r="DB73" s="987"/>
      <c r="DC73" s="988"/>
      <c r="DD73" s="988"/>
      <c r="DE73" s="988"/>
      <c r="DF73" s="989"/>
      <c r="DG73" s="987"/>
      <c r="DH73" s="988"/>
      <c r="DI73" s="988"/>
      <c r="DJ73" s="988"/>
      <c r="DK73" s="989"/>
      <c r="DL73" s="987"/>
      <c r="DM73" s="988"/>
      <c r="DN73" s="988"/>
      <c r="DO73" s="988"/>
      <c r="DP73" s="989"/>
      <c r="DQ73" s="987"/>
      <c r="DR73" s="988"/>
      <c r="DS73" s="988"/>
      <c r="DT73" s="988"/>
      <c r="DU73" s="989"/>
      <c r="DV73" s="972"/>
      <c r="DW73" s="973"/>
      <c r="DX73" s="973"/>
      <c r="DY73" s="973"/>
      <c r="DZ73" s="974"/>
      <c r="EA73" s="226"/>
    </row>
    <row r="74" spans="1:131" s="227" customFormat="1" ht="26.25" customHeight="1">
      <c r="A74" s="241">
        <v>7</v>
      </c>
      <c r="B74" s="1005" t="s">
        <v>581</v>
      </c>
      <c r="C74" s="1006"/>
      <c r="D74" s="1006"/>
      <c r="E74" s="1006"/>
      <c r="F74" s="1006"/>
      <c r="G74" s="1006"/>
      <c r="H74" s="1006"/>
      <c r="I74" s="1006"/>
      <c r="J74" s="1006"/>
      <c r="K74" s="1006"/>
      <c r="L74" s="1006"/>
      <c r="M74" s="1006"/>
      <c r="N74" s="1006"/>
      <c r="O74" s="1006"/>
      <c r="P74" s="1007"/>
      <c r="Q74" s="1008">
        <v>57</v>
      </c>
      <c r="R74" s="1002"/>
      <c r="S74" s="1002"/>
      <c r="T74" s="1002"/>
      <c r="U74" s="1002"/>
      <c r="V74" s="1002">
        <v>52</v>
      </c>
      <c r="W74" s="1002"/>
      <c r="X74" s="1002"/>
      <c r="Y74" s="1002"/>
      <c r="Z74" s="1002"/>
      <c r="AA74" s="1002">
        <v>5</v>
      </c>
      <c r="AB74" s="1002"/>
      <c r="AC74" s="1002"/>
      <c r="AD74" s="1002"/>
      <c r="AE74" s="1002"/>
      <c r="AF74" s="1002">
        <v>5</v>
      </c>
      <c r="AG74" s="1002"/>
      <c r="AH74" s="1002"/>
      <c r="AI74" s="1002"/>
      <c r="AJ74" s="1002"/>
      <c r="AK74" s="1002" t="s">
        <v>572</v>
      </c>
      <c r="AL74" s="1002"/>
      <c r="AM74" s="1002"/>
      <c r="AN74" s="1002"/>
      <c r="AO74" s="1002"/>
      <c r="AP74" s="1002" t="s">
        <v>572</v>
      </c>
      <c r="AQ74" s="1002"/>
      <c r="AR74" s="1002"/>
      <c r="AS74" s="1002"/>
      <c r="AT74" s="1002"/>
      <c r="AU74" s="1002" t="s">
        <v>572</v>
      </c>
      <c r="AV74" s="1002"/>
      <c r="AW74" s="1002"/>
      <c r="AX74" s="1002"/>
      <c r="AY74" s="1002"/>
      <c r="AZ74" s="1003"/>
      <c r="BA74" s="1003"/>
      <c r="BB74" s="1003"/>
      <c r="BC74" s="1003"/>
      <c r="BD74" s="1004"/>
      <c r="BE74" s="245"/>
      <c r="BF74" s="245"/>
      <c r="BG74" s="245"/>
      <c r="BH74" s="245"/>
      <c r="BI74" s="245"/>
      <c r="BJ74" s="245"/>
      <c r="BK74" s="245"/>
      <c r="BL74" s="245"/>
      <c r="BM74" s="245"/>
      <c r="BN74" s="245"/>
      <c r="BO74" s="245"/>
      <c r="BP74" s="245"/>
      <c r="BQ74" s="242">
        <v>68</v>
      </c>
      <c r="BR74" s="247"/>
      <c r="BS74" s="984"/>
      <c r="BT74" s="985"/>
      <c r="BU74" s="985"/>
      <c r="BV74" s="985"/>
      <c r="BW74" s="985"/>
      <c r="BX74" s="985"/>
      <c r="BY74" s="985"/>
      <c r="BZ74" s="985"/>
      <c r="CA74" s="985"/>
      <c r="CB74" s="985"/>
      <c r="CC74" s="985"/>
      <c r="CD74" s="985"/>
      <c r="CE74" s="985"/>
      <c r="CF74" s="985"/>
      <c r="CG74" s="986"/>
      <c r="CH74" s="987"/>
      <c r="CI74" s="988"/>
      <c r="CJ74" s="988"/>
      <c r="CK74" s="988"/>
      <c r="CL74" s="989"/>
      <c r="CM74" s="987"/>
      <c r="CN74" s="988"/>
      <c r="CO74" s="988"/>
      <c r="CP74" s="988"/>
      <c r="CQ74" s="989"/>
      <c r="CR74" s="987"/>
      <c r="CS74" s="988"/>
      <c r="CT74" s="988"/>
      <c r="CU74" s="988"/>
      <c r="CV74" s="989"/>
      <c r="CW74" s="987"/>
      <c r="CX74" s="988"/>
      <c r="CY74" s="988"/>
      <c r="CZ74" s="988"/>
      <c r="DA74" s="989"/>
      <c r="DB74" s="987"/>
      <c r="DC74" s="988"/>
      <c r="DD74" s="988"/>
      <c r="DE74" s="988"/>
      <c r="DF74" s="989"/>
      <c r="DG74" s="987"/>
      <c r="DH74" s="988"/>
      <c r="DI74" s="988"/>
      <c r="DJ74" s="988"/>
      <c r="DK74" s="989"/>
      <c r="DL74" s="987"/>
      <c r="DM74" s="988"/>
      <c r="DN74" s="988"/>
      <c r="DO74" s="988"/>
      <c r="DP74" s="989"/>
      <c r="DQ74" s="987"/>
      <c r="DR74" s="988"/>
      <c r="DS74" s="988"/>
      <c r="DT74" s="988"/>
      <c r="DU74" s="989"/>
      <c r="DV74" s="972"/>
      <c r="DW74" s="973"/>
      <c r="DX74" s="973"/>
      <c r="DY74" s="973"/>
      <c r="DZ74" s="974"/>
      <c r="EA74" s="226"/>
    </row>
    <row r="75" spans="1:131" s="227" customFormat="1" ht="26.25" customHeight="1">
      <c r="A75" s="241">
        <v>8</v>
      </c>
      <c r="B75" s="1005" t="s">
        <v>582</v>
      </c>
      <c r="C75" s="1006"/>
      <c r="D75" s="1006"/>
      <c r="E75" s="1006"/>
      <c r="F75" s="1006"/>
      <c r="G75" s="1006"/>
      <c r="H75" s="1006"/>
      <c r="I75" s="1006"/>
      <c r="J75" s="1006"/>
      <c r="K75" s="1006"/>
      <c r="L75" s="1006"/>
      <c r="M75" s="1006"/>
      <c r="N75" s="1006"/>
      <c r="O75" s="1006"/>
      <c r="P75" s="1007"/>
      <c r="Q75" s="1009">
        <v>146276</v>
      </c>
      <c r="R75" s="1010"/>
      <c r="S75" s="1010"/>
      <c r="T75" s="1010"/>
      <c r="U75" s="1011"/>
      <c r="V75" s="1012">
        <v>142795</v>
      </c>
      <c r="W75" s="1010"/>
      <c r="X75" s="1010"/>
      <c r="Y75" s="1010"/>
      <c r="Z75" s="1011"/>
      <c r="AA75" s="1012">
        <v>3481</v>
      </c>
      <c r="AB75" s="1010"/>
      <c r="AC75" s="1010"/>
      <c r="AD75" s="1010"/>
      <c r="AE75" s="1011"/>
      <c r="AF75" s="1012">
        <v>3481</v>
      </c>
      <c r="AG75" s="1010"/>
      <c r="AH75" s="1010"/>
      <c r="AI75" s="1010"/>
      <c r="AJ75" s="1011"/>
      <c r="AK75" s="1012" t="s">
        <v>572</v>
      </c>
      <c r="AL75" s="1010"/>
      <c r="AM75" s="1010"/>
      <c r="AN75" s="1010"/>
      <c r="AO75" s="1011"/>
      <c r="AP75" s="1002" t="s">
        <v>572</v>
      </c>
      <c r="AQ75" s="1002"/>
      <c r="AR75" s="1002"/>
      <c r="AS75" s="1002"/>
      <c r="AT75" s="1002"/>
      <c r="AU75" s="1002" t="s">
        <v>572</v>
      </c>
      <c r="AV75" s="1002"/>
      <c r="AW75" s="1002"/>
      <c r="AX75" s="1002"/>
      <c r="AY75" s="1002"/>
      <c r="AZ75" s="1003"/>
      <c r="BA75" s="1003"/>
      <c r="BB75" s="1003"/>
      <c r="BC75" s="1003"/>
      <c r="BD75" s="1004"/>
      <c r="BE75" s="245"/>
      <c r="BF75" s="245"/>
      <c r="BG75" s="245"/>
      <c r="BH75" s="245"/>
      <c r="BI75" s="245"/>
      <c r="BJ75" s="245"/>
      <c r="BK75" s="245"/>
      <c r="BL75" s="245"/>
      <c r="BM75" s="245"/>
      <c r="BN75" s="245"/>
      <c r="BO75" s="245"/>
      <c r="BP75" s="245"/>
      <c r="BQ75" s="242">
        <v>69</v>
      </c>
      <c r="BR75" s="247"/>
      <c r="BS75" s="984"/>
      <c r="BT75" s="985"/>
      <c r="BU75" s="985"/>
      <c r="BV75" s="985"/>
      <c r="BW75" s="985"/>
      <c r="BX75" s="985"/>
      <c r="BY75" s="985"/>
      <c r="BZ75" s="985"/>
      <c r="CA75" s="985"/>
      <c r="CB75" s="985"/>
      <c r="CC75" s="985"/>
      <c r="CD75" s="985"/>
      <c r="CE75" s="985"/>
      <c r="CF75" s="985"/>
      <c r="CG75" s="986"/>
      <c r="CH75" s="987"/>
      <c r="CI75" s="988"/>
      <c r="CJ75" s="988"/>
      <c r="CK75" s="988"/>
      <c r="CL75" s="989"/>
      <c r="CM75" s="987"/>
      <c r="CN75" s="988"/>
      <c r="CO75" s="988"/>
      <c r="CP75" s="988"/>
      <c r="CQ75" s="989"/>
      <c r="CR75" s="987"/>
      <c r="CS75" s="988"/>
      <c r="CT75" s="988"/>
      <c r="CU75" s="988"/>
      <c r="CV75" s="989"/>
      <c r="CW75" s="987"/>
      <c r="CX75" s="988"/>
      <c r="CY75" s="988"/>
      <c r="CZ75" s="988"/>
      <c r="DA75" s="989"/>
      <c r="DB75" s="987"/>
      <c r="DC75" s="988"/>
      <c r="DD75" s="988"/>
      <c r="DE75" s="988"/>
      <c r="DF75" s="989"/>
      <c r="DG75" s="987"/>
      <c r="DH75" s="988"/>
      <c r="DI75" s="988"/>
      <c r="DJ75" s="988"/>
      <c r="DK75" s="989"/>
      <c r="DL75" s="987"/>
      <c r="DM75" s="988"/>
      <c r="DN75" s="988"/>
      <c r="DO75" s="988"/>
      <c r="DP75" s="989"/>
      <c r="DQ75" s="987"/>
      <c r="DR75" s="988"/>
      <c r="DS75" s="988"/>
      <c r="DT75" s="988"/>
      <c r="DU75" s="989"/>
      <c r="DV75" s="972"/>
      <c r="DW75" s="973"/>
      <c r="DX75" s="973"/>
      <c r="DY75" s="973"/>
      <c r="DZ75" s="974"/>
      <c r="EA75" s="226"/>
    </row>
    <row r="76" spans="1:131" s="227" customFormat="1" ht="26.25" customHeight="1">
      <c r="A76" s="241">
        <v>9</v>
      </c>
      <c r="B76" s="1005"/>
      <c r="C76" s="1006"/>
      <c r="D76" s="1006"/>
      <c r="E76" s="1006"/>
      <c r="F76" s="1006"/>
      <c r="G76" s="1006"/>
      <c r="H76" s="1006"/>
      <c r="I76" s="1006"/>
      <c r="J76" s="1006"/>
      <c r="K76" s="1006"/>
      <c r="L76" s="1006"/>
      <c r="M76" s="1006"/>
      <c r="N76" s="1006"/>
      <c r="O76" s="1006"/>
      <c r="P76" s="1007"/>
      <c r="Q76" s="1009"/>
      <c r="R76" s="1010"/>
      <c r="S76" s="1010"/>
      <c r="T76" s="1010"/>
      <c r="U76" s="1011"/>
      <c r="V76" s="1012"/>
      <c r="W76" s="1010"/>
      <c r="X76" s="1010"/>
      <c r="Y76" s="1010"/>
      <c r="Z76" s="1011"/>
      <c r="AA76" s="1012"/>
      <c r="AB76" s="1010"/>
      <c r="AC76" s="1010"/>
      <c r="AD76" s="1010"/>
      <c r="AE76" s="1011"/>
      <c r="AF76" s="1012"/>
      <c r="AG76" s="1010"/>
      <c r="AH76" s="1010"/>
      <c r="AI76" s="1010"/>
      <c r="AJ76" s="1011"/>
      <c r="AK76" s="1012"/>
      <c r="AL76" s="1010"/>
      <c r="AM76" s="1010"/>
      <c r="AN76" s="1010"/>
      <c r="AO76" s="1011"/>
      <c r="AP76" s="1012"/>
      <c r="AQ76" s="1010"/>
      <c r="AR76" s="1010"/>
      <c r="AS76" s="1010"/>
      <c r="AT76" s="1011"/>
      <c r="AU76" s="1012"/>
      <c r="AV76" s="1010"/>
      <c r="AW76" s="1010"/>
      <c r="AX76" s="1010"/>
      <c r="AY76" s="1011"/>
      <c r="AZ76" s="1003"/>
      <c r="BA76" s="1003"/>
      <c r="BB76" s="1003"/>
      <c r="BC76" s="1003"/>
      <c r="BD76" s="1004"/>
      <c r="BE76" s="245"/>
      <c r="BF76" s="245"/>
      <c r="BG76" s="245"/>
      <c r="BH76" s="245"/>
      <c r="BI76" s="245"/>
      <c r="BJ76" s="245"/>
      <c r="BK76" s="245"/>
      <c r="BL76" s="245"/>
      <c r="BM76" s="245"/>
      <c r="BN76" s="245"/>
      <c r="BO76" s="245"/>
      <c r="BP76" s="245"/>
      <c r="BQ76" s="242">
        <v>70</v>
      </c>
      <c r="BR76" s="247"/>
      <c r="BS76" s="984"/>
      <c r="BT76" s="985"/>
      <c r="BU76" s="985"/>
      <c r="BV76" s="985"/>
      <c r="BW76" s="985"/>
      <c r="BX76" s="985"/>
      <c r="BY76" s="985"/>
      <c r="BZ76" s="985"/>
      <c r="CA76" s="985"/>
      <c r="CB76" s="985"/>
      <c r="CC76" s="985"/>
      <c r="CD76" s="985"/>
      <c r="CE76" s="985"/>
      <c r="CF76" s="985"/>
      <c r="CG76" s="986"/>
      <c r="CH76" s="987"/>
      <c r="CI76" s="988"/>
      <c r="CJ76" s="988"/>
      <c r="CK76" s="988"/>
      <c r="CL76" s="989"/>
      <c r="CM76" s="987"/>
      <c r="CN76" s="988"/>
      <c r="CO76" s="988"/>
      <c r="CP76" s="988"/>
      <c r="CQ76" s="989"/>
      <c r="CR76" s="987"/>
      <c r="CS76" s="988"/>
      <c r="CT76" s="988"/>
      <c r="CU76" s="988"/>
      <c r="CV76" s="989"/>
      <c r="CW76" s="987"/>
      <c r="CX76" s="988"/>
      <c r="CY76" s="988"/>
      <c r="CZ76" s="988"/>
      <c r="DA76" s="989"/>
      <c r="DB76" s="987"/>
      <c r="DC76" s="988"/>
      <c r="DD76" s="988"/>
      <c r="DE76" s="988"/>
      <c r="DF76" s="989"/>
      <c r="DG76" s="987"/>
      <c r="DH76" s="988"/>
      <c r="DI76" s="988"/>
      <c r="DJ76" s="988"/>
      <c r="DK76" s="989"/>
      <c r="DL76" s="987"/>
      <c r="DM76" s="988"/>
      <c r="DN76" s="988"/>
      <c r="DO76" s="988"/>
      <c r="DP76" s="989"/>
      <c r="DQ76" s="987"/>
      <c r="DR76" s="988"/>
      <c r="DS76" s="988"/>
      <c r="DT76" s="988"/>
      <c r="DU76" s="989"/>
      <c r="DV76" s="972"/>
      <c r="DW76" s="973"/>
      <c r="DX76" s="973"/>
      <c r="DY76" s="973"/>
      <c r="DZ76" s="974"/>
      <c r="EA76" s="226"/>
    </row>
    <row r="77" spans="1:131" s="227" customFormat="1" ht="26.25" customHeight="1">
      <c r="A77" s="241">
        <v>10</v>
      </c>
      <c r="B77" s="1005"/>
      <c r="C77" s="1006"/>
      <c r="D77" s="1006"/>
      <c r="E77" s="1006"/>
      <c r="F77" s="1006"/>
      <c r="G77" s="1006"/>
      <c r="H77" s="1006"/>
      <c r="I77" s="1006"/>
      <c r="J77" s="1006"/>
      <c r="K77" s="1006"/>
      <c r="L77" s="1006"/>
      <c r="M77" s="1006"/>
      <c r="N77" s="1006"/>
      <c r="O77" s="1006"/>
      <c r="P77" s="1007"/>
      <c r="Q77" s="1009"/>
      <c r="R77" s="1010"/>
      <c r="S77" s="1010"/>
      <c r="T77" s="1010"/>
      <c r="U77" s="1011"/>
      <c r="V77" s="1012"/>
      <c r="W77" s="1010"/>
      <c r="X77" s="1010"/>
      <c r="Y77" s="1010"/>
      <c r="Z77" s="1011"/>
      <c r="AA77" s="1012"/>
      <c r="AB77" s="1010"/>
      <c r="AC77" s="1010"/>
      <c r="AD77" s="1010"/>
      <c r="AE77" s="1011"/>
      <c r="AF77" s="1012"/>
      <c r="AG77" s="1010"/>
      <c r="AH77" s="1010"/>
      <c r="AI77" s="1010"/>
      <c r="AJ77" s="1011"/>
      <c r="AK77" s="1012"/>
      <c r="AL77" s="1010"/>
      <c r="AM77" s="1010"/>
      <c r="AN77" s="1010"/>
      <c r="AO77" s="1011"/>
      <c r="AP77" s="1012"/>
      <c r="AQ77" s="1010"/>
      <c r="AR77" s="1010"/>
      <c r="AS77" s="1010"/>
      <c r="AT77" s="1011"/>
      <c r="AU77" s="1012"/>
      <c r="AV77" s="1010"/>
      <c r="AW77" s="1010"/>
      <c r="AX77" s="1010"/>
      <c r="AY77" s="1011"/>
      <c r="AZ77" s="1003"/>
      <c r="BA77" s="1003"/>
      <c r="BB77" s="1003"/>
      <c r="BC77" s="1003"/>
      <c r="BD77" s="1004"/>
      <c r="BE77" s="245"/>
      <c r="BF77" s="245"/>
      <c r="BG77" s="245"/>
      <c r="BH77" s="245"/>
      <c r="BI77" s="245"/>
      <c r="BJ77" s="245"/>
      <c r="BK77" s="245"/>
      <c r="BL77" s="245"/>
      <c r="BM77" s="245"/>
      <c r="BN77" s="245"/>
      <c r="BO77" s="245"/>
      <c r="BP77" s="245"/>
      <c r="BQ77" s="242">
        <v>71</v>
      </c>
      <c r="BR77" s="247"/>
      <c r="BS77" s="984"/>
      <c r="BT77" s="985"/>
      <c r="BU77" s="985"/>
      <c r="BV77" s="985"/>
      <c r="BW77" s="985"/>
      <c r="BX77" s="985"/>
      <c r="BY77" s="985"/>
      <c r="BZ77" s="985"/>
      <c r="CA77" s="985"/>
      <c r="CB77" s="985"/>
      <c r="CC77" s="985"/>
      <c r="CD77" s="985"/>
      <c r="CE77" s="985"/>
      <c r="CF77" s="985"/>
      <c r="CG77" s="986"/>
      <c r="CH77" s="987"/>
      <c r="CI77" s="988"/>
      <c r="CJ77" s="988"/>
      <c r="CK77" s="988"/>
      <c r="CL77" s="989"/>
      <c r="CM77" s="987"/>
      <c r="CN77" s="988"/>
      <c r="CO77" s="988"/>
      <c r="CP77" s="988"/>
      <c r="CQ77" s="989"/>
      <c r="CR77" s="987"/>
      <c r="CS77" s="988"/>
      <c r="CT77" s="988"/>
      <c r="CU77" s="988"/>
      <c r="CV77" s="989"/>
      <c r="CW77" s="987"/>
      <c r="CX77" s="988"/>
      <c r="CY77" s="988"/>
      <c r="CZ77" s="988"/>
      <c r="DA77" s="989"/>
      <c r="DB77" s="987"/>
      <c r="DC77" s="988"/>
      <c r="DD77" s="988"/>
      <c r="DE77" s="988"/>
      <c r="DF77" s="989"/>
      <c r="DG77" s="987"/>
      <c r="DH77" s="988"/>
      <c r="DI77" s="988"/>
      <c r="DJ77" s="988"/>
      <c r="DK77" s="989"/>
      <c r="DL77" s="987"/>
      <c r="DM77" s="988"/>
      <c r="DN77" s="988"/>
      <c r="DO77" s="988"/>
      <c r="DP77" s="989"/>
      <c r="DQ77" s="987"/>
      <c r="DR77" s="988"/>
      <c r="DS77" s="988"/>
      <c r="DT77" s="988"/>
      <c r="DU77" s="989"/>
      <c r="DV77" s="972"/>
      <c r="DW77" s="973"/>
      <c r="DX77" s="973"/>
      <c r="DY77" s="973"/>
      <c r="DZ77" s="974"/>
      <c r="EA77" s="226"/>
    </row>
    <row r="78" spans="1:131" s="227" customFormat="1" ht="26.25" customHeight="1">
      <c r="A78" s="241">
        <v>11</v>
      </c>
      <c r="B78" s="1005"/>
      <c r="C78" s="1006"/>
      <c r="D78" s="1006"/>
      <c r="E78" s="1006"/>
      <c r="F78" s="1006"/>
      <c r="G78" s="1006"/>
      <c r="H78" s="1006"/>
      <c r="I78" s="1006"/>
      <c r="J78" s="1006"/>
      <c r="K78" s="1006"/>
      <c r="L78" s="1006"/>
      <c r="M78" s="1006"/>
      <c r="N78" s="1006"/>
      <c r="O78" s="1006"/>
      <c r="P78" s="1007"/>
      <c r="Q78" s="1008"/>
      <c r="R78" s="1002"/>
      <c r="S78" s="1002"/>
      <c r="T78" s="1002"/>
      <c r="U78" s="1002"/>
      <c r="V78" s="1002"/>
      <c r="W78" s="1002"/>
      <c r="X78" s="1002"/>
      <c r="Y78" s="1002"/>
      <c r="Z78" s="1002"/>
      <c r="AA78" s="1002"/>
      <c r="AB78" s="1002"/>
      <c r="AC78" s="1002"/>
      <c r="AD78" s="1002"/>
      <c r="AE78" s="1002"/>
      <c r="AF78" s="1002"/>
      <c r="AG78" s="1002"/>
      <c r="AH78" s="1002"/>
      <c r="AI78" s="1002"/>
      <c r="AJ78" s="1002"/>
      <c r="AK78" s="1002"/>
      <c r="AL78" s="1002"/>
      <c r="AM78" s="1002"/>
      <c r="AN78" s="1002"/>
      <c r="AO78" s="1002"/>
      <c r="AP78" s="1002"/>
      <c r="AQ78" s="1002"/>
      <c r="AR78" s="1002"/>
      <c r="AS78" s="1002"/>
      <c r="AT78" s="1002"/>
      <c r="AU78" s="1002"/>
      <c r="AV78" s="1002"/>
      <c r="AW78" s="1002"/>
      <c r="AX78" s="1002"/>
      <c r="AY78" s="1002"/>
      <c r="AZ78" s="1003"/>
      <c r="BA78" s="1003"/>
      <c r="BB78" s="1003"/>
      <c r="BC78" s="1003"/>
      <c r="BD78" s="1004"/>
      <c r="BE78" s="245"/>
      <c r="BF78" s="245"/>
      <c r="BG78" s="245"/>
      <c r="BH78" s="245"/>
      <c r="BI78" s="245"/>
      <c r="BJ78" s="248"/>
      <c r="BK78" s="248"/>
      <c r="BL78" s="248"/>
      <c r="BM78" s="248"/>
      <c r="BN78" s="248"/>
      <c r="BO78" s="245"/>
      <c r="BP78" s="245"/>
      <c r="BQ78" s="242">
        <v>72</v>
      </c>
      <c r="BR78" s="247"/>
      <c r="BS78" s="984"/>
      <c r="BT78" s="985"/>
      <c r="BU78" s="985"/>
      <c r="BV78" s="985"/>
      <c r="BW78" s="985"/>
      <c r="BX78" s="985"/>
      <c r="BY78" s="985"/>
      <c r="BZ78" s="985"/>
      <c r="CA78" s="985"/>
      <c r="CB78" s="985"/>
      <c r="CC78" s="985"/>
      <c r="CD78" s="985"/>
      <c r="CE78" s="985"/>
      <c r="CF78" s="985"/>
      <c r="CG78" s="986"/>
      <c r="CH78" s="987"/>
      <c r="CI78" s="988"/>
      <c r="CJ78" s="988"/>
      <c r="CK78" s="988"/>
      <c r="CL78" s="989"/>
      <c r="CM78" s="987"/>
      <c r="CN78" s="988"/>
      <c r="CO78" s="988"/>
      <c r="CP78" s="988"/>
      <c r="CQ78" s="989"/>
      <c r="CR78" s="987"/>
      <c r="CS78" s="988"/>
      <c r="CT78" s="988"/>
      <c r="CU78" s="988"/>
      <c r="CV78" s="989"/>
      <c r="CW78" s="987"/>
      <c r="CX78" s="988"/>
      <c r="CY78" s="988"/>
      <c r="CZ78" s="988"/>
      <c r="DA78" s="989"/>
      <c r="DB78" s="987"/>
      <c r="DC78" s="988"/>
      <c r="DD78" s="988"/>
      <c r="DE78" s="988"/>
      <c r="DF78" s="989"/>
      <c r="DG78" s="987"/>
      <c r="DH78" s="988"/>
      <c r="DI78" s="988"/>
      <c r="DJ78" s="988"/>
      <c r="DK78" s="989"/>
      <c r="DL78" s="987"/>
      <c r="DM78" s="988"/>
      <c r="DN78" s="988"/>
      <c r="DO78" s="988"/>
      <c r="DP78" s="989"/>
      <c r="DQ78" s="987"/>
      <c r="DR78" s="988"/>
      <c r="DS78" s="988"/>
      <c r="DT78" s="988"/>
      <c r="DU78" s="989"/>
      <c r="DV78" s="972"/>
      <c r="DW78" s="973"/>
      <c r="DX78" s="973"/>
      <c r="DY78" s="973"/>
      <c r="DZ78" s="974"/>
      <c r="EA78" s="226"/>
    </row>
    <row r="79" spans="1:131" s="227" customFormat="1" ht="26.25" customHeight="1">
      <c r="A79" s="241">
        <v>12</v>
      </c>
      <c r="B79" s="1005"/>
      <c r="C79" s="1006"/>
      <c r="D79" s="1006"/>
      <c r="E79" s="1006"/>
      <c r="F79" s="1006"/>
      <c r="G79" s="1006"/>
      <c r="H79" s="1006"/>
      <c r="I79" s="1006"/>
      <c r="J79" s="1006"/>
      <c r="K79" s="1006"/>
      <c r="L79" s="1006"/>
      <c r="M79" s="1006"/>
      <c r="N79" s="1006"/>
      <c r="O79" s="1006"/>
      <c r="P79" s="1007"/>
      <c r="Q79" s="1008"/>
      <c r="R79" s="1002"/>
      <c r="S79" s="1002"/>
      <c r="T79" s="1002"/>
      <c r="U79" s="1002"/>
      <c r="V79" s="1002"/>
      <c r="W79" s="1002"/>
      <c r="X79" s="1002"/>
      <c r="Y79" s="1002"/>
      <c r="Z79" s="1002"/>
      <c r="AA79" s="1002"/>
      <c r="AB79" s="1002"/>
      <c r="AC79" s="1002"/>
      <c r="AD79" s="1002"/>
      <c r="AE79" s="1002"/>
      <c r="AF79" s="1002"/>
      <c r="AG79" s="1002"/>
      <c r="AH79" s="1002"/>
      <c r="AI79" s="1002"/>
      <c r="AJ79" s="1002"/>
      <c r="AK79" s="1002"/>
      <c r="AL79" s="1002"/>
      <c r="AM79" s="1002"/>
      <c r="AN79" s="1002"/>
      <c r="AO79" s="1002"/>
      <c r="AP79" s="1002"/>
      <c r="AQ79" s="1002"/>
      <c r="AR79" s="1002"/>
      <c r="AS79" s="1002"/>
      <c r="AT79" s="1002"/>
      <c r="AU79" s="1002"/>
      <c r="AV79" s="1002"/>
      <c r="AW79" s="1002"/>
      <c r="AX79" s="1002"/>
      <c r="AY79" s="1002"/>
      <c r="AZ79" s="1003"/>
      <c r="BA79" s="1003"/>
      <c r="BB79" s="1003"/>
      <c r="BC79" s="1003"/>
      <c r="BD79" s="1004"/>
      <c r="BE79" s="245"/>
      <c r="BF79" s="245"/>
      <c r="BG79" s="245"/>
      <c r="BH79" s="245"/>
      <c r="BI79" s="245"/>
      <c r="BJ79" s="248"/>
      <c r="BK79" s="248"/>
      <c r="BL79" s="248"/>
      <c r="BM79" s="248"/>
      <c r="BN79" s="248"/>
      <c r="BO79" s="245"/>
      <c r="BP79" s="245"/>
      <c r="BQ79" s="242">
        <v>73</v>
      </c>
      <c r="BR79" s="247"/>
      <c r="BS79" s="984"/>
      <c r="BT79" s="985"/>
      <c r="BU79" s="985"/>
      <c r="BV79" s="985"/>
      <c r="BW79" s="985"/>
      <c r="BX79" s="985"/>
      <c r="BY79" s="985"/>
      <c r="BZ79" s="985"/>
      <c r="CA79" s="985"/>
      <c r="CB79" s="985"/>
      <c r="CC79" s="985"/>
      <c r="CD79" s="985"/>
      <c r="CE79" s="985"/>
      <c r="CF79" s="985"/>
      <c r="CG79" s="986"/>
      <c r="CH79" s="987"/>
      <c r="CI79" s="988"/>
      <c r="CJ79" s="988"/>
      <c r="CK79" s="988"/>
      <c r="CL79" s="989"/>
      <c r="CM79" s="987"/>
      <c r="CN79" s="988"/>
      <c r="CO79" s="988"/>
      <c r="CP79" s="988"/>
      <c r="CQ79" s="989"/>
      <c r="CR79" s="987"/>
      <c r="CS79" s="988"/>
      <c r="CT79" s="988"/>
      <c r="CU79" s="988"/>
      <c r="CV79" s="989"/>
      <c r="CW79" s="987"/>
      <c r="CX79" s="988"/>
      <c r="CY79" s="988"/>
      <c r="CZ79" s="988"/>
      <c r="DA79" s="989"/>
      <c r="DB79" s="987"/>
      <c r="DC79" s="988"/>
      <c r="DD79" s="988"/>
      <c r="DE79" s="988"/>
      <c r="DF79" s="989"/>
      <c r="DG79" s="987"/>
      <c r="DH79" s="988"/>
      <c r="DI79" s="988"/>
      <c r="DJ79" s="988"/>
      <c r="DK79" s="989"/>
      <c r="DL79" s="987"/>
      <c r="DM79" s="988"/>
      <c r="DN79" s="988"/>
      <c r="DO79" s="988"/>
      <c r="DP79" s="989"/>
      <c r="DQ79" s="987"/>
      <c r="DR79" s="988"/>
      <c r="DS79" s="988"/>
      <c r="DT79" s="988"/>
      <c r="DU79" s="989"/>
      <c r="DV79" s="972"/>
      <c r="DW79" s="973"/>
      <c r="DX79" s="973"/>
      <c r="DY79" s="973"/>
      <c r="DZ79" s="974"/>
      <c r="EA79" s="226"/>
    </row>
    <row r="80" spans="1:131" s="227" customFormat="1" ht="26.25" customHeight="1">
      <c r="A80" s="241">
        <v>13</v>
      </c>
      <c r="B80" s="1005"/>
      <c r="C80" s="1006"/>
      <c r="D80" s="1006"/>
      <c r="E80" s="1006"/>
      <c r="F80" s="1006"/>
      <c r="G80" s="1006"/>
      <c r="H80" s="1006"/>
      <c r="I80" s="1006"/>
      <c r="J80" s="1006"/>
      <c r="K80" s="1006"/>
      <c r="L80" s="1006"/>
      <c r="M80" s="1006"/>
      <c r="N80" s="1006"/>
      <c r="O80" s="1006"/>
      <c r="P80" s="1007"/>
      <c r="Q80" s="1008"/>
      <c r="R80" s="1002"/>
      <c r="S80" s="1002"/>
      <c r="T80" s="1002"/>
      <c r="U80" s="1002"/>
      <c r="V80" s="1002"/>
      <c r="W80" s="1002"/>
      <c r="X80" s="1002"/>
      <c r="Y80" s="1002"/>
      <c r="Z80" s="1002"/>
      <c r="AA80" s="1002"/>
      <c r="AB80" s="1002"/>
      <c r="AC80" s="1002"/>
      <c r="AD80" s="1002"/>
      <c r="AE80" s="1002"/>
      <c r="AF80" s="1002"/>
      <c r="AG80" s="1002"/>
      <c r="AH80" s="1002"/>
      <c r="AI80" s="1002"/>
      <c r="AJ80" s="1002"/>
      <c r="AK80" s="1002"/>
      <c r="AL80" s="1002"/>
      <c r="AM80" s="1002"/>
      <c r="AN80" s="1002"/>
      <c r="AO80" s="1002"/>
      <c r="AP80" s="1002"/>
      <c r="AQ80" s="1002"/>
      <c r="AR80" s="1002"/>
      <c r="AS80" s="1002"/>
      <c r="AT80" s="1002"/>
      <c r="AU80" s="1002"/>
      <c r="AV80" s="1002"/>
      <c r="AW80" s="1002"/>
      <c r="AX80" s="1002"/>
      <c r="AY80" s="1002"/>
      <c r="AZ80" s="1003"/>
      <c r="BA80" s="1003"/>
      <c r="BB80" s="1003"/>
      <c r="BC80" s="1003"/>
      <c r="BD80" s="1004"/>
      <c r="BE80" s="245"/>
      <c r="BF80" s="245"/>
      <c r="BG80" s="245"/>
      <c r="BH80" s="245"/>
      <c r="BI80" s="245"/>
      <c r="BJ80" s="245"/>
      <c r="BK80" s="245"/>
      <c r="BL80" s="245"/>
      <c r="BM80" s="245"/>
      <c r="BN80" s="245"/>
      <c r="BO80" s="245"/>
      <c r="BP80" s="245"/>
      <c r="BQ80" s="242">
        <v>74</v>
      </c>
      <c r="BR80" s="247"/>
      <c r="BS80" s="984"/>
      <c r="BT80" s="985"/>
      <c r="BU80" s="985"/>
      <c r="BV80" s="985"/>
      <c r="BW80" s="985"/>
      <c r="BX80" s="985"/>
      <c r="BY80" s="985"/>
      <c r="BZ80" s="985"/>
      <c r="CA80" s="985"/>
      <c r="CB80" s="985"/>
      <c r="CC80" s="985"/>
      <c r="CD80" s="985"/>
      <c r="CE80" s="985"/>
      <c r="CF80" s="985"/>
      <c r="CG80" s="986"/>
      <c r="CH80" s="987"/>
      <c r="CI80" s="988"/>
      <c r="CJ80" s="988"/>
      <c r="CK80" s="988"/>
      <c r="CL80" s="989"/>
      <c r="CM80" s="987"/>
      <c r="CN80" s="988"/>
      <c r="CO80" s="988"/>
      <c r="CP80" s="988"/>
      <c r="CQ80" s="989"/>
      <c r="CR80" s="987"/>
      <c r="CS80" s="988"/>
      <c r="CT80" s="988"/>
      <c r="CU80" s="988"/>
      <c r="CV80" s="989"/>
      <c r="CW80" s="987"/>
      <c r="CX80" s="988"/>
      <c r="CY80" s="988"/>
      <c r="CZ80" s="988"/>
      <c r="DA80" s="989"/>
      <c r="DB80" s="987"/>
      <c r="DC80" s="988"/>
      <c r="DD80" s="988"/>
      <c r="DE80" s="988"/>
      <c r="DF80" s="989"/>
      <c r="DG80" s="987"/>
      <c r="DH80" s="988"/>
      <c r="DI80" s="988"/>
      <c r="DJ80" s="988"/>
      <c r="DK80" s="989"/>
      <c r="DL80" s="987"/>
      <c r="DM80" s="988"/>
      <c r="DN80" s="988"/>
      <c r="DO80" s="988"/>
      <c r="DP80" s="989"/>
      <c r="DQ80" s="987"/>
      <c r="DR80" s="988"/>
      <c r="DS80" s="988"/>
      <c r="DT80" s="988"/>
      <c r="DU80" s="989"/>
      <c r="DV80" s="972"/>
      <c r="DW80" s="973"/>
      <c r="DX80" s="973"/>
      <c r="DY80" s="973"/>
      <c r="DZ80" s="974"/>
      <c r="EA80" s="226"/>
    </row>
    <row r="81" spans="1:131" s="227" customFormat="1" ht="26.25" customHeight="1">
      <c r="A81" s="241">
        <v>14</v>
      </c>
      <c r="B81" s="1005"/>
      <c r="C81" s="1006"/>
      <c r="D81" s="1006"/>
      <c r="E81" s="1006"/>
      <c r="F81" s="1006"/>
      <c r="G81" s="1006"/>
      <c r="H81" s="1006"/>
      <c r="I81" s="1006"/>
      <c r="J81" s="1006"/>
      <c r="K81" s="1006"/>
      <c r="L81" s="1006"/>
      <c r="M81" s="1006"/>
      <c r="N81" s="1006"/>
      <c r="O81" s="1006"/>
      <c r="P81" s="1007"/>
      <c r="Q81" s="1008"/>
      <c r="R81" s="1002"/>
      <c r="S81" s="1002"/>
      <c r="T81" s="1002"/>
      <c r="U81" s="1002"/>
      <c r="V81" s="1002"/>
      <c r="W81" s="1002"/>
      <c r="X81" s="1002"/>
      <c r="Y81" s="1002"/>
      <c r="Z81" s="1002"/>
      <c r="AA81" s="1002"/>
      <c r="AB81" s="1002"/>
      <c r="AC81" s="1002"/>
      <c r="AD81" s="1002"/>
      <c r="AE81" s="1002"/>
      <c r="AF81" s="1002"/>
      <c r="AG81" s="1002"/>
      <c r="AH81" s="1002"/>
      <c r="AI81" s="1002"/>
      <c r="AJ81" s="1002"/>
      <c r="AK81" s="1002"/>
      <c r="AL81" s="1002"/>
      <c r="AM81" s="1002"/>
      <c r="AN81" s="1002"/>
      <c r="AO81" s="1002"/>
      <c r="AP81" s="1002"/>
      <c r="AQ81" s="1002"/>
      <c r="AR81" s="1002"/>
      <c r="AS81" s="1002"/>
      <c r="AT81" s="1002"/>
      <c r="AU81" s="1002"/>
      <c r="AV81" s="1002"/>
      <c r="AW81" s="1002"/>
      <c r="AX81" s="1002"/>
      <c r="AY81" s="1002"/>
      <c r="AZ81" s="1003"/>
      <c r="BA81" s="1003"/>
      <c r="BB81" s="1003"/>
      <c r="BC81" s="1003"/>
      <c r="BD81" s="1004"/>
      <c r="BE81" s="245"/>
      <c r="BF81" s="245"/>
      <c r="BG81" s="245"/>
      <c r="BH81" s="245"/>
      <c r="BI81" s="245"/>
      <c r="BJ81" s="245"/>
      <c r="BK81" s="245"/>
      <c r="BL81" s="245"/>
      <c r="BM81" s="245"/>
      <c r="BN81" s="245"/>
      <c r="BO81" s="245"/>
      <c r="BP81" s="245"/>
      <c r="BQ81" s="242">
        <v>75</v>
      </c>
      <c r="BR81" s="247"/>
      <c r="BS81" s="984"/>
      <c r="BT81" s="985"/>
      <c r="BU81" s="985"/>
      <c r="BV81" s="985"/>
      <c r="BW81" s="985"/>
      <c r="BX81" s="985"/>
      <c r="BY81" s="985"/>
      <c r="BZ81" s="985"/>
      <c r="CA81" s="985"/>
      <c r="CB81" s="985"/>
      <c r="CC81" s="985"/>
      <c r="CD81" s="985"/>
      <c r="CE81" s="985"/>
      <c r="CF81" s="985"/>
      <c r="CG81" s="986"/>
      <c r="CH81" s="987"/>
      <c r="CI81" s="988"/>
      <c r="CJ81" s="988"/>
      <c r="CK81" s="988"/>
      <c r="CL81" s="989"/>
      <c r="CM81" s="987"/>
      <c r="CN81" s="988"/>
      <c r="CO81" s="988"/>
      <c r="CP81" s="988"/>
      <c r="CQ81" s="989"/>
      <c r="CR81" s="987"/>
      <c r="CS81" s="988"/>
      <c r="CT81" s="988"/>
      <c r="CU81" s="988"/>
      <c r="CV81" s="989"/>
      <c r="CW81" s="987"/>
      <c r="CX81" s="988"/>
      <c r="CY81" s="988"/>
      <c r="CZ81" s="988"/>
      <c r="DA81" s="989"/>
      <c r="DB81" s="987"/>
      <c r="DC81" s="988"/>
      <c r="DD81" s="988"/>
      <c r="DE81" s="988"/>
      <c r="DF81" s="989"/>
      <c r="DG81" s="987"/>
      <c r="DH81" s="988"/>
      <c r="DI81" s="988"/>
      <c r="DJ81" s="988"/>
      <c r="DK81" s="989"/>
      <c r="DL81" s="987"/>
      <c r="DM81" s="988"/>
      <c r="DN81" s="988"/>
      <c r="DO81" s="988"/>
      <c r="DP81" s="989"/>
      <c r="DQ81" s="987"/>
      <c r="DR81" s="988"/>
      <c r="DS81" s="988"/>
      <c r="DT81" s="988"/>
      <c r="DU81" s="989"/>
      <c r="DV81" s="972"/>
      <c r="DW81" s="973"/>
      <c r="DX81" s="973"/>
      <c r="DY81" s="973"/>
      <c r="DZ81" s="974"/>
      <c r="EA81" s="226"/>
    </row>
    <row r="82" spans="1:131" s="227" customFormat="1" ht="26.25" customHeight="1">
      <c r="A82" s="241">
        <v>15</v>
      </c>
      <c r="B82" s="1005"/>
      <c r="C82" s="1006"/>
      <c r="D82" s="1006"/>
      <c r="E82" s="1006"/>
      <c r="F82" s="1006"/>
      <c r="G82" s="1006"/>
      <c r="H82" s="1006"/>
      <c r="I82" s="1006"/>
      <c r="J82" s="1006"/>
      <c r="K82" s="1006"/>
      <c r="L82" s="1006"/>
      <c r="M82" s="1006"/>
      <c r="N82" s="1006"/>
      <c r="O82" s="1006"/>
      <c r="P82" s="1007"/>
      <c r="Q82" s="1008"/>
      <c r="R82" s="1002"/>
      <c r="S82" s="1002"/>
      <c r="T82" s="1002"/>
      <c r="U82" s="1002"/>
      <c r="V82" s="1002"/>
      <c r="W82" s="1002"/>
      <c r="X82" s="1002"/>
      <c r="Y82" s="1002"/>
      <c r="Z82" s="1002"/>
      <c r="AA82" s="1002"/>
      <c r="AB82" s="1002"/>
      <c r="AC82" s="1002"/>
      <c r="AD82" s="1002"/>
      <c r="AE82" s="1002"/>
      <c r="AF82" s="1002"/>
      <c r="AG82" s="1002"/>
      <c r="AH82" s="1002"/>
      <c r="AI82" s="1002"/>
      <c r="AJ82" s="1002"/>
      <c r="AK82" s="1002"/>
      <c r="AL82" s="1002"/>
      <c r="AM82" s="1002"/>
      <c r="AN82" s="1002"/>
      <c r="AO82" s="1002"/>
      <c r="AP82" s="1002"/>
      <c r="AQ82" s="1002"/>
      <c r="AR82" s="1002"/>
      <c r="AS82" s="1002"/>
      <c r="AT82" s="1002"/>
      <c r="AU82" s="1002"/>
      <c r="AV82" s="1002"/>
      <c r="AW82" s="1002"/>
      <c r="AX82" s="1002"/>
      <c r="AY82" s="1002"/>
      <c r="AZ82" s="1003"/>
      <c r="BA82" s="1003"/>
      <c r="BB82" s="1003"/>
      <c r="BC82" s="1003"/>
      <c r="BD82" s="1004"/>
      <c r="BE82" s="245"/>
      <c r="BF82" s="245"/>
      <c r="BG82" s="245"/>
      <c r="BH82" s="245"/>
      <c r="BI82" s="245"/>
      <c r="BJ82" s="245"/>
      <c r="BK82" s="245"/>
      <c r="BL82" s="245"/>
      <c r="BM82" s="245"/>
      <c r="BN82" s="245"/>
      <c r="BO82" s="245"/>
      <c r="BP82" s="245"/>
      <c r="BQ82" s="242">
        <v>76</v>
      </c>
      <c r="BR82" s="247"/>
      <c r="BS82" s="984"/>
      <c r="BT82" s="985"/>
      <c r="BU82" s="985"/>
      <c r="BV82" s="985"/>
      <c r="BW82" s="985"/>
      <c r="BX82" s="985"/>
      <c r="BY82" s="985"/>
      <c r="BZ82" s="985"/>
      <c r="CA82" s="985"/>
      <c r="CB82" s="985"/>
      <c r="CC82" s="985"/>
      <c r="CD82" s="985"/>
      <c r="CE82" s="985"/>
      <c r="CF82" s="985"/>
      <c r="CG82" s="986"/>
      <c r="CH82" s="987"/>
      <c r="CI82" s="988"/>
      <c r="CJ82" s="988"/>
      <c r="CK82" s="988"/>
      <c r="CL82" s="989"/>
      <c r="CM82" s="987"/>
      <c r="CN82" s="988"/>
      <c r="CO82" s="988"/>
      <c r="CP82" s="988"/>
      <c r="CQ82" s="989"/>
      <c r="CR82" s="987"/>
      <c r="CS82" s="988"/>
      <c r="CT82" s="988"/>
      <c r="CU82" s="988"/>
      <c r="CV82" s="989"/>
      <c r="CW82" s="987"/>
      <c r="CX82" s="988"/>
      <c r="CY82" s="988"/>
      <c r="CZ82" s="988"/>
      <c r="DA82" s="989"/>
      <c r="DB82" s="987"/>
      <c r="DC82" s="988"/>
      <c r="DD82" s="988"/>
      <c r="DE82" s="988"/>
      <c r="DF82" s="989"/>
      <c r="DG82" s="987"/>
      <c r="DH82" s="988"/>
      <c r="DI82" s="988"/>
      <c r="DJ82" s="988"/>
      <c r="DK82" s="989"/>
      <c r="DL82" s="987"/>
      <c r="DM82" s="988"/>
      <c r="DN82" s="988"/>
      <c r="DO82" s="988"/>
      <c r="DP82" s="989"/>
      <c r="DQ82" s="987"/>
      <c r="DR82" s="988"/>
      <c r="DS82" s="988"/>
      <c r="DT82" s="988"/>
      <c r="DU82" s="989"/>
      <c r="DV82" s="972"/>
      <c r="DW82" s="973"/>
      <c r="DX82" s="973"/>
      <c r="DY82" s="973"/>
      <c r="DZ82" s="974"/>
      <c r="EA82" s="226"/>
    </row>
    <row r="83" spans="1:131" s="227" customFormat="1" ht="26.25" customHeight="1">
      <c r="A83" s="241">
        <v>16</v>
      </c>
      <c r="B83" s="1005"/>
      <c r="C83" s="1006"/>
      <c r="D83" s="1006"/>
      <c r="E83" s="1006"/>
      <c r="F83" s="1006"/>
      <c r="G83" s="1006"/>
      <c r="H83" s="1006"/>
      <c r="I83" s="1006"/>
      <c r="J83" s="1006"/>
      <c r="K83" s="1006"/>
      <c r="L83" s="1006"/>
      <c r="M83" s="1006"/>
      <c r="N83" s="1006"/>
      <c r="O83" s="1006"/>
      <c r="P83" s="1007"/>
      <c r="Q83" s="1008"/>
      <c r="R83" s="1002"/>
      <c r="S83" s="1002"/>
      <c r="T83" s="1002"/>
      <c r="U83" s="1002"/>
      <c r="V83" s="1002"/>
      <c r="W83" s="1002"/>
      <c r="X83" s="1002"/>
      <c r="Y83" s="1002"/>
      <c r="Z83" s="1002"/>
      <c r="AA83" s="1002"/>
      <c r="AB83" s="1002"/>
      <c r="AC83" s="1002"/>
      <c r="AD83" s="1002"/>
      <c r="AE83" s="1002"/>
      <c r="AF83" s="1002"/>
      <c r="AG83" s="1002"/>
      <c r="AH83" s="1002"/>
      <c r="AI83" s="1002"/>
      <c r="AJ83" s="1002"/>
      <c r="AK83" s="1002"/>
      <c r="AL83" s="1002"/>
      <c r="AM83" s="1002"/>
      <c r="AN83" s="1002"/>
      <c r="AO83" s="1002"/>
      <c r="AP83" s="1002"/>
      <c r="AQ83" s="1002"/>
      <c r="AR83" s="1002"/>
      <c r="AS83" s="1002"/>
      <c r="AT83" s="1002"/>
      <c r="AU83" s="1002"/>
      <c r="AV83" s="1002"/>
      <c r="AW83" s="1002"/>
      <c r="AX83" s="1002"/>
      <c r="AY83" s="1002"/>
      <c r="AZ83" s="1003"/>
      <c r="BA83" s="1003"/>
      <c r="BB83" s="1003"/>
      <c r="BC83" s="1003"/>
      <c r="BD83" s="1004"/>
      <c r="BE83" s="245"/>
      <c r="BF83" s="245"/>
      <c r="BG83" s="245"/>
      <c r="BH83" s="245"/>
      <c r="BI83" s="245"/>
      <c r="BJ83" s="245"/>
      <c r="BK83" s="245"/>
      <c r="BL83" s="245"/>
      <c r="BM83" s="245"/>
      <c r="BN83" s="245"/>
      <c r="BO83" s="245"/>
      <c r="BP83" s="245"/>
      <c r="BQ83" s="242">
        <v>77</v>
      </c>
      <c r="BR83" s="247"/>
      <c r="BS83" s="984"/>
      <c r="BT83" s="985"/>
      <c r="BU83" s="985"/>
      <c r="BV83" s="985"/>
      <c r="BW83" s="985"/>
      <c r="BX83" s="985"/>
      <c r="BY83" s="985"/>
      <c r="BZ83" s="985"/>
      <c r="CA83" s="985"/>
      <c r="CB83" s="985"/>
      <c r="CC83" s="985"/>
      <c r="CD83" s="985"/>
      <c r="CE83" s="985"/>
      <c r="CF83" s="985"/>
      <c r="CG83" s="986"/>
      <c r="CH83" s="987"/>
      <c r="CI83" s="988"/>
      <c r="CJ83" s="988"/>
      <c r="CK83" s="988"/>
      <c r="CL83" s="989"/>
      <c r="CM83" s="987"/>
      <c r="CN83" s="988"/>
      <c r="CO83" s="988"/>
      <c r="CP83" s="988"/>
      <c r="CQ83" s="989"/>
      <c r="CR83" s="987"/>
      <c r="CS83" s="988"/>
      <c r="CT83" s="988"/>
      <c r="CU83" s="988"/>
      <c r="CV83" s="989"/>
      <c r="CW83" s="987"/>
      <c r="CX83" s="988"/>
      <c r="CY83" s="988"/>
      <c r="CZ83" s="988"/>
      <c r="DA83" s="989"/>
      <c r="DB83" s="987"/>
      <c r="DC83" s="988"/>
      <c r="DD83" s="988"/>
      <c r="DE83" s="988"/>
      <c r="DF83" s="989"/>
      <c r="DG83" s="987"/>
      <c r="DH83" s="988"/>
      <c r="DI83" s="988"/>
      <c r="DJ83" s="988"/>
      <c r="DK83" s="989"/>
      <c r="DL83" s="987"/>
      <c r="DM83" s="988"/>
      <c r="DN83" s="988"/>
      <c r="DO83" s="988"/>
      <c r="DP83" s="989"/>
      <c r="DQ83" s="987"/>
      <c r="DR83" s="988"/>
      <c r="DS83" s="988"/>
      <c r="DT83" s="988"/>
      <c r="DU83" s="989"/>
      <c r="DV83" s="972"/>
      <c r="DW83" s="973"/>
      <c r="DX83" s="973"/>
      <c r="DY83" s="973"/>
      <c r="DZ83" s="974"/>
      <c r="EA83" s="226"/>
    </row>
    <row r="84" spans="1:131" s="227" customFormat="1" ht="26.25" customHeight="1">
      <c r="A84" s="241">
        <v>17</v>
      </c>
      <c r="B84" s="1005"/>
      <c r="C84" s="1006"/>
      <c r="D84" s="1006"/>
      <c r="E84" s="1006"/>
      <c r="F84" s="1006"/>
      <c r="G84" s="1006"/>
      <c r="H84" s="1006"/>
      <c r="I84" s="1006"/>
      <c r="J84" s="1006"/>
      <c r="K84" s="1006"/>
      <c r="L84" s="1006"/>
      <c r="M84" s="1006"/>
      <c r="N84" s="1006"/>
      <c r="O84" s="1006"/>
      <c r="P84" s="1007"/>
      <c r="Q84" s="1008"/>
      <c r="R84" s="1002"/>
      <c r="S84" s="1002"/>
      <c r="T84" s="1002"/>
      <c r="U84" s="1002"/>
      <c r="V84" s="1002"/>
      <c r="W84" s="1002"/>
      <c r="X84" s="1002"/>
      <c r="Y84" s="1002"/>
      <c r="Z84" s="1002"/>
      <c r="AA84" s="1002"/>
      <c r="AB84" s="1002"/>
      <c r="AC84" s="1002"/>
      <c r="AD84" s="1002"/>
      <c r="AE84" s="1002"/>
      <c r="AF84" s="1002"/>
      <c r="AG84" s="1002"/>
      <c r="AH84" s="1002"/>
      <c r="AI84" s="1002"/>
      <c r="AJ84" s="1002"/>
      <c r="AK84" s="1002"/>
      <c r="AL84" s="1002"/>
      <c r="AM84" s="1002"/>
      <c r="AN84" s="1002"/>
      <c r="AO84" s="1002"/>
      <c r="AP84" s="1002"/>
      <c r="AQ84" s="1002"/>
      <c r="AR84" s="1002"/>
      <c r="AS84" s="1002"/>
      <c r="AT84" s="1002"/>
      <c r="AU84" s="1002"/>
      <c r="AV84" s="1002"/>
      <c r="AW84" s="1002"/>
      <c r="AX84" s="1002"/>
      <c r="AY84" s="1002"/>
      <c r="AZ84" s="1003"/>
      <c r="BA84" s="1003"/>
      <c r="BB84" s="1003"/>
      <c r="BC84" s="1003"/>
      <c r="BD84" s="1004"/>
      <c r="BE84" s="245"/>
      <c r="BF84" s="245"/>
      <c r="BG84" s="245"/>
      <c r="BH84" s="245"/>
      <c r="BI84" s="245"/>
      <c r="BJ84" s="245"/>
      <c r="BK84" s="245"/>
      <c r="BL84" s="245"/>
      <c r="BM84" s="245"/>
      <c r="BN84" s="245"/>
      <c r="BO84" s="245"/>
      <c r="BP84" s="245"/>
      <c r="BQ84" s="242">
        <v>78</v>
      </c>
      <c r="BR84" s="247"/>
      <c r="BS84" s="984"/>
      <c r="BT84" s="985"/>
      <c r="BU84" s="985"/>
      <c r="BV84" s="985"/>
      <c r="BW84" s="985"/>
      <c r="BX84" s="985"/>
      <c r="BY84" s="985"/>
      <c r="BZ84" s="985"/>
      <c r="CA84" s="985"/>
      <c r="CB84" s="985"/>
      <c r="CC84" s="985"/>
      <c r="CD84" s="985"/>
      <c r="CE84" s="985"/>
      <c r="CF84" s="985"/>
      <c r="CG84" s="986"/>
      <c r="CH84" s="987"/>
      <c r="CI84" s="988"/>
      <c r="CJ84" s="988"/>
      <c r="CK84" s="988"/>
      <c r="CL84" s="989"/>
      <c r="CM84" s="987"/>
      <c r="CN84" s="988"/>
      <c r="CO84" s="988"/>
      <c r="CP84" s="988"/>
      <c r="CQ84" s="989"/>
      <c r="CR84" s="987"/>
      <c r="CS84" s="988"/>
      <c r="CT84" s="988"/>
      <c r="CU84" s="988"/>
      <c r="CV84" s="989"/>
      <c r="CW84" s="987"/>
      <c r="CX84" s="988"/>
      <c r="CY84" s="988"/>
      <c r="CZ84" s="988"/>
      <c r="DA84" s="989"/>
      <c r="DB84" s="987"/>
      <c r="DC84" s="988"/>
      <c r="DD84" s="988"/>
      <c r="DE84" s="988"/>
      <c r="DF84" s="989"/>
      <c r="DG84" s="987"/>
      <c r="DH84" s="988"/>
      <c r="DI84" s="988"/>
      <c r="DJ84" s="988"/>
      <c r="DK84" s="989"/>
      <c r="DL84" s="987"/>
      <c r="DM84" s="988"/>
      <c r="DN84" s="988"/>
      <c r="DO84" s="988"/>
      <c r="DP84" s="989"/>
      <c r="DQ84" s="987"/>
      <c r="DR84" s="988"/>
      <c r="DS84" s="988"/>
      <c r="DT84" s="988"/>
      <c r="DU84" s="989"/>
      <c r="DV84" s="972"/>
      <c r="DW84" s="973"/>
      <c r="DX84" s="973"/>
      <c r="DY84" s="973"/>
      <c r="DZ84" s="974"/>
      <c r="EA84" s="226"/>
    </row>
    <row r="85" spans="1:131" s="227" customFormat="1" ht="26.25" customHeight="1">
      <c r="A85" s="241">
        <v>18</v>
      </c>
      <c r="B85" s="1005"/>
      <c r="C85" s="1006"/>
      <c r="D85" s="1006"/>
      <c r="E85" s="1006"/>
      <c r="F85" s="1006"/>
      <c r="G85" s="1006"/>
      <c r="H85" s="1006"/>
      <c r="I85" s="1006"/>
      <c r="J85" s="1006"/>
      <c r="K85" s="1006"/>
      <c r="L85" s="1006"/>
      <c r="M85" s="1006"/>
      <c r="N85" s="1006"/>
      <c r="O85" s="1006"/>
      <c r="P85" s="1007"/>
      <c r="Q85" s="1008"/>
      <c r="R85" s="1002"/>
      <c r="S85" s="1002"/>
      <c r="T85" s="1002"/>
      <c r="U85" s="1002"/>
      <c r="V85" s="1002"/>
      <c r="W85" s="1002"/>
      <c r="X85" s="1002"/>
      <c r="Y85" s="1002"/>
      <c r="Z85" s="1002"/>
      <c r="AA85" s="1002"/>
      <c r="AB85" s="1002"/>
      <c r="AC85" s="1002"/>
      <c r="AD85" s="1002"/>
      <c r="AE85" s="1002"/>
      <c r="AF85" s="1002"/>
      <c r="AG85" s="1002"/>
      <c r="AH85" s="1002"/>
      <c r="AI85" s="1002"/>
      <c r="AJ85" s="1002"/>
      <c r="AK85" s="1002"/>
      <c r="AL85" s="1002"/>
      <c r="AM85" s="1002"/>
      <c r="AN85" s="1002"/>
      <c r="AO85" s="1002"/>
      <c r="AP85" s="1002"/>
      <c r="AQ85" s="1002"/>
      <c r="AR85" s="1002"/>
      <c r="AS85" s="1002"/>
      <c r="AT85" s="1002"/>
      <c r="AU85" s="1002"/>
      <c r="AV85" s="1002"/>
      <c r="AW85" s="1002"/>
      <c r="AX85" s="1002"/>
      <c r="AY85" s="1002"/>
      <c r="AZ85" s="1003"/>
      <c r="BA85" s="1003"/>
      <c r="BB85" s="1003"/>
      <c r="BC85" s="1003"/>
      <c r="BD85" s="1004"/>
      <c r="BE85" s="245"/>
      <c r="BF85" s="245"/>
      <c r="BG85" s="245"/>
      <c r="BH85" s="245"/>
      <c r="BI85" s="245"/>
      <c r="BJ85" s="245"/>
      <c r="BK85" s="245"/>
      <c r="BL85" s="245"/>
      <c r="BM85" s="245"/>
      <c r="BN85" s="245"/>
      <c r="BO85" s="245"/>
      <c r="BP85" s="245"/>
      <c r="BQ85" s="242">
        <v>79</v>
      </c>
      <c r="BR85" s="247"/>
      <c r="BS85" s="984"/>
      <c r="BT85" s="985"/>
      <c r="BU85" s="985"/>
      <c r="BV85" s="985"/>
      <c r="BW85" s="985"/>
      <c r="BX85" s="985"/>
      <c r="BY85" s="985"/>
      <c r="BZ85" s="985"/>
      <c r="CA85" s="985"/>
      <c r="CB85" s="985"/>
      <c r="CC85" s="985"/>
      <c r="CD85" s="985"/>
      <c r="CE85" s="985"/>
      <c r="CF85" s="985"/>
      <c r="CG85" s="986"/>
      <c r="CH85" s="987"/>
      <c r="CI85" s="988"/>
      <c r="CJ85" s="988"/>
      <c r="CK85" s="988"/>
      <c r="CL85" s="989"/>
      <c r="CM85" s="987"/>
      <c r="CN85" s="988"/>
      <c r="CO85" s="988"/>
      <c r="CP85" s="988"/>
      <c r="CQ85" s="989"/>
      <c r="CR85" s="987"/>
      <c r="CS85" s="988"/>
      <c r="CT85" s="988"/>
      <c r="CU85" s="988"/>
      <c r="CV85" s="989"/>
      <c r="CW85" s="987"/>
      <c r="CX85" s="988"/>
      <c r="CY85" s="988"/>
      <c r="CZ85" s="988"/>
      <c r="DA85" s="989"/>
      <c r="DB85" s="987"/>
      <c r="DC85" s="988"/>
      <c r="DD85" s="988"/>
      <c r="DE85" s="988"/>
      <c r="DF85" s="989"/>
      <c r="DG85" s="987"/>
      <c r="DH85" s="988"/>
      <c r="DI85" s="988"/>
      <c r="DJ85" s="988"/>
      <c r="DK85" s="989"/>
      <c r="DL85" s="987"/>
      <c r="DM85" s="988"/>
      <c r="DN85" s="988"/>
      <c r="DO85" s="988"/>
      <c r="DP85" s="989"/>
      <c r="DQ85" s="987"/>
      <c r="DR85" s="988"/>
      <c r="DS85" s="988"/>
      <c r="DT85" s="988"/>
      <c r="DU85" s="989"/>
      <c r="DV85" s="972"/>
      <c r="DW85" s="973"/>
      <c r="DX85" s="973"/>
      <c r="DY85" s="973"/>
      <c r="DZ85" s="974"/>
      <c r="EA85" s="226"/>
    </row>
    <row r="86" spans="1:131" s="227" customFormat="1" ht="26.25" customHeight="1">
      <c r="A86" s="241">
        <v>19</v>
      </c>
      <c r="B86" s="1005"/>
      <c r="C86" s="1006"/>
      <c r="D86" s="1006"/>
      <c r="E86" s="1006"/>
      <c r="F86" s="1006"/>
      <c r="G86" s="1006"/>
      <c r="H86" s="1006"/>
      <c r="I86" s="1006"/>
      <c r="J86" s="1006"/>
      <c r="K86" s="1006"/>
      <c r="L86" s="1006"/>
      <c r="M86" s="1006"/>
      <c r="N86" s="1006"/>
      <c r="O86" s="1006"/>
      <c r="P86" s="1007"/>
      <c r="Q86" s="1008"/>
      <c r="R86" s="1002"/>
      <c r="S86" s="1002"/>
      <c r="T86" s="1002"/>
      <c r="U86" s="1002"/>
      <c r="V86" s="1002"/>
      <c r="W86" s="1002"/>
      <c r="X86" s="1002"/>
      <c r="Y86" s="1002"/>
      <c r="Z86" s="1002"/>
      <c r="AA86" s="1002"/>
      <c r="AB86" s="1002"/>
      <c r="AC86" s="1002"/>
      <c r="AD86" s="1002"/>
      <c r="AE86" s="1002"/>
      <c r="AF86" s="1002"/>
      <c r="AG86" s="1002"/>
      <c r="AH86" s="1002"/>
      <c r="AI86" s="1002"/>
      <c r="AJ86" s="1002"/>
      <c r="AK86" s="1002"/>
      <c r="AL86" s="1002"/>
      <c r="AM86" s="1002"/>
      <c r="AN86" s="1002"/>
      <c r="AO86" s="1002"/>
      <c r="AP86" s="1002"/>
      <c r="AQ86" s="1002"/>
      <c r="AR86" s="1002"/>
      <c r="AS86" s="1002"/>
      <c r="AT86" s="1002"/>
      <c r="AU86" s="1002"/>
      <c r="AV86" s="1002"/>
      <c r="AW86" s="1002"/>
      <c r="AX86" s="1002"/>
      <c r="AY86" s="1002"/>
      <c r="AZ86" s="1003"/>
      <c r="BA86" s="1003"/>
      <c r="BB86" s="1003"/>
      <c r="BC86" s="1003"/>
      <c r="BD86" s="1004"/>
      <c r="BE86" s="245"/>
      <c r="BF86" s="245"/>
      <c r="BG86" s="245"/>
      <c r="BH86" s="245"/>
      <c r="BI86" s="245"/>
      <c r="BJ86" s="245"/>
      <c r="BK86" s="245"/>
      <c r="BL86" s="245"/>
      <c r="BM86" s="245"/>
      <c r="BN86" s="245"/>
      <c r="BO86" s="245"/>
      <c r="BP86" s="245"/>
      <c r="BQ86" s="242">
        <v>80</v>
      </c>
      <c r="BR86" s="247"/>
      <c r="BS86" s="984"/>
      <c r="BT86" s="985"/>
      <c r="BU86" s="985"/>
      <c r="BV86" s="985"/>
      <c r="BW86" s="985"/>
      <c r="BX86" s="985"/>
      <c r="BY86" s="985"/>
      <c r="BZ86" s="985"/>
      <c r="CA86" s="985"/>
      <c r="CB86" s="985"/>
      <c r="CC86" s="985"/>
      <c r="CD86" s="985"/>
      <c r="CE86" s="985"/>
      <c r="CF86" s="985"/>
      <c r="CG86" s="986"/>
      <c r="CH86" s="987"/>
      <c r="CI86" s="988"/>
      <c r="CJ86" s="988"/>
      <c r="CK86" s="988"/>
      <c r="CL86" s="989"/>
      <c r="CM86" s="987"/>
      <c r="CN86" s="988"/>
      <c r="CO86" s="988"/>
      <c r="CP86" s="988"/>
      <c r="CQ86" s="989"/>
      <c r="CR86" s="987"/>
      <c r="CS86" s="988"/>
      <c r="CT86" s="988"/>
      <c r="CU86" s="988"/>
      <c r="CV86" s="989"/>
      <c r="CW86" s="987"/>
      <c r="CX86" s="988"/>
      <c r="CY86" s="988"/>
      <c r="CZ86" s="988"/>
      <c r="DA86" s="989"/>
      <c r="DB86" s="987"/>
      <c r="DC86" s="988"/>
      <c r="DD86" s="988"/>
      <c r="DE86" s="988"/>
      <c r="DF86" s="989"/>
      <c r="DG86" s="987"/>
      <c r="DH86" s="988"/>
      <c r="DI86" s="988"/>
      <c r="DJ86" s="988"/>
      <c r="DK86" s="989"/>
      <c r="DL86" s="987"/>
      <c r="DM86" s="988"/>
      <c r="DN86" s="988"/>
      <c r="DO86" s="988"/>
      <c r="DP86" s="989"/>
      <c r="DQ86" s="987"/>
      <c r="DR86" s="988"/>
      <c r="DS86" s="988"/>
      <c r="DT86" s="988"/>
      <c r="DU86" s="989"/>
      <c r="DV86" s="972"/>
      <c r="DW86" s="973"/>
      <c r="DX86" s="973"/>
      <c r="DY86" s="973"/>
      <c r="DZ86" s="974"/>
      <c r="EA86" s="226"/>
    </row>
    <row r="87" spans="1:131" s="227" customFormat="1" ht="26.25" customHeight="1">
      <c r="A87" s="249">
        <v>20</v>
      </c>
      <c r="B87" s="995"/>
      <c r="C87" s="996"/>
      <c r="D87" s="996"/>
      <c r="E87" s="996"/>
      <c r="F87" s="996"/>
      <c r="G87" s="996"/>
      <c r="H87" s="996"/>
      <c r="I87" s="996"/>
      <c r="J87" s="996"/>
      <c r="K87" s="996"/>
      <c r="L87" s="996"/>
      <c r="M87" s="996"/>
      <c r="N87" s="996"/>
      <c r="O87" s="996"/>
      <c r="P87" s="997"/>
      <c r="Q87" s="998"/>
      <c r="R87" s="999"/>
      <c r="S87" s="999"/>
      <c r="T87" s="999"/>
      <c r="U87" s="999"/>
      <c r="V87" s="999"/>
      <c r="W87" s="999"/>
      <c r="X87" s="999"/>
      <c r="Y87" s="999"/>
      <c r="Z87" s="999"/>
      <c r="AA87" s="999"/>
      <c r="AB87" s="999"/>
      <c r="AC87" s="999"/>
      <c r="AD87" s="999"/>
      <c r="AE87" s="999"/>
      <c r="AF87" s="999"/>
      <c r="AG87" s="999"/>
      <c r="AH87" s="999"/>
      <c r="AI87" s="999"/>
      <c r="AJ87" s="999"/>
      <c r="AK87" s="999"/>
      <c r="AL87" s="999"/>
      <c r="AM87" s="999"/>
      <c r="AN87" s="999"/>
      <c r="AO87" s="999"/>
      <c r="AP87" s="999"/>
      <c r="AQ87" s="999"/>
      <c r="AR87" s="999"/>
      <c r="AS87" s="999"/>
      <c r="AT87" s="999"/>
      <c r="AU87" s="999"/>
      <c r="AV87" s="999"/>
      <c r="AW87" s="999"/>
      <c r="AX87" s="999"/>
      <c r="AY87" s="999"/>
      <c r="AZ87" s="1000"/>
      <c r="BA87" s="1000"/>
      <c r="BB87" s="1000"/>
      <c r="BC87" s="1000"/>
      <c r="BD87" s="1001"/>
      <c r="BE87" s="245"/>
      <c r="BF87" s="245"/>
      <c r="BG87" s="245"/>
      <c r="BH87" s="245"/>
      <c r="BI87" s="245"/>
      <c r="BJ87" s="245"/>
      <c r="BK87" s="245"/>
      <c r="BL87" s="245"/>
      <c r="BM87" s="245"/>
      <c r="BN87" s="245"/>
      <c r="BO87" s="245"/>
      <c r="BP87" s="245"/>
      <c r="BQ87" s="242">
        <v>81</v>
      </c>
      <c r="BR87" s="247"/>
      <c r="BS87" s="984"/>
      <c r="BT87" s="985"/>
      <c r="BU87" s="985"/>
      <c r="BV87" s="985"/>
      <c r="BW87" s="985"/>
      <c r="BX87" s="985"/>
      <c r="BY87" s="985"/>
      <c r="BZ87" s="985"/>
      <c r="CA87" s="985"/>
      <c r="CB87" s="985"/>
      <c r="CC87" s="985"/>
      <c r="CD87" s="985"/>
      <c r="CE87" s="985"/>
      <c r="CF87" s="985"/>
      <c r="CG87" s="986"/>
      <c r="CH87" s="987"/>
      <c r="CI87" s="988"/>
      <c r="CJ87" s="988"/>
      <c r="CK87" s="988"/>
      <c r="CL87" s="989"/>
      <c r="CM87" s="987"/>
      <c r="CN87" s="988"/>
      <c r="CO87" s="988"/>
      <c r="CP87" s="988"/>
      <c r="CQ87" s="989"/>
      <c r="CR87" s="987"/>
      <c r="CS87" s="988"/>
      <c r="CT87" s="988"/>
      <c r="CU87" s="988"/>
      <c r="CV87" s="989"/>
      <c r="CW87" s="987"/>
      <c r="CX87" s="988"/>
      <c r="CY87" s="988"/>
      <c r="CZ87" s="988"/>
      <c r="DA87" s="989"/>
      <c r="DB87" s="987"/>
      <c r="DC87" s="988"/>
      <c r="DD87" s="988"/>
      <c r="DE87" s="988"/>
      <c r="DF87" s="989"/>
      <c r="DG87" s="987"/>
      <c r="DH87" s="988"/>
      <c r="DI87" s="988"/>
      <c r="DJ87" s="988"/>
      <c r="DK87" s="989"/>
      <c r="DL87" s="987"/>
      <c r="DM87" s="988"/>
      <c r="DN87" s="988"/>
      <c r="DO87" s="988"/>
      <c r="DP87" s="989"/>
      <c r="DQ87" s="987"/>
      <c r="DR87" s="988"/>
      <c r="DS87" s="988"/>
      <c r="DT87" s="988"/>
      <c r="DU87" s="989"/>
      <c r="DV87" s="972"/>
      <c r="DW87" s="973"/>
      <c r="DX87" s="973"/>
      <c r="DY87" s="973"/>
      <c r="DZ87" s="974"/>
      <c r="EA87" s="226"/>
    </row>
    <row r="88" spans="1:131" s="227" customFormat="1" ht="26.25" customHeight="1" thickBot="1">
      <c r="A88" s="244" t="s">
        <v>383</v>
      </c>
      <c r="B88" s="975" t="s">
        <v>416</v>
      </c>
      <c r="C88" s="976"/>
      <c r="D88" s="976"/>
      <c r="E88" s="976"/>
      <c r="F88" s="976"/>
      <c r="G88" s="976"/>
      <c r="H88" s="976"/>
      <c r="I88" s="976"/>
      <c r="J88" s="976"/>
      <c r="K88" s="976"/>
      <c r="L88" s="976"/>
      <c r="M88" s="976"/>
      <c r="N88" s="976"/>
      <c r="O88" s="976"/>
      <c r="P88" s="977"/>
      <c r="Q88" s="993"/>
      <c r="R88" s="994"/>
      <c r="S88" s="994"/>
      <c r="T88" s="994"/>
      <c r="U88" s="994"/>
      <c r="V88" s="994"/>
      <c r="W88" s="994"/>
      <c r="X88" s="994"/>
      <c r="Y88" s="994"/>
      <c r="Z88" s="994"/>
      <c r="AA88" s="994"/>
      <c r="AB88" s="994"/>
      <c r="AC88" s="994"/>
      <c r="AD88" s="994"/>
      <c r="AE88" s="994"/>
      <c r="AF88" s="990">
        <v>4352</v>
      </c>
      <c r="AG88" s="990"/>
      <c r="AH88" s="990"/>
      <c r="AI88" s="990"/>
      <c r="AJ88" s="990"/>
      <c r="AK88" s="994"/>
      <c r="AL88" s="994"/>
      <c r="AM88" s="994"/>
      <c r="AN88" s="994"/>
      <c r="AO88" s="994"/>
      <c r="AP88" s="990">
        <v>924</v>
      </c>
      <c r="AQ88" s="990"/>
      <c r="AR88" s="990"/>
      <c r="AS88" s="990"/>
      <c r="AT88" s="990"/>
      <c r="AU88" s="990">
        <v>281</v>
      </c>
      <c r="AV88" s="990"/>
      <c r="AW88" s="990"/>
      <c r="AX88" s="990"/>
      <c r="AY88" s="990"/>
      <c r="AZ88" s="991"/>
      <c r="BA88" s="991"/>
      <c r="BB88" s="991"/>
      <c r="BC88" s="991"/>
      <c r="BD88" s="992"/>
      <c r="BE88" s="245"/>
      <c r="BF88" s="245"/>
      <c r="BG88" s="245"/>
      <c r="BH88" s="245"/>
      <c r="BI88" s="245"/>
      <c r="BJ88" s="245"/>
      <c r="BK88" s="245"/>
      <c r="BL88" s="245"/>
      <c r="BM88" s="245"/>
      <c r="BN88" s="245"/>
      <c r="BO88" s="245"/>
      <c r="BP88" s="245"/>
      <c r="BQ88" s="242">
        <v>82</v>
      </c>
      <c r="BR88" s="247"/>
      <c r="BS88" s="984"/>
      <c r="BT88" s="985"/>
      <c r="BU88" s="985"/>
      <c r="BV88" s="985"/>
      <c r="BW88" s="985"/>
      <c r="BX88" s="985"/>
      <c r="BY88" s="985"/>
      <c r="BZ88" s="985"/>
      <c r="CA88" s="985"/>
      <c r="CB88" s="985"/>
      <c r="CC88" s="985"/>
      <c r="CD88" s="985"/>
      <c r="CE88" s="985"/>
      <c r="CF88" s="985"/>
      <c r="CG88" s="986"/>
      <c r="CH88" s="987"/>
      <c r="CI88" s="988"/>
      <c r="CJ88" s="988"/>
      <c r="CK88" s="988"/>
      <c r="CL88" s="989"/>
      <c r="CM88" s="987"/>
      <c r="CN88" s="988"/>
      <c r="CO88" s="988"/>
      <c r="CP88" s="988"/>
      <c r="CQ88" s="989"/>
      <c r="CR88" s="987"/>
      <c r="CS88" s="988"/>
      <c r="CT88" s="988"/>
      <c r="CU88" s="988"/>
      <c r="CV88" s="989"/>
      <c r="CW88" s="987"/>
      <c r="CX88" s="988"/>
      <c r="CY88" s="988"/>
      <c r="CZ88" s="988"/>
      <c r="DA88" s="989"/>
      <c r="DB88" s="987"/>
      <c r="DC88" s="988"/>
      <c r="DD88" s="988"/>
      <c r="DE88" s="988"/>
      <c r="DF88" s="989"/>
      <c r="DG88" s="987"/>
      <c r="DH88" s="988"/>
      <c r="DI88" s="988"/>
      <c r="DJ88" s="988"/>
      <c r="DK88" s="989"/>
      <c r="DL88" s="987"/>
      <c r="DM88" s="988"/>
      <c r="DN88" s="988"/>
      <c r="DO88" s="988"/>
      <c r="DP88" s="989"/>
      <c r="DQ88" s="987"/>
      <c r="DR88" s="988"/>
      <c r="DS88" s="988"/>
      <c r="DT88" s="988"/>
      <c r="DU88" s="989"/>
      <c r="DV88" s="972"/>
      <c r="DW88" s="973"/>
      <c r="DX88" s="973"/>
      <c r="DY88" s="973"/>
      <c r="DZ88" s="974"/>
      <c r="EA88" s="226"/>
    </row>
    <row r="89" spans="1:131" s="227" customFormat="1" ht="26.25" hidden="1" customHeight="1">
      <c r="A89" s="250"/>
      <c r="B89" s="251"/>
      <c r="C89" s="251"/>
      <c r="D89" s="251"/>
      <c r="E89" s="251"/>
      <c r="F89" s="251"/>
      <c r="G89" s="251"/>
      <c r="H89" s="251"/>
      <c r="I89" s="251"/>
      <c r="J89" s="251"/>
      <c r="K89" s="251"/>
      <c r="L89" s="251"/>
      <c r="M89" s="251"/>
      <c r="N89" s="251"/>
      <c r="O89" s="251"/>
      <c r="P89" s="251"/>
      <c r="Q89" s="252"/>
      <c r="R89" s="252"/>
      <c r="S89" s="252"/>
      <c r="T89" s="252"/>
      <c r="U89" s="252"/>
      <c r="V89" s="252"/>
      <c r="W89" s="252"/>
      <c r="X89" s="252"/>
      <c r="Y89" s="252"/>
      <c r="Z89" s="252"/>
      <c r="AA89" s="252"/>
      <c r="AB89" s="252"/>
      <c r="AC89" s="252"/>
      <c r="AD89" s="252"/>
      <c r="AE89" s="252"/>
      <c r="AF89" s="252"/>
      <c r="AG89" s="252"/>
      <c r="AH89" s="252"/>
      <c r="AI89" s="252"/>
      <c r="AJ89" s="252"/>
      <c r="AK89" s="252"/>
      <c r="AL89" s="252"/>
      <c r="AM89" s="252"/>
      <c r="AN89" s="252"/>
      <c r="AO89" s="252"/>
      <c r="AP89" s="252"/>
      <c r="AQ89" s="252"/>
      <c r="AR89" s="252"/>
      <c r="AS89" s="252"/>
      <c r="AT89" s="252"/>
      <c r="AU89" s="252"/>
      <c r="AV89" s="252"/>
      <c r="AW89" s="252"/>
      <c r="AX89" s="252"/>
      <c r="AY89" s="252"/>
      <c r="AZ89" s="253"/>
      <c r="BA89" s="253"/>
      <c r="BB89" s="253"/>
      <c r="BC89" s="253"/>
      <c r="BD89" s="253"/>
      <c r="BE89" s="245"/>
      <c r="BF89" s="245"/>
      <c r="BG89" s="245"/>
      <c r="BH89" s="245"/>
      <c r="BI89" s="245"/>
      <c r="BJ89" s="245"/>
      <c r="BK89" s="245"/>
      <c r="BL89" s="245"/>
      <c r="BM89" s="245"/>
      <c r="BN89" s="245"/>
      <c r="BO89" s="245"/>
      <c r="BP89" s="245"/>
      <c r="BQ89" s="242">
        <v>83</v>
      </c>
      <c r="BR89" s="247"/>
      <c r="BS89" s="984"/>
      <c r="BT89" s="985"/>
      <c r="BU89" s="985"/>
      <c r="BV89" s="985"/>
      <c r="BW89" s="985"/>
      <c r="BX89" s="985"/>
      <c r="BY89" s="985"/>
      <c r="BZ89" s="985"/>
      <c r="CA89" s="985"/>
      <c r="CB89" s="985"/>
      <c r="CC89" s="985"/>
      <c r="CD89" s="985"/>
      <c r="CE89" s="985"/>
      <c r="CF89" s="985"/>
      <c r="CG89" s="986"/>
      <c r="CH89" s="987"/>
      <c r="CI89" s="988"/>
      <c r="CJ89" s="988"/>
      <c r="CK89" s="988"/>
      <c r="CL89" s="989"/>
      <c r="CM89" s="987"/>
      <c r="CN89" s="988"/>
      <c r="CO89" s="988"/>
      <c r="CP89" s="988"/>
      <c r="CQ89" s="989"/>
      <c r="CR89" s="987"/>
      <c r="CS89" s="988"/>
      <c r="CT89" s="988"/>
      <c r="CU89" s="988"/>
      <c r="CV89" s="989"/>
      <c r="CW89" s="987"/>
      <c r="CX89" s="988"/>
      <c r="CY89" s="988"/>
      <c r="CZ89" s="988"/>
      <c r="DA89" s="989"/>
      <c r="DB89" s="987"/>
      <c r="DC89" s="988"/>
      <c r="DD89" s="988"/>
      <c r="DE89" s="988"/>
      <c r="DF89" s="989"/>
      <c r="DG89" s="987"/>
      <c r="DH89" s="988"/>
      <c r="DI89" s="988"/>
      <c r="DJ89" s="988"/>
      <c r="DK89" s="989"/>
      <c r="DL89" s="987"/>
      <c r="DM89" s="988"/>
      <c r="DN89" s="988"/>
      <c r="DO89" s="988"/>
      <c r="DP89" s="989"/>
      <c r="DQ89" s="987"/>
      <c r="DR89" s="988"/>
      <c r="DS89" s="988"/>
      <c r="DT89" s="988"/>
      <c r="DU89" s="989"/>
      <c r="DV89" s="972"/>
      <c r="DW89" s="973"/>
      <c r="DX89" s="973"/>
      <c r="DY89" s="973"/>
      <c r="DZ89" s="974"/>
      <c r="EA89" s="226"/>
    </row>
    <row r="90" spans="1:131" s="227" customFormat="1" ht="26.25" hidden="1" customHeight="1">
      <c r="A90" s="250"/>
      <c r="B90" s="251"/>
      <c r="C90" s="251"/>
      <c r="D90" s="251"/>
      <c r="E90" s="251"/>
      <c r="F90" s="251"/>
      <c r="G90" s="251"/>
      <c r="H90" s="251"/>
      <c r="I90" s="251"/>
      <c r="J90" s="251"/>
      <c r="K90" s="251"/>
      <c r="L90" s="251"/>
      <c r="M90" s="251"/>
      <c r="N90" s="251"/>
      <c r="O90" s="251"/>
      <c r="P90" s="251"/>
      <c r="Q90" s="252"/>
      <c r="R90" s="252"/>
      <c r="S90" s="252"/>
      <c r="T90" s="252"/>
      <c r="U90" s="252"/>
      <c r="V90" s="252"/>
      <c r="W90" s="252"/>
      <c r="X90" s="252"/>
      <c r="Y90" s="252"/>
      <c r="Z90" s="252"/>
      <c r="AA90" s="252"/>
      <c r="AB90" s="252"/>
      <c r="AC90" s="252"/>
      <c r="AD90" s="252"/>
      <c r="AE90" s="252"/>
      <c r="AF90" s="252"/>
      <c r="AG90" s="252"/>
      <c r="AH90" s="252"/>
      <c r="AI90" s="252"/>
      <c r="AJ90" s="252"/>
      <c r="AK90" s="252"/>
      <c r="AL90" s="252"/>
      <c r="AM90" s="252"/>
      <c r="AN90" s="252"/>
      <c r="AO90" s="252"/>
      <c r="AP90" s="252"/>
      <c r="AQ90" s="252"/>
      <c r="AR90" s="252"/>
      <c r="AS90" s="252"/>
      <c r="AT90" s="252"/>
      <c r="AU90" s="252"/>
      <c r="AV90" s="252"/>
      <c r="AW90" s="252"/>
      <c r="AX90" s="252"/>
      <c r="AY90" s="252"/>
      <c r="AZ90" s="253"/>
      <c r="BA90" s="253"/>
      <c r="BB90" s="253"/>
      <c r="BC90" s="253"/>
      <c r="BD90" s="253"/>
      <c r="BE90" s="245"/>
      <c r="BF90" s="245"/>
      <c r="BG90" s="245"/>
      <c r="BH90" s="245"/>
      <c r="BI90" s="245"/>
      <c r="BJ90" s="245"/>
      <c r="BK90" s="245"/>
      <c r="BL90" s="245"/>
      <c r="BM90" s="245"/>
      <c r="BN90" s="245"/>
      <c r="BO90" s="245"/>
      <c r="BP90" s="245"/>
      <c r="BQ90" s="242">
        <v>84</v>
      </c>
      <c r="BR90" s="247"/>
      <c r="BS90" s="984"/>
      <c r="BT90" s="985"/>
      <c r="BU90" s="985"/>
      <c r="BV90" s="985"/>
      <c r="BW90" s="985"/>
      <c r="BX90" s="985"/>
      <c r="BY90" s="985"/>
      <c r="BZ90" s="985"/>
      <c r="CA90" s="985"/>
      <c r="CB90" s="985"/>
      <c r="CC90" s="985"/>
      <c r="CD90" s="985"/>
      <c r="CE90" s="985"/>
      <c r="CF90" s="985"/>
      <c r="CG90" s="986"/>
      <c r="CH90" s="987"/>
      <c r="CI90" s="988"/>
      <c r="CJ90" s="988"/>
      <c r="CK90" s="988"/>
      <c r="CL90" s="989"/>
      <c r="CM90" s="987"/>
      <c r="CN90" s="988"/>
      <c r="CO90" s="988"/>
      <c r="CP90" s="988"/>
      <c r="CQ90" s="989"/>
      <c r="CR90" s="987"/>
      <c r="CS90" s="988"/>
      <c r="CT90" s="988"/>
      <c r="CU90" s="988"/>
      <c r="CV90" s="989"/>
      <c r="CW90" s="987"/>
      <c r="CX90" s="988"/>
      <c r="CY90" s="988"/>
      <c r="CZ90" s="988"/>
      <c r="DA90" s="989"/>
      <c r="DB90" s="987"/>
      <c r="DC90" s="988"/>
      <c r="DD90" s="988"/>
      <c r="DE90" s="988"/>
      <c r="DF90" s="989"/>
      <c r="DG90" s="987"/>
      <c r="DH90" s="988"/>
      <c r="DI90" s="988"/>
      <c r="DJ90" s="988"/>
      <c r="DK90" s="989"/>
      <c r="DL90" s="987"/>
      <c r="DM90" s="988"/>
      <c r="DN90" s="988"/>
      <c r="DO90" s="988"/>
      <c r="DP90" s="989"/>
      <c r="DQ90" s="987"/>
      <c r="DR90" s="988"/>
      <c r="DS90" s="988"/>
      <c r="DT90" s="988"/>
      <c r="DU90" s="989"/>
      <c r="DV90" s="972"/>
      <c r="DW90" s="973"/>
      <c r="DX90" s="973"/>
      <c r="DY90" s="973"/>
      <c r="DZ90" s="974"/>
      <c r="EA90" s="226"/>
    </row>
    <row r="91" spans="1:131" s="227" customFormat="1" ht="26.25" hidden="1" customHeight="1">
      <c r="A91" s="250"/>
      <c r="B91" s="251"/>
      <c r="C91" s="251"/>
      <c r="D91" s="251"/>
      <c r="E91" s="251"/>
      <c r="F91" s="251"/>
      <c r="G91" s="251"/>
      <c r="H91" s="251"/>
      <c r="I91" s="251"/>
      <c r="J91" s="251"/>
      <c r="K91" s="251"/>
      <c r="L91" s="251"/>
      <c r="M91" s="251"/>
      <c r="N91" s="251"/>
      <c r="O91" s="251"/>
      <c r="P91" s="251"/>
      <c r="Q91" s="252"/>
      <c r="R91" s="252"/>
      <c r="S91" s="252"/>
      <c r="T91" s="252"/>
      <c r="U91" s="252"/>
      <c r="V91" s="252"/>
      <c r="W91" s="252"/>
      <c r="X91" s="252"/>
      <c r="Y91" s="252"/>
      <c r="Z91" s="252"/>
      <c r="AA91" s="252"/>
      <c r="AB91" s="252"/>
      <c r="AC91" s="252"/>
      <c r="AD91" s="252"/>
      <c r="AE91" s="252"/>
      <c r="AF91" s="252"/>
      <c r="AG91" s="252"/>
      <c r="AH91" s="252"/>
      <c r="AI91" s="252"/>
      <c r="AJ91" s="252"/>
      <c r="AK91" s="252"/>
      <c r="AL91" s="252"/>
      <c r="AM91" s="252"/>
      <c r="AN91" s="252"/>
      <c r="AO91" s="252"/>
      <c r="AP91" s="252"/>
      <c r="AQ91" s="252"/>
      <c r="AR91" s="252"/>
      <c r="AS91" s="252"/>
      <c r="AT91" s="252"/>
      <c r="AU91" s="252"/>
      <c r="AV91" s="252"/>
      <c r="AW91" s="252"/>
      <c r="AX91" s="252"/>
      <c r="AY91" s="252"/>
      <c r="AZ91" s="253"/>
      <c r="BA91" s="253"/>
      <c r="BB91" s="253"/>
      <c r="BC91" s="253"/>
      <c r="BD91" s="253"/>
      <c r="BE91" s="245"/>
      <c r="BF91" s="245"/>
      <c r="BG91" s="245"/>
      <c r="BH91" s="245"/>
      <c r="BI91" s="245"/>
      <c r="BJ91" s="245"/>
      <c r="BK91" s="245"/>
      <c r="BL91" s="245"/>
      <c r="BM91" s="245"/>
      <c r="BN91" s="245"/>
      <c r="BO91" s="245"/>
      <c r="BP91" s="245"/>
      <c r="BQ91" s="242">
        <v>85</v>
      </c>
      <c r="BR91" s="247"/>
      <c r="BS91" s="984"/>
      <c r="BT91" s="985"/>
      <c r="BU91" s="985"/>
      <c r="BV91" s="985"/>
      <c r="BW91" s="985"/>
      <c r="BX91" s="985"/>
      <c r="BY91" s="985"/>
      <c r="BZ91" s="985"/>
      <c r="CA91" s="985"/>
      <c r="CB91" s="985"/>
      <c r="CC91" s="985"/>
      <c r="CD91" s="985"/>
      <c r="CE91" s="985"/>
      <c r="CF91" s="985"/>
      <c r="CG91" s="986"/>
      <c r="CH91" s="987"/>
      <c r="CI91" s="988"/>
      <c r="CJ91" s="988"/>
      <c r="CK91" s="988"/>
      <c r="CL91" s="989"/>
      <c r="CM91" s="987"/>
      <c r="CN91" s="988"/>
      <c r="CO91" s="988"/>
      <c r="CP91" s="988"/>
      <c r="CQ91" s="989"/>
      <c r="CR91" s="987"/>
      <c r="CS91" s="988"/>
      <c r="CT91" s="988"/>
      <c r="CU91" s="988"/>
      <c r="CV91" s="989"/>
      <c r="CW91" s="987"/>
      <c r="CX91" s="988"/>
      <c r="CY91" s="988"/>
      <c r="CZ91" s="988"/>
      <c r="DA91" s="989"/>
      <c r="DB91" s="987"/>
      <c r="DC91" s="988"/>
      <c r="DD91" s="988"/>
      <c r="DE91" s="988"/>
      <c r="DF91" s="989"/>
      <c r="DG91" s="987"/>
      <c r="DH91" s="988"/>
      <c r="DI91" s="988"/>
      <c r="DJ91" s="988"/>
      <c r="DK91" s="989"/>
      <c r="DL91" s="987"/>
      <c r="DM91" s="988"/>
      <c r="DN91" s="988"/>
      <c r="DO91" s="988"/>
      <c r="DP91" s="989"/>
      <c r="DQ91" s="987"/>
      <c r="DR91" s="988"/>
      <c r="DS91" s="988"/>
      <c r="DT91" s="988"/>
      <c r="DU91" s="989"/>
      <c r="DV91" s="972"/>
      <c r="DW91" s="973"/>
      <c r="DX91" s="973"/>
      <c r="DY91" s="973"/>
      <c r="DZ91" s="974"/>
      <c r="EA91" s="226"/>
    </row>
    <row r="92" spans="1:131" s="227" customFormat="1" ht="26.25" hidden="1" customHeight="1">
      <c r="A92" s="250"/>
      <c r="B92" s="251"/>
      <c r="C92" s="251"/>
      <c r="D92" s="251"/>
      <c r="E92" s="251"/>
      <c r="F92" s="251"/>
      <c r="G92" s="251"/>
      <c r="H92" s="251"/>
      <c r="I92" s="251"/>
      <c r="J92" s="251"/>
      <c r="K92" s="251"/>
      <c r="L92" s="251"/>
      <c r="M92" s="251"/>
      <c r="N92" s="251"/>
      <c r="O92" s="251"/>
      <c r="P92" s="251"/>
      <c r="Q92" s="252"/>
      <c r="R92" s="252"/>
      <c r="S92" s="252"/>
      <c r="T92" s="252"/>
      <c r="U92" s="252"/>
      <c r="V92" s="252"/>
      <c r="W92" s="252"/>
      <c r="X92" s="252"/>
      <c r="Y92" s="252"/>
      <c r="Z92" s="252"/>
      <c r="AA92" s="252"/>
      <c r="AB92" s="252"/>
      <c r="AC92" s="252"/>
      <c r="AD92" s="252"/>
      <c r="AE92" s="252"/>
      <c r="AF92" s="252"/>
      <c r="AG92" s="252"/>
      <c r="AH92" s="252"/>
      <c r="AI92" s="252"/>
      <c r="AJ92" s="252"/>
      <c r="AK92" s="252"/>
      <c r="AL92" s="252"/>
      <c r="AM92" s="252"/>
      <c r="AN92" s="252"/>
      <c r="AO92" s="252"/>
      <c r="AP92" s="252"/>
      <c r="AQ92" s="252"/>
      <c r="AR92" s="252"/>
      <c r="AS92" s="252"/>
      <c r="AT92" s="252"/>
      <c r="AU92" s="252"/>
      <c r="AV92" s="252"/>
      <c r="AW92" s="252"/>
      <c r="AX92" s="252"/>
      <c r="AY92" s="252"/>
      <c r="AZ92" s="253"/>
      <c r="BA92" s="253"/>
      <c r="BB92" s="253"/>
      <c r="BC92" s="253"/>
      <c r="BD92" s="253"/>
      <c r="BE92" s="245"/>
      <c r="BF92" s="245"/>
      <c r="BG92" s="245"/>
      <c r="BH92" s="245"/>
      <c r="BI92" s="245"/>
      <c r="BJ92" s="245"/>
      <c r="BK92" s="245"/>
      <c r="BL92" s="245"/>
      <c r="BM92" s="245"/>
      <c r="BN92" s="245"/>
      <c r="BO92" s="245"/>
      <c r="BP92" s="245"/>
      <c r="BQ92" s="242">
        <v>86</v>
      </c>
      <c r="BR92" s="247"/>
      <c r="BS92" s="984"/>
      <c r="BT92" s="985"/>
      <c r="BU92" s="985"/>
      <c r="BV92" s="985"/>
      <c r="BW92" s="985"/>
      <c r="BX92" s="985"/>
      <c r="BY92" s="985"/>
      <c r="BZ92" s="985"/>
      <c r="CA92" s="985"/>
      <c r="CB92" s="985"/>
      <c r="CC92" s="985"/>
      <c r="CD92" s="985"/>
      <c r="CE92" s="985"/>
      <c r="CF92" s="985"/>
      <c r="CG92" s="986"/>
      <c r="CH92" s="987"/>
      <c r="CI92" s="988"/>
      <c r="CJ92" s="988"/>
      <c r="CK92" s="988"/>
      <c r="CL92" s="989"/>
      <c r="CM92" s="987"/>
      <c r="CN92" s="988"/>
      <c r="CO92" s="988"/>
      <c r="CP92" s="988"/>
      <c r="CQ92" s="989"/>
      <c r="CR92" s="987"/>
      <c r="CS92" s="988"/>
      <c r="CT92" s="988"/>
      <c r="CU92" s="988"/>
      <c r="CV92" s="989"/>
      <c r="CW92" s="987"/>
      <c r="CX92" s="988"/>
      <c r="CY92" s="988"/>
      <c r="CZ92" s="988"/>
      <c r="DA92" s="989"/>
      <c r="DB92" s="987"/>
      <c r="DC92" s="988"/>
      <c r="DD92" s="988"/>
      <c r="DE92" s="988"/>
      <c r="DF92" s="989"/>
      <c r="DG92" s="987"/>
      <c r="DH92" s="988"/>
      <c r="DI92" s="988"/>
      <c r="DJ92" s="988"/>
      <c r="DK92" s="989"/>
      <c r="DL92" s="987"/>
      <c r="DM92" s="988"/>
      <c r="DN92" s="988"/>
      <c r="DO92" s="988"/>
      <c r="DP92" s="989"/>
      <c r="DQ92" s="987"/>
      <c r="DR92" s="988"/>
      <c r="DS92" s="988"/>
      <c r="DT92" s="988"/>
      <c r="DU92" s="989"/>
      <c r="DV92" s="972"/>
      <c r="DW92" s="973"/>
      <c r="DX92" s="973"/>
      <c r="DY92" s="973"/>
      <c r="DZ92" s="974"/>
      <c r="EA92" s="226"/>
    </row>
    <row r="93" spans="1:131" s="227" customFormat="1" ht="26.25" hidden="1" customHeight="1">
      <c r="A93" s="250"/>
      <c r="B93" s="251"/>
      <c r="C93" s="251"/>
      <c r="D93" s="251"/>
      <c r="E93" s="251"/>
      <c r="F93" s="251"/>
      <c r="G93" s="251"/>
      <c r="H93" s="251"/>
      <c r="I93" s="251"/>
      <c r="J93" s="251"/>
      <c r="K93" s="251"/>
      <c r="L93" s="251"/>
      <c r="M93" s="251"/>
      <c r="N93" s="251"/>
      <c r="O93" s="251"/>
      <c r="P93" s="251"/>
      <c r="Q93" s="252"/>
      <c r="R93" s="252"/>
      <c r="S93" s="252"/>
      <c r="T93" s="252"/>
      <c r="U93" s="252"/>
      <c r="V93" s="252"/>
      <c r="W93" s="252"/>
      <c r="X93" s="252"/>
      <c r="Y93" s="252"/>
      <c r="Z93" s="252"/>
      <c r="AA93" s="252"/>
      <c r="AB93" s="252"/>
      <c r="AC93" s="252"/>
      <c r="AD93" s="252"/>
      <c r="AE93" s="252"/>
      <c r="AF93" s="252"/>
      <c r="AG93" s="252"/>
      <c r="AH93" s="252"/>
      <c r="AI93" s="252"/>
      <c r="AJ93" s="252"/>
      <c r="AK93" s="252"/>
      <c r="AL93" s="252"/>
      <c r="AM93" s="252"/>
      <c r="AN93" s="252"/>
      <c r="AO93" s="252"/>
      <c r="AP93" s="252"/>
      <c r="AQ93" s="252"/>
      <c r="AR93" s="252"/>
      <c r="AS93" s="252"/>
      <c r="AT93" s="252"/>
      <c r="AU93" s="252"/>
      <c r="AV93" s="252"/>
      <c r="AW93" s="252"/>
      <c r="AX93" s="252"/>
      <c r="AY93" s="252"/>
      <c r="AZ93" s="253"/>
      <c r="BA93" s="253"/>
      <c r="BB93" s="253"/>
      <c r="BC93" s="253"/>
      <c r="BD93" s="253"/>
      <c r="BE93" s="245"/>
      <c r="BF93" s="245"/>
      <c r="BG93" s="245"/>
      <c r="BH93" s="245"/>
      <c r="BI93" s="245"/>
      <c r="BJ93" s="245"/>
      <c r="BK93" s="245"/>
      <c r="BL93" s="245"/>
      <c r="BM93" s="245"/>
      <c r="BN93" s="245"/>
      <c r="BO93" s="245"/>
      <c r="BP93" s="245"/>
      <c r="BQ93" s="242">
        <v>87</v>
      </c>
      <c r="BR93" s="247"/>
      <c r="BS93" s="984"/>
      <c r="BT93" s="985"/>
      <c r="BU93" s="985"/>
      <c r="BV93" s="985"/>
      <c r="BW93" s="985"/>
      <c r="BX93" s="985"/>
      <c r="BY93" s="985"/>
      <c r="BZ93" s="985"/>
      <c r="CA93" s="985"/>
      <c r="CB93" s="985"/>
      <c r="CC93" s="985"/>
      <c r="CD93" s="985"/>
      <c r="CE93" s="985"/>
      <c r="CF93" s="985"/>
      <c r="CG93" s="986"/>
      <c r="CH93" s="987"/>
      <c r="CI93" s="988"/>
      <c r="CJ93" s="988"/>
      <c r="CK93" s="988"/>
      <c r="CL93" s="989"/>
      <c r="CM93" s="987"/>
      <c r="CN93" s="988"/>
      <c r="CO93" s="988"/>
      <c r="CP93" s="988"/>
      <c r="CQ93" s="989"/>
      <c r="CR93" s="987"/>
      <c r="CS93" s="988"/>
      <c r="CT93" s="988"/>
      <c r="CU93" s="988"/>
      <c r="CV93" s="989"/>
      <c r="CW93" s="987"/>
      <c r="CX93" s="988"/>
      <c r="CY93" s="988"/>
      <c r="CZ93" s="988"/>
      <c r="DA93" s="989"/>
      <c r="DB93" s="987"/>
      <c r="DC93" s="988"/>
      <c r="DD93" s="988"/>
      <c r="DE93" s="988"/>
      <c r="DF93" s="989"/>
      <c r="DG93" s="987"/>
      <c r="DH93" s="988"/>
      <c r="DI93" s="988"/>
      <c r="DJ93" s="988"/>
      <c r="DK93" s="989"/>
      <c r="DL93" s="987"/>
      <c r="DM93" s="988"/>
      <c r="DN93" s="988"/>
      <c r="DO93" s="988"/>
      <c r="DP93" s="989"/>
      <c r="DQ93" s="987"/>
      <c r="DR93" s="988"/>
      <c r="DS93" s="988"/>
      <c r="DT93" s="988"/>
      <c r="DU93" s="989"/>
      <c r="DV93" s="972"/>
      <c r="DW93" s="973"/>
      <c r="DX93" s="973"/>
      <c r="DY93" s="973"/>
      <c r="DZ93" s="974"/>
      <c r="EA93" s="226"/>
    </row>
    <row r="94" spans="1:131" s="227" customFormat="1" ht="26.25" hidden="1" customHeight="1">
      <c r="A94" s="250"/>
      <c r="B94" s="251"/>
      <c r="C94" s="251"/>
      <c r="D94" s="251"/>
      <c r="E94" s="251"/>
      <c r="F94" s="251"/>
      <c r="G94" s="251"/>
      <c r="H94" s="251"/>
      <c r="I94" s="251"/>
      <c r="J94" s="251"/>
      <c r="K94" s="251"/>
      <c r="L94" s="251"/>
      <c r="M94" s="251"/>
      <c r="N94" s="251"/>
      <c r="O94" s="251"/>
      <c r="P94" s="251"/>
      <c r="Q94" s="252"/>
      <c r="R94" s="252"/>
      <c r="S94" s="252"/>
      <c r="T94" s="252"/>
      <c r="U94" s="252"/>
      <c r="V94" s="252"/>
      <c r="W94" s="252"/>
      <c r="X94" s="252"/>
      <c r="Y94" s="252"/>
      <c r="Z94" s="252"/>
      <c r="AA94" s="252"/>
      <c r="AB94" s="252"/>
      <c r="AC94" s="252"/>
      <c r="AD94" s="252"/>
      <c r="AE94" s="252"/>
      <c r="AF94" s="252"/>
      <c r="AG94" s="252"/>
      <c r="AH94" s="252"/>
      <c r="AI94" s="252"/>
      <c r="AJ94" s="252"/>
      <c r="AK94" s="252"/>
      <c r="AL94" s="252"/>
      <c r="AM94" s="252"/>
      <c r="AN94" s="252"/>
      <c r="AO94" s="252"/>
      <c r="AP94" s="252"/>
      <c r="AQ94" s="252"/>
      <c r="AR94" s="252"/>
      <c r="AS94" s="252"/>
      <c r="AT94" s="252"/>
      <c r="AU94" s="252"/>
      <c r="AV94" s="252"/>
      <c r="AW94" s="252"/>
      <c r="AX94" s="252"/>
      <c r="AY94" s="252"/>
      <c r="AZ94" s="253"/>
      <c r="BA94" s="253"/>
      <c r="BB94" s="253"/>
      <c r="BC94" s="253"/>
      <c r="BD94" s="253"/>
      <c r="BE94" s="245"/>
      <c r="BF94" s="245"/>
      <c r="BG94" s="245"/>
      <c r="BH94" s="245"/>
      <c r="BI94" s="245"/>
      <c r="BJ94" s="245"/>
      <c r="BK94" s="245"/>
      <c r="BL94" s="245"/>
      <c r="BM94" s="245"/>
      <c r="BN94" s="245"/>
      <c r="BO94" s="245"/>
      <c r="BP94" s="245"/>
      <c r="BQ94" s="242">
        <v>88</v>
      </c>
      <c r="BR94" s="247"/>
      <c r="BS94" s="984"/>
      <c r="BT94" s="985"/>
      <c r="BU94" s="985"/>
      <c r="BV94" s="985"/>
      <c r="BW94" s="985"/>
      <c r="BX94" s="985"/>
      <c r="BY94" s="985"/>
      <c r="BZ94" s="985"/>
      <c r="CA94" s="985"/>
      <c r="CB94" s="985"/>
      <c r="CC94" s="985"/>
      <c r="CD94" s="985"/>
      <c r="CE94" s="985"/>
      <c r="CF94" s="985"/>
      <c r="CG94" s="986"/>
      <c r="CH94" s="987"/>
      <c r="CI94" s="988"/>
      <c r="CJ94" s="988"/>
      <c r="CK94" s="988"/>
      <c r="CL94" s="989"/>
      <c r="CM94" s="987"/>
      <c r="CN94" s="988"/>
      <c r="CO94" s="988"/>
      <c r="CP94" s="988"/>
      <c r="CQ94" s="989"/>
      <c r="CR94" s="987"/>
      <c r="CS94" s="988"/>
      <c r="CT94" s="988"/>
      <c r="CU94" s="988"/>
      <c r="CV94" s="989"/>
      <c r="CW94" s="987"/>
      <c r="CX94" s="988"/>
      <c r="CY94" s="988"/>
      <c r="CZ94" s="988"/>
      <c r="DA94" s="989"/>
      <c r="DB94" s="987"/>
      <c r="DC94" s="988"/>
      <c r="DD94" s="988"/>
      <c r="DE94" s="988"/>
      <c r="DF94" s="989"/>
      <c r="DG94" s="987"/>
      <c r="DH94" s="988"/>
      <c r="DI94" s="988"/>
      <c r="DJ94" s="988"/>
      <c r="DK94" s="989"/>
      <c r="DL94" s="987"/>
      <c r="DM94" s="988"/>
      <c r="DN94" s="988"/>
      <c r="DO94" s="988"/>
      <c r="DP94" s="989"/>
      <c r="DQ94" s="987"/>
      <c r="DR94" s="988"/>
      <c r="DS94" s="988"/>
      <c r="DT94" s="988"/>
      <c r="DU94" s="989"/>
      <c r="DV94" s="972"/>
      <c r="DW94" s="973"/>
      <c r="DX94" s="973"/>
      <c r="DY94" s="973"/>
      <c r="DZ94" s="974"/>
      <c r="EA94" s="226"/>
    </row>
    <row r="95" spans="1:131" s="227" customFormat="1" ht="26.25" hidden="1" customHeight="1">
      <c r="A95" s="250"/>
      <c r="B95" s="251"/>
      <c r="C95" s="251"/>
      <c r="D95" s="251"/>
      <c r="E95" s="251"/>
      <c r="F95" s="251"/>
      <c r="G95" s="251"/>
      <c r="H95" s="251"/>
      <c r="I95" s="251"/>
      <c r="J95" s="251"/>
      <c r="K95" s="251"/>
      <c r="L95" s="251"/>
      <c r="M95" s="251"/>
      <c r="N95" s="251"/>
      <c r="O95" s="251"/>
      <c r="P95" s="251"/>
      <c r="Q95" s="252"/>
      <c r="R95" s="252"/>
      <c r="S95" s="252"/>
      <c r="T95" s="252"/>
      <c r="U95" s="252"/>
      <c r="V95" s="252"/>
      <c r="W95" s="252"/>
      <c r="X95" s="252"/>
      <c r="Y95" s="252"/>
      <c r="Z95" s="252"/>
      <c r="AA95" s="252"/>
      <c r="AB95" s="252"/>
      <c r="AC95" s="252"/>
      <c r="AD95" s="252"/>
      <c r="AE95" s="252"/>
      <c r="AF95" s="252"/>
      <c r="AG95" s="252"/>
      <c r="AH95" s="252"/>
      <c r="AI95" s="252"/>
      <c r="AJ95" s="252"/>
      <c r="AK95" s="252"/>
      <c r="AL95" s="252"/>
      <c r="AM95" s="252"/>
      <c r="AN95" s="252"/>
      <c r="AO95" s="252"/>
      <c r="AP95" s="252"/>
      <c r="AQ95" s="252"/>
      <c r="AR95" s="252"/>
      <c r="AS95" s="252"/>
      <c r="AT95" s="252"/>
      <c r="AU95" s="252"/>
      <c r="AV95" s="252"/>
      <c r="AW95" s="252"/>
      <c r="AX95" s="252"/>
      <c r="AY95" s="252"/>
      <c r="AZ95" s="253"/>
      <c r="BA95" s="253"/>
      <c r="BB95" s="253"/>
      <c r="BC95" s="253"/>
      <c r="BD95" s="253"/>
      <c r="BE95" s="245"/>
      <c r="BF95" s="245"/>
      <c r="BG95" s="245"/>
      <c r="BH95" s="245"/>
      <c r="BI95" s="245"/>
      <c r="BJ95" s="245"/>
      <c r="BK95" s="245"/>
      <c r="BL95" s="245"/>
      <c r="BM95" s="245"/>
      <c r="BN95" s="245"/>
      <c r="BO95" s="245"/>
      <c r="BP95" s="245"/>
      <c r="BQ95" s="242">
        <v>89</v>
      </c>
      <c r="BR95" s="247"/>
      <c r="BS95" s="984"/>
      <c r="BT95" s="985"/>
      <c r="BU95" s="985"/>
      <c r="BV95" s="985"/>
      <c r="BW95" s="985"/>
      <c r="BX95" s="985"/>
      <c r="BY95" s="985"/>
      <c r="BZ95" s="985"/>
      <c r="CA95" s="985"/>
      <c r="CB95" s="985"/>
      <c r="CC95" s="985"/>
      <c r="CD95" s="985"/>
      <c r="CE95" s="985"/>
      <c r="CF95" s="985"/>
      <c r="CG95" s="986"/>
      <c r="CH95" s="987"/>
      <c r="CI95" s="988"/>
      <c r="CJ95" s="988"/>
      <c r="CK95" s="988"/>
      <c r="CL95" s="989"/>
      <c r="CM95" s="987"/>
      <c r="CN95" s="988"/>
      <c r="CO95" s="988"/>
      <c r="CP95" s="988"/>
      <c r="CQ95" s="989"/>
      <c r="CR95" s="987"/>
      <c r="CS95" s="988"/>
      <c r="CT95" s="988"/>
      <c r="CU95" s="988"/>
      <c r="CV95" s="989"/>
      <c r="CW95" s="987"/>
      <c r="CX95" s="988"/>
      <c r="CY95" s="988"/>
      <c r="CZ95" s="988"/>
      <c r="DA95" s="989"/>
      <c r="DB95" s="987"/>
      <c r="DC95" s="988"/>
      <c r="DD95" s="988"/>
      <c r="DE95" s="988"/>
      <c r="DF95" s="989"/>
      <c r="DG95" s="987"/>
      <c r="DH95" s="988"/>
      <c r="DI95" s="988"/>
      <c r="DJ95" s="988"/>
      <c r="DK95" s="989"/>
      <c r="DL95" s="987"/>
      <c r="DM95" s="988"/>
      <c r="DN95" s="988"/>
      <c r="DO95" s="988"/>
      <c r="DP95" s="989"/>
      <c r="DQ95" s="987"/>
      <c r="DR95" s="988"/>
      <c r="DS95" s="988"/>
      <c r="DT95" s="988"/>
      <c r="DU95" s="989"/>
      <c r="DV95" s="972"/>
      <c r="DW95" s="973"/>
      <c r="DX95" s="973"/>
      <c r="DY95" s="973"/>
      <c r="DZ95" s="974"/>
      <c r="EA95" s="226"/>
    </row>
    <row r="96" spans="1:131" s="227" customFormat="1" ht="26.25" hidden="1" customHeight="1">
      <c r="A96" s="250"/>
      <c r="B96" s="251"/>
      <c r="C96" s="251"/>
      <c r="D96" s="251"/>
      <c r="E96" s="251"/>
      <c r="F96" s="251"/>
      <c r="G96" s="251"/>
      <c r="H96" s="251"/>
      <c r="I96" s="251"/>
      <c r="J96" s="251"/>
      <c r="K96" s="251"/>
      <c r="L96" s="251"/>
      <c r="M96" s="251"/>
      <c r="N96" s="251"/>
      <c r="O96" s="251"/>
      <c r="P96" s="251"/>
      <c r="Q96" s="252"/>
      <c r="R96" s="252"/>
      <c r="S96" s="252"/>
      <c r="T96" s="252"/>
      <c r="U96" s="252"/>
      <c r="V96" s="252"/>
      <c r="W96" s="252"/>
      <c r="X96" s="252"/>
      <c r="Y96" s="252"/>
      <c r="Z96" s="252"/>
      <c r="AA96" s="252"/>
      <c r="AB96" s="252"/>
      <c r="AC96" s="252"/>
      <c r="AD96" s="252"/>
      <c r="AE96" s="252"/>
      <c r="AF96" s="252"/>
      <c r="AG96" s="252"/>
      <c r="AH96" s="252"/>
      <c r="AI96" s="252"/>
      <c r="AJ96" s="252"/>
      <c r="AK96" s="252"/>
      <c r="AL96" s="252"/>
      <c r="AM96" s="252"/>
      <c r="AN96" s="252"/>
      <c r="AO96" s="252"/>
      <c r="AP96" s="252"/>
      <c r="AQ96" s="252"/>
      <c r="AR96" s="252"/>
      <c r="AS96" s="252"/>
      <c r="AT96" s="252"/>
      <c r="AU96" s="252"/>
      <c r="AV96" s="252"/>
      <c r="AW96" s="252"/>
      <c r="AX96" s="252"/>
      <c r="AY96" s="252"/>
      <c r="AZ96" s="253"/>
      <c r="BA96" s="253"/>
      <c r="BB96" s="253"/>
      <c r="BC96" s="253"/>
      <c r="BD96" s="253"/>
      <c r="BE96" s="245"/>
      <c r="BF96" s="245"/>
      <c r="BG96" s="245"/>
      <c r="BH96" s="245"/>
      <c r="BI96" s="245"/>
      <c r="BJ96" s="245"/>
      <c r="BK96" s="245"/>
      <c r="BL96" s="245"/>
      <c r="BM96" s="245"/>
      <c r="BN96" s="245"/>
      <c r="BO96" s="245"/>
      <c r="BP96" s="245"/>
      <c r="BQ96" s="242">
        <v>90</v>
      </c>
      <c r="BR96" s="247"/>
      <c r="BS96" s="984"/>
      <c r="BT96" s="985"/>
      <c r="BU96" s="985"/>
      <c r="BV96" s="985"/>
      <c r="BW96" s="985"/>
      <c r="BX96" s="985"/>
      <c r="BY96" s="985"/>
      <c r="BZ96" s="985"/>
      <c r="CA96" s="985"/>
      <c r="CB96" s="985"/>
      <c r="CC96" s="985"/>
      <c r="CD96" s="985"/>
      <c r="CE96" s="985"/>
      <c r="CF96" s="985"/>
      <c r="CG96" s="986"/>
      <c r="CH96" s="987"/>
      <c r="CI96" s="988"/>
      <c r="CJ96" s="988"/>
      <c r="CK96" s="988"/>
      <c r="CL96" s="989"/>
      <c r="CM96" s="987"/>
      <c r="CN96" s="988"/>
      <c r="CO96" s="988"/>
      <c r="CP96" s="988"/>
      <c r="CQ96" s="989"/>
      <c r="CR96" s="987"/>
      <c r="CS96" s="988"/>
      <c r="CT96" s="988"/>
      <c r="CU96" s="988"/>
      <c r="CV96" s="989"/>
      <c r="CW96" s="987"/>
      <c r="CX96" s="988"/>
      <c r="CY96" s="988"/>
      <c r="CZ96" s="988"/>
      <c r="DA96" s="989"/>
      <c r="DB96" s="987"/>
      <c r="DC96" s="988"/>
      <c r="DD96" s="988"/>
      <c r="DE96" s="988"/>
      <c r="DF96" s="989"/>
      <c r="DG96" s="987"/>
      <c r="DH96" s="988"/>
      <c r="DI96" s="988"/>
      <c r="DJ96" s="988"/>
      <c r="DK96" s="989"/>
      <c r="DL96" s="987"/>
      <c r="DM96" s="988"/>
      <c r="DN96" s="988"/>
      <c r="DO96" s="988"/>
      <c r="DP96" s="989"/>
      <c r="DQ96" s="987"/>
      <c r="DR96" s="988"/>
      <c r="DS96" s="988"/>
      <c r="DT96" s="988"/>
      <c r="DU96" s="989"/>
      <c r="DV96" s="972"/>
      <c r="DW96" s="973"/>
      <c r="DX96" s="973"/>
      <c r="DY96" s="973"/>
      <c r="DZ96" s="974"/>
      <c r="EA96" s="226"/>
    </row>
    <row r="97" spans="1:131" s="227" customFormat="1" ht="26.25" hidden="1" customHeight="1">
      <c r="A97" s="250"/>
      <c r="B97" s="251"/>
      <c r="C97" s="251"/>
      <c r="D97" s="251"/>
      <c r="E97" s="251"/>
      <c r="F97" s="251"/>
      <c r="G97" s="251"/>
      <c r="H97" s="251"/>
      <c r="I97" s="251"/>
      <c r="J97" s="251"/>
      <c r="K97" s="251"/>
      <c r="L97" s="251"/>
      <c r="M97" s="251"/>
      <c r="N97" s="251"/>
      <c r="O97" s="251"/>
      <c r="P97" s="251"/>
      <c r="Q97" s="252"/>
      <c r="R97" s="252"/>
      <c r="S97" s="252"/>
      <c r="T97" s="252"/>
      <c r="U97" s="252"/>
      <c r="V97" s="252"/>
      <c r="W97" s="252"/>
      <c r="X97" s="252"/>
      <c r="Y97" s="252"/>
      <c r="Z97" s="252"/>
      <c r="AA97" s="252"/>
      <c r="AB97" s="252"/>
      <c r="AC97" s="252"/>
      <c r="AD97" s="252"/>
      <c r="AE97" s="252"/>
      <c r="AF97" s="252"/>
      <c r="AG97" s="252"/>
      <c r="AH97" s="252"/>
      <c r="AI97" s="252"/>
      <c r="AJ97" s="252"/>
      <c r="AK97" s="252"/>
      <c r="AL97" s="252"/>
      <c r="AM97" s="252"/>
      <c r="AN97" s="252"/>
      <c r="AO97" s="252"/>
      <c r="AP97" s="252"/>
      <c r="AQ97" s="252"/>
      <c r="AR97" s="252"/>
      <c r="AS97" s="252"/>
      <c r="AT97" s="252"/>
      <c r="AU97" s="252"/>
      <c r="AV97" s="252"/>
      <c r="AW97" s="252"/>
      <c r="AX97" s="252"/>
      <c r="AY97" s="252"/>
      <c r="AZ97" s="253"/>
      <c r="BA97" s="253"/>
      <c r="BB97" s="253"/>
      <c r="BC97" s="253"/>
      <c r="BD97" s="253"/>
      <c r="BE97" s="245"/>
      <c r="BF97" s="245"/>
      <c r="BG97" s="245"/>
      <c r="BH97" s="245"/>
      <c r="BI97" s="245"/>
      <c r="BJ97" s="245"/>
      <c r="BK97" s="245"/>
      <c r="BL97" s="245"/>
      <c r="BM97" s="245"/>
      <c r="BN97" s="245"/>
      <c r="BO97" s="245"/>
      <c r="BP97" s="245"/>
      <c r="BQ97" s="242">
        <v>91</v>
      </c>
      <c r="BR97" s="247"/>
      <c r="BS97" s="984"/>
      <c r="BT97" s="985"/>
      <c r="BU97" s="985"/>
      <c r="BV97" s="985"/>
      <c r="BW97" s="985"/>
      <c r="BX97" s="985"/>
      <c r="BY97" s="985"/>
      <c r="BZ97" s="985"/>
      <c r="CA97" s="985"/>
      <c r="CB97" s="985"/>
      <c r="CC97" s="985"/>
      <c r="CD97" s="985"/>
      <c r="CE97" s="985"/>
      <c r="CF97" s="985"/>
      <c r="CG97" s="986"/>
      <c r="CH97" s="987"/>
      <c r="CI97" s="988"/>
      <c r="CJ97" s="988"/>
      <c r="CK97" s="988"/>
      <c r="CL97" s="989"/>
      <c r="CM97" s="987"/>
      <c r="CN97" s="988"/>
      <c r="CO97" s="988"/>
      <c r="CP97" s="988"/>
      <c r="CQ97" s="989"/>
      <c r="CR97" s="987"/>
      <c r="CS97" s="988"/>
      <c r="CT97" s="988"/>
      <c r="CU97" s="988"/>
      <c r="CV97" s="989"/>
      <c r="CW97" s="987"/>
      <c r="CX97" s="988"/>
      <c r="CY97" s="988"/>
      <c r="CZ97" s="988"/>
      <c r="DA97" s="989"/>
      <c r="DB97" s="987"/>
      <c r="DC97" s="988"/>
      <c r="DD97" s="988"/>
      <c r="DE97" s="988"/>
      <c r="DF97" s="989"/>
      <c r="DG97" s="987"/>
      <c r="DH97" s="988"/>
      <c r="DI97" s="988"/>
      <c r="DJ97" s="988"/>
      <c r="DK97" s="989"/>
      <c r="DL97" s="987"/>
      <c r="DM97" s="988"/>
      <c r="DN97" s="988"/>
      <c r="DO97" s="988"/>
      <c r="DP97" s="989"/>
      <c r="DQ97" s="987"/>
      <c r="DR97" s="988"/>
      <c r="DS97" s="988"/>
      <c r="DT97" s="988"/>
      <c r="DU97" s="989"/>
      <c r="DV97" s="972"/>
      <c r="DW97" s="973"/>
      <c r="DX97" s="973"/>
      <c r="DY97" s="973"/>
      <c r="DZ97" s="974"/>
      <c r="EA97" s="226"/>
    </row>
    <row r="98" spans="1:131" s="227" customFormat="1" ht="26.25" hidden="1" customHeight="1">
      <c r="A98" s="250"/>
      <c r="B98" s="251"/>
      <c r="C98" s="251"/>
      <c r="D98" s="251"/>
      <c r="E98" s="251"/>
      <c r="F98" s="251"/>
      <c r="G98" s="251"/>
      <c r="H98" s="251"/>
      <c r="I98" s="251"/>
      <c r="J98" s="251"/>
      <c r="K98" s="251"/>
      <c r="L98" s="251"/>
      <c r="M98" s="251"/>
      <c r="N98" s="251"/>
      <c r="O98" s="251"/>
      <c r="P98" s="251"/>
      <c r="Q98" s="252"/>
      <c r="R98" s="252"/>
      <c r="S98" s="252"/>
      <c r="T98" s="252"/>
      <c r="U98" s="252"/>
      <c r="V98" s="252"/>
      <c r="W98" s="252"/>
      <c r="X98" s="252"/>
      <c r="Y98" s="252"/>
      <c r="Z98" s="252"/>
      <c r="AA98" s="252"/>
      <c r="AB98" s="252"/>
      <c r="AC98" s="252"/>
      <c r="AD98" s="252"/>
      <c r="AE98" s="252"/>
      <c r="AF98" s="252"/>
      <c r="AG98" s="252"/>
      <c r="AH98" s="252"/>
      <c r="AI98" s="252"/>
      <c r="AJ98" s="252"/>
      <c r="AK98" s="252"/>
      <c r="AL98" s="252"/>
      <c r="AM98" s="252"/>
      <c r="AN98" s="252"/>
      <c r="AO98" s="252"/>
      <c r="AP98" s="252"/>
      <c r="AQ98" s="252"/>
      <c r="AR98" s="252"/>
      <c r="AS98" s="252"/>
      <c r="AT98" s="252"/>
      <c r="AU98" s="252"/>
      <c r="AV98" s="252"/>
      <c r="AW98" s="252"/>
      <c r="AX98" s="252"/>
      <c r="AY98" s="252"/>
      <c r="AZ98" s="253"/>
      <c r="BA98" s="253"/>
      <c r="BB98" s="253"/>
      <c r="BC98" s="253"/>
      <c r="BD98" s="253"/>
      <c r="BE98" s="245"/>
      <c r="BF98" s="245"/>
      <c r="BG98" s="245"/>
      <c r="BH98" s="245"/>
      <c r="BI98" s="245"/>
      <c r="BJ98" s="245"/>
      <c r="BK98" s="245"/>
      <c r="BL98" s="245"/>
      <c r="BM98" s="245"/>
      <c r="BN98" s="245"/>
      <c r="BO98" s="245"/>
      <c r="BP98" s="245"/>
      <c r="BQ98" s="242">
        <v>92</v>
      </c>
      <c r="BR98" s="247"/>
      <c r="BS98" s="984"/>
      <c r="BT98" s="985"/>
      <c r="BU98" s="985"/>
      <c r="BV98" s="985"/>
      <c r="BW98" s="985"/>
      <c r="BX98" s="985"/>
      <c r="BY98" s="985"/>
      <c r="BZ98" s="985"/>
      <c r="CA98" s="985"/>
      <c r="CB98" s="985"/>
      <c r="CC98" s="985"/>
      <c r="CD98" s="985"/>
      <c r="CE98" s="985"/>
      <c r="CF98" s="985"/>
      <c r="CG98" s="986"/>
      <c r="CH98" s="987"/>
      <c r="CI98" s="988"/>
      <c r="CJ98" s="988"/>
      <c r="CK98" s="988"/>
      <c r="CL98" s="989"/>
      <c r="CM98" s="987"/>
      <c r="CN98" s="988"/>
      <c r="CO98" s="988"/>
      <c r="CP98" s="988"/>
      <c r="CQ98" s="989"/>
      <c r="CR98" s="987"/>
      <c r="CS98" s="988"/>
      <c r="CT98" s="988"/>
      <c r="CU98" s="988"/>
      <c r="CV98" s="989"/>
      <c r="CW98" s="987"/>
      <c r="CX98" s="988"/>
      <c r="CY98" s="988"/>
      <c r="CZ98" s="988"/>
      <c r="DA98" s="989"/>
      <c r="DB98" s="987"/>
      <c r="DC98" s="988"/>
      <c r="DD98" s="988"/>
      <c r="DE98" s="988"/>
      <c r="DF98" s="989"/>
      <c r="DG98" s="987"/>
      <c r="DH98" s="988"/>
      <c r="DI98" s="988"/>
      <c r="DJ98" s="988"/>
      <c r="DK98" s="989"/>
      <c r="DL98" s="987"/>
      <c r="DM98" s="988"/>
      <c r="DN98" s="988"/>
      <c r="DO98" s="988"/>
      <c r="DP98" s="989"/>
      <c r="DQ98" s="987"/>
      <c r="DR98" s="988"/>
      <c r="DS98" s="988"/>
      <c r="DT98" s="988"/>
      <c r="DU98" s="989"/>
      <c r="DV98" s="972"/>
      <c r="DW98" s="973"/>
      <c r="DX98" s="973"/>
      <c r="DY98" s="973"/>
      <c r="DZ98" s="974"/>
      <c r="EA98" s="226"/>
    </row>
    <row r="99" spans="1:131" s="227" customFormat="1" ht="26.25" hidden="1" customHeight="1">
      <c r="A99" s="250"/>
      <c r="B99" s="251"/>
      <c r="C99" s="251"/>
      <c r="D99" s="251"/>
      <c r="E99" s="251"/>
      <c r="F99" s="251"/>
      <c r="G99" s="251"/>
      <c r="H99" s="251"/>
      <c r="I99" s="251"/>
      <c r="J99" s="251"/>
      <c r="K99" s="251"/>
      <c r="L99" s="251"/>
      <c r="M99" s="251"/>
      <c r="N99" s="251"/>
      <c r="O99" s="251"/>
      <c r="P99" s="251"/>
      <c r="Q99" s="252"/>
      <c r="R99" s="252"/>
      <c r="S99" s="252"/>
      <c r="T99" s="252"/>
      <c r="U99" s="252"/>
      <c r="V99" s="252"/>
      <c r="W99" s="252"/>
      <c r="X99" s="252"/>
      <c r="Y99" s="252"/>
      <c r="Z99" s="252"/>
      <c r="AA99" s="252"/>
      <c r="AB99" s="252"/>
      <c r="AC99" s="252"/>
      <c r="AD99" s="252"/>
      <c r="AE99" s="252"/>
      <c r="AF99" s="252"/>
      <c r="AG99" s="252"/>
      <c r="AH99" s="252"/>
      <c r="AI99" s="252"/>
      <c r="AJ99" s="252"/>
      <c r="AK99" s="252"/>
      <c r="AL99" s="252"/>
      <c r="AM99" s="252"/>
      <c r="AN99" s="252"/>
      <c r="AO99" s="252"/>
      <c r="AP99" s="252"/>
      <c r="AQ99" s="252"/>
      <c r="AR99" s="252"/>
      <c r="AS99" s="252"/>
      <c r="AT99" s="252"/>
      <c r="AU99" s="252"/>
      <c r="AV99" s="252"/>
      <c r="AW99" s="252"/>
      <c r="AX99" s="252"/>
      <c r="AY99" s="252"/>
      <c r="AZ99" s="253"/>
      <c r="BA99" s="253"/>
      <c r="BB99" s="253"/>
      <c r="BC99" s="253"/>
      <c r="BD99" s="253"/>
      <c r="BE99" s="245"/>
      <c r="BF99" s="245"/>
      <c r="BG99" s="245"/>
      <c r="BH99" s="245"/>
      <c r="BI99" s="245"/>
      <c r="BJ99" s="245"/>
      <c r="BK99" s="245"/>
      <c r="BL99" s="245"/>
      <c r="BM99" s="245"/>
      <c r="BN99" s="245"/>
      <c r="BO99" s="245"/>
      <c r="BP99" s="245"/>
      <c r="BQ99" s="242">
        <v>93</v>
      </c>
      <c r="BR99" s="247"/>
      <c r="BS99" s="984"/>
      <c r="BT99" s="985"/>
      <c r="BU99" s="985"/>
      <c r="BV99" s="985"/>
      <c r="BW99" s="985"/>
      <c r="BX99" s="985"/>
      <c r="BY99" s="985"/>
      <c r="BZ99" s="985"/>
      <c r="CA99" s="985"/>
      <c r="CB99" s="985"/>
      <c r="CC99" s="985"/>
      <c r="CD99" s="985"/>
      <c r="CE99" s="985"/>
      <c r="CF99" s="985"/>
      <c r="CG99" s="986"/>
      <c r="CH99" s="987"/>
      <c r="CI99" s="988"/>
      <c r="CJ99" s="988"/>
      <c r="CK99" s="988"/>
      <c r="CL99" s="989"/>
      <c r="CM99" s="987"/>
      <c r="CN99" s="988"/>
      <c r="CO99" s="988"/>
      <c r="CP99" s="988"/>
      <c r="CQ99" s="989"/>
      <c r="CR99" s="987"/>
      <c r="CS99" s="988"/>
      <c r="CT99" s="988"/>
      <c r="CU99" s="988"/>
      <c r="CV99" s="989"/>
      <c r="CW99" s="987"/>
      <c r="CX99" s="988"/>
      <c r="CY99" s="988"/>
      <c r="CZ99" s="988"/>
      <c r="DA99" s="989"/>
      <c r="DB99" s="987"/>
      <c r="DC99" s="988"/>
      <c r="DD99" s="988"/>
      <c r="DE99" s="988"/>
      <c r="DF99" s="989"/>
      <c r="DG99" s="987"/>
      <c r="DH99" s="988"/>
      <c r="DI99" s="988"/>
      <c r="DJ99" s="988"/>
      <c r="DK99" s="989"/>
      <c r="DL99" s="987"/>
      <c r="DM99" s="988"/>
      <c r="DN99" s="988"/>
      <c r="DO99" s="988"/>
      <c r="DP99" s="989"/>
      <c r="DQ99" s="987"/>
      <c r="DR99" s="988"/>
      <c r="DS99" s="988"/>
      <c r="DT99" s="988"/>
      <c r="DU99" s="989"/>
      <c r="DV99" s="972"/>
      <c r="DW99" s="973"/>
      <c r="DX99" s="973"/>
      <c r="DY99" s="973"/>
      <c r="DZ99" s="974"/>
      <c r="EA99" s="226"/>
    </row>
    <row r="100" spans="1:131" s="227" customFormat="1" ht="26.25" hidden="1" customHeight="1">
      <c r="A100" s="250"/>
      <c r="B100" s="251"/>
      <c r="C100" s="251"/>
      <c r="D100" s="251"/>
      <c r="E100" s="251"/>
      <c r="F100" s="251"/>
      <c r="G100" s="251"/>
      <c r="H100" s="251"/>
      <c r="I100" s="251"/>
      <c r="J100" s="251"/>
      <c r="K100" s="251"/>
      <c r="L100" s="251"/>
      <c r="M100" s="251"/>
      <c r="N100" s="251"/>
      <c r="O100" s="251"/>
      <c r="P100" s="251"/>
      <c r="Q100" s="252"/>
      <c r="R100" s="252"/>
      <c r="S100" s="252"/>
      <c r="T100" s="252"/>
      <c r="U100" s="252"/>
      <c r="V100" s="252"/>
      <c r="W100" s="252"/>
      <c r="X100" s="252"/>
      <c r="Y100" s="252"/>
      <c r="Z100" s="252"/>
      <c r="AA100" s="252"/>
      <c r="AB100" s="252"/>
      <c r="AC100" s="252"/>
      <c r="AD100" s="252"/>
      <c r="AE100" s="252"/>
      <c r="AF100" s="252"/>
      <c r="AG100" s="252"/>
      <c r="AH100" s="252"/>
      <c r="AI100" s="252"/>
      <c r="AJ100" s="252"/>
      <c r="AK100" s="252"/>
      <c r="AL100" s="252"/>
      <c r="AM100" s="252"/>
      <c r="AN100" s="252"/>
      <c r="AO100" s="252"/>
      <c r="AP100" s="252"/>
      <c r="AQ100" s="252"/>
      <c r="AR100" s="252"/>
      <c r="AS100" s="252"/>
      <c r="AT100" s="252"/>
      <c r="AU100" s="252"/>
      <c r="AV100" s="252"/>
      <c r="AW100" s="252"/>
      <c r="AX100" s="252"/>
      <c r="AY100" s="252"/>
      <c r="AZ100" s="253"/>
      <c r="BA100" s="253"/>
      <c r="BB100" s="253"/>
      <c r="BC100" s="253"/>
      <c r="BD100" s="253"/>
      <c r="BE100" s="245"/>
      <c r="BF100" s="245"/>
      <c r="BG100" s="245"/>
      <c r="BH100" s="245"/>
      <c r="BI100" s="245"/>
      <c r="BJ100" s="245"/>
      <c r="BK100" s="245"/>
      <c r="BL100" s="245"/>
      <c r="BM100" s="245"/>
      <c r="BN100" s="245"/>
      <c r="BO100" s="245"/>
      <c r="BP100" s="245"/>
      <c r="BQ100" s="242">
        <v>94</v>
      </c>
      <c r="BR100" s="247"/>
      <c r="BS100" s="984"/>
      <c r="BT100" s="985"/>
      <c r="BU100" s="985"/>
      <c r="BV100" s="985"/>
      <c r="BW100" s="985"/>
      <c r="BX100" s="985"/>
      <c r="BY100" s="985"/>
      <c r="BZ100" s="985"/>
      <c r="CA100" s="985"/>
      <c r="CB100" s="985"/>
      <c r="CC100" s="985"/>
      <c r="CD100" s="985"/>
      <c r="CE100" s="985"/>
      <c r="CF100" s="985"/>
      <c r="CG100" s="986"/>
      <c r="CH100" s="987"/>
      <c r="CI100" s="988"/>
      <c r="CJ100" s="988"/>
      <c r="CK100" s="988"/>
      <c r="CL100" s="989"/>
      <c r="CM100" s="987"/>
      <c r="CN100" s="988"/>
      <c r="CO100" s="988"/>
      <c r="CP100" s="988"/>
      <c r="CQ100" s="989"/>
      <c r="CR100" s="987"/>
      <c r="CS100" s="988"/>
      <c r="CT100" s="988"/>
      <c r="CU100" s="988"/>
      <c r="CV100" s="989"/>
      <c r="CW100" s="987"/>
      <c r="CX100" s="988"/>
      <c r="CY100" s="988"/>
      <c r="CZ100" s="988"/>
      <c r="DA100" s="989"/>
      <c r="DB100" s="987"/>
      <c r="DC100" s="988"/>
      <c r="DD100" s="988"/>
      <c r="DE100" s="988"/>
      <c r="DF100" s="989"/>
      <c r="DG100" s="987"/>
      <c r="DH100" s="988"/>
      <c r="DI100" s="988"/>
      <c r="DJ100" s="988"/>
      <c r="DK100" s="989"/>
      <c r="DL100" s="987"/>
      <c r="DM100" s="988"/>
      <c r="DN100" s="988"/>
      <c r="DO100" s="988"/>
      <c r="DP100" s="989"/>
      <c r="DQ100" s="987"/>
      <c r="DR100" s="988"/>
      <c r="DS100" s="988"/>
      <c r="DT100" s="988"/>
      <c r="DU100" s="989"/>
      <c r="DV100" s="972"/>
      <c r="DW100" s="973"/>
      <c r="DX100" s="973"/>
      <c r="DY100" s="973"/>
      <c r="DZ100" s="974"/>
      <c r="EA100" s="226"/>
    </row>
    <row r="101" spans="1:131" s="227" customFormat="1" ht="26.25" hidden="1" customHeight="1">
      <c r="A101" s="250"/>
      <c r="B101" s="251"/>
      <c r="C101" s="251"/>
      <c r="D101" s="251"/>
      <c r="E101" s="251"/>
      <c r="F101" s="251"/>
      <c r="G101" s="251"/>
      <c r="H101" s="251"/>
      <c r="I101" s="251"/>
      <c r="J101" s="251"/>
      <c r="K101" s="251"/>
      <c r="L101" s="251"/>
      <c r="M101" s="251"/>
      <c r="N101" s="251"/>
      <c r="O101" s="251"/>
      <c r="P101" s="251"/>
      <c r="Q101" s="252"/>
      <c r="R101" s="252"/>
      <c r="S101" s="252"/>
      <c r="T101" s="252"/>
      <c r="U101" s="252"/>
      <c r="V101" s="252"/>
      <c r="W101" s="252"/>
      <c r="X101" s="252"/>
      <c r="Y101" s="252"/>
      <c r="Z101" s="252"/>
      <c r="AA101" s="252"/>
      <c r="AB101" s="252"/>
      <c r="AC101" s="252"/>
      <c r="AD101" s="252"/>
      <c r="AE101" s="252"/>
      <c r="AF101" s="252"/>
      <c r="AG101" s="252"/>
      <c r="AH101" s="252"/>
      <c r="AI101" s="252"/>
      <c r="AJ101" s="252"/>
      <c r="AK101" s="252"/>
      <c r="AL101" s="252"/>
      <c r="AM101" s="252"/>
      <c r="AN101" s="252"/>
      <c r="AO101" s="252"/>
      <c r="AP101" s="252"/>
      <c r="AQ101" s="252"/>
      <c r="AR101" s="252"/>
      <c r="AS101" s="252"/>
      <c r="AT101" s="252"/>
      <c r="AU101" s="252"/>
      <c r="AV101" s="252"/>
      <c r="AW101" s="252"/>
      <c r="AX101" s="252"/>
      <c r="AY101" s="252"/>
      <c r="AZ101" s="253"/>
      <c r="BA101" s="253"/>
      <c r="BB101" s="253"/>
      <c r="BC101" s="253"/>
      <c r="BD101" s="253"/>
      <c r="BE101" s="245"/>
      <c r="BF101" s="245"/>
      <c r="BG101" s="245"/>
      <c r="BH101" s="245"/>
      <c r="BI101" s="245"/>
      <c r="BJ101" s="245"/>
      <c r="BK101" s="245"/>
      <c r="BL101" s="245"/>
      <c r="BM101" s="245"/>
      <c r="BN101" s="245"/>
      <c r="BO101" s="245"/>
      <c r="BP101" s="245"/>
      <c r="BQ101" s="242">
        <v>95</v>
      </c>
      <c r="BR101" s="247"/>
      <c r="BS101" s="984"/>
      <c r="BT101" s="985"/>
      <c r="BU101" s="985"/>
      <c r="BV101" s="985"/>
      <c r="BW101" s="985"/>
      <c r="BX101" s="985"/>
      <c r="BY101" s="985"/>
      <c r="BZ101" s="985"/>
      <c r="CA101" s="985"/>
      <c r="CB101" s="985"/>
      <c r="CC101" s="985"/>
      <c r="CD101" s="985"/>
      <c r="CE101" s="985"/>
      <c r="CF101" s="985"/>
      <c r="CG101" s="986"/>
      <c r="CH101" s="987"/>
      <c r="CI101" s="988"/>
      <c r="CJ101" s="988"/>
      <c r="CK101" s="988"/>
      <c r="CL101" s="989"/>
      <c r="CM101" s="987"/>
      <c r="CN101" s="988"/>
      <c r="CO101" s="988"/>
      <c r="CP101" s="988"/>
      <c r="CQ101" s="989"/>
      <c r="CR101" s="987"/>
      <c r="CS101" s="988"/>
      <c r="CT101" s="988"/>
      <c r="CU101" s="988"/>
      <c r="CV101" s="989"/>
      <c r="CW101" s="987"/>
      <c r="CX101" s="988"/>
      <c r="CY101" s="988"/>
      <c r="CZ101" s="988"/>
      <c r="DA101" s="989"/>
      <c r="DB101" s="987"/>
      <c r="DC101" s="988"/>
      <c r="DD101" s="988"/>
      <c r="DE101" s="988"/>
      <c r="DF101" s="989"/>
      <c r="DG101" s="987"/>
      <c r="DH101" s="988"/>
      <c r="DI101" s="988"/>
      <c r="DJ101" s="988"/>
      <c r="DK101" s="989"/>
      <c r="DL101" s="987"/>
      <c r="DM101" s="988"/>
      <c r="DN101" s="988"/>
      <c r="DO101" s="988"/>
      <c r="DP101" s="989"/>
      <c r="DQ101" s="987"/>
      <c r="DR101" s="988"/>
      <c r="DS101" s="988"/>
      <c r="DT101" s="988"/>
      <c r="DU101" s="989"/>
      <c r="DV101" s="972"/>
      <c r="DW101" s="973"/>
      <c r="DX101" s="973"/>
      <c r="DY101" s="973"/>
      <c r="DZ101" s="974"/>
      <c r="EA101" s="226"/>
    </row>
    <row r="102" spans="1:131" s="227" customFormat="1" ht="26.25" customHeight="1" thickBot="1">
      <c r="A102" s="250"/>
      <c r="B102" s="251"/>
      <c r="C102" s="251"/>
      <c r="D102" s="251"/>
      <c r="E102" s="251"/>
      <c r="F102" s="251"/>
      <c r="G102" s="251"/>
      <c r="H102" s="251"/>
      <c r="I102" s="251"/>
      <c r="J102" s="251"/>
      <c r="K102" s="251"/>
      <c r="L102" s="251"/>
      <c r="M102" s="251"/>
      <c r="N102" s="251"/>
      <c r="O102" s="251"/>
      <c r="P102" s="251"/>
      <c r="Q102" s="252"/>
      <c r="R102" s="252"/>
      <c r="S102" s="252"/>
      <c r="T102" s="252"/>
      <c r="U102" s="252"/>
      <c r="V102" s="252"/>
      <c r="W102" s="252"/>
      <c r="X102" s="252"/>
      <c r="Y102" s="252"/>
      <c r="Z102" s="252"/>
      <c r="AA102" s="252"/>
      <c r="AB102" s="252"/>
      <c r="AC102" s="252"/>
      <c r="AD102" s="252"/>
      <c r="AE102" s="252"/>
      <c r="AF102" s="252"/>
      <c r="AG102" s="252"/>
      <c r="AH102" s="252"/>
      <c r="AI102" s="252"/>
      <c r="AJ102" s="252"/>
      <c r="AK102" s="252"/>
      <c r="AL102" s="252"/>
      <c r="AM102" s="252"/>
      <c r="AN102" s="252"/>
      <c r="AO102" s="252"/>
      <c r="AP102" s="252"/>
      <c r="AQ102" s="252"/>
      <c r="AR102" s="252"/>
      <c r="AS102" s="252"/>
      <c r="AT102" s="252"/>
      <c r="AU102" s="252"/>
      <c r="AV102" s="252"/>
      <c r="AW102" s="252"/>
      <c r="AX102" s="252"/>
      <c r="AY102" s="252"/>
      <c r="AZ102" s="253"/>
      <c r="BA102" s="253"/>
      <c r="BB102" s="253"/>
      <c r="BC102" s="253"/>
      <c r="BD102" s="253"/>
      <c r="BE102" s="245"/>
      <c r="BF102" s="245"/>
      <c r="BG102" s="245"/>
      <c r="BH102" s="245"/>
      <c r="BI102" s="245"/>
      <c r="BJ102" s="245"/>
      <c r="BK102" s="245"/>
      <c r="BL102" s="245"/>
      <c r="BM102" s="245"/>
      <c r="BN102" s="245"/>
      <c r="BO102" s="245"/>
      <c r="BP102" s="245"/>
      <c r="BQ102" s="244" t="s">
        <v>383</v>
      </c>
      <c r="BR102" s="975" t="s">
        <v>417</v>
      </c>
      <c r="BS102" s="976"/>
      <c r="BT102" s="976"/>
      <c r="BU102" s="976"/>
      <c r="BV102" s="976"/>
      <c r="BW102" s="976"/>
      <c r="BX102" s="976"/>
      <c r="BY102" s="976"/>
      <c r="BZ102" s="976"/>
      <c r="CA102" s="976"/>
      <c r="CB102" s="976"/>
      <c r="CC102" s="976"/>
      <c r="CD102" s="976"/>
      <c r="CE102" s="976"/>
      <c r="CF102" s="976"/>
      <c r="CG102" s="977"/>
      <c r="CH102" s="978"/>
      <c r="CI102" s="979"/>
      <c r="CJ102" s="979"/>
      <c r="CK102" s="979"/>
      <c r="CL102" s="980"/>
      <c r="CM102" s="978"/>
      <c r="CN102" s="979"/>
      <c r="CO102" s="979"/>
      <c r="CP102" s="979"/>
      <c r="CQ102" s="980"/>
      <c r="CR102" s="981">
        <v>5</v>
      </c>
      <c r="CS102" s="982"/>
      <c r="CT102" s="982"/>
      <c r="CU102" s="982"/>
      <c r="CV102" s="983"/>
      <c r="CW102" s="981"/>
      <c r="CX102" s="982"/>
      <c r="CY102" s="982"/>
      <c r="CZ102" s="982"/>
      <c r="DA102" s="983"/>
      <c r="DB102" s="981">
        <v>210</v>
      </c>
      <c r="DC102" s="982"/>
      <c r="DD102" s="982"/>
      <c r="DE102" s="982"/>
      <c r="DF102" s="983"/>
      <c r="DG102" s="981"/>
      <c r="DH102" s="982"/>
      <c r="DI102" s="982"/>
      <c r="DJ102" s="982"/>
      <c r="DK102" s="983"/>
      <c r="DL102" s="981"/>
      <c r="DM102" s="982"/>
      <c r="DN102" s="982"/>
      <c r="DO102" s="982"/>
      <c r="DP102" s="983"/>
      <c r="DQ102" s="981"/>
      <c r="DR102" s="982"/>
      <c r="DS102" s="982"/>
      <c r="DT102" s="982"/>
      <c r="DU102" s="983"/>
      <c r="DV102" s="964"/>
      <c r="DW102" s="965"/>
      <c r="DX102" s="965"/>
      <c r="DY102" s="965"/>
      <c r="DZ102" s="966"/>
      <c r="EA102" s="226"/>
    </row>
    <row r="103" spans="1:131" s="227" customFormat="1" ht="26.25" customHeight="1">
      <c r="A103" s="250"/>
      <c r="B103" s="251"/>
      <c r="C103" s="251"/>
      <c r="D103" s="251"/>
      <c r="E103" s="251"/>
      <c r="F103" s="251"/>
      <c r="G103" s="251"/>
      <c r="H103" s="251"/>
      <c r="I103" s="251"/>
      <c r="J103" s="251"/>
      <c r="K103" s="251"/>
      <c r="L103" s="251"/>
      <c r="M103" s="251"/>
      <c r="N103" s="251"/>
      <c r="O103" s="251"/>
      <c r="P103" s="251"/>
      <c r="Q103" s="252"/>
      <c r="R103" s="252"/>
      <c r="S103" s="252"/>
      <c r="T103" s="252"/>
      <c r="U103" s="252"/>
      <c r="V103" s="252"/>
      <c r="W103" s="252"/>
      <c r="X103" s="252"/>
      <c r="Y103" s="252"/>
      <c r="Z103" s="252"/>
      <c r="AA103" s="252"/>
      <c r="AB103" s="252"/>
      <c r="AC103" s="252"/>
      <c r="AD103" s="252"/>
      <c r="AE103" s="252"/>
      <c r="AF103" s="252"/>
      <c r="AG103" s="252"/>
      <c r="AH103" s="252"/>
      <c r="AI103" s="252"/>
      <c r="AJ103" s="252"/>
      <c r="AK103" s="252"/>
      <c r="AL103" s="252"/>
      <c r="AM103" s="252"/>
      <c r="AN103" s="252"/>
      <c r="AO103" s="252"/>
      <c r="AP103" s="252"/>
      <c r="AQ103" s="252"/>
      <c r="AR103" s="252"/>
      <c r="AS103" s="252"/>
      <c r="AT103" s="252"/>
      <c r="AU103" s="252"/>
      <c r="AV103" s="252"/>
      <c r="AW103" s="252"/>
      <c r="AX103" s="252"/>
      <c r="AY103" s="252"/>
      <c r="AZ103" s="253"/>
      <c r="BA103" s="253"/>
      <c r="BB103" s="253"/>
      <c r="BC103" s="253"/>
      <c r="BD103" s="253"/>
      <c r="BE103" s="245"/>
      <c r="BF103" s="245"/>
      <c r="BG103" s="245"/>
      <c r="BH103" s="245"/>
      <c r="BI103" s="245"/>
      <c r="BJ103" s="245"/>
      <c r="BK103" s="245"/>
      <c r="BL103" s="245"/>
      <c r="BM103" s="245"/>
      <c r="BN103" s="245"/>
      <c r="BO103" s="245"/>
      <c r="BP103" s="245"/>
      <c r="BQ103" s="967" t="s">
        <v>418</v>
      </c>
      <c r="BR103" s="967"/>
      <c r="BS103" s="967"/>
      <c r="BT103" s="967"/>
      <c r="BU103" s="967"/>
      <c r="BV103" s="967"/>
      <c r="BW103" s="967"/>
      <c r="BX103" s="967"/>
      <c r="BY103" s="967"/>
      <c r="BZ103" s="967"/>
      <c r="CA103" s="967"/>
      <c r="CB103" s="967"/>
      <c r="CC103" s="967"/>
      <c r="CD103" s="967"/>
      <c r="CE103" s="967"/>
      <c r="CF103" s="967"/>
      <c r="CG103" s="967"/>
      <c r="CH103" s="967"/>
      <c r="CI103" s="967"/>
      <c r="CJ103" s="967"/>
      <c r="CK103" s="967"/>
      <c r="CL103" s="967"/>
      <c r="CM103" s="967"/>
      <c r="CN103" s="967"/>
      <c r="CO103" s="967"/>
      <c r="CP103" s="967"/>
      <c r="CQ103" s="967"/>
      <c r="CR103" s="967"/>
      <c r="CS103" s="967"/>
      <c r="CT103" s="967"/>
      <c r="CU103" s="967"/>
      <c r="CV103" s="967"/>
      <c r="CW103" s="967"/>
      <c r="CX103" s="967"/>
      <c r="CY103" s="967"/>
      <c r="CZ103" s="967"/>
      <c r="DA103" s="967"/>
      <c r="DB103" s="967"/>
      <c r="DC103" s="967"/>
      <c r="DD103" s="967"/>
      <c r="DE103" s="967"/>
      <c r="DF103" s="967"/>
      <c r="DG103" s="967"/>
      <c r="DH103" s="967"/>
      <c r="DI103" s="967"/>
      <c r="DJ103" s="967"/>
      <c r="DK103" s="967"/>
      <c r="DL103" s="967"/>
      <c r="DM103" s="967"/>
      <c r="DN103" s="967"/>
      <c r="DO103" s="967"/>
      <c r="DP103" s="967"/>
      <c r="DQ103" s="967"/>
      <c r="DR103" s="967"/>
      <c r="DS103" s="967"/>
      <c r="DT103" s="967"/>
      <c r="DU103" s="967"/>
      <c r="DV103" s="967"/>
      <c r="DW103" s="967"/>
      <c r="DX103" s="967"/>
      <c r="DY103" s="967"/>
      <c r="DZ103" s="967"/>
      <c r="EA103" s="226"/>
    </row>
    <row r="104" spans="1:131" s="227" customFormat="1" ht="26.25" customHeight="1">
      <c r="A104" s="250"/>
      <c r="B104" s="251"/>
      <c r="C104" s="251"/>
      <c r="D104" s="251"/>
      <c r="E104" s="251"/>
      <c r="F104" s="251"/>
      <c r="G104" s="251"/>
      <c r="H104" s="251"/>
      <c r="I104" s="251"/>
      <c r="J104" s="251"/>
      <c r="K104" s="251"/>
      <c r="L104" s="251"/>
      <c r="M104" s="251"/>
      <c r="N104" s="251"/>
      <c r="O104" s="251"/>
      <c r="P104" s="251"/>
      <c r="Q104" s="252"/>
      <c r="R104" s="252"/>
      <c r="S104" s="252"/>
      <c r="T104" s="252"/>
      <c r="U104" s="252"/>
      <c r="V104" s="252"/>
      <c r="W104" s="252"/>
      <c r="X104" s="252"/>
      <c r="Y104" s="252"/>
      <c r="Z104" s="252"/>
      <c r="AA104" s="252"/>
      <c r="AB104" s="252"/>
      <c r="AC104" s="252"/>
      <c r="AD104" s="252"/>
      <c r="AE104" s="252"/>
      <c r="AF104" s="252"/>
      <c r="AG104" s="252"/>
      <c r="AH104" s="252"/>
      <c r="AI104" s="252"/>
      <c r="AJ104" s="252"/>
      <c r="AK104" s="252"/>
      <c r="AL104" s="252"/>
      <c r="AM104" s="252"/>
      <c r="AN104" s="252"/>
      <c r="AO104" s="252"/>
      <c r="AP104" s="252"/>
      <c r="AQ104" s="252"/>
      <c r="AR104" s="252"/>
      <c r="AS104" s="252"/>
      <c r="AT104" s="252"/>
      <c r="AU104" s="252"/>
      <c r="AV104" s="252"/>
      <c r="AW104" s="252"/>
      <c r="AX104" s="252"/>
      <c r="AY104" s="252"/>
      <c r="AZ104" s="253"/>
      <c r="BA104" s="253"/>
      <c r="BB104" s="253"/>
      <c r="BC104" s="253"/>
      <c r="BD104" s="253"/>
      <c r="BE104" s="245"/>
      <c r="BF104" s="245"/>
      <c r="BG104" s="245"/>
      <c r="BH104" s="245"/>
      <c r="BI104" s="245"/>
      <c r="BJ104" s="245"/>
      <c r="BK104" s="245"/>
      <c r="BL104" s="245"/>
      <c r="BM104" s="245"/>
      <c r="BN104" s="245"/>
      <c r="BO104" s="245"/>
      <c r="BP104" s="245"/>
      <c r="BQ104" s="968" t="s">
        <v>419</v>
      </c>
      <c r="BR104" s="968"/>
      <c r="BS104" s="968"/>
      <c r="BT104" s="968"/>
      <c r="BU104" s="968"/>
      <c r="BV104" s="968"/>
      <c r="BW104" s="968"/>
      <c r="BX104" s="968"/>
      <c r="BY104" s="968"/>
      <c r="BZ104" s="968"/>
      <c r="CA104" s="968"/>
      <c r="CB104" s="968"/>
      <c r="CC104" s="968"/>
      <c r="CD104" s="968"/>
      <c r="CE104" s="968"/>
      <c r="CF104" s="968"/>
      <c r="CG104" s="968"/>
      <c r="CH104" s="968"/>
      <c r="CI104" s="968"/>
      <c r="CJ104" s="968"/>
      <c r="CK104" s="968"/>
      <c r="CL104" s="968"/>
      <c r="CM104" s="968"/>
      <c r="CN104" s="968"/>
      <c r="CO104" s="968"/>
      <c r="CP104" s="968"/>
      <c r="CQ104" s="968"/>
      <c r="CR104" s="968"/>
      <c r="CS104" s="968"/>
      <c r="CT104" s="968"/>
      <c r="CU104" s="968"/>
      <c r="CV104" s="968"/>
      <c r="CW104" s="968"/>
      <c r="CX104" s="968"/>
      <c r="CY104" s="968"/>
      <c r="CZ104" s="968"/>
      <c r="DA104" s="968"/>
      <c r="DB104" s="968"/>
      <c r="DC104" s="968"/>
      <c r="DD104" s="968"/>
      <c r="DE104" s="968"/>
      <c r="DF104" s="968"/>
      <c r="DG104" s="968"/>
      <c r="DH104" s="968"/>
      <c r="DI104" s="968"/>
      <c r="DJ104" s="968"/>
      <c r="DK104" s="968"/>
      <c r="DL104" s="968"/>
      <c r="DM104" s="968"/>
      <c r="DN104" s="968"/>
      <c r="DO104" s="968"/>
      <c r="DP104" s="968"/>
      <c r="DQ104" s="968"/>
      <c r="DR104" s="968"/>
      <c r="DS104" s="968"/>
      <c r="DT104" s="968"/>
      <c r="DU104" s="968"/>
      <c r="DV104" s="968"/>
      <c r="DW104" s="968"/>
      <c r="DX104" s="968"/>
      <c r="DY104" s="968"/>
      <c r="DZ104" s="968"/>
      <c r="EA104" s="226"/>
    </row>
    <row r="105" spans="1:131" s="227" customFormat="1" ht="11.25" customHeight="1">
      <c r="A105" s="245"/>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c r="AD105" s="245"/>
      <c r="AE105" s="245"/>
      <c r="AF105" s="245"/>
      <c r="AG105" s="245"/>
      <c r="AH105" s="245"/>
      <c r="AI105" s="245"/>
      <c r="AJ105" s="245"/>
      <c r="AK105" s="245"/>
      <c r="AL105" s="245"/>
      <c r="AM105" s="245"/>
      <c r="AN105" s="245"/>
      <c r="AO105" s="245"/>
      <c r="AP105" s="245"/>
      <c r="AQ105" s="245"/>
      <c r="AR105" s="245"/>
      <c r="AS105" s="245"/>
      <c r="AT105" s="245"/>
      <c r="AU105" s="245"/>
      <c r="AV105" s="245"/>
      <c r="AW105" s="245"/>
      <c r="AX105" s="245"/>
      <c r="AY105" s="245"/>
      <c r="AZ105" s="245"/>
      <c r="BA105" s="245"/>
      <c r="BB105" s="245"/>
      <c r="BC105" s="245"/>
      <c r="BD105" s="245"/>
      <c r="BE105" s="245"/>
      <c r="BF105" s="245"/>
      <c r="BG105" s="245"/>
      <c r="BH105" s="245"/>
      <c r="BI105" s="245"/>
      <c r="BJ105" s="245"/>
      <c r="BK105" s="245"/>
      <c r="BL105" s="245"/>
      <c r="BM105" s="245"/>
      <c r="BN105" s="245"/>
      <c r="BO105" s="245"/>
      <c r="BP105" s="245"/>
      <c r="BQ105" s="248"/>
      <c r="BR105" s="248"/>
      <c r="BS105" s="248"/>
      <c r="BT105" s="248"/>
      <c r="BU105" s="248"/>
      <c r="BV105" s="248"/>
      <c r="BW105" s="248"/>
      <c r="BX105" s="248"/>
      <c r="BY105" s="248"/>
      <c r="BZ105" s="248"/>
      <c r="CA105" s="248"/>
      <c r="CB105" s="248"/>
      <c r="CC105" s="248"/>
      <c r="CD105" s="248"/>
      <c r="CE105" s="248"/>
      <c r="CF105" s="248"/>
      <c r="CG105" s="248"/>
      <c r="CH105" s="248"/>
      <c r="CI105" s="248"/>
      <c r="CJ105" s="248"/>
      <c r="CK105" s="248"/>
      <c r="CL105" s="248"/>
      <c r="CM105" s="248"/>
      <c r="CN105" s="248"/>
      <c r="CO105" s="248"/>
      <c r="CP105" s="248"/>
      <c r="CQ105" s="248"/>
      <c r="CR105" s="248"/>
      <c r="CS105" s="248"/>
      <c r="CT105" s="248"/>
      <c r="CU105" s="248"/>
      <c r="CV105" s="248"/>
      <c r="CW105" s="248"/>
      <c r="CX105" s="248"/>
      <c r="CY105" s="248"/>
      <c r="CZ105" s="248"/>
      <c r="DA105" s="248"/>
      <c r="DB105" s="248"/>
      <c r="DC105" s="248"/>
      <c r="DD105" s="248"/>
      <c r="DE105" s="248"/>
      <c r="DF105" s="248"/>
      <c r="DG105" s="248"/>
      <c r="DH105" s="248"/>
      <c r="DI105" s="248"/>
      <c r="DJ105" s="248"/>
      <c r="DK105" s="248"/>
      <c r="DL105" s="248"/>
      <c r="DM105" s="248"/>
      <c r="DN105" s="248"/>
      <c r="DO105" s="248"/>
      <c r="DP105" s="248"/>
      <c r="DQ105" s="248"/>
      <c r="DR105" s="248"/>
      <c r="DS105" s="248"/>
      <c r="DT105" s="248"/>
      <c r="DU105" s="248"/>
      <c r="DV105" s="248"/>
      <c r="DW105" s="248"/>
      <c r="DX105" s="248"/>
      <c r="DY105" s="248"/>
      <c r="DZ105" s="248"/>
      <c r="EA105" s="226"/>
    </row>
    <row r="106" spans="1:131" s="227" customFormat="1" ht="11.25" customHeight="1">
      <c r="A106" s="254"/>
      <c r="B106" s="254"/>
      <c r="C106" s="254"/>
      <c r="D106" s="254"/>
      <c r="E106" s="254"/>
      <c r="F106" s="254"/>
      <c r="G106" s="254"/>
      <c r="H106" s="254"/>
      <c r="I106" s="254"/>
      <c r="J106" s="254"/>
      <c r="K106" s="254"/>
      <c r="L106" s="254"/>
      <c r="M106" s="254"/>
      <c r="N106" s="254"/>
      <c r="O106" s="254"/>
      <c r="P106" s="254"/>
      <c r="Q106" s="254"/>
      <c r="R106" s="254"/>
      <c r="S106" s="254"/>
      <c r="T106" s="254"/>
      <c r="U106" s="254"/>
      <c r="V106" s="254"/>
      <c r="W106" s="254"/>
      <c r="X106" s="254"/>
      <c r="Y106" s="254"/>
      <c r="Z106" s="254"/>
      <c r="AA106" s="254"/>
      <c r="AB106" s="254"/>
      <c r="AC106" s="254"/>
      <c r="AD106" s="254"/>
      <c r="AE106" s="254"/>
      <c r="AF106" s="254"/>
      <c r="AG106" s="254"/>
      <c r="AH106" s="254"/>
      <c r="AI106" s="254"/>
      <c r="AJ106" s="254"/>
      <c r="AK106" s="254"/>
      <c r="AL106" s="254"/>
      <c r="AM106" s="254"/>
      <c r="AN106" s="254"/>
      <c r="AO106" s="254"/>
      <c r="AP106" s="254"/>
      <c r="AQ106" s="254"/>
      <c r="AR106" s="254"/>
      <c r="AS106" s="254"/>
      <c r="AT106" s="254"/>
      <c r="AU106" s="254"/>
      <c r="AV106" s="254"/>
      <c r="AW106" s="254"/>
      <c r="AX106" s="254"/>
      <c r="AY106" s="254"/>
      <c r="AZ106" s="254"/>
      <c r="BA106" s="254"/>
      <c r="BB106" s="254"/>
      <c r="BC106" s="254"/>
      <c r="BD106" s="254"/>
      <c r="BE106" s="254"/>
      <c r="BF106" s="254"/>
      <c r="BG106" s="254"/>
      <c r="BH106" s="254"/>
      <c r="BI106" s="254"/>
      <c r="BJ106" s="254"/>
      <c r="BK106" s="254"/>
      <c r="BL106" s="254"/>
      <c r="BM106" s="254"/>
      <c r="BN106" s="254"/>
      <c r="BO106" s="254"/>
      <c r="BP106" s="254"/>
      <c r="BQ106" s="248"/>
      <c r="BR106" s="248"/>
      <c r="BS106" s="248"/>
      <c r="BT106" s="248"/>
      <c r="BU106" s="248"/>
      <c r="BV106" s="248"/>
      <c r="BW106" s="248"/>
      <c r="BX106" s="248"/>
      <c r="BY106" s="248"/>
      <c r="BZ106" s="248"/>
      <c r="CA106" s="248"/>
      <c r="CB106" s="248"/>
      <c r="CC106" s="248"/>
      <c r="CD106" s="248"/>
      <c r="CE106" s="248"/>
      <c r="CF106" s="248"/>
      <c r="CG106" s="248"/>
      <c r="CH106" s="248"/>
      <c r="CI106" s="248"/>
      <c r="CJ106" s="248"/>
      <c r="CK106" s="248"/>
      <c r="CL106" s="248"/>
      <c r="CM106" s="248"/>
      <c r="CN106" s="248"/>
      <c r="CO106" s="248"/>
      <c r="CP106" s="248"/>
      <c r="CQ106" s="248"/>
      <c r="CR106" s="248"/>
      <c r="CS106" s="248"/>
      <c r="CT106" s="248"/>
      <c r="CU106" s="248"/>
      <c r="CV106" s="248"/>
      <c r="CW106" s="248"/>
      <c r="CX106" s="248"/>
      <c r="CY106" s="248"/>
      <c r="CZ106" s="248"/>
      <c r="DA106" s="248"/>
      <c r="DB106" s="248"/>
      <c r="DC106" s="248"/>
      <c r="DD106" s="248"/>
      <c r="DE106" s="248"/>
      <c r="DF106" s="248"/>
      <c r="DG106" s="248"/>
      <c r="DH106" s="248"/>
      <c r="DI106" s="248"/>
      <c r="DJ106" s="248"/>
      <c r="DK106" s="248"/>
      <c r="DL106" s="248"/>
      <c r="DM106" s="248"/>
      <c r="DN106" s="248"/>
      <c r="DO106" s="248"/>
      <c r="DP106" s="248"/>
      <c r="DQ106" s="248"/>
      <c r="DR106" s="248"/>
      <c r="DS106" s="248"/>
      <c r="DT106" s="248"/>
      <c r="DU106" s="248"/>
      <c r="DV106" s="248"/>
      <c r="DW106" s="248"/>
      <c r="DX106" s="248"/>
      <c r="DY106" s="248"/>
      <c r="DZ106" s="248"/>
      <c r="EA106" s="226"/>
    </row>
    <row r="107" spans="1:131" s="226" customFormat="1" ht="26.25" customHeight="1" thickBot="1">
      <c r="A107" s="255" t="s">
        <v>420</v>
      </c>
      <c r="B107" s="256"/>
      <c r="C107" s="256"/>
      <c r="D107" s="256"/>
      <c r="E107" s="256"/>
      <c r="F107" s="256"/>
      <c r="G107" s="256"/>
      <c r="H107" s="256"/>
      <c r="I107" s="256"/>
      <c r="J107" s="256"/>
      <c r="K107" s="256"/>
      <c r="L107" s="256"/>
      <c r="M107" s="256"/>
      <c r="N107" s="256"/>
      <c r="O107" s="256"/>
      <c r="P107" s="256"/>
      <c r="Q107" s="256"/>
      <c r="R107" s="256"/>
      <c r="S107" s="256"/>
      <c r="T107" s="256"/>
      <c r="U107" s="256"/>
      <c r="V107" s="256"/>
      <c r="W107" s="256"/>
      <c r="X107" s="256"/>
      <c r="Y107" s="256"/>
      <c r="Z107" s="256"/>
      <c r="AA107" s="256"/>
      <c r="AB107" s="256"/>
      <c r="AC107" s="256"/>
      <c r="AD107" s="256"/>
      <c r="AE107" s="256"/>
      <c r="AF107" s="256"/>
      <c r="AG107" s="256"/>
      <c r="AH107" s="256"/>
      <c r="AI107" s="256"/>
      <c r="AJ107" s="256"/>
      <c r="AK107" s="256"/>
      <c r="AL107" s="256"/>
      <c r="AM107" s="256"/>
      <c r="AN107" s="256"/>
      <c r="AO107" s="256"/>
      <c r="AP107" s="256"/>
      <c r="AQ107" s="256"/>
      <c r="AR107" s="256"/>
      <c r="AS107" s="256"/>
      <c r="AT107" s="256"/>
      <c r="AU107" s="255" t="s">
        <v>421</v>
      </c>
      <c r="AV107" s="256"/>
      <c r="AW107" s="256"/>
      <c r="AX107" s="256"/>
      <c r="AY107" s="256"/>
      <c r="AZ107" s="256"/>
      <c r="BA107" s="256"/>
      <c r="BB107" s="256"/>
      <c r="BC107" s="256"/>
      <c r="BD107" s="256"/>
      <c r="BE107" s="256"/>
      <c r="BF107" s="256"/>
      <c r="BG107" s="256"/>
      <c r="BH107" s="256"/>
      <c r="BI107" s="256"/>
      <c r="BJ107" s="256"/>
      <c r="BK107" s="256"/>
      <c r="BL107" s="256"/>
      <c r="BM107" s="256"/>
      <c r="BN107" s="256"/>
      <c r="BO107" s="256"/>
      <c r="BP107" s="256"/>
      <c r="BQ107" s="256"/>
      <c r="BR107" s="256"/>
      <c r="BS107" s="256"/>
      <c r="BT107" s="256"/>
      <c r="BU107" s="256"/>
      <c r="BV107" s="256"/>
      <c r="BW107" s="256"/>
      <c r="BX107" s="256"/>
      <c r="BY107" s="256"/>
      <c r="BZ107" s="256"/>
      <c r="CA107" s="256"/>
      <c r="CB107" s="256"/>
      <c r="CC107" s="256"/>
      <c r="CD107" s="256"/>
      <c r="CE107" s="256"/>
      <c r="CF107" s="256"/>
      <c r="CG107" s="256"/>
      <c r="CH107" s="256"/>
      <c r="CI107" s="256"/>
      <c r="CJ107" s="256"/>
      <c r="CK107" s="256"/>
      <c r="CL107" s="256"/>
      <c r="CM107" s="256"/>
      <c r="CN107" s="256"/>
      <c r="CO107" s="256"/>
      <c r="CP107" s="256"/>
      <c r="CQ107" s="256"/>
      <c r="CR107" s="256"/>
      <c r="CS107" s="256"/>
      <c r="CT107" s="256"/>
      <c r="CU107" s="256"/>
      <c r="CV107" s="256"/>
      <c r="CW107" s="256"/>
      <c r="CX107" s="256"/>
      <c r="CY107" s="256"/>
      <c r="CZ107" s="256"/>
      <c r="DA107" s="256"/>
      <c r="DB107" s="256"/>
      <c r="DC107" s="256"/>
      <c r="DD107" s="256"/>
      <c r="DE107" s="256"/>
      <c r="DF107" s="256"/>
      <c r="DG107" s="256"/>
      <c r="DH107" s="256"/>
      <c r="DI107" s="256"/>
      <c r="DJ107" s="256"/>
      <c r="DK107" s="256"/>
      <c r="DL107" s="256"/>
      <c r="DM107" s="256"/>
      <c r="DN107" s="256"/>
      <c r="DO107" s="256"/>
      <c r="DP107" s="256"/>
      <c r="DQ107" s="256"/>
      <c r="DR107" s="256"/>
      <c r="DS107" s="256"/>
      <c r="DT107" s="256"/>
      <c r="DU107" s="256"/>
      <c r="DV107" s="256"/>
      <c r="DW107" s="256"/>
      <c r="DX107" s="256"/>
      <c r="DY107" s="256"/>
      <c r="DZ107" s="256"/>
    </row>
    <row r="108" spans="1:131" s="226" customFormat="1" ht="26.25" customHeight="1">
      <c r="A108" s="969" t="s">
        <v>422</v>
      </c>
      <c r="B108" s="970"/>
      <c r="C108" s="970"/>
      <c r="D108" s="970"/>
      <c r="E108" s="970"/>
      <c r="F108" s="970"/>
      <c r="G108" s="970"/>
      <c r="H108" s="970"/>
      <c r="I108" s="970"/>
      <c r="J108" s="970"/>
      <c r="K108" s="970"/>
      <c r="L108" s="970"/>
      <c r="M108" s="970"/>
      <c r="N108" s="970"/>
      <c r="O108" s="970"/>
      <c r="P108" s="970"/>
      <c r="Q108" s="970"/>
      <c r="R108" s="970"/>
      <c r="S108" s="970"/>
      <c r="T108" s="970"/>
      <c r="U108" s="970"/>
      <c r="V108" s="970"/>
      <c r="W108" s="970"/>
      <c r="X108" s="970"/>
      <c r="Y108" s="970"/>
      <c r="Z108" s="970"/>
      <c r="AA108" s="970"/>
      <c r="AB108" s="970"/>
      <c r="AC108" s="970"/>
      <c r="AD108" s="970"/>
      <c r="AE108" s="970"/>
      <c r="AF108" s="970"/>
      <c r="AG108" s="970"/>
      <c r="AH108" s="970"/>
      <c r="AI108" s="970"/>
      <c r="AJ108" s="970"/>
      <c r="AK108" s="970"/>
      <c r="AL108" s="970"/>
      <c r="AM108" s="970"/>
      <c r="AN108" s="970"/>
      <c r="AO108" s="970"/>
      <c r="AP108" s="970"/>
      <c r="AQ108" s="970"/>
      <c r="AR108" s="970"/>
      <c r="AS108" s="970"/>
      <c r="AT108" s="971"/>
      <c r="AU108" s="969" t="s">
        <v>423</v>
      </c>
      <c r="AV108" s="970"/>
      <c r="AW108" s="970"/>
      <c r="AX108" s="970"/>
      <c r="AY108" s="970"/>
      <c r="AZ108" s="970"/>
      <c r="BA108" s="970"/>
      <c r="BB108" s="970"/>
      <c r="BC108" s="970"/>
      <c r="BD108" s="970"/>
      <c r="BE108" s="970"/>
      <c r="BF108" s="970"/>
      <c r="BG108" s="970"/>
      <c r="BH108" s="970"/>
      <c r="BI108" s="970"/>
      <c r="BJ108" s="970"/>
      <c r="BK108" s="970"/>
      <c r="BL108" s="970"/>
      <c r="BM108" s="970"/>
      <c r="BN108" s="970"/>
      <c r="BO108" s="970"/>
      <c r="BP108" s="970"/>
      <c r="BQ108" s="970"/>
      <c r="BR108" s="970"/>
      <c r="BS108" s="970"/>
      <c r="BT108" s="970"/>
      <c r="BU108" s="970"/>
      <c r="BV108" s="970"/>
      <c r="BW108" s="970"/>
      <c r="BX108" s="970"/>
      <c r="BY108" s="970"/>
      <c r="BZ108" s="970"/>
      <c r="CA108" s="970"/>
      <c r="CB108" s="970"/>
      <c r="CC108" s="970"/>
      <c r="CD108" s="970"/>
      <c r="CE108" s="970"/>
      <c r="CF108" s="970"/>
      <c r="CG108" s="970"/>
      <c r="CH108" s="970"/>
      <c r="CI108" s="970"/>
      <c r="CJ108" s="970"/>
      <c r="CK108" s="970"/>
      <c r="CL108" s="970"/>
      <c r="CM108" s="970"/>
      <c r="CN108" s="970"/>
      <c r="CO108" s="970"/>
      <c r="CP108" s="970"/>
      <c r="CQ108" s="970"/>
      <c r="CR108" s="970"/>
      <c r="CS108" s="970"/>
      <c r="CT108" s="970"/>
      <c r="CU108" s="970"/>
      <c r="CV108" s="970"/>
      <c r="CW108" s="970"/>
      <c r="CX108" s="970"/>
      <c r="CY108" s="970"/>
      <c r="CZ108" s="970"/>
      <c r="DA108" s="970"/>
      <c r="DB108" s="970"/>
      <c r="DC108" s="970"/>
      <c r="DD108" s="970"/>
      <c r="DE108" s="970"/>
      <c r="DF108" s="970"/>
      <c r="DG108" s="970"/>
      <c r="DH108" s="970"/>
      <c r="DI108" s="970"/>
      <c r="DJ108" s="970"/>
      <c r="DK108" s="970"/>
      <c r="DL108" s="970"/>
      <c r="DM108" s="970"/>
      <c r="DN108" s="970"/>
      <c r="DO108" s="970"/>
      <c r="DP108" s="970"/>
      <c r="DQ108" s="970"/>
      <c r="DR108" s="970"/>
      <c r="DS108" s="970"/>
      <c r="DT108" s="970"/>
      <c r="DU108" s="970"/>
      <c r="DV108" s="970"/>
      <c r="DW108" s="970"/>
      <c r="DX108" s="970"/>
      <c r="DY108" s="970"/>
      <c r="DZ108" s="971"/>
    </row>
    <row r="109" spans="1:131" s="226" customFormat="1" ht="26.25" customHeight="1">
      <c r="A109" s="924" t="s">
        <v>424</v>
      </c>
      <c r="B109" s="925"/>
      <c r="C109" s="925"/>
      <c r="D109" s="925"/>
      <c r="E109" s="925"/>
      <c r="F109" s="925"/>
      <c r="G109" s="925"/>
      <c r="H109" s="925"/>
      <c r="I109" s="925"/>
      <c r="J109" s="925"/>
      <c r="K109" s="925"/>
      <c r="L109" s="925"/>
      <c r="M109" s="925"/>
      <c r="N109" s="925"/>
      <c r="O109" s="925"/>
      <c r="P109" s="925"/>
      <c r="Q109" s="925"/>
      <c r="R109" s="925"/>
      <c r="S109" s="925"/>
      <c r="T109" s="925"/>
      <c r="U109" s="925"/>
      <c r="V109" s="925"/>
      <c r="W109" s="925"/>
      <c r="X109" s="925"/>
      <c r="Y109" s="925"/>
      <c r="Z109" s="926"/>
      <c r="AA109" s="927" t="s">
        <v>425</v>
      </c>
      <c r="AB109" s="925"/>
      <c r="AC109" s="925"/>
      <c r="AD109" s="925"/>
      <c r="AE109" s="926"/>
      <c r="AF109" s="927" t="s">
        <v>297</v>
      </c>
      <c r="AG109" s="925"/>
      <c r="AH109" s="925"/>
      <c r="AI109" s="925"/>
      <c r="AJ109" s="926"/>
      <c r="AK109" s="927" t="s">
        <v>296</v>
      </c>
      <c r="AL109" s="925"/>
      <c r="AM109" s="925"/>
      <c r="AN109" s="925"/>
      <c r="AO109" s="926"/>
      <c r="AP109" s="927" t="s">
        <v>426</v>
      </c>
      <c r="AQ109" s="925"/>
      <c r="AR109" s="925"/>
      <c r="AS109" s="925"/>
      <c r="AT109" s="956"/>
      <c r="AU109" s="924" t="s">
        <v>424</v>
      </c>
      <c r="AV109" s="925"/>
      <c r="AW109" s="925"/>
      <c r="AX109" s="925"/>
      <c r="AY109" s="925"/>
      <c r="AZ109" s="925"/>
      <c r="BA109" s="925"/>
      <c r="BB109" s="925"/>
      <c r="BC109" s="925"/>
      <c r="BD109" s="925"/>
      <c r="BE109" s="925"/>
      <c r="BF109" s="925"/>
      <c r="BG109" s="925"/>
      <c r="BH109" s="925"/>
      <c r="BI109" s="925"/>
      <c r="BJ109" s="925"/>
      <c r="BK109" s="925"/>
      <c r="BL109" s="925"/>
      <c r="BM109" s="925"/>
      <c r="BN109" s="925"/>
      <c r="BO109" s="925"/>
      <c r="BP109" s="926"/>
      <c r="BQ109" s="927" t="s">
        <v>425</v>
      </c>
      <c r="BR109" s="925"/>
      <c r="BS109" s="925"/>
      <c r="BT109" s="925"/>
      <c r="BU109" s="926"/>
      <c r="BV109" s="927" t="s">
        <v>297</v>
      </c>
      <c r="BW109" s="925"/>
      <c r="BX109" s="925"/>
      <c r="BY109" s="925"/>
      <c r="BZ109" s="926"/>
      <c r="CA109" s="927" t="s">
        <v>296</v>
      </c>
      <c r="CB109" s="925"/>
      <c r="CC109" s="925"/>
      <c r="CD109" s="925"/>
      <c r="CE109" s="926"/>
      <c r="CF109" s="963" t="s">
        <v>426</v>
      </c>
      <c r="CG109" s="963"/>
      <c r="CH109" s="963"/>
      <c r="CI109" s="963"/>
      <c r="CJ109" s="963"/>
      <c r="CK109" s="927" t="s">
        <v>427</v>
      </c>
      <c r="CL109" s="925"/>
      <c r="CM109" s="925"/>
      <c r="CN109" s="925"/>
      <c r="CO109" s="925"/>
      <c r="CP109" s="925"/>
      <c r="CQ109" s="925"/>
      <c r="CR109" s="925"/>
      <c r="CS109" s="925"/>
      <c r="CT109" s="925"/>
      <c r="CU109" s="925"/>
      <c r="CV109" s="925"/>
      <c r="CW109" s="925"/>
      <c r="CX109" s="925"/>
      <c r="CY109" s="925"/>
      <c r="CZ109" s="925"/>
      <c r="DA109" s="925"/>
      <c r="DB109" s="925"/>
      <c r="DC109" s="925"/>
      <c r="DD109" s="925"/>
      <c r="DE109" s="925"/>
      <c r="DF109" s="926"/>
      <c r="DG109" s="927" t="s">
        <v>425</v>
      </c>
      <c r="DH109" s="925"/>
      <c r="DI109" s="925"/>
      <c r="DJ109" s="925"/>
      <c r="DK109" s="926"/>
      <c r="DL109" s="927" t="s">
        <v>297</v>
      </c>
      <c r="DM109" s="925"/>
      <c r="DN109" s="925"/>
      <c r="DO109" s="925"/>
      <c r="DP109" s="926"/>
      <c r="DQ109" s="927" t="s">
        <v>296</v>
      </c>
      <c r="DR109" s="925"/>
      <c r="DS109" s="925"/>
      <c r="DT109" s="925"/>
      <c r="DU109" s="926"/>
      <c r="DV109" s="927" t="s">
        <v>426</v>
      </c>
      <c r="DW109" s="925"/>
      <c r="DX109" s="925"/>
      <c r="DY109" s="925"/>
      <c r="DZ109" s="956"/>
    </row>
    <row r="110" spans="1:131" s="226" customFormat="1" ht="26.25" customHeight="1">
      <c r="A110" s="829" t="s">
        <v>428</v>
      </c>
      <c r="B110" s="830"/>
      <c r="C110" s="830"/>
      <c r="D110" s="830"/>
      <c r="E110" s="830"/>
      <c r="F110" s="830"/>
      <c r="G110" s="830"/>
      <c r="H110" s="830"/>
      <c r="I110" s="830"/>
      <c r="J110" s="830"/>
      <c r="K110" s="830"/>
      <c r="L110" s="830"/>
      <c r="M110" s="830"/>
      <c r="N110" s="830"/>
      <c r="O110" s="830"/>
      <c r="P110" s="830"/>
      <c r="Q110" s="830"/>
      <c r="R110" s="830"/>
      <c r="S110" s="830"/>
      <c r="T110" s="830"/>
      <c r="U110" s="830"/>
      <c r="V110" s="830"/>
      <c r="W110" s="830"/>
      <c r="X110" s="830"/>
      <c r="Y110" s="830"/>
      <c r="Z110" s="831"/>
      <c r="AA110" s="917">
        <v>1455773</v>
      </c>
      <c r="AB110" s="918"/>
      <c r="AC110" s="918"/>
      <c r="AD110" s="918"/>
      <c r="AE110" s="919"/>
      <c r="AF110" s="920">
        <v>1299926</v>
      </c>
      <c r="AG110" s="918"/>
      <c r="AH110" s="918"/>
      <c r="AI110" s="918"/>
      <c r="AJ110" s="919"/>
      <c r="AK110" s="920">
        <v>1270150</v>
      </c>
      <c r="AL110" s="918"/>
      <c r="AM110" s="918"/>
      <c r="AN110" s="918"/>
      <c r="AO110" s="919"/>
      <c r="AP110" s="921">
        <v>24.6</v>
      </c>
      <c r="AQ110" s="922"/>
      <c r="AR110" s="922"/>
      <c r="AS110" s="922"/>
      <c r="AT110" s="923"/>
      <c r="AU110" s="957" t="s">
        <v>67</v>
      </c>
      <c r="AV110" s="958"/>
      <c r="AW110" s="958"/>
      <c r="AX110" s="958"/>
      <c r="AY110" s="958"/>
      <c r="AZ110" s="883" t="s">
        <v>429</v>
      </c>
      <c r="BA110" s="830"/>
      <c r="BB110" s="830"/>
      <c r="BC110" s="830"/>
      <c r="BD110" s="830"/>
      <c r="BE110" s="830"/>
      <c r="BF110" s="830"/>
      <c r="BG110" s="830"/>
      <c r="BH110" s="830"/>
      <c r="BI110" s="830"/>
      <c r="BJ110" s="830"/>
      <c r="BK110" s="830"/>
      <c r="BL110" s="830"/>
      <c r="BM110" s="830"/>
      <c r="BN110" s="830"/>
      <c r="BO110" s="830"/>
      <c r="BP110" s="831"/>
      <c r="BQ110" s="884">
        <v>12711170</v>
      </c>
      <c r="BR110" s="865"/>
      <c r="BS110" s="865"/>
      <c r="BT110" s="865"/>
      <c r="BU110" s="865"/>
      <c r="BV110" s="865">
        <v>13071492</v>
      </c>
      <c r="BW110" s="865"/>
      <c r="BX110" s="865"/>
      <c r="BY110" s="865"/>
      <c r="BZ110" s="865"/>
      <c r="CA110" s="865">
        <v>12768030</v>
      </c>
      <c r="CB110" s="865"/>
      <c r="CC110" s="865"/>
      <c r="CD110" s="865"/>
      <c r="CE110" s="865"/>
      <c r="CF110" s="889">
        <v>247.3</v>
      </c>
      <c r="CG110" s="890"/>
      <c r="CH110" s="890"/>
      <c r="CI110" s="890"/>
      <c r="CJ110" s="890"/>
      <c r="CK110" s="953" t="s">
        <v>430</v>
      </c>
      <c r="CL110" s="839"/>
      <c r="CM110" s="914" t="s">
        <v>431</v>
      </c>
      <c r="CN110" s="915"/>
      <c r="CO110" s="915"/>
      <c r="CP110" s="915"/>
      <c r="CQ110" s="915"/>
      <c r="CR110" s="915"/>
      <c r="CS110" s="915"/>
      <c r="CT110" s="915"/>
      <c r="CU110" s="915"/>
      <c r="CV110" s="915"/>
      <c r="CW110" s="915"/>
      <c r="CX110" s="915"/>
      <c r="CY110" s="915"/>
      <c r="CZ110" s="915"/>
      <c r="DA110" s="915"/>
      <c r="DB110" s="915"/>
      <c r="DC110" s="915"/>
      <c r="DD110" s="915"/>
      <c r="DE110" s="915"/>
      <c r="DF110" s="916"/>
      <c r="DG110" s="884" t="s">
        <v>122</v>
      </c>
      <c r="DH110" s="865"/>
      <c r="DI110" s="865"/>
      <c r="DJ110" s="865"/>
      <c r="DK110" s="865"/>
      <c r="DL110" s="865" t="s">
        <v>122</v>
      </c>
      <c r="DM110" s="865"/>
      <c r="DN110" s="865"/>
      <c r="DO110" s="865"/>
      <c r="DP110" s="865"/>
      <c r="DQ110" s="865" t="s">
        <v>122</v>
      </c>
      <c r="DR110" s="865"/>
      <c r="DS110" s="865"/>
      <c r="DT110" s="865"/>
      <c r="DU110" s="865"/>
      <c r="DV110" s="866" t="s">
        <v>122</v>
      </c>
      <c r="DW110" s="866"/>
      <c r="DX110" s="866"/>
      <c r="DY110" s="866"/>
      <c r="DZ110" s="867"/>
    </row>
    <row r="111" spans="1:131" s="226" customFormat="1" ht="26.25" customHeight="1">
      <c r="A111" s="794" t="s">
        <v>432</v>
      </c>
      <c r="B111" s="795"/>
      <c r="C111" s="795"/>
      <c r="D111" s="795"/>
      <c r="E111" s="795"/>
      <c r="F111" s="795"/>
      <c r="G111" s="795"/>
      <c r="H111" s="795"/>
      <c r="I111" s="795"/>
      <c r="J111" s="795"/>
      <c r="K111" s="795"/>
      <c r="L111" s="795"/>
      <c r="M111" s="795"/>
      <c r="N111" s="795"/>
      <c r="O111" s="795"/>
      <c r="P111" s="795"/>
      <c r="Q111" s="795"/>
      <c r="R111" s="795"/>
      <c r="S111" s="795"/>
      <c r="T111" s="795"/>
      <c r="U111" s="795"/>
      <c r="V111" s="795"/>
      <c r="W111" s="795"/>
      <c r="X111" s="795"/>
      <c r="Y111" s="795"/>
      <c r="Z111" s="952"/>
      <c r="AA111" s="945" t="s">
        <v>122</v>
      </c>
      <c r="AB111" s="946"/>
      <c r="AC111" s="946"/>
      <c r="AD111" s="946"/>
      <c r="AE111" s="947"/>
      <c r="AF111" s="948" t="s">
        <v>122</v>
      </c>
      <c r="AG111" s="946"/>
      <c r="AH111" s="946"/>
      <c r="AI111" s="946"/>
      <c r="AJ111" s="947"/>
      <c r="AK111" s="948" t="s">
        <v>122</v>
      </c>
      <c r="AL111" s="946"/>
      <c r="AM111" s="946"/>
      <c r="AN111" s="946"/>
      <c r="AO111" s="947"/>
      <c r="AP111" s="949" t="s">
        <v>122</v>
      </c>
      <c r="AQ111" s="950"/>
      <c r="AR111" s="950"/>
      <c r="AS111" s="950"/>
      <c r="AT111" s="951"/>
      <c r="AU111" s="959"/>
      <c r="AV111" s="960"/>
      <c r="AW111" s="960"/>
      <c r="AX111" s="960"/>
      <c r="AY111" s="960"/>
      <c r="AZ111" s="837" t="s">
        <v>433</v>
      </c>
      <c r="BA111" s="770"/>
      <c r="BB111" s="770"/>
      <c r="BC111" s="770"/>
      <c r="BD111" s="770"/>
      <c r="BE111" s="770"/>
      <c r="BF111" s="770"/>
      <c r="BG111" s="770"/>
      <c r="BH111" s="770"/>
      <c r="BI111" s="770"/>
      <c r="BJ111" s="770"/>
      <c r="BK111" s="770"/>
      <c r="BL111" s="770"/>
      <c r="BM111" s="770"/>
      <c r="BN111" s="770"/>
      <c r="BO111" s="770"/>
      <c r="BP111" s="771"/>
      <c r="BQ111" s="809" t="s">
        <v>385</v>
      </c>
      <c r="BR111" s="810"/>
      <c r="BS111" s="810"/>
      <c r="BT111" s="810"/>
      <c r="BU111" s="810"/>
      <c r="BV111" s="810" t="s">
        <v>122</v>
      </c>
      <c r="BW111" s="810"/>
      <c r="BX111" s="810"/>
      <c r="BY111" s="810"/>
      <c r="BZ111" s="810"/>
      <c r="CA111" s="810" t="s">
        <v>122</v>
      </c>
      <c r="CB111" s="810"/>
      <c r="CC111" s="810"/>
      <c r="CD111" s="810"/>
      <c r="CE111" s="810"/>
      <c r="CF111" s="898" t="s">
        <v>385</v>
      </c>
      <c r="CG111" s="899"/>
      <c r="CH111" s="899"/>
      <c r="CI111" s="899"/>
      <c r="CJ111" s="899"/>
      <c r="CK111" s="954"/>
      <c r="CL111" s="841"/>
      <c r="CM111" s="844" t="s">
        <v>434</v>
      </c>
      <c r="CN111" s="845"/>
      <c r="CO111" s="845"/>
      <c r="CP111" s="845"/>
      <c r="CQ111" s="845"/>
      <c r="CR111" s="845"/>
      <c r="CS111" s="845"/>
      <c r="CT111" s="845"/>
      <c r="CU111" s="845"/>
      <c r="CV111" s="845"/>
      <c r="CW111" s="845"/>
      <c r="CX111" s="845"/>
      <c r="CY111" s="845"/>
      <c r="CZ111" s="845"/>
      <c r="DA111" s="845"/>
      <c r="DB111" s="845"/>
      <c r="DC111" s="845"/>
      <c r="DD111" s="845"/>
      <c r="DE111" s="845"/>
      <c r="DF111" s="846"/>
      <c r="DG111" s="809" t="s">
        <v>122</v>
      </c>
      <c r="DH111" s="810"/>
      <c r="DI111" s="810"/>
      <c r="DJ111" s="810"/>
      <c r="DK111" s="810"/>
      <c r="DL111" s="810" t="s">
        <v>385</v>
      </c>
      <c r="DM111" s="810"/>
      <c r="DN111" s="810"/>
      <c r="DO111" s="810"/>
      <c r="DP111" s="810"/>
      <c r="DQ111" s="810" t="s">
        <v>122</v>
      </c>
      <c r="DR111" s="810"/>
      <c r="DS111" s="810"/>
      <c r="DT111" s="810"/>
      <c r="DU111" s="810"/>
      <c r="DV111" s="816" t="s">
        <v>122</v>
      </c>
      <c r="DW111" s="816"/>
      <c r="DX111" s="816"/>
      <c r="DY111" s="816"/>
      <c r="DZ111" s="817"/>
    </row>
    <row r="112" spans="1:131" s="226" customFormat="1" ht="26.25" customHeight="1">
      <c r="A112" s="939" t="s">
        <v>435</v>
      </c>
      <c r="B112" s="940"/>
      <c r="C112" s="770" t="s">
        <v>436</v>
      </c>
      <c r="D112" s="770"/>
      <c r="E112" s="770"/>
      <c r="F112" s="770"/>
      <c r="G112" s="770"/>
      <c r="H112" s="770"/>
      <c r="I112" s="770"/>
      <c r="J112" s="770"/>
      <c r="K112" s="770"/>
      <c r="L112" s="770"/>
      <c r="M112" s="770"/>
      <c r="N112" s="770"/>
      <c r="O112" s="770"/>
      <c r="P112" s="770"/>
      <c r="Q112" s="770"/>
      <c r="R112" s="770"/>
      <c r="S112" s="770"/>
      <c r="T112" s="770"/>
      <c r="U112" s="770"/>
      <c r="V112" s="770"/>
      <c r="W112" s="770"/>
      <c r="X112" s="770"/>
      <c r="Y112" s="770"/>
      <c r="Z112" s="771"/>
      <c r="AA112" s="799" t="s">
        <v>122</v>
      </c>
      <c r="AB112" s="800"/>
      <c r="AC112" s="800"/>
      <c r="AD112" s="800"/>
      <c r="AE112" s="801"/>
      <c r="AF112" s="802" t="s">
        <v>385</v>
      </c>
      <c r="AG112" s="800"/>
      <c r="AH112" s="800"/>
      <c r="AI112" s="800"/>
      <c r="AJ112" s="801"/>
      <c r="AK112" s="802" t="s">
        <v>122</v>
      </c>
      <c r="AL112" s="800"/>
      <c r="AM112" s="800"/>
      <c r="AN112" s="800"/>
      <c r="AO112" s="801"/>
      <c r="AP112" s="847" t="s">
        <v>122</v>
      </c>
      <c r="AQ112" s="848"/>
      <c r="AR112" s="848"/>
      <c r="AS112" s="848"/>
      <c r="AT112" s="849"/>
      <c r="AU112" s="959"/>
      <c r="AV112" s="960"/>
      <c r="AW112" s="960"/>
      <c r="AX112" s="960"/>
      <c r="AY112" s="960"/>
      <c r="AZ112" s="837" t="s">
        <v>437</v>
      </c>
      <c r="BA112" s="770"/>
      <c r="BB112" s="770"/>
      <c r="BC112" s="770"/>
      <c r="BD112" s="770"/>
      <c r="BE112" s="770"/>
      <c r="BF112" s="770"/>
      <c r="BG112" s="770"/>
      <c r="BH112" s="770"/>
      <c r="BI112" s="770"/>
      <c r="BJ112" s="770"/>
      <c r="BK112" s="770"/>
      <c r="BL112" s="770"/>
      <c r="BM112" s="770"/>
      <c r="BN112" s="770"/>
      <c r="BO112" s="770"/>
      <c r="BP112" s="771"/>
      <c r="BQ112" s="809">
        <v>5126285</v>
      </c>
      <c r="BR112" s="810"/>
      <c r="BS112" s="810"/>
      <c r="BT112" s="810"/>
      <c r="BU112" s="810"/>
      <c r="BV112" s="810">
        <v>5000659</v>
      </c>
      <c r="BW112" s="810"/>
      <c r="BX112" s="810"/>
      <c r="BY112" s="810"/>
      <c r="BZ112" s="810"/>
      <c r="CA112" s="810">
        <v>4764601</v>
      </c>
      <c r="CB112" s="810"/>
      <c r="CC112" s="810"/>
      <c r="CD112" s="810"/>
      <c r="CE112" s="810"/>
      <c r="CF112" s="898">
        <v>92.3</v>
      </c>
      <c r="CG112" s="899"/>
      <c r="CH112" s="899"/>
      <c r="CI112" s="899"/>
      <c r="CJ112" s="899"/>
      <c r="CK112" s="954"/>
      <c r="CL112" s="841"/>
      <c r="CM112" s="844" t="s">
        <v>438</v>
      </c>
      <c r="CN112" s="845"/>
      <c r="CO112" s="845"/>
      <c r="CP112" s="845"/>
      <c r="CQ112" s="845"/>
      <c r="CR112" s="845"/>
      <c r="CS112" s="845"/>
      <c r="CT112" s="845"/>
      <c r="CU112" s="845"/>
      <c r="CV112" s="845"/>
      <c r="CW112" s="845"/>
      <c r="CX112" s="845"/>
      <c r="CY112" s="845"/>
      <c r="CZ112" s="845"/>
      <c r="DA112" s="845"/>
      <c r="DB112" s="845"/>
      <c r="DC112" s="845"/>
      <c r="DD112" s="845"/>
      <c r="DE112" s="845"/>
      <c r="DF112" s="846"/>
      <c r="DG112" s="809" t="s">
        <v>122</v>
      </c>
      <c r="DH112" s="810"/>
      <c r="DI112" s="810"/>
      <c r="DJ112" s="810"/>
      <c r="DK112" s="810"/>
      <c r="DL112" s="810" t="s">
        <v>122</v>
      </c>
      <c r="DM112" s="810"/>
      <c r="DN112" s="810"/>
      <c r="DO112" s="810"/>
      <c r="DP112" s="810"/>
      <c r="DQ112" s="810" t="s">
        <v>122</v>
      </c>
      <c r="DR112" s="810"/>
      <c r="DS112" s="810"/>
      <c r="DT112" s="810"/>
      <c r="DU112" s="810"/>
      <c r="DV112" s="816" t="s">
        <v>122</v>
      </c>
      <c r="DW112" s="816"/>
      <c r="DX112" s="816"/>
      <c r="DY112" s="816"/>
      <c r="DZ112" s="817"/>
    </row>
    <row r="113" spans="1:130" s="226" customFormat="1" ht="26.25" customHeight="1">
      <c r="A113" s="941"/>
      <c r="B113" s="942"/>
      <c r="C113" s="770" t="s">
        <v>439</v>
      </c>
      <c r="D113" s="770"/>
      <c r="E113" s="770"/>
      <c r="F113" s="770"/>
      <c r="G113" s="770"/>
      <c r="H113" s="770"/>
      <c r="I113" s="770"/>
      <c r="J113" s="770"/>
      <c r="K113" s="770"/>
      <c r="L113" s="770"/>
      <c r="M113" s="770"/>
      <c r="N113" s="770"/>
      <c r="O113" s="770"/>
      <c r="P113" s="770"/>
      <c r="Q113" s="770"/>
      <c r="R113" s="770"/>
      <c r="S113" s="770"/>
      <c r="T113" s="770"/>
      <c r="U113" s="770"/>
      <c r="V113" s="770"/>
      <c r="W113" s="770"/>
      <c r="X113" s="770"/>
      <c r="Y113" s="770"/>
      <c r="Z113" s="771"/>
      <c r="AA113" s="945">
        <v>292411</v>
      </c>
      <c r="AB113" s="946"/>
      <c r="AC113" s="946"/>
      <c r="AD113" s="946"/>
      <c r="AE113" s="947"/>
      <c r="AF113" s="948">
        <v>291238</v>
      </c>
      <c r="AG113" s="946"/>
      <c r="AH113" s="946"/>
      <c r="AI113" s="946"/>
      <c r="AJ113" s="947"/>
      <c r="AK113" s="948">
        <v>303794</v>
      </c>
      <c r="AL113" s="946"/>
      <c r="AM113" s="946"/>
      <c r="AN113" s="946"/>
      <c r="AO113" s="947"/>
      <c r="AP113" s="949">
        <v>5.9</v>
      </c>
      <c r="AQ113" s="950"/>
      <c r="AR113" s="950"/>
      <c r="AS113" s="950"/>
      <c r="AT113" s="951"/>
      <c r="AU113" s="959"/>
      <c r="AV113" s="960"/>
      <c r="AW113" s="960"/>
      <c r="AX113" s="960"/>
      <c r="AY113" s="960"/>
      <c r="AZ113" s="837" t="s">
        <v>440</v>
      </c>
      <c r="BA113" s="770"/>
      <c r="BB113" s="770"/>
      <c r="BC113" s="770"/>
      <c r="BD113" s="770"/>
      <c r="BE113" s="770"/>
      <c r="BF113" s="770"/>
      <c r="BG113" s="770"/>
      <c r="BH113" s="770"/>
      <c r="BI113" s="770"/>
      <c r="BJ113" s="770"/>
      <c r="BK113" s="770"/>
      <c r="BL113" s="770"/>
      <c r="BM113" s="770"/>
      <c r="BN113" s="770"/>
      <c r="BO113" s="770"/>
      <c r="BP113" s="771"/>
      <c r="BQ113" s="809">
        <v>501920</v>
      </c>
      <c r="BR113" s="810"/>
      <c r="BS113" s="810"/>
      <c r="BT113" s="810"/>
      <c r="BU113" s="810"/>
      <c r="BV113" s="810">
        <v>392431</v>
      </c>
      <c r="BW113" s="810"/>
      <c r="BX113" s="810"/>
      <c r="BY113" s="810"/>
      <c r="BZ113" s="810"/>
      <c r="CA113" s="810">
        <v>281165</v>
      </c>
      <c r="CB113" s="810"/>
      <c r="CC113" s="810"/>
      <c r="CD113" s="810"/>
      <c r="CE113" s="810"/>
      <c r="CF113" s="898">
        <v>5.4</v>
      </c>
      <c r="CG113" s="899"/>
      <c r="CH113" s="899"/>
      <c r="CI113" s="899"/>
      <c r="CJ113" s="899"/>
      <c r="CK113" s="954"/>
      <c r="CL113" s="841"/>
      <c r="CM113" s="844" t="s">
        <v>441</v>
      </c>
      <c r="CN113" s="845"/>
      <c r="CO113" s="845"/>
      <c r="CP113" s="845"/>
      <c r="CQ113" s="845"/>
      <c r="CR113" s="845"/>
      <c r="CS113" s="845"/>
      <c r="CT113" s="845"/>
      <c r="CU113" s="845"/>
      <c r="CV113" s="845"/>
      <c r="CW113" s="845"/>
      <c r="CX113" s="845"/>
      <c r="CY113" s="845"/>
      <c r="CZ113" s="845"/>
      <c r="DA113" s="845"/>
      <c r="DB113" s="845"/>
      <c r="DC113" s="845"/>
      <c r="DD113" s="845"/>
      <c r="DE113" s="845"/>
      <c r="DF113" s="846"/>
      <c r="DG113" s="799" t="s">
        <v>122</v>
      </c>
      <c r="DH113" s="800"/>
      <c r="DI113" s="800"/>
      <c r="DJ113" s="800"/>
      <c r="DK113" s="801"/>
      <c r="DL113" s="802" t="s">
        <v>122</v>
      </c>
      <c r="DM113" s="800"/>
      <c r="DN113" s="800"/>
      <c r="DO113" s="800"/>
      <c r="DP113" s="801"/>
      <c r="DQ113" s="802" t="s">
        <v>122</v>
      </c>
      <c r="DR113" s="800"/>
      <c r="DS113" s="800"/>
      <c r="DT113" s="800"/>
      <c r="DU113" s="801"/>
      <c r="DV113" s="847" t="s">
        <v>122</v>
      </c>
      <c r="DW113" s="848"/>
      <c r="DX113" s="848"/>
      <c r="DY113" s="848"/>
      <c r="DZ113" s="849"/>
    </row>
    <row r="114" spans="1:130" s="226" customFormat="1" ht="26.25" customHeight="1">
      <c r="A114" s="941"/>
      <c r="B114" s="942"/>
      <c r="C114" s="770" t="s">
        <v>442</v>
      </c>
      <c r="D114" s="770"/>
      <c r="E114" s="770"/>
      <c r="F114" s="770"/>
      <c r="G114" s="770"/>
      <c r="H114" s="770"/>
      <c r="I114" s="770"/>
      <c r="J114" s="770"/>
      <c r="K114" s="770"/>
      <c r="L114" s="770"/>
      <c r="M114" s="770"/>
      <c r="N114" s="770"/>
      <c r="O114" s="770"/>
      <c r="P114" s="770"/>
      <c r="Q114" s="770"/>
      <c r="R114" s="770"/>
      <c r="S114" s="770"/>
      <c r="T114" s="770"/>
      <c r="U114" s="770"/>
      <c r="V114" s="770"/>
      <c r="W114" s="770"/>
      <c r="X114" s="770"/>
      <c r="Y114" s="770"/>
      <c r="Z114" s="771"/>
      <c r="AA114" s="799">
        <v>117251</v>
      </c>
      <c r="AB114" s="800"/>
      <c r="AC114" s="800"/>
      <c r="AD114" s="800"/>
      <c r="AE114" s="801"/>
      <c r="AF114" s="802">
        <v>117261</v>
      </c>
      <c r="AG114" s="800"/>
      <c r="AH114" s="800"/>
      <c r="AI114" s="800"/>
      <c r="AJ114" s="801"/>
      <c r="AK114" s="802">
        <v>117268</v>
      </c>
      <c r="AL114" s="800"/>
      <c r="AM114" s="800"/>
      <c r="AN114" s="800"/>
      <c r="AO114" s="801"/>
      <c r="AP114" s="847">
        <v>2.2999999999999998</v>
      </c>
      <c r="AQ114" s="848"/>
      <c r="AR114" s="848"/>
      <c r="AS114" s="848"/>
      <c r="AT114" s="849"/>
      <c r="AU114" s="959"/>
      <c r="AV114" s="960"/>
      <c r="AW114" s="960"/>
      <c r="AX114" s="960"/>
      <c r="AY114" s="960"/>
      <c r="AZ114" s="837" t="s">
        <v>443</v>
      </c>
      <c r="BA114" s="770"/>
      <c r="BB114" s="770"/>
      <c r="BC114" s="770"/>
      <c r="BD114" s="770"/>
      <c r="BE114" s="770"/>
      <c r="BF114" s="770"/>
      <c r="BG114" s="770"/>
      <c r="BH114" s="770"/>
      <c r="BI114" s="770"/>
      <c r="BJ114" s="770"/>
      <c r="BK114" s="770"/>
      <c r="BL114" s="770"/>
      <c r="BM114" s="770"/>
      <c r="BN114" s="770"/>
      <c r="BO114" s="770"/>
      <c r="BP114" s="771"/>
      <c r="BQ114" s="809">
        <v>1902774</v>
      </c>
      <c r="BR114" s="810"/>
      <c r="BS114" s="810"/>
      <c r="BT114" s="810"/>
      <c r="BU114" s="810"/>
      <c r="BV114" s="810">
        <v>1904638</v>
      </c>
      <c r="BW114" s="810"/>
      <c r="BX114" s="810"/>
      <c r="BY114" s="810"/>
      <c r="BZ114" s="810"/>
      <c r="CA114" s="810">
        <v>1876035</v>
      </c>
      <c r="CB114" s="810"/>
      <c r="CC114" s="810"/>
      <c r="CD114" s="810"/>
      <c r="CE114" s="810"/>
      <c r="CF114" s="898">
        <v>36.299999999999997</v>
      </c>
      <c r="CG114" s="899"/>
      <c r="CH114" s="899"/>
      <c r="CI114" s="899"/>
      <c r="CJ114" s="899"/>
      <c r="CK114" s="954"/>
      <c r="CL114" s="841"/>
      <c r="CM114" s="844" t="s">
        <v>444</v>
      </c>
      <c r="CN114" s="845"/>
      <c r="CO114" s="845"/>
      <c r="CP114" s="845"/>
      <c r="CQ114" s="845"/>
      <c r="CR114" s="845"/>
      <c r="CS114" s="845"/>
      <c r="CT114" s="845"/>
      <c r="CU114" s="845"/>
      <c r="CV114" s="845"/>
      <c r="CW114" s="845"/>
      <c r="CX114" s="845"/>
      <c r="CY114" s="845"/>
      <c r="CZ114" s="845"/>
      <c r="DA114" s="845"/>
      <c r="DB114" s="845"/>
      <c r="DC114" s="845"/>
      <c r="DD114" s="845"/>
      <c r="DE114" s="845"/>
      <c r="DF114" s="846"/>
      <c r="DG114" s="799" t="s">
        <v>122</v>
      </c>
      <c r="DH114" s="800"/>
      <c r="DI114" s="800"/>
      <c r="DJ114" s="800"/>
      <c r="DK114" s="801"/>
      <c r="DL114" s="802" t="s">
        <v>122</v>
      </c>
      <c r="DM114" s="800"/>
      <c r="DN114" s="800"/>
      <c r="DO114" s="800"/>
      <c r="DP114" s="801"/>
      <c r="DQ114" s="802" t="s">
        <v>122</v>
      </c>
      <c r="DR114" s="800"/>
      <c r="DS114" s="800"/>
      <c r="DT114" s="800"/>
      <c r="DU114" s="801"/>
      <c r="DV114" s="847" t="s">
        <v>122</v>
      </c>
      <c r="DW114" s="848"/>
      <c r="DX114" s="848"/>
      <c r="DY114" s="848"/>
      <c r="DZ114" s="849"/>
    </row>
    <row r="115" spans="1:130" s="226" customFormat="1" ht="26.25" customHeight="1">
      <c r="A115" s="941"/>
      <c r="B115" s="942"/>
      <c r="C115" s="770" t="s">
        <v>445</v>
      </c>
      <c r="D115" s="770"/>
      <c r="E115" s="770"/>
      <c r="F115" s="770"/>
      <c r="G115" s="770"/>
      <c r="H115" s="770"/>
      <c r="I115" s="770"/>
      <c r="J115" s="770"/>
      <c r="K115" s="770"/>
      <c r="L115" s="770"/>
      <c r="M115" s="770"/>
      <c r="N115" s="770"/>
      <c r="O115" s="770"/>
      <c r="P115" s="770"/>
      <c r="Q115" s="770"/>
      <c r="R115" s="770"/>
      <c r="S115" s="770"/>
      <c r="T115" s="770"/>
      <c r="U115" s="770"/>
      <c r="V115" s="770"/>
      <c r="W115" s="770"/>
      <c r="X115" s="770"/>
      <c r="Y115" s="770"/>
      <c r="Z115" s="771"/>
      <c r="AA115" s="945">
        <v>383</v>
      </c>
      <c r="AB115" s="946"/>
      <c r="AC115" s="946"/>
      <c r="AD115" s="946"/>
      <c r="AE115" s="947"/>
      <c r="AF115" s="948" t="s">
        <v>122</v>
      </c>
      <c r="AG115" s="946"/>
      <c r="AH115" s="946"/>
      <c r="AI115" s="946"/>
      <c r="AJ115" s="947"/>
      <c r="AK115" s="948" t="s">
        <v>122</v>
      </c>
      <c r="AL115" s="946"/>
      <c r="AM115" s="946"/>
      <c r="AN115" s="946"/>
      <c r="AO115" s="947"/>
      <c r="AP115" s="949" t="s">
        <v>122</v>
      </c>
      <c r="AQ115" s="950"/>
      <c r="AR115" s="950"/>
      <c r="AS115" s="950"/>
      <c r="AT115" s="951"/>
      <c r="AU115" s="959"/>
      <c r="AV115" s="960"/>
      <c r="AW115" s="960"/>
      <c r="AX115" s="960"/>
      <c r="AY115" s="960"/>
      <c r="AZ115" s="837" t="s">
        <v>446</v>
      </c>
      <c r="BA115" s="770"/>
      <c r="BB115" s="770"/>
      <c r="BC115" s="770"/>
      <c r="BD115" s="770"/>
      <c r="BE115" s="770"/>
      <c r="BF115" s="770"/>
      <c r="BG115" s="770"/>
      <c r="BH115" s="770"/>
      <c r="BI115" s="770"/>
      <c r="BJ115" s="770"/>
      <c r="BK115" s="770"/>
      <c r="BL115" s="770"/>
      <c r="BM115" s="770"/>
      <c r="BN115" s="770"/>
      <c r="BO115" s="770"/>
      <c r="BP115" s="771"/>
      <c r="BQ115" s="809">
        <v>194679</v>
      </c>
      <c r="BR115" s="810"/>
      <c r="BS115" s="810"/>
      <c r="BT115" s="810"/>
      <c r="BU115" s="810"/>
      <c r="BV115" s="810" t="s">
        <v>385</v>
      </c>
      <c r="BW115" s="810"/>
      <c r="BX115" s="810"/>
      <c r="BY115" s="810"/>
      <c r="BZ115" s="810"/>
      <c r="CA115" s="810" t="s">
        <v>122</v>
      </c>
      <c r="CB115" s="810"/>
      <c r="CC115" s="810"/>
      <c r="CD115" s="810"/>
      <c r="CE115" s="810"/>
      <c r="CF115" s="898" t="s">
        <v>385</v>
      </c>
      <c r="CG115" s="899"/>
      <c r="CH115" s="899"/>
      <c r="CI115" s="899"/>
      <c r="CJ115" s="899"/>
      <c r="CK115" s="954"/>
      <c r="CL115" s="841"/>
      <c r="CM115" s="837" t="s">
        <v>447</v>
      </c>
      <c r="CN115" s="938"/>
      <c r="CO115" s="938"/>
      <c r="CP115" s="938"/>
      <c r="CQ115" s="938"/>
      <c r="CR115" s="938"/>
      <c r="CS115" s="938"/>
      <c r="CT115" s="938"/>
      <c r="CU115" s="938"/>
      <c r="CV115" s="938"/>
      <c r="CW115" s="938"/>
      <c r="CX115" s="938"/>
      <c r="CY115" s="938"/>
      <c r="CZ115" s="938"/>
      <c r="DA115" s="938"/>
      <c r="DB115" s="938"/>
      <c r="DC115" s="938"/>
      <c r="DD115" s="938"/>
      <c r="DE115" s="938"/>
      <c r="DF115" s="771"/>
      <c r="DG115" s="799" t="s">
        <v>122</v>
      </c>
      <c r="DH115" s="800"/>
      <c r="DI115" s="800"/>
      <c r="DJ115" s="800"/>
      <c r="DK115" s="801"/>
      <c r="DL115" s="802" t="s">
        <v>122</v>
      </c>
      <c r="DM115" s="800"/>
      <c r="DN115" s="800"/>
      <c r="DO115" s="800"/>
      <c r="DP115" s="801"/>
      <c r="DQ115" s="802" t="s">
        <v>122</v>
      </c>
      <c r="DR115" s="800"/>
      <c r="DS115" s="800"/>
      <c r="DT115" s="800"/>
      <c r="DU115" s="801"/>
      <c r="DV115" s="847" t="s">
        <v>122</v>
      </c>
      <c r="DW115" s="848"/>
      <c r="DX115" s="848"/>
      <c r="DY115" s="848"/>
      <c r="DZ115" s="849"/>
    </row>
    <row r="116" spans="1:130" s="226" customFormat="1" ht="26.25" customHeight="1">
      <c r="A116" s="943"/>
      <c r="B116" s="944"/>
      <c r="C116" s="903" t="s">
        <v>448</v>
      </c>
      <c r="D116" s="903"/>
      <c r="E116" s="903"/>
      <c r="F116" s="903"/>
      <c r="G116" s="903"/>
      <c r="H116" s="903"/>
      <c r="I116" s="903"/>
      <c r="J116" s="903"/>
      <c r="K116" s="903"/>
      <c r="L116" s="903"/>
      <c r="M116" s="903"/>
      <c r="N116" s="903"/>
      <c r="O116" s="903"/>
      <c r="P116" s="903"/>
      <c r="Q116" s="903"/>
      <c r="R116" s="903"/>
      <c r="S116" s="903"/>
      <c r="T116" s="903"/>
      <c r="U116" s="903"/>
      <c r="V116" s="903"/>
      <c r="W116" s="903"/>
      <c r="X116" s="903"/>
      <c r="Y116" s="903"/>
      <c r="Z116" s="904"/>
      <c r="AA116" s="799" t="s">
        <v>122</v>
      </c>
      <c r="AB116" s="800"/>
      <c r="AC116" s="800"/>
      <c r="AD116" s="800"/>
      <c r="AE116" s="801"/>
      <c r="AF116" s="802" t="s">
        <v>385</v>
      </c>
      <c r="AG116" s="800"/>
      <c r="AH116" s="800"/>
      <c r="AI116" s="800"/>
      <c r="AJ116" s="801"/>
      <c r="AK116" s="802" t="s">
        <v>385</v>
      </c>
      <c r="AL116" s="800"/>
      <c r="AM116" s="800"/>
      <c r="AN116" s="800"/>
      <c r="AO116" s="801"/>
      <c r="AP116" s="847" t="s">
        <v>122</v>
      </c>
      <c r="AQ116" s="848"/>
      <c r="AR116" s="848"/>
      <c r="AS116" s="848"/>
      <c r="AT116" s="849"/>
      <c r="AU116" s="959"/>
      <c r="AV116" s="960"/>
      <c r="AW116" s="960"/>
      <c r="AX116" s="960"/>
      <c r="AY116" s="960"/>
      <c r="AZ116" s="886" t="s">
        <v>449</v>
      </c>
      <c r="BA116" s="887"/>
      <c r="BB116" s="887"/>
      <c r="BC116" s="887"/>
      <c r="BD116" s="887"/>
      <c r="BE116" s="887"/>
      <c r="BF116" s="887"/>
      <c r="BG116" s="887"/>
      <c r="BH116" s="887"/>
      <c r="BI116" s="887"/>
      <c r="BJ116" s="887"/>
      <c r="BK116" s="887"/>
      <c r="BL116" s="887"/>
      <c r="BM116" s="887"/>
      <c r="BN116" s="887"/>
      <c r="BO116" s="887"/>
      <c r="BP116" s="888"/>
      <c r="BQ116" s="809" t="s">
        <v>122</v>
      </c>
      <c r="BR116" s="810"/>
      <c r="BS116" s="810"/>
      <c r="BT116" s="810"/>
      <c r="BU116" s="810"/>
      <c r="BV116" s="810" t="s">
        <v>122</v>
      </c>
      <c r="BW116" s="810"/>
      <c r="BX116" s="810"/>
      <c r="BY116" s="810"/>
      <c r="BZ116" s="810"/>
      <c r="CA116" s="810" t="s">
        <v>385</v>
      </c>
      <c r="CB116" s="810"/>
      <c r="CC116" s="810"/>
      <c r="CD116" s="810"/>
      <c r="CE116" s="810"/>
      <c r="CF116" s="898" t="s">
        <v>122</v>
      </c>
      <c r="CG116" s="899"/>
      <c r="CH116" s="899"/>
      <c r="CI116" s="899"/>
      <c r="CJ116" s="899"/>
      <c r="CK116" s="954"/>
      <c r="CL116" s="841"/>
      <c r="CM116" s="844" t="s">
        <v>450</v>
      </c>
      <c r="CN116" s="845"/>
      <c r="CO116" s="845"/>
      <c r="CP116" s="845"/>
      <c r="CQ116" s="845"/>
      <c r="CR116" s="845"/>
      <c r="CS116" s="845"/>
      <c r="CT116" s="845"/>
      <c r="CU116" s="845"/>
      <c r="CV116" s="845"/>
      <c r="CW116" s="845"/>
      <c r="CX116" s="845"/>
      <c r="CY116" s="845"/>
      <c r="CZ116" s="845"/>
      <c r="DA116" s="845"/>
      <c r="DB116" s="845"/>
      <c r="DC116" s="845"/>
      <c r="DD116" s="845"/>
      <c r="DE116" s="845"/>
      <c r="DF116" s="846"/>
      <c r="DG116" s="799" t="s">
        <v>122</v>
      </c>
      <c r="DH116" s="800"/>
      <c r="DI116" s="800"/>
      <c r="DJ116" s="800"/>
      <c r="DK116" s="801"/>
      <c r="DL116" s="802" t="s">
        <v>122</v>
      </c>
      <c r="DM116" s="800"/>
      <c r="DN116" s="800"/>
      <c r="DO116" s="800"/>
      <c r="DP116" s="801"/>
      <c r="DQ116" s="802" t="s">
        <v>122</v>
      </c>
      <c r="DR116" s="800"/>
      <c r="DS116" s="800"/>
      <c r="DT116" s="800"/>
      <c r="DU116" s="801"/>
      <c r="DV116" s="847" t="s">
        <v>385</v>
      </c>
      <c r="DW116" s="848"/>
      <c r="DX116" s="848"/>
      <c r="DY116" s="848"/>
      <c r="DZ116" s="849"/>
    </row>
    <row r="117" spans="1:130" s="226" customFormat="1" ht="26.25" customHeight="1">
      <c r="A117" s="924" t="s">
        <v>178</v>
      </c>
      <c r="B117" s="925"/>
      <c r="C117" s="925"/>
      <c r="D117" s="925"/>
      <c r="E117" s="925"/>
      <c r="F117" s="925"/>
      <c r="G117" s="925"/>
      <c r="H117" s="925"/>
      <c r="I117" s="925"/>
      <c r="J117" s="925"/>
      <c r="K117" s="925"/>
      <c r="L117" s="925"/>
      <c r="M117" s="925"/>
      <c r="N117" s="925"/>
      <c r="O117" s="925"/>
      <c r="P117" s="925"/>
      <c r="Q117" s="925"/>
      <c r="R117" s="925"/>
      <c r="S117" s="925"/>
      <c r="T117" s="925"/>
      <c r="U117" s="925"/>
      <c r="V117" s="925"/>
      <c r="W117" s="925"/>
      <c r="X117" s="925"/>
      <c r="Y117" s="900" t="s">
        <v>451</v>
      </c>
      <c r="Z117" s="926"/>
      <c r="AA117" s="931">
        <v>1865818</v>
      </c>
      <c r="AB117" s="932"/>
      <c r="AC117" s="932"/>
      <c r="AD117" s="932"/>
      <c r="AE117" s="933"/>
      <c r="AF117" s="934">
        <v>1708425</v>
      </c>
      <c r="AG117" s="932"/>
      <c r="AH117" s="932"/>
      <c r="AI117" s="932"/>
      <c r="AJ117" s="933"/>
      <c r="AK117" s="934">
        <v>1691212</v>
      </c>
      <c r="AL117" s="932"/>
      <c r="AM117" s="932"/>
      <c r="AN117" s="932"/>
      <c r="AO117" s="933"/>
      <c r="AP117" s="935"/>
      <c r="AQ117" s="936"/>
      <c r="AR117" s="936"/>
      <c r="AS117" s="936"/>
      <c r="AT117" s="937"/>
      <c r="AU117" s="959"/>
      <c r="AV117" s="960"/>
      <c r="AW117" s="960"/>
      <c r="AX117" s="960"/>
      <c r="AY117" s="960"/>
      <c r="AZ117" s="886" t="s">
        <v>452</v>
      </c>
      <c r="BA117" s="887"/>
      <c r="BB117" s="887"/>
      <c r="BC117" s="887"/>
      <c r="BD117" s="887"/>
      <c r="BE117" s="887"/>
      <c r="BF117" s="887"/>
      <c r="BG117" s="887"/>
      <c r="BH117" s="887"/>
      <c r="BI117" s="887"/>
      <c r="BJ117" s="887"/>
      <c r="BK117" s="887"/>
      <c r="BL117" s="887"/>
      <c r="BM117" s="887"/>
      <c r="BN117" s="887"/>
      <c r="BO117" s="887"/>
      <c r="BP117" s="888"/>
      <c r="BQ117" s="809" t="s">
        <v>122</v>
      </c>
      <c r="BR117" s="810"/>
      <c r="BS117" s="810"/>
      <c r="BT117" s="810"/>
      <c r="BU117" s="810"/>
      <c r="BV117" s="810" t="s">
        <v>122</v>
      </c>
      <c r="BW117" s="810"/>
      <c r="BX117" s="810"/>
      <c r="BY117" s="810"/>
      <c r="BZ117" s="810"/>
      <c r="CA117" s="810" t="s">
        <v>122</v>
      </c>
      <c r="CB117" s="810"/>
      <c r="CC117" s="810"/>
      <c r="CD117" s="810"/>
      <c r="CE117" s="810"/>
      <c r="CF117" s="898" t="s">
        <v>122</v>
      </c>
      <c r="CG117" s="899"/>
      <c r="CH117" s="899"/>
      <c r="CI117" s="899"/>
      <c r="CJ117" s="899"/>
      <c r="CK117" s="954"/>
      <c r="CL117" s="841"/>
      <c r="CM117" s="844" t="s">
        <v>453</v>
      </c>
      <c r="CN117" s="845"/>
      <c r="CO117" s="845"/>
      <c r="CP117" s="845"/>
      <c r="CQ117" s="845"/>
      <c r="CR117" s="845"/>
      <c r="CS117" s="845"/>
      <c r="CT117" s="845"/>
      <c r="CU117" s="845"/>
      <c r="CV117" s="845"/>
      <c r="CW117" s="845"/>
      <c r="CX117" s="845"/>
      <c r="CY117" s="845"/>
      <c r="CZ117" s="845"/>
      <c r="DA117" s="845"/>
      <c r="DB117" s="845"/>
      <c r="DC117" s="845"/>
      <c r="DD117" s="845"/>
      <c r="DE117" s="845"/>
      <c r="DF117" s="846"/>
      <c r="DG117" s="799" t="s">
        <v>122</v>
      </c>
      <c r="DH117" s="800"/>
      <c r="DI117" s="800"/>
      <c r="DJ117" s="800"/>
      <c r="DK117" s="801"/>
      <c r="DL117" s="802" t="s">
        <v>122</v>
      </c>
      <c r="DM117" s="800"/>
      <c r="DN117" s="800"/>
      <c r="DO117" s="800"/>
      <c r="DP117" s="801"/>
      <c r="DQ117" s="802" t="s">
        <v>385</v>
      </c>
      <c r="DR117" s="800"/>
      <c r="DS117" s="800"/>
      <c r="DT117" s="800"/>
      <c r="DU117" s="801"/>
      <c r="DV117" s="847" t="s">
        <v>122</v>
      </c>
      <c r="DW117" s="848"/>
      <c r="DX117" s="848"/>
      <c r="DY117" s="848"/>
      <c r="DZ117" s="849"/>
    </row>
    <row r="118" spans="1:130" s="226" customFormat="1" ht="26.25" customHeight="1">
      <c r="A118" s="924" t="s">
        <v>427</v>
      </c>
      <c r="B118" s="925"/>
      <c r="C118" s="925"/>
      <c r="D118" s="925"/>
      <c r="E118" s="925"/>
      <c r="F118" s="925"/>
      <c r="G118" s="925"/>
      <c r="H118" s="925"/>
      <c r="I118" s="925"/>
      <c r="J118" s="925"/>
      <c r="K118" s="925"/>
      <c r="L118" s="925"/>
      <c r="M118" s="925"/>
      <c r="N118" s="925"/>
      <c r="O118" s="925"/>
      <c r="P118" s="925"/>
      <c r="Q118" s="925"/>
      <c r="R118" s="925"/>
      <c r="S118" s="925"/>
      <c r="T118" s="925"/>
      <c r="U118" s="925"/>
      <c r="V118" s="925"/>
      <c r="W118" s="925"/>
      <c r="X118" s="925"/>
      <c r="Y118" s="925"/>
      <c r="Z118" s="926"/>
      <c r="AA118" s="927" t="s">
        <v>425</v>
      </c>
      <c r="AB118" s="925"/>
      <c r="AC118" s="925"/>
      <c r="AD118" s="925"/>
      <c r="AE118" s="926"/>
      <c r="AF118" s="927" t="s">
        <v>297</v>
      </c>
      <c r="AG118" s="925"/>
      <c r="AH118" s="925"/>
      <c r="AI118" s="925"/>
      <c r="AJ118" s="926"/>
      <c r="AK118" s="927" t="s">
        <v>296</v>
      </c>
      <c r="AL118" s="925"/>
      <c r="AM118" s="925"/>
      <c r="AN118" s="925"/>
      <c r="AO118" s="926"/>
      <c r="AP118" s="928" t="s">
        <v>426</v>
      </c>
      <c r="AQ118" s="929"/>
      <c r="AR118" s="929"/>
      <c r="AS118" s="929"/>
      <c r="AT118" s="930"/>
      <c r="AU118" s="959"/>
      <c r="AV118" s="960"/>
      <c r="AW118" s="960"/>
      <c r="AX118" s="960"/>
      <c r="AY118" s="960"/>
      <c r="AZ118" s="902" t="s">
        <v>454</v>
      </c>
      <c r="BA118" s="903"/>
      <c r="BB118" s="903"/>
      <c r="BC118" s="903"/>
      <c r="BD118" s="903"/>
      <c r="BE118" s="903"/>
      <c r="BF118" s="903"/>
      <c r="BG118" s="903"/>
      <c r="BH118" s="903"/>
      <c r="BI118" s="903"/>
      <c r="BJ118" s="903"/>
      <c r="BK118" s="903"/>
      <c r="BL118" s="903"/>
      <c r="BM118" s="903"/>
      <c r="BN118" s="903"/>
      <c r="BO118" s="903"/>
      <c r="BP118" s="904"/>
      <c r="BQ118" s="905" t="s">
        <v>385</v>
      </c>
      <c r="BR118" s="868"/>
      <c r="BS118" s="868"/>
      <c r="BT118" s="868"/>
      <c r="BU118" s="868"/>
      <c r="BV118" s="868" t="s">
        <v>122</v>
      </c>
      <c r="BW118" s="868"/>
      <c r="BX118" s="868"/>
      <c r="BY118" s="868"/>
      <c r="BZ118" s="868"/>
      <c r="CA118" s="868" t="s">
        <v>122</v>
      </c>
      <c r="CB118" s="868"/>
      <c r="CC118" s="868"/>
      <c r="CD118" s="868"/>
      <c r="CE118" s="868"/>
      <c r="CF118" s="898" t="s">
        <v>122</v>
      </c>
      <c r="CG118" s="899"/>
      <c r="CH118" s="899"/>
      <c r="CI118" s="899"/>
      <c r="CJ118" s="899"/>
      <c r="CK118" s="954"/>
      <c r="CL118" s="841"/>
      <c r="CM118" s="844" t="s">
        <v>455</v>
      </c>
      <c r="CN118" s="845"/>
      <c r="CO118" s="845"/>
      <c r="CP118" s="845"/>
      <c r="CQ118" s="845"/>
      <c r="CR118" s="845"/>
      <c r="CS118" s="845"/>
      <c r="CT118" s="845"/>
      <c r="CU118" s="845"/>
      <c r="CV118" s="845"/>
      <c r="CW118" s="845"/>
      <c r="CX118" s="845"/>
      <c r="CY118" s="845"/>
      <c r="CZ118" s="845"/>
      <c r="DA118" s="845"/>
      <c r="DB118" s="845"/>
      <c r="DC118" s="845"/>
      <c r="DD118" s="845"/>
      <c r="DE118" s="845"/>
      <c r="DF118" s="846"/>
      <c r="DG118" s="799" t="s">
        <v>122</v>
      </c>
      <c r="DH118" s="800"/>
      <c r="DI118" s="800"/>
      <c r="DJ118" s="800"/>
      <c r="DK118" s="801"/>
      <c r="DL118" s="802" t="s">
        <v>122</v>
      </c>
      <c r="DM118" s="800"/>
      <c r="DN118" s="800"/>
      <c r="DO118" s="800"/>
      <c r="DP118" s="801"/>
      <c r="DQ118" s="802" t="s">
        <v>122</v>
      </c>
      <c r="DR118" s="800"/>
      <c r="DS118" s="800"/>
      <c r="DT118" s="800"/>
      <c r="DU118" s="801"/>
      <c r="DV118" s="847" t="s">
        <v>385</v>
      </c>
      <c r="DW118" s="848"/>
      <c r="DX118" s="848"/>
      <c r="DY118" s="848"/>
      <c r="DZ118" s="849"/>
    </row>
    <row r="119" spans="1:130" s="226" customFormat="1" ht="26.25" customHeight="1">
      <c r="A119" s="838" t="s">
        <v>430</v>
      </c>
      <c r="B119" s="839"/>
      <c r="C119" s="914" t="s">
        <v>431</v>
      </c>
      <c r="D119" s="915"/>
      <c r="E119" s="915"/>
      <c r="F119" s="915"/>
      <c r="G119" s="915"/>
      <c r="H119" s="915"/>
      <c r="I119" s="915"/>
      <c r="J119" s="915"/>
      <c r="K119" s="915"/>
      <c r="L119" s="915"/>
      <c r="M119" s="915"/>
      <c r="N119" s="915"/>
      <c r="O119" s="915"/>
      <c r="P119" s="915"/>
      <c r="Q119" s="915"/>
      <c r="R119" s="915"/>
      <c r="S119" s="915"/>
      <c r="T119" s="915"/>
      <c r="U119" s="915"/>
      <c r="V119" s="915"/>
      <c r="W119" s="915"/>
      <c r="X119" s="915"/>
      <c r="Y119" s="915"/>
      <c r="Z119" s="916"/>
      <c r="AA119" s="917" t="s">
        <v>122</v>
      </c>
      <c r="AB119" s="918"/>
      <c r="AC119" s="918"/>
      <c r="AD119" s="918"/>
      <c r="AE119" s="919"/>
      <c r="AF119" s="920" t="s">
        <v>122</v>
      </c>
      <c r="AG119" s="918"/>
      <c r="AH119" s="918"/>
      <c r="AI119" s="918"/>
      <c r="AJ119" s="919"/>
      <c r="AK119" s="920" t="s">
        <v>385</v>
      </c>
      <c r="AL119" s="918"/>
      <c r="AM119" s="918"/>
      <c r="AN119" s="918"/>
      <c r="AO119" s="919"/>
      <c r="AP119" s="921" t="s">
        <v>122</v>
      </c>
      <c r="AQ119" s="922"/>
      <c r="AR119" s="922"/>
      <c r="AS119" s="922"/>
      <c r="AT119" s="923"/>
      <c r="AU119" s="961"/>
      <c r="AV119" s="962"/>
      <c r="AW119" s="962"/>
      <c r="AX119" s="962"/>
      <c r="AY119" s="962"/>
      <c r="AZ119" s="257" t="s">
        <v>178</v>
      </c>
      <c r="BA119" s="257"/>
      <c r="BB119" s="257"/>
      <c r="BC119" s="257"/>
      <c r="BD119" s="257"/>
      <c r="BE119" s="257"/>
      <c r="BF119" s="257"/>
      <c r="BG119" s="257"/>
      <c r="BH119" s="257"/>
      <c r="BI119" s="257"/>
      <c r="BJ119" s="257"/>
      <c r="BK119" s="257"/>
      <c r="BL119" s="257"/>
      <c r="BM119" s="257"/>
      <c r="BN119" s="257"/>
      <c r="BO119" s="900" t="s">
        <v>456</v>
      </c>
      <c r="BP119" s="901"/>
      <c r="BQ119" s="905">
        <v>20436828</v>
      </c>
      <c r="BR119" s="868"/>
      <c r="BS119" s="868"/>
      <c r="BT119" s="868"/>
      <c r="BU119" s="868"/>
      <c r="BV119" s="868">
        <v>20369220</v>
      </c>
      <c r="BW119" s="868"/>
      <c r="BX119" s="868"/>
      <c r="BY119" s="868"/>
      <c r="BZ119" s="868"/>
      <c r="CA119" s="868">
        <v>19689831</v>
      </c>
      <c r="CB119" s="868"/>
      <c r="CC119" s="868"/>
      <c r="CD119" s="868"/>
      <c r="CE119" s="868"/>
      <c r="CF119" s="766"/>
      <c r="CG119" s="767"/>
      <c r="CH119" s="767"/>
      <c r="CI119" s="767"/>
      <c r="CJ119" s="857"/>
      <c r="CK119" s="955"/>
      <c r="CL119" s="843"/>
      <c r="CM119" s="861" t="s">
        <v>457</v>
      </c>
      <c r="CN119" s="862"/>
      <c r="CO119" s="862"/>
      <c r="CP119" s="862"/>
      <c r="CQ119" s="862"/>
      <c r="CR119" s="862"/>
      <c r="CS119" s="862"/>
      <c r="CT119" s="862"/>
      <c r="CU119" s="862"/>
      <c r="CV119" s="862"/>
      <c r="CW119" s="862"/>
      <c r="CX119" s="862"/>
      <c r="CY119" s="862"/>
      <c r="CZ119" s="862"/>
      <c r="DA119" s="862"/>
      <c r="DB119" s="862"/>
      <c r="DC119" s="862"/>
      <c r="DD119" s="862"/>
      <c r="DE119" s="862"/>
      <c r="DF119" s="863"/>
      <c r="DG119" s="782" t="s">
        <v>385</v>
      </c>
      <c r="DH119" s="783"/>
      <c r="DI119" s="783"/>
      <c r="DJ119" s="783"/>
      <c r="DK119" s="784"/>
      <c r="DL119" s="785" t="s">
        <v>385</v>
      </c>
      <c r="DM119" s="783"/>
      <c r="DN119" s="783"/>
      <c r="DO119" s="783"/>
      <c r="DP119" s="784"/>
      <c r="DQ119" s="785" t="s">
        <v>122</v>
      </c>
      <c r="DR119" s="783"/>
      <c r="DS119" s="783"/>
      <c r="DT119" s="783"/>
      <c r="DU119" s="784"/>
      <c r="DV119" s="871" t="s">
        <v>122</v>
      </c>
      <c r="DW119" s="872"/>
      <c r="DX119" s="872"/>
      <c r="DY119" s="872"/>
      <c r="DZ119" s="873"/>
    </row>
    <row r="120" spans="1:130" s="226" customFormat="1" ht="26.25" customHeight="1">
      <c r="A120" s="840"/>
      <c r="B120" s="841"/>
      <c r="C120" s="844" t="s">
        <v>434</v>
      </c>
      <c r="D120" s="845"/>
      <c r="E120" s="845"/>
      <c r="F120" s="845"/>
      <c r="G120" s="845"/>
      <c r="H120" s="845"/>
      <c r="I120" s="845"/>
      <c r="J120" s="845"/>
      <c r="K120" s="845"/>
      <c r="L120" s="845"/>
      <c r="M120" s="845"/>
      <c r="N120" s="845"/>
      <c r="O120" s="845"/>
      <c r="P120" s="845"/>
      <c r="Q120" s="845"/>
      <c r="R120" s="845"/>
      <c r="S120" s="845"/>
      <c r="T120" s="845"/>
      <c r="U120" s="845"/>
      <c r="V120" s="845"/>
      <c r="W120" s="845"/>
      <c r="X120" s="845"/>
      <c r="Y120" s="845"/>
      <c r="Z120" s="846"/>
      <c r="AA120" s="799" t="s">
        <v>122</v>
      </c>
      <c r="AB120" s="800"/>
      <c r="AC120" s="800"/>
      <c r="AD120" s="800"/>
      <c r="AE120" s="801"/>
      <c r="AF120" s="802" t="s">
        <v>385</v>
      </c>
      <c r="AG120" s="800"/>
      <c r="AH120" s="800"/>
      <c r="AI120" s="800"/>
      <c r="AJ120" s="801"/>
      <c r="AK120" s="802" t="s">
        <v>385</v>
      </c>
      <c r="AL120" s="800"/>
      <c r="AM120" s="800"/>
      <c r="AN120" s="800"/>
      <c r="AO120" s="801"/>
      <c r="AP120" s="847" t="s">
        <v>122</v>
      </c>
      <c r="AQ120" s="848"/>
      <c r="AR120" s="848"/>
      <c r="AS120" s="848"/>
      <c r="AT120" s="849"/>
      <c r="AU120" s="906" t="s">
        <v>458</v>
      </c>
      <c r="AV120" s="907"/>
      <c r="AW120" s="907"/>
      <c r="AX120" s="907"/>
      <c r="AY120" s="908"/>
      <c r="AZ120" s="883" t="s">
        <v>459</v>
      </c>
      <c r="BA120" s="830"/>
      <c r="BB120" s="830"/>
      <c r="BC120" s="830"/>
      <c r="BD120" s="830"/>
      <c r="BE120" s="830"/>
      <c r="BF120" s="830"/>
      <c r="BG120" s="830"/>
      <c r="BH120" s="830"/>
      <c r="BI120" s="830"/>
      <c r="BJ120" s="830"/>
      <c r="BK120" s="830"/>
      <c r="BL120" s="830"/>
      <c r="BM120" s="830"/>
      <c r="BN120" s="830"/>
      <c r="BO120" s="830"/>
      <c r="BP120" s="831"/>
      <c r="BQ120" s="884">
        <v>5234956</v>
      </c>
      <c r="BR120" s="865"/>
      <c r="BS120" s="865"/>
      <c r="BT120" s="865"/>
      <c r="BU120" s="865"/>
      <c r="BV120" s="865">
        <v>5680308</v>
      </c>
      <c r="BW120" s="865"/>
      <c r="BX120" s="865"/>
      <c r="BY120" s="865"/>
      <c r="BZ120" s="865"/>
      <c r="CA120" s="865">
        <v>5848234</v>
      </c>
      <c r="CB120" s="865"/>
      <c r="CC120" s="865"/>
      <c r="CD120" s="865"/>
      <c r="CE120" s="865"/>
      <c r="CF120" s="889">
        <v>113.3</v>
      </c>
      <c r="CG120" s="890"/>
      <c r="CH120" s="890"/>
      <c r="CI120" s="890"/>
      <c r="CJ120" s="890"/>
      <c r="CK120" s="891" t="s">
        <v>460</v>
      </c>
      <c r="CL120" s="875"/>
      <c r="CM120" s="875"/>
      <c r="CN120" s="875"/>
      <c r="CO120" s="876"/>
      <c r="CP120" s="895" t="s">
        <v>461</v>
      </c>
      <c r="CQ120" s="896"/>
      <c r="CR120" s="896"/>
      <c r="CS120" s="896"/>
      <c r="CT120" s="896"/>
      <c r="CU120" s="896"/>
      <c r="CV120" s="896"/>
      <c r="CW120" s="896"/>
      <c r="CX120" s="896"/>
      <c r="CY120" s="896"/>
      <c r="CZ120" s="896"/>
      <c r="DA120" s="896"/>
      <c r="DB120" s="896"/>
      <c r="DC120" s="896"/>
      <c r="DD120" s="896"/>
      <c r="DE120" s="896"/>
      <c r="DF120" s="897"/>
      <c r="DG120" s="884">
        <v>4414124</v>
      </c>
      <c r="DH120" s="865"/>
      <c r="DI120" s="865"/>
      <c r="DJ120" s="865"/>
      <c r="DK120" s="865"/>
      <c r="DL120" s="865">
        <v>4350783</v>
      </c>
      <c r="DM120" s="865"/>
      <c r="DN120" s="865"/>
      <c r="DO120" s="865"/>
      <c r="DP120" s="865"/>
      <c r="DQ120" s="865">
        <v>4131378</v>
      </c>
      <c r="DR120" s="865"/>
      <c r="DS120" s="865"/>
      <c r="DT120" s="865"/>
      <c r="DU120" s="865"/>
      <c r="DV120" s="866">
        <v>80</v>
      </c>
      <c r="DW120" s="866"/>
      <c r="DX120" s="866"/>
      <c r="DY120" s="866"/>
      <c r="DZ120" s="867"/>
    </row>
    <row r="121" spans="1:130" s="226" customFormat="1" ht="26.25" customHeight="1">
      <c r="A121" s="840"/>
      <c r="B121" s="841"/>
      <c r="C121" s="886" t="s">
        <v>462</v>
      </c>
      <c r="D121" s="887"/>
      <c r="E121" s="887"/>
      <c r="F121" s="887"/>
      <c r="G121" s="887"/>
      <c r="H121" s="887"/>
      <c r="I121" s="887"/>
      <c r="J121" s="887"/>
      <c r="K121" s="887"/>
      <c r="L121" s="887"/>
      <c r="M121" s="887"/>
      <c r="N121" s="887"/>
      <c r="O121" s="887"/>
      <c r="P121" s="887"/>
      <c r="Q121" s="887"/>
      <c r="R121" s="887"/>
      <c r="S121" s="887"/>
      <c r="T121" s="887"/>
      <c r="U121" s="887"/>
      <c r="V121" s="887"/>
      <c r="W121" s="887"/>
      <c r="X121" s="887"/>
      <c r="Y121" s="887"/>
      <c r="Z121" s="888"/>
      <c r="AA121" s="799" t="s">
        <v>122</v>
      </c>
      <c r="AB121" s="800"/>
      <c r="AC121" s="800"/>
      <c r="AD121" s="800"/>
      <c r="AE121" s="801"/>
      <c r="AF121" s="802" t="s">
        <v>385</v>
      </c>
      <c r="AG121" s="800"/>
      <c r="AH121" s="800"/>
      <c r="AI121" s="800"/>
      <c r="AJ121" s="801"/>
      <c r="AK121" s="802" t="s">
        <v>385</v>
      </c>
      <c r="AL121" s="800"/>
      <c r="AM121" s="800"/>
      <c r="AN121" s="800"/>
      <c r="AO121" s="801"/>
      <c r="AP121" s="847" t="s">
        <v>122</v>
      </c>
      <c r="AQ121" s="848"/>
      <c r="AR121" s="848"/>
      <c r="AS121" s="848"/>
      <c r="AT121" s="849"/>
      <c r="AU121" s="909"/>
      <c r="AV121" s="910"/>
      <c r="AW121" s="910"/>
      <c r="AX121" s="910"/>
      <c r="AY121" s="911"/>
      <c r="AZ121" s="837" t="s">
        <v>463</v>
      </c>
      <c r="BA121" s="770"/>
      <c r="BB121" s="770"/>
      <c r="BC121" s="770"/>
      <c r="BD121" s="770"/>
      <c r="BE121" s="770"/>
      <c r="BF121" s="770"/>
      <c r="BG121" s="770"/>
      <c r="BH121" s="770"/>
      <c r="BI121" s="770"/>
      <c r="BJ121" s="770"/>
      <c r="BK121" s="770"/>
      <c r="BL121" s="770"/>
      <c r="BM121" s="770"/>
      <c r="BN121" s="770"/>
      <c r="BO121" s="770"/>
      <c r="BP121" s="771"/>
      <c r="BQ121" s="809">
        <v>155223</v>
      </c>
      <c r="BR121" s="810"/>
      <c r="BS121" s="810"/>
      <c r="BT121" s="810"/>
      <c r="BU121" s="810"/>
      <c r="BV121" s="810">
        <v>147600</v>
      </c>
      <c r="BW121" s="810"/>
      <c r="BX121" s="810"/>
      <c r="BY121" s="810"/>
      <c r="BZ121" s="810"/>
      <c r="CA121" s="810">
        <v>171328</v>
      </c>
      <c r="CB121" s="810"/>
      <c r="CC121" s="810"/>
      <c r="CD121" s="810"/>
      <c r="CE121" s="810"/>
      <c r="CF121" s="898">
        <v>3.3</v>
      </c>
      <c r="CG121" s="899"/>
      <c r="CH121" s="899"/>
      <c r="CI121" s="899"/>
      <c r="CJ121" s="899"/>
      <c r="CK121" s="892"/>
      <c r="CL121" s="878"/>
      <c r="CM121" s="878"/>
      <c r="CN121" s="878"/>
      <c r="CO121" s="879"/>
      <c r="CP121" s="858" t="s">
        <v>464</v>
      </c>
      <c r="CQ121" s="859"/>
      <c r="CR121" s="859"/>
      <c r="CS121" s="859"/>
      <c r="CT121" s="859"/>
      <c r="CU121" s="859"/>
      <c r="CV121" s="859"/>
      <c r="CW121" s="859"/>
      <c r="CX121" s="859"/>
      <c r="CY121" s="859"/>
      <c r="CZ121" s="859"/>
      <c r="DA121" s="859"/>
      <c r="DB121" s="859"/>
      <c r="DC121" s="859"/>
      <c r="DD121" s="859"/>
      <c r="DE121" s="859"/>
      <c r="DF121" s="860"/>
      <c r="DG121" s="809">
        <v>547883</v>
      </c>
      <c r="DH121" s="810"/>
      <c r="DI121" s="810"/>
      <c r="DJ121" s="810"/>
      <c r="DK121" s="810"/>
      <c r="DL121" s="810">
        <v>525748</v>
      </c>
      <c r="DM121" s="810"/>
      <c r="DN121" s="810"/>
      <c r="DO121" s="810"/>
      <c r="DP121" s="810"/>
      <c r="DQ121" s="810">
        <v>505506</v>
      </c>
      <c r="DR121" s="810"/>
      <c r="DS121" s="810"/>
      <c r="DT121" s="810"/>
      <c r="DU121" s="810"/>
      <c r="DV121" s="816">
        <v>9.8000000000000007</v>
      </c>
      <c r="DW121" s="816"/>
      <c r="DX121" s="816"/>
      <c r="DY121" s="816"/>
      <c r="DZ121" s="817"/>
    </row>
    <row r="122" spans="1:130" s="226" customFormat="1" ht="26.25" customHeight="1">
      <c r="A122" s="840"/>
      <c r="B122" s="841"/>
      <c r="C122" s="844" t="s">
        <v>444</v>
      </c>
      <c r="D122" s="845"/>
      <c r="E122" s="845"/>
      <c r="F122" s="845"/>
      <c r="G122" s="845"/>
      <c r="H122" s="845"/>
      <c r="I122" s="845"/>
      <c r="J122" s="845"/>
      <c r="K122" s="845"/>
      <c r="L122" s="845"/>
      <c r="M122" s="845"/>
      <c r="N122" s="845"/>
      <c r="O122" s="845"/>
      <c r="P122" s="845"/>
      <c r="Q122" s="845"/>
      <c r="R122" s="845"/>
      <c r="S122" s="845"/>
      <c r="T122" s="845"/>
      <c r="U122" s="845"/>
      <c r="V122" s="845"/>
      <c r="W122" s="845"/>
      <c r="X122" s="845"/>
      <c r="Y122" s="845"/>
      <c r="Z122" s="846"/>
      <c r="AA122" s="799" t="s">
        <v>122</v>
      </c>
      <c r="AB122" s="800"/>
      <c r="AC122" s="800"/>
      <c r="AD122" s="800"/>
      <c r="AE122" s="801"/>
      <c r="AF122" s="802" t="s">
        <v>385</v>
      </c>
      <c r="AG122" s="800"/>
      <c r="AH122" s="800"/>
      <c r="AI122" s="800"/>
      <c r="AJ122" s="801"/>
      <c r="AK122" s="802" t="s">
        <v>385</v>
      </c>
      <c r="AL122" s="800"/>
      <c r="AM122" s="800"/>
      <c r="AN122" s="800"/>
      <c r="AO122" s="801"/>
      <c r="AP122" s="847" t="s">
        <v>385</v>
      </c>
      <c r="AQ122" s="848"/>
      <c r="AR122" s="848"/>
      <c r="AS122" s="848"/>
      <c r="AT122" s="849"/>
      <c r="AU122" s="909"/>
      <c r="AV122" s="910"/>
      <c r="AW122" s="910"/>
      <c r="AX122" s="910"/>
      <c r="AY122" s="911"/>
      <c r="AZ122" s="902" t="s">
        <v>465</v>
      </c>
      <c r="BA122" s="903"/>
      <c r="BB122" s="903"/>
      <c r="BC122" s="903"/>
      <c r="BD122" s="903"/>
      <c r="BE122" s="903"/>
      <c r="BF122" s="903"/>
      <c r="BG122" s="903"/>
      <c r="BH122" s="903"/>
      <c r="BI122" s="903"/>
      <c r="BJ122" s="903"/>
      <c r="BK122" s="903"/>
      <c r="BL122" s="903"/>
      <c r="BM122" s="903"/>
      <c r="BN122" s="903"/>
      <c r="BO122" s="903"/>
      <c r="BP122" s="904"/>
      <c r="BQ122" s="905">
        <v>12359833</v>
      </c>
      <c r="BR122" s="868"/>
      <c r="BS122" s="868"/>
      <c r="BT122" s="868"/>
      <c r="BU122" s="868"/>
      <c r="BV122" s="868">
        <v>12798512</v>
      </c>
      <c r="BW122" s="868"/>
      <c r="BX122" s="868"/>
      <c r="BY122" s="868"/>
      <c r="BZ122" s="868"/>
      <c r="CA122" s="868">
        <v>12649775</v>
      </c>
      <c r="CB122" s="868"/>
      <c r="CC122" s="868"/>
      <c r="CD122" s="868"/>
      <c r="CE122" s="868"/>
      <c r="CF122" s="869">
        <v>245</v>
      </c>
      <c r="CG122" s="870"/>
      <c r="CH122" s="870"/>
      <c r="CI122" s="870"/>
      <c r="CJ122" s="870"/>
      <c r="CK122" s="892"/>
      <c r="CL122" s="878"/>
      <c r="CM122" s="878"/>
      <c r="CN122" s="878"/>
      <c r="CO122" s="879"/>
      <c r="CP122" s="858" t="s">
        <v>466</v>
      </c>
      <c r="CQ122" s="859"/>
      <c r="CR122" s="859"/>
      <c r="CS122" s="859"/>
      <c r="CT122" s="859"/>
      <c r="CU122" s="859"/>
      <c r="CV122" s="859"/>
      <c r="CW122" s="859"/>
      <c r="CX122" s="859"/>
      <c r="CY122" s="859"/>
      <c r="CZ122" s="859"/>
      <c r="DA122" s="859"/>
      <c r="DB122" s="859"/>
      <c r="DC122" s="859"/>
      <c r="DD122" s="859"/>
      <c r="DE122" s="859"/>
      <c r="DF122" s="860"/>
      <c r="DG122" s="809">
        <v>125760</v>
      </c>
      <c r="DH122" s="810"/>
      <c r="DI122" s="810"/>
      <c r="DJ122" s="810"/>
      <c r="DK122" s="810"/>
      <c r="DL122" s="810">
        <v>101471</v>
      </c>
      <c r="DM122" s="810"/>
      <c r="DN122" s="810"/>
      <c r="DO122" s="810"/>
      <c r="DP122" s="810"/>
      <c r="DQ122" s="810">
        <v>115302</v>
      </c>
      <c r="DR122" s="810"/>
      <c r="DS122" s="810"/>
      <c r="DT122" s="810"/>
      <c r="DU122" s="810"/>
      <c r="DV122" s="816">
        <v>2.2000000000000002</v>
      </c>
      <c r="DW122" s="816"/>
      <c r="DX122" s="816"/>
      <c r="DY122" s="816"/>
      <c r="DZ122" s="817"/>
    </row>
    <row r="123" spans="1:130" s="226" customFormat="1" ht="26.25" customHeight="1">
      <c r="A123" s="840"/>
      <c r="B123" s="841"/>
      <c r="C123" s="844" t="s">
        <v>450</v>
      </c>
      <c r="D123" s="845"/>
      <c r="E123" s="845"/>
      <c r="F123" s="845"/>
      <c r="G123" s="845"/>
      <c r="H123" s="845"/>
      <c r="I123" s="845"/>
      <c r="J123" s="845"/>
      <c r="K123" s="845"/>
      <c r="L123" s="845"/>
      <c r="M123" s="845"/>
      <c r="N123" s="845"/>
      <c r="O123" s="845"/>
      <c r="P123" s="845"/>
      <c r="Q123" s="845"/>
      <c r="R123" s="845"/>
      <c r="S123" s="845"/>
      <c r="T123" s="845"/>
      <c r="U123" s="845"/>
      <c r="V123" s="845"/>
      <c r="W123" s="845"/>
      <c r="X123" s="845"/>
      <c r="Y123" s="845"/>
      <c r="Z123" s="846"/>
      <c r="AA123" s="799" t="s">
        <v>385</v>
      </c>
      <c r="AB123" s="800"/>
      <c r="AC123" s="800"/>
      <c r="AD123" s="800"/>
      <c r="AE123" s="801"/>
      <c r="AF123" s="802" t="s">
        <v>385</v>
      </c>
      <c r="AG123" s="800"/>
      <c r="AH123" s="800"/>
      <c r="AI123" s="800"/>
      <c r="AJ123" s="801"/>
      <c r="AK123" s="802" t="s">
        <v>122</v>
      </c>
      <c r="AL123" s="800"/>
      <c r="AM123" s="800"/>
      <c r="AN123" s="800"/>
      <c r="AO123" s="801"/>
      <c r="AP123" s="847" t="s">
        <v>122</v>
      </c>
      <c r="AQ123" s="848"/>
      <c r="AR123" s="848"/>
      <c r="AS123" s="848"/>
      <c r="AT123" s="849"/>
      <c r="AU123" s="912"/>
      <c r="AV123" s="913"/>
      <c r="AW123" s="913"/>
      <c r="AX123" s="913"/>
      <c r="AY123" s="913"/>
      <c r="AZ123" s="257" t="s">
        <v>178</v>
      </c>
      <c r="BA123" s="257"/>
      <c r="BB123" s="257"/>
      <c r="BC123" s="257"/>
      <c r="BD123" s="257"/>
      <c r="BE123" s="257"/>
      <c r="BF123" s="257"/>
      <c r="BG123" s="257"/>
      <c r="BH123" s="257"/>
      <c r="BI123" s="257"/>
      <c r="BJ123" s="257"/>
      <c r="BK123" s="257"/>
      <c r="BL123" s="257"/>
      <c r="BM123" s="257"/>
      <c r="BN123" s="257"/>
      <c r="BO123" s="900" t="s">
        <v>467</v>
      </c>
      <c r="BP123" s="901"/>
      <c r="BQ123" s="855">
        <v>17750012</v>
      </c>
      <c r="BR123" s="856"/>
      <c r="BS123" s="856"/>
      <c r="BT123" s="856"/>
      <c r="BU123" s="856"/>
      <c r="BV123" s="856">
        <v>18626420</v>
      </c>
      <c r="BW123" s="856"/>
      <c r="BX123" s="856"/>
      <c r="BY123" s="856"/>
      <c r="BZ123" s="856"/>
      <c r="CA123" s="856">
        <v>18669337</v>
      </c>
      <c r="CB123" s="856"/>
      <c r="CC123" s="856"/>
      <c r="CD123" s="856"/>
      <c r="CE123" s="856"/>
      <c r="CF123" s="766"/>
      <c r="CG123" s="767"/>
      <c r="CH123" s="767"/>
      <c r="CI123" s="767"/>
      <c r="CJ123" s="857"/>
      <c r="CK123" s="892"/>
      <c r="CL123" s="878"/>
      <c r="CM123" s="878"/>
      <c r="CN123" s="878"/>
      <c r="CO123" s="879"/>
      <c r="CP123" s="858" t="s">
        <v>468</v>
      </c>
      <c r="CQ123" s="859"/>
      <c r="CR123" s="859"/>
      <c r="CS123" s="859"/>
      <c r="CT123" s="859"/>
      <c r="CU123" s="859"/>
      <c r="CV123" s="859"/>
      <c r="CW123" s="859"/>
      <c r="CX123" s="859"/>
      <c r="CY123" s="859"/>
      <c r="CZ123" s="859"/>
      <c r="DA123" s="859"/>
      <c r="DB123" s="859"/>
      <c r="DC123" s="859"/>
      <c r="DD123" s="859"/>
      <c r="DE123" s="859"/>
      <c r="DF123" s="860"/>
      <c r="DG123" s="799">
        <v>38518</v>
      </c>
      <c r="DH123" s="800"/>
      <c r="DI123" s="800"/>
      <c r="DJ123" s="800"/>
      <c r="DK123" s="801"/>
      <c r="DL123" s="802">
        <v>22657</v>
      </c>
      <c r="DM123" s="800"/>
      <c r="DN123" s="800"/>
      <c r="DO123" s="800"/>
      <c r="DP123" s="801"/>
      <c r="DQ123" s="802">
        <v>12415</v>
      </c>
      <c r="DR123" s="800"/>
      <c r="DS123" s="800"/>
      <c r="DT123" s="800"/>
      <c r="DU123" s="801"/>
      <c r="DV123" s="847">
        <v>0.2</v>
      </c>
      <c r="DW123" s="848"/>
      <c r="DX123" s="848"/>
      <c r="DY123" s="848"/>
      <c r="DZ123" s="849"/>
    </row>
    <row r="124" spans="1:130" s="226" customFormat="1" ht="26.25" customHeight="1" thickBot="1">
      <c r="A124" s="840"/>
      <c r="B124" s="841"/>
      <c r="C124" s="844" t="s">
        <v>453</v>
      </c>
      <c r="D124" s="845"/>
      <c r="E124" s="845"/>
      <c r="F124" s="845"/>
      <c r="G124" s="845"/>
      <c r="H124" s="845"/>
      <c r="I124" s="845"/>
      <c r="J124" s="845"/>
      <c r="K124" s="845"/>
      <c r="L124" s="845"/>
      <c r="M124" s="845"/>
      <c r="N124" s="845"/>
      <c r="O124" s="845"/>
      <c r="P124" s="845"/>
      <c r="Q124" s="845"/>
      <c r="R124" s="845"/>
      <c r="S124" s="845"/>
      <c r="T124" s="845"/>
      <c r="U124" s="845"/>
      <c r="V124" s="845"/>
      <c r="W124" s="845"/>
      <c r="X124" s="845"/>
      <c r="Y124" s="845"/>
      <c r="Z124" s="846"/>
      <c r="AA124" s="799" t="s">
        <v>385</v>
      </c>
      <c r="AB124" s="800"/>
      <c r="AC124" s="800"/>
      <c r="AD124" s="800"/>
      <c r="AE124" s="801"/>
      <c r="AF124" s="802" t="s">
        <v>385</v>
      </c>
      <c r="AG124" s="800"/>
      <c r="AH124" s="800"/>
      <c r="AI124" s="800"/>
      <c r="AJ124" s="801"/>
      <c r="AK124" s="802" t="s">
        <v>385</v>
      </c>
      <c r="AL124" s="800"/>
      <c r="AM124" s="800"/>
      <c r="AN124" s="800"/>
      <c r="AO124" s="801"/>
      <c r="AP124" s="847" t="s">
        <v>385</v>
      </c>
      <c r="AQ124" s="848"/>
      <c r="AR124" s="848"/>
      <c r="AS124" s="848"/>
      <c r="AT124" s="849"/>
      <c r="AU124" s="850" t="s">
        <v>469</v>
      </c>
      <c r="AV124" s="851"/>
      <c r="AW124" s="851"/>
      <c r="AX124" s="851"/>
      <c r="AY124" s="851"/>
      <c r="AZ124" s="851"/>
      <c r="BA124" s="851"/>
      <c r="BB124" s="851"/>
      <c r="BC124" s="851"/>
      <c r="BD124" s="851"/>
      <c r="BE124" s="851"/>
      <c r="BF124" s="851"/>
      <c r="BG124" s="851"/>
      <c r="BH124" s="851"/>
      <c r="BI124" s="851"/>
      <c r="BJ124" s="851"/>
      <c r="BK124" s="851"/>
      <c r="BL124" s="851"/>
      <c r="BM124" s="851"/>
      <c r="BN124" s="851"/>
      <c r="BO124" s="851"/>
      <c r="BP124" s="852"/>
      <c r="BQ124" s="853">
        <v>50.7</v>
      </c>
      <c r="BR124" s="854"/>
      <c r="BS124" s="854"/>
      <c r="BT124" s="854"/>
      <c r="BU124" s="854"/>
      <c r="BV124" s="854">
        <v>33.4</v>
      </c>
      <c r="BW124" s="854"/>
      <c r="BX124" s="854"/>
      <c r="BY124" s="854"/>
      <c r="BZ124" s="854"/>
      <c r="CA124" s="854">
        <v>19.7</v>
      </c>
      <c r="CB124" s="854"/>
      <c r="CC124" s="854"/>
      <c r="CD124" s="854"/>
      <c r="CE124" s="854"/>
      <c r="CF124" s="744"/>
      <c r="CG124" s="745"/>
      <c r="CH124" s="745"/>
      <c r="CI124" s="745"/>
      <c r="CJ124" s="885"/>
      <c r="CK124" s="893"/>
      <c r="CL124" s="893"/>
      <c r="CM124" s="893"/>
      <c r="CN124" s="893"/>
      <c r="CO124" s="894"/>
      <c r="CP124" s="858" t="s">
        <v>470</v>
      </c>
      <c r="CQ124" s="859"/>
      <c r="CR124" s="859"/>
      <c r="CS124" s="859"/>
      <c r="CT124" s="859"/>
      <c r="CU124" s="859"/>
      <c r="CV124" s="859"/>
      <c r="CW124" s="859"/>
      <c r="CX124" s="859"/>
      <c r="CY124" s="859"/>
      <c r="CZ124" s="859"/>
      <c r="DA124" s="859"/>
      <c r="DB124" s="859"/>
      <c r="DC124" s="859"/>
      <c r="DD124" s="859"/>
      <c r="DE124" s="859"/>
      <c r="DF124" s="860"/>
      <c r="DG124" s="782" t="s">
        <v>471</v>
      </c>
      <c r="DH124" s="783"/>
      <c r="DI124" s="783"/>
      <c r="DJ124" s="783"/>
      <c r="DK124" s="784"/>
      <c r="DL124" s="785" t="s">
        <v>471</v>
      </c>
      <c r="DM124" s="783"/>
      <c r="DN124" s="783"/>
      <c r="DO124" s="783"/>
      <c r="DP124" s="784"/>
      <c r="DQ124" s="785" t="s">
        <v>122</v>
      </c>
      <c r="DR124" s="783"/>
      <c r="DS124" s="783"/>
      <c r="DT124" s="783"/>
      <c r="DU124" s="784"/>
      <c r="DV124" s="871" t="s">
        <v>471</v>
      </c>
      <c r="DW124" s="872"/>
      <c r="DX124" s="872"/>
      <c r="DY124" s="872"/>
      <c r="DZ124" s="873"/>
    </row>
    <row r="125" spans="1:130" s="226" customFormat="1" ht="26.25" customHeight="1">
      <c r="A125" s="840"/>
      <c r="B125" s="841"/>
      <c r="C125" s="844" t="s">
        <v>455</v>
      </c>
      <c r="D125" s="845"/>
      <c r="E125" s="845"/>
      <c r="F125" s="845"/>
      <c r="G125" s="845"/>
      <c r="H125" s="845"/>
      <c r="I125" s="845"/>
      <c r="J125" s="845"/>
      <c r="K125" s="845"/>
      <c r="L125" s="845"/>
      <c r="M125" s="845"/>
      <c r="N125" s="845"/>
      <c r="O125" s="845"/>
      <c r="P125" s="845"/>
      <c r="Q125" s="845"/>
      <c r="R125" s="845"/>
      <c r="S125" s="845"/>
      <c r="T125" s="845"/>
      <c r="U125" s="845"/>
      <c r="V125" s="845"/>
      <c r="W125" s="845"/>
      <c r="X125" s="845"/>
      <c r="Y125" s="845"/>
      <c r="Z125" s="846"/>
      <c r="AA125" s="799" t="s">
        <v>122</v>
      </c>
      <c r="AB125" s="800"/>
      <c r="AC125" s="800"/>
      <c r="AD125" s="800"/>
      <c r="AE125" s="801"/>
      <c r="AF125" s="802" t="s">
        <v>122</v>
      </c>
      <c r="AG125" s="800"/>
      <c r="AH125" s="800"/>
      <c r="AI125" s="800"/>
      <c r="AJ125" s="801"/>
      <c r="AK125" s="802" t="s">
        <v>471</v>
      </c>
      <c r="AL125" s="800"/>
      <c r="AM125" s="800"/>
      <c r="AN125" s="800"/>
      <c r="AO125" s="801"/>
      <c r="AP125" s="847" t="s">
        <v>122</v>
      </c>
      <c r="AQ125" s="848"/>
      <c r="AR125" s="848"/>
      <c r="AS125" s="848"/>
      <c r="AT125" s="849"/>
      <c r="AU125" s="258"/>
      <c r="AV125" s="259"/>
      <c r="AW125" s="259"/>
      <c r="AX125" s="259"/>
      <c r="AY125" s="259"/>
      <c r="AZ125" s="259"/>
      <c r="BA125" s="259"/>
      <c r="BB125" s="259"/>
      <c r="BC125" s="259"/>
      <c r="BD125" s="259"/>
      <c r="BE125" s="259"/>
      <c r="BF125" s="259"/>
      <c r="BG125" s="259"/>
      <c r="BH125" s="259"/>
      <c r="BI125" s="259"/>
      <c r="BJ125" s="259"/>
      <c r="BK125" s="259"/>
      <c r="BL125" s="259"/>
      <c r="BM125" s="259"/>
      <c r="BN125" s="259"/>
      <c r="BO125" s="259"/>
      <c r="BP125" s="259"/>
      <c r="BQ125" s="260"/>
      <c r="BR125" s="260"/>
      <c r="BS125" s="260"/>
      <c r="BT125" s="260"/>
      <c r="BU125" s="260"/>
      <c r="BV125" s="260"/>
      <c r="BW125" s="260"/>
      <c r="BX125" s="260"/>
      <c r="BY125" s="260"/>
      <c r="BZ125" s="260"/>
      <c r="CA125" s="260"/>
      <c r="CB125" s="260"/>
      <c r="CC125" s="260"/>
      <c r="CD125" s="260"/>
      <c r="CE125" s="260"/>
      <c r="CF125" s="260"/>
      <c r="CG125" s="260"/>
      <c r="CH125" s="260"/>
      <c r="CI125" s="260"/>
      <c r="CJ125" s="261"/>
      <c r="CK125" s="874" t="s">
        <v>472</v>
      </c>
      <c r="CL125" s="875"/>
      <c r="CM125" s="875"/>
      <c r="CN125" s="875"/>
      <c r="CO125" s="876"/>
      <c r="CP125" s="883" t="s">
        <v>473</v>
      </c>
      <c r="CQ125" s="830"/>
      <c r="CR125" s="830"/>
      <c r="CS125" s="830"/>
      <c r="CT125" s="830"/>
      <c r="CU125" s="830"/>
      <c r="CV125" s="830"/>
      <c r="CW125" s="830"/>
      <c r="CX125" s="830"/>
      <c r="CY125" s="830"/>
      <c r="CZ125" s="830"/>
      <c r="DA125" s="830"/>
      <c r="DB125" s="830"/>
      <c r="DC125" s="830"/>
      <c r="DD125" s="830"/>
      <c r="DE125" s="830"/>
      <c r="DF125" s="831"/>
      <c r="DG125" s="884" t="s">
        <v>122</v>
      </c>
      <c r="DH125" s="865"/>
      <c r="DI125" s="865"/>
      <c r="DJ125" s="865"/>
      <c r="DK125" s="865"/>
      <c r="DL125" s="865" t="s">
        <v>122</v>
      </c>
      <c r="DM125" s="865"/>
      <c r="DN125" s="865"/>
      <c r="DO125" s="865"/>
      <c r="DP125" s="865"/>
      <c r="DQ125" s="865" t="s">
        <v>122</v>
      </c>
      <c r="DR125" s="865"/>
      <c r="DS125" s="865"/>
      <c r="DT125" s="865"/>
      <c r="DU125" s="865"/>
      <c r="DV125" s="866" t="s">
        <v>122</v>
      </c>
      <c r="DW125" s="866"/>
      <c r="DX125" s="866"/>
      <c r="DY125" s="866"/>
      <c r="DZ125" s="867"/>
    </row>
    <row r="126" spans="1:130" s="226" customFormat="1" ht="26.25" customHeight="1" thickBot="1">
      <c r="A126" s="840"/>
      <c r="B126" s="841"/>
      <c r="C126" s="844" t="s">
        <v>457</v>
      </c>
      <c r="D126" s="845"/>
      <c r="E126" s="845"/>
      <c r="F126" s="845"/>
      <c r="G126" s="845"/>
      <c r="H126" s="845"/>
      <c r="I126" s="845"/>
      <c r="J126" s="845"/>
      <c r="K126" s="845"/>
      <c r="L126" s="845"/>
      <c r="M126" s="845"/>
      <c r="N126" s="845"/>
      <c r="O126" s="845"/>
      <c r="P126" s="845"/>
      <c r="Q126" s="845"/>
      <c r="R126" s="845"/>
      <c r="S126" s="845"/>
      <c r="T126" s="845"/>
      <c r="U126" s="845"/>
      <c r="V126" s="845"/>
      <c r="W126" s="845"/>
      <c r="X126" s="845"/>
      <c r="Y126" s="845"/>
      <c r="Z126" s="846"/>
      <c r="AA126" s="799" t="s">
        <v>122</v>
      </c>
      <c r="AB126" s="800"/>
      <c r="AC126" s="800"/>
      <c r="AD126" s="800"/>
      <c r="AE126" s="801"/>
      <c r="AF126" s="802" t="s">
        <v>471</v>
      </c>
      <c r="AG126" s="800"/>
      <c r="AH126" s="800"/>
      <c r="AI126" s="800"/>
      <c r="AJ126" s="801"/>
      <c r="AK126" s="802" t="s">
        <v>471</v>
      </c>
      <c r="AL126" s="800"/>
      <c r="AM126" s="800"/>
      <c r="AN126" s="800"/>
      <c r="AO126" s="801"/>
      <c r="AP126" s="847" t="s">
        <v>122</v>
      </c>
      <c r="AQ126" s="848"/>
      <c r="AR126" s="848"/>
      <c r="AS126" s="848"/>
      <c r="AT126" s="849"/>
      <c r="AU126" s="262"/>
      <c r="AV126" s="262"/>
      <c r="AW126" s="262"/>
      <c r="AX126" s="262"/>
      <c r="AY126" s="262"/>
      <c r="AZ126" s="262"/>
      <c r="BA126" s="262"/>
      <c r="BB126" s="262"/>
      <c r="BC126" s="262"/>
      <c r="BD126" s="262"/>
      <c r="BE126" s="262"/>
      <c r="BF126" s="262"/>
      <c r="BG126" s="262"/>
      <c r="BH126" s="262"/>
      <c r="BI126" s="262"/>
      <c r="BJ126" s="262"/>
      <c r="BK126" s="262"/>
      <c r="BL126" s="262"/>
      <c r="BM126" s="262"/>
      <c r="BN126" s="262"/>
      <c r="BO126" s="262"/>
      <c r="BP126" s="262"/>
      <c r="BQ126" s="262"/>
      <c r="BR126" s="262"/>
      <c r="BS126" s="262"/>
      <c r="BT126" s="262"/>
      <c r="BU126" s="262"/>
      <c r="BV126" s="262"/>
      <c r="BW126" s="262"/>
      <c r="BX126" s="262"/>
      <c r="BY126" s="262"/>
      <c r="BZ126" s="262"/>
      <c r="CA126" s="262"/>
      <c r="CB126" s="262"/>
      <c r="CC126" s="262"/>
      <c r="CD126" s="263"/>
      <c r="CE126" s="263"/>
      <c r="CF126" s="263"/>
      <c r="CG126" s="260"/>
      <c r="CH126" s="260"/>
      <c r="CI126" s="260"/>
      <c r="CJ126" s="261"/>
      <c r="CK126" s="877"/>
      <c r="CL126" s="878"/>
      <c r="CM126" s="878"/>
      <c r="CN126" s="878"/>
      <c r="CO126" s="879"/>
      <c r="CP126" s="837" t="s">
        <v>474</v>
      </c>
      <c r="CQ126" s="770"/>
      <c r="CR126" s="770"/>
      <c r="CS126" s="770"/>
      <c r="CT126" s="770"/>
      <c r="CU126" s="770"/>
      <c r="CV126" s="770"/>
      <c r="CW126" s="770"/>
      <c r="CX126" s="770"/>
      <c r="CY126" s="770"/>
      <c r="CZ126" s="770"/>
      <c r="DA126" s="770"/>
      <c r="DB126" s="770"/>
      <c r="DC126" s="770"/>
      <c r="DD126" s="770"/>
      <c r="DE126" s="770"/>
      <c r="DF126" s="771"/>
      <c r="DG126" s="809">
        <v>194679</v>
      </c>
      <c r="DH126" s="810"/>
      <c r="DI126" s="810"/>
      <c r="DJ126" s="810"/>
      <c r="DK126" s="810"/>
      <c r="DL126" s="810" t="s">
        <v>471</v>
      </c>
      <c r="DM126" s="810"/>
      <c r="DN126" s="810"/>
      <c r="DO126" s="810"/>
      <c r="DP126" s="810"/>
      <c r="DQ126" s="810" t="s">
        <v>471</v>
      </c>
      <c r="DR126" s="810"/>
      <c r="DS126" s="810"/>
      <c r="DT126" s="810"/>
      <c r="DU126" s="810"/>
      <c r="DV126" s="816" t="s">
        <v>471</v>
      </c>
      <c r="DW126" s="816"/>
      <c r="DX126" s="816"/>
      <c r="DY126" s="816"/>
      <c r="DZ126" s="817"/>
    </row>
    <row r="127" spans="1:130" s="226" customFormat="1" ht="26.25" customHeight="1">
      <c r="A127" s="842"/>
      <c r="B127" s="843"/>
      <c r="C127" s="861" t="s">
        <v>475</v>
      </c>
      <c r="D127" s="862"/>
      <c r="E127" s="862"/>
      <c r="F127" s="862"/>
      <c r="G127" s="862"/>
      <c r="H127" s="862"/>
      <c r="I127" s="862"/>
      <c r="J127" s="862"/>
      <c r="K127" s="862"/>
      <c r="L127" s="862"/>
      <c r="M127" s="862"/>
      <c r="N127" s="862"/>
      <c r="O127" s="862"/>
      <c r="P127" s="862"/>
      <c r="Q127" s="862"/>
      <c r="R127" s="862"/>
      <c r="S127" s="862"/>
      <c r="T127" s="862"/>
      <c r="U127" s="862"/>
      <c r="V127" s="862"/>
      <c r="W127" s="862"/>
      <c r="X127" s="862"/>
      <c r="Y127" s="862"/>
      <c r="Z127" s="863"/>
      <c r="AA127" s="799">
        <v>383</v>
      </c>
      <c r="AB127" s="800"/>
      <c r="AC127" s="800"/>
      <c r="AD127" s="800"/>
      <c r="AE127" s="801"/>
      <c r="AF127" s="802" t="s">
        <v>471</v>
      </c>
      <c r="AG127" s="800"/>
      <c r="AH127" s="800"/>
      <c r="AI127" s="800"/>
      <c r="AJ127" s="801"/>
      <c r="AK127" s="802" t="s">
        <v>122</v>
      </c>
      <c r="AL127" s="800"/>
      <c r="AM127" s="800"/>
      <c r="AN127" s="800"/>
      <c r="AO127" s="801"/>
      <c r="AP127" s="847" t="s">
        <v>471</v>
      </c>
      <c r="AQ127" s="848"/>
      <c r="AR127" s="848"/>
      <c r="AS127" s="848"/>
      <c r="AT127" s="849"/>
      <c r="AU127" s="262"/>
      <c r="AV127" s="262"/>
      <c r="AW127" s="262"/>
      <c r="AX127" s="864" t="s">
        <v>476</v>
      </c>
      <c r="AY127" s="834"/>
      <c r="AZ127" s="834"/>
      <c r="BA127" s="834"/>
      <c r="BB127" s="834"/>
      <c r="BC127" s="834"/>
      <c r="BD127" s="834"/>
      <c r="BE127" s="835"/>
      <c r="BF127" s="833" t="s">
        <v>477</v>
      </c>
      <c r="BG127" s="834"/>
      <c r="BH127" s="834"/>
      <c r="BI127" s="834"/>
      <c r="BJ127" s="834"/>
      <c r="BK127" s="834"/>
      <c r="BL127" s="835"/>
      <c r="BM127" s="833" t="s">
        <v>478</v>
      </c>
      <c r="BN127" s="834"/>
      <c r="BO127" s="834"/>
      <c r="BP127" s="834"/>
      <c r="BQ127" s="834"/>
      <c r="BR127" s="834"/>
      <c r="BS127" s="835"/>
      <c r="BT127" s="833" t="s">
        <v>479</v>
      </c>
      <c r="BU127" s="834"/>
      <c r="BV127" s="834"/>
      <c r="BW127" s="834"/>
      <c r="BX127" s="834"/>
      <c r="BY127" s="834"/>
      <c r="BZ127" s="836"/>
      <c r="CA127" s="262"/>
      <c r="CB127" s="262"/>
      <c r="CC127" s="262"/>
      <c r="CD127" s="263"/>
      <c r="CE127" s="263"/>
      <c r="CF127" s="263"/>
      <c r="CG127" s="260"/>
      <c r="CH127" s="260"/>
      <c r="CI127" s="260"/>
      <c r="CJ127" s="261"/>
      <c r="CK127" s="877"/>
      <c r="CL127" s="878"/>
      <c r="CM127" s="878"/>
      <c r="CN127" s="878"/>
      <c r="CO127" s="879"/>
      <c r="CP127" s="837" t="s">
        <v>480</v>
      </c>
      <c r="CQ127" s="770"/>
      <c r="CR127" s="770"/>
      <c r="CS127" s="770"/>
      <c r="CT127" s="770"/>
      <c r="CU127" s="770"/>
      <c r="CV127" s="770"/>
      <c r="CW127" s="770"/>
      <c r="CX127" s="770"/>
      <c r="CY127" s="770"/>
      <c r="CZ127" s="770"/>
      <c r="DA127" s="770"/>
      <c r="DB127" s="770"/>
      <c r="DC127" s="770"/>
      <c r="DD127" s="770"/>
      <c r="DE127" s="770"/>
      <c r="DF127" s="771"/>
      <c r="DG127" s="809" t="s">
        <v>471</v>
      </c>
      <c r="DH127" s="810"/>
      <c r="DI127" s="810"/>
      <c r="DJ127" s="810"/>
      <c r="DK127" s="810"/>
      <c r="DL127" s="810" t="s">
        <v>471</v>
      </c>
      <c r="DM127" s="810"/>
      <c r="DN127" s="810"/>
      <c r="DO127" s="810"/>
      <c r="DP127" s="810"/>
      <c r="DQ127" s="810" t="s">
        <v>122</v>
      </c>
      <c r="DR127" s="810"/>
      <c r="DS127" s="810"/>
      <c r="DT127" s="810"/>
      <c r="DU127" s="810"/>
      <c r="DV127" s="816" t="s">
        <v>122</v>
      </c>
      <c r="DW127" s="816"/>
      <c r="DX127" s="816"/>
      <c r="DY127" s="816"/>
      <c r="DZ127" s="817"/>
    </row>
    <row r="128" spans="1:130" s="226" customFormat="1" ht="26.25" customHeight="1" thickBot="1">
      <c r="A128" s="818" t="s">
        <v>481</v>
      </c>
      <c r="B128" s="819"/>
      <c r="C128" s="819"/>
      <c r="D128" s="819"/>
      <c r="E128" s="819"/>
      <c r="F128" s="819"/>
      <c r="G128" s="819"/>
      <c r="H128" s="819"/>
      <c r="I128" s="819"/>
      <c r="J128" s="819"/>
      <c r="K128" s="819"/>
      <c r="L128" s="819"/>
      <c r="M128" s="819"/>
      <c r="N128" s="819"/>
      <c r="O128" s="819"/>
      <c r="P128" s="819"/>
      <c r="Q128" s="819"/>
      <c r="R128" s="819"/>
      <c r="S128" s="819"/>
      <c r="T128" s="819"/>
      <c r="U128" s="819"/>
      <c r="V128" s="819"/>
      <c r="W128" s="820" t="s">
        <v>482</v>
      </c>
      <c r="X128" s="820"/>
      <c r="Y128" s="820"/>
      <c r="Z128" s="821"/>
      <c r="AA128" s="822">
        <v>84076</v>
      </c>
      <c r="AB128" s="823"/>
      <c r="AC128" s="823"/>
      <c r="AD128" s="823"/>
      <c r="AE128" s="824"/>
      <c r="AF128" s="825">
        <v>76803</v>
      </c>
      <c r="AG128" s="823"/>
      <c r="AH128" s="823"/>
      <c r="AI128" s="823"/>
      <c r="AJ128" s="824"/>
      <c r="AK128" s="825">
        <v>62867</v>
      </c>
      <c r="AL128" s="823"/>
      <c r="AM128" s="823"/>
      <c r="AN128" s="823"/>
      <c r="AO128" s="824"/>
      <c r="AP128" s="826"/>
      <c r="AQ128" s="827"/>
      <c r="AR128" s="827"/>
      <c r="AS128" s="827"/>
      <c r="AT128" s="828"/>
      <c r="AU128" s="262"/>
      <c r="AV128" s="262"/>
      <c r="AW128" s="262"/>
      <c r="AX128" s="829" t="s">
        <v>483</v>
      </c>
      <c r="AY128" s="830"/>
      <c r="AZ128" s="830"/>
      <c r="BA128" s="830"/>
      <c r="BB128" s="830"/>
      <c r="BC128" s="830"/>
      <c r="BD128" s="830"/>
      <c r="BE128" s="831"/>
      <c r="BF128" s="806" t="s">
        <v>122</v>
      </c>
      <c r="BG128" s="807"/>
      <c r="BH128" s="807"/>
      <c r="BI128" s="807"/>
      <c r="BJ128" s="807"/>
      <c r="BK128" s="807"/>
      <c r="BL128" s="832"/>
      <c r="BM128" s="806">
        <v>14.29</v>
      </c>
      <c r="BN128" s="807"/>
      <c r="BO128" s="807"/>
      <c r="BP128" s="807"/>
      <c r="BQ128" s="807"/>
      <c r="BR128" s="807"/>
      <c r="BS128" s="832"/>
      <c r="BT128" s="806">
        <v>20</v>
      </c>
      <c r="BU128" s="807"/>
      <c r="BV128" s="807"/>
      <c r="BW128" s="807"/>
      <c r="BX128" s="807"/>
      <c r="BY128" s="807"/>
      <c r="BZ128" s="808"/>
      <c r="CA128" s="263"/>
      <c r="CB128" s="263"/>
      <c r="CC128" s="263"/>
      <c r="CD128" s="263"/>
      <c r="CE128" s="263"/>
      <c r="CF128" s="263"/>
      <c r="CG128" s="260"/>
      <c r="CH128" s="260"/>
      <c r="CI128" s="260"/>
      <c r="CJ128" s="261"/>
      <c r="CK128" s="880"/>
      <c r="CL128" s="881"/>
      <c r="CM128" s="881"/>
      <c r="CN128" s="881"/>
      <c r="CO128" s="882"/>
      <c r="CP128" s="811" t="s">
        <v>484</v>
      </c>
      <c r="CQ128" s="748"/>
      <c r="CR128" s="748"/>
      <c r="CS128" s="748"/>
      <c r="CT128" s="748"/>
      <c r="CU128" s="748"/>
      <c r="CV128" s="748"/>
      <c r="CW128" s="748"/>
      <c r="CX128" s="748"/>
      <c r="CY128" s="748"/>
      <c r="CZ128" s="748"/>
      <c r="DA128" s="748"/>
      <c r="DB128" s="748"/>
      <c r="DC128" s="748"/>
      <c r="DD128" s="748"/>
      <c r="DE128" s="748"/>
      <c r="DF128" s="749"/>
      <c r="DG128" s="812" t="s">
        <v>122</v>
      </c>
      <c r="DH128" s="813"/>
      <c r="DI128" s="813"/>
      <c r="DJ128" s="813"/>
      <c r="DK128" s="813"/>
      <c r="DL128" s="813" t="s">
        <v>122</v>
      </c>
      <c r="DM128" s="813"/>
      <c r="DN128" s="813"/>
      <c r="DO128" s="813"/>
      <c r="DP128" s="813"/>
      <c r="DQ128" s="813" t="s">
        <v>471</v>
      </c>
      <c r="DR128" s="813"/>
      <c r="DS128" s="813"/>
      <c r="DT128" s="813"/>
      <c r="DU128" s="813"/>
      <c r="DV128" s="814" t="s">
        <v>471</v>
      </c>
      <c r="DW128" s="814"/>
      <c r="DX128" s="814"/>
      <c r="DY128" s="814"/>
      <c r="DZ128" s="815"/>
    </row>
    <row r="129" spans="1:131" s="226" customFormat="1" ht="26.25" customHeight="1">
      <c r="A129" s="794" t="s">
        <v>100</v>
      </c>
      <c r="B129" s="795"/>
      <c r="C129" s="795"/>
      <c r="D129" s="795"/>
      <c r="E129" s="795"/>
      <c r="F129" s="795"/>
      <c r="G129" s="795"/>
      <c r="H129" s="795"/>
      <c r="I129" s="795"/>
      <c r="J129" s="795"/>
      <c r="K129" s="795"/>
      <c r="L129" s="795"/>
      <c r="M129" s="795"/>
      <c r="N129" s="795"/>
      <c r="O129" s="795"/>
      <c r="P129" s="795"/>
      <c r="Q129" s="795"/>
      <c r="R129" s="795"/>
      <c r="S129" s="795"/>
      <c r="T129" s="795"/>
      <c r="U129" s="795"/>
      <c r="V129" s="795"/>
      <c r="W129" s="796" t="s">
        <v>485</v>
      </c>
      <c r="X129" s="797"/>
      <c r="Y129" s="797"/>
      <c r="Z129" s="798"/>
      <c r="AA129" s="799">
        <v>6670534</v>
      </c>
      <c r="AB129" s="800"/>
      <c r="AC129" s="800"/>
      <c r="AD129" s="800"/>
      <c r="AE129" s="801"/>
      <c r="AF129" s="802">
        <v>6473854</v>
      </c>
      <c r="AG129" s="800"/>
      <c r="AH129" s="800"/>
      <c r="AI129" s="800"/>
      <c r="AJ129" s="801"/>
      <c r="AK129" s="802">
        <v>6360461</v>
      </c>
      <c r="AL129" s="800"/>
      <c r="AM129" s="800"/>
      <c r="AN129" s="800"/>
      <c r="AO129" s="801"/>
      <c r="AP129" s="803"/>
      <c r="AQ129" s="804"/>
      <c r="AR129" s="804"/>
      <c r="AS129" s="804"/>
      <c r="AT129" s="805"/>
      <c r="AU129" s="264"/>
      <c r="AV129" s="264"/>
      <c r="AW129" s="264"/>
      <c r="AX129" s="769" t="s">
        <v>486</v>
      </c>
      <c r="AY129" s="770"/>
      <c r="AZ129" s="770"/>
      <c r="BA129" s="770"/>
      <c r="BB129" s="770"/>
      <c r="BC129" s="770"/>
      <c r="BD129" s="770"/>
      <c r="BE129" s="771"/>
      <c r="BF129" s="789" t="s">
        <v>122</v>
      </c>
      <c r="BG129" s="790"/>
      <c r="BH129" s="790"/>
      <c r="BI129" s="790"/>
      <c r="BJ129" s="790"/>
      <c r="BK129" s="790"/>
      <c r="BL129" s="791"/>
      <c r="BM129" s="789">
        <v>19.29</v>
      </c>
      <c r="BN129" s="790"/>
      <c r="BO129" s="790"/>
      <c r="BP129" s="790"/>
      <c r="BQ129" s="790"/>
      <c r="BR129" s="790"/>
      <c r="BS129" s="791"/>
      <c r="BT129" s="789">
        <v>30</v>
      </c>
      <c r="BU129" s="792"/>
      <c r="BV129" s="792"/>
      <c r="BW129" s="792"/>
      <c r="BX129" s="792"/>
      <c r="BY129" s="792"/>
      <c r="BZ129" s="793"/>
      <c r="CA129" s="265"/>
      <c r="CB129" s="265"/>
      <c r="CC129" s="265"/>
      <c r="CD129" s="265"/>
      <c r="CE129" s="265"/>
      <c r="CF129" s="265"/>
      <c r="CG129" s="265"/>
      <c r="CH129" s="265"/>
      <c r="CI129" s="265"/>
      <c r="CJ129" s="265"/>
      <c r="CK129" s="265"/>
      <c r="CL129" s="265"/>
      <c r="CM129" s="265"/>
      <c r="CN129" s="265"/>
      <c r="CO129" s="265"/>
      <c r="CP129" s="265"/>
      <c r="CQ129" s="265"/>
      <c r="CR129" s="265"/>
      <c r="CS129" s="265"/>
      <c r="CT129" s="265"/>
      <c r="CU129" s="265"/>
      <c r="CV129" s="265"/>
      <c r="CW129" s="265"/>
      <c r="CX129" s="265"/>
      <c r="CY129" s="265"/>
      <c r="CZ129" s="265"/>
      <c r="DA129" s="265"/>
      <c r="DB129" s="265"/>
      <c r="DC129" s="265"/>
      <c r="DD129" s="265"/>
      <c r="DE129" s="265"/>
      <c r="DF129" s="265"/>
      <c r="DG129" s="265"/>
      <c r="DH129" s="265"/>
      <c r="DI129" s="265"/>
      <c r="DJ129" s="265"/>
      <c r="DK129" s="265"/>
      <c r="DL129" s="265"/>
      <c r="DM129" s="265"/>
      <c r="DN129" s="265"/>
      <c r="DO129" s="265"/>
      <c r="DP129" s="233"/>
      <c r="DQ129" s="233"/>
      <c r="DR129" s="233"/>
      <c r="DS129" s="233"/>
      <c r="DT129" s="233"/>
      <c r="DU129" s="233"/>
      <c r="DV129" s="233"/>
      <c r="DW129" s="233"/>
      <c r="DX129" s="233"/>
      <c r="DY129" s="233"/>
      <c r="DZ129" s="237"/>
    </row>
    <row r="130" spans="1:131" s="226" customFormat="1" ht="26.25" customHeight="1">
      <c r="A130" s="794" t="s">
        <v>487</v>
      </c>
      <c r="B130" s="795"/>
      <c r="C130" s="795"/>
      <c r="D130" s="795"/>
      <c r="E130" s="795"/>
      <c r="F130" s="795"/>
      <c r="G130" s="795"/>
      <c r="H130" s="795"/>
      <c r="I130" s="795"/>
      <c r="J130" s="795"/>
      <c r="K130" s="795"/>
      <c r="L130" s="795"/>
      <c r="M130" s="795"/>
      <c r="N130" s="795"/>
      <c r="O130" s="795"/>
      <c r="P130" s="795"/>
      <c r="Q130" s="795"/>
      <c r="R130" s="795"/>
      <c r="S130" s="795"/>
      <c r="T130" s="795"/>
      <c r="U130" s="795"/>
      <c r="V130" s="795"/>
      <c r="W130" s="796" t="s">
        <v>488</v>
      </c>
      <c r="X130" s="797"/>
      <c r="Y130" s="797"/>
      <c r="Z130" s="798"/>
      <c r="AA130" s="799">
        <v>1378381</v>
      </c>
      <c r="AB130" s="800"/>
      <c r="AC130" s="800"/>
      <c r="AD130" s="800"/>
      <c r="AE130" s="801"/>
      <c r="AF130" s="802">
        <v>1270157</v>
      </c>
      <c r="AG130" s="800"/>
      <c r="AH130" s="800"/>
      <c r="AI130" s="800"/>
      <c r="AJ130" s="801"/>
      <c r="AK130" s="802">
        <v>1198123</v>
      </c>
      <c r="AL130" s="800"/>
      <c r="AM130" s="800"/>
      <c r="AN130" s="800"/>
      <c r="AO130" s="801"/>
      <c r="AP130" s="803"/>
      <c r="AQ130" s="804"/>
      <c r="AR130" s="804"/>
      <c r="AS130" s="804"/>
      <c r="AT130" s="805"/>
      <c r="AU130" s="264"/>
      <c r="AV130" s="264"/>
      <c r="AW130" s="264"/>
      <c r="AX130" s="769" t="s">
        <v>489</v>
      </c>
      <c r="AY130" s="770"/>
      <c r="AZ130" s="770"/>
      <c r="BA130" s="770"/>
      <c r="BB130" s="770"/>
      <c r="BC130" s="770"/>
      <c r="BD130" s="770"/>
      <c r="BE130" s="771"/>
      <c r="BF130" s="772">
        <v>7.6</v>
      </c>
      <c r="BG130" s="773"/>
      <c r="BH130" s="773"/>
      <c r="BI130" s="773"/>
      <c r="BJ130" s="773"/>
      <c r="BK130" s="773"/>
      <c r="BL130" s="774"/>
      <c r="BM130" s="772">
        <v>25</v>
      </c>
      <c r="BN130" s="773"/>
      <c r="BO130" s="773"/>
      <c r="BP130" s="773"/>
      <c r="BQ130" s="773"/>
      <c r="BR130" s="773"/>
      <c r="BS130" s="774"/>
      <c r="BT130" s="772">
        <v>35</v>
      </c>
      <c r="BU130" s="775"/>
      <c r="BV130" s="775"/>
      <c r="BW130" s="775"/>
      <c r="BX130" s="775"/>
      <c r="BY130" s="775"/>
      <c r="BZ130" s="776"/>
      <c r="CA130" s="265"/>
      <c r="CB130" s="265"/>
      <c r="CC130" s="265"/>
      <c r="CD130" s="265"/>
      <c r="CE130" s="265"/>
      <c r="CF130" s="265"/>
      <c r="CG130" s="265"/>
      <c r="CH130" s="265"/>
      <c r="CI130" s="265"/>
      <c r="CJ130" s="265"/>
      <c r="CK130" s="265"/>
      <c r="CL130" s="265"/>
      <c r="CM130" s="265"/>
      <c r="CN130" s="265"/>
      <c r="CO130" s="265"/>
      <c r="CP130" s="265"/>
      <c r="CQ130" s="265"/>
      <c r="CR130" s="265"/>
      <c r="CS130" s="265"/>
      <c r="CT130" s="265"/>
      <c r="CU130" s="265"/>
      <c r="CV130" s="265"/>
      <c r="CW130" s="265"/>
      <c r="CX130" s="265"/>
      <c r="CY130" s="265"/>
      <c r="CZ130" s="265"/>
      <c r="DA130" s="265"/>
      <c r="DB130" s="265"/>
      <c r="DC130" s="265"/>
      <c r="DD130" s="265"/>
      <c r="DE130" s="265"/>
      <c r="DF130" s="265"/>
      <c r="DG130" s="265"/>
      <c r="DH130" s="265"/>
      <c r="DI130" s="265"/>
      <c r="DJ130" s="265"/>
      <c r="DK130" s="265"/>
      <c r="DL130" s="265"/>
      <c r="DM130" s="265"/>
      <c r="DN130" s="265"/>
      <c r="DO130" s="265"/>
      <c r="DP130" s="233"/>
      <c r="DQ130" s="233"/>
      <c r="DR130" s="233"/>
      <c r="DS130" s="233"/>
      <c r="DT130" s="233"/>
      <c r="DU130" s="233"/>
      <c r="DV130" s="233"/>
      <c r="DW130" s="233"/>
      <c r="DX130" s="233"/>
      <c r="DY130" s="233"/>
      <c r="DZ130" s="237"/>
    </row>
    <row r="131" spans="1:131" s="226" customFormat="1" ht="26.25" customHeight="1" thickBot="1">
      <c r="A131" s="777"/>
      <c r="B131" s="778"/>
      <c r="C131" s="778"/>
      <c r="D131" s="778"/>
      <c r="E131" s="778"/>
      <c r="F131" s="778"/>
      <c r="G131" s="778"/>
      <c r="H131" s="778"/>
      <c r="I131" s="778"/>
      <c r="J131" s="778"/>
      <c r="K131" s="778"/>
      <c r="L131" s="778"/>
      <c r="M131" s="778"/>
      <c r="N131" s="778"/>
      <c r="O131" s="778"/>
      <c r="P131" s="778"/>
      <c r="Q131" s="778"/>
      <c r="R131" s="778"/>
      <c r="S131" s="778"/>
      <c r="T131" s="778"/>
      <c r="U131" s="778"/>
      <c r="V131" s="778"/>
      <c r="W131" s="779" t="s">
        <v>490</v>
      </c>
      <c r="X131" s="780"/>
      <c r="Y131" s="780"/>
      <c r="Z131" s="781"/>
      <c r="AA131" s="782">
        <v>5292153</v>
      </c>
      <c r="AB131" s="783"/>
      <c r="AC131" s="783"/>
      <c r="AD131" s="783"/>
      <c r="AE131" s="784"/>
      <c r="AF131" s="785">
        <v>5203697</v>
      </c>
      <c r="AG131" s="783"/>
      <c r="AH131" s="783"/>
      <c r="AI131" s="783"/>
      <c r="AJ131" s="784"/>
      <c r="AK131" s="785">
        <v>5162338</v>
      </c>
      <c r="AL131" s="783"/>
      <c r="AM131" s="783"/>
      <c r="AN131" s="783"/>
      <c r="AO131" s="784"/>
      <c r="AP131" s="786"/>
      <c r="AQ131" s="787"/>
      <c r="AR131" s="787"/>
      <c r="AS131" s="787"/>
      <c r="AT131" s="788"/>
      <c r="AU131" s="264"/>
      <c r="AV131" s="264"/>
      <c r="AW131" s="264"/>
      <c r="AX131" s="747" t="s">
        <v>491</v>
      </c>
      <c r="AY131" s="748"/>
      <c r="AZ131" s="748"/>
      <c r="BA131" s="748"/>
      <c r="BB131" s="748"/>
      <c r="BC131" s="748"/>
      <c r="BD131" s="748"/>
      <c r="BE131" s="749"/>
      <c r="BF131" s="750">
        <v>19.7</v>
      </c>
      <c r="BG131" s="751"/>
      <c r="BH131" s="751"/>
      <c r="BI131" s="751"/>
      <c r="BJ131" s="751"/>
      <c r="BK131" s="751"/>
      <c r="BL131" s="752"/>
      <c r="BM131" s="750">
        <v>350</v>
      </c>
      <c r="BN131" s="751"/>
      <c r="BO131" s="751"/>
      <c r="BP131" s="751"/>
      <c r="BQ131" s="751"/>
      <c r="BR131" s="751"/>
      <c r="BS131" s="752"/>
      <c r="BT131" s="753"/>
      <c r="BU131" s="754"/>
      <c r="BV131" s="754"/>
      <c r="BW131" s="754"/>
      <c r="BX131" s="754"/>
      <c r="BY131" s="754"/>
      <c r="BZ131" s="755"/>
      <c r="CA131" s="265"/>
      <c r="CB131" s="265"/>
      <c r="CC131" s="265"/>
      <c r="CD131" s="265"/>
      <c r="CE131" s="265"/>
      <c r="CF131" s="265"/>
      <c r="CG131" s="265"/>
      <c r="CH131" s="265"/>
      <c r="CI131" s="265"/>
      <c r="CJ131" s="265"/>
      <c r="CK131" s="265"/>
      <c r="CL131" s="265"/>
      <c r="CM131" s="265"/>
      <c r="CN131" s="265"/>
      <c r="CO131" s="265"/>
      <c r="CP131" s="265"/>
      <c r="CQ131" s="265"/>
      <c r="CR131" s="265"/>
      <c r="CS131" s="265"/>
      <c r="CT131" s="265"/>
      <c r="CU131" s="265"/>
      <c r="CV131" s="265"/>
      <c r="CW131" s="265"/>
      <c r="CX131" s="265"/>
      <c r="CY131" s="265"/>
      <c r="CZ131" s="265"/>
      <c r="DA131" s="265"/>
      <c r="DB131" s="265"/>
      <c r="DC131" s="265"/>
      <c r="DD131" s="265"/>
      <c r="DE131" s="265"/>
      <c r="DF131" s="265"/>
      <c r="DG131" s="265"/>
      <c r="DH131" s="265"/>
      <c r="DI131" s="265"/>
      <c r="DJ131" s="265"/>
      <c r="DK131" s="265"/>
      <c r="DL131" s="265"/>
      <c r="DM131" s="265"/>
      <c r="DN131" s="265"/>
      <c r="DO131" s="265"/>
      <c r="DP131" s="233"/>
      <c r="DQ131" s="233"/>
      <c r="DR131" s="233"/>
      <c r="DS131" s="233"/>
      <c r="DT131" s="233"/>
      <c r="DU131" s="233"/>
      <c r="DV131" s="233"/>
      <c r="DW131" s="233"/>
      <c r="DX131" s="233"/>
      <c r="DY131" s="233"/>
      <c r="DZ131" s="237"/>
    </row>
    <row r="132" spans="1:131" s="226" customFormat="1" ht="26.25" customHeight="1">
      <c r="A132" s="756" t="s">
        <v>492</v>
      </c>
      <c r="B132" s="757"/>
      <c r="C132" s="757"/>
      <c r="D132" s="757"/>
      <c r="E132" s="757"/>
      <c r="F132" s="757"/>
      <c r="G132" s="757"/>
      <c r="H132" s="757"/>
      <c r="I132" s="757"/>
      <c r="J132" s="757"/>
      <c r="K132" s="757"/>
      <c r="L132" s="757"/>
      <c r="M132" s="757"/>
      <c r="N132" s="757"/>
      <c r="O132" s="757"/>
      <c r="P132" s="757"/>
      <c r="Q132" s="757"/>
      <c r="R132" s="757"/>
      <c r="S132" s="757"/>
      <c r="T132" s="757"/>
      <c r="U132" s="757"/>
      <c r="V132" s="760" t="s">
        <v>493</v>
      </c>
      <c r="W132" s="760"/>
      <c r="X132" s="760"/>
      <c r="Y132" s="760"/>
      <c r="Z132" s="761"/>
      <c r="AA132" s="762">
        <v>7.6218695869999999</v>
      </c>
      <c r="AB132" s="763"/>
      <c r="AC132" s="763"/>
      <c r="AD132" s="763"/>
      <c r="AE132" s="764"/>
      <c r="AF132" s="765">
        <v>6.9463114399999997</v>
      </c>
      <c r="AG132" s="763"/>
      <c r="AH132" s="763"/>
      <c r="AI132" s="763"/>
      <c r="AJ132" s="764"/>
      <c r="AK132" s="765">
        <v>8.3338595810000005</v>
      </c>
      <c r="AL132" s="763"/>
      <c r="AM132" s="763"/>
      <c r="AN132" s="763"/>
      <c r="AO132" s="764"/>
      <c r="AP132" s="766"/>
      <c r="AQ132" s="767"/>
      <c r="AR132" s="767"/>
      <c r="AS132" s="767"/>
      <c r="AT132" s="768"/>
      <c r="AU132" s="266"/>
      <c r="AV132" s="267"/>
      <c r="AW132" s="267"/>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65"/>
      <c r="CB132" s="265"/>
      <c r="CC132" s="265"/>
      <c r="CD132" s="265"/>
      <c r="CE132" s="265"/>
      <c r="CF132" s="265"/>
      <c r="CG132" s="265"/>
      <c r="CH132" s="265"/>
      <c r="CI132" s="265"/>
      <c r="CJ132" s="265"/>
      <c r="CK132" s="265"/>
      <c r="CL132" s="265"/>
      <c r="CM132" s="265"/>
      <c r="CN132" s="265"/>
      <c r="CO132" s="265"/>
      <c r="CP132" s="265"/>
      <c r="CQ132" s="265"/>
      <c r="CR132" s="265"/>
      <c r="CS132" s="265"/>
      <c r="CT132" s="265"/>
      <c r="CU132" s="265"/>
      <c r="CV132" s="265"/>
      <c r="CW132" s="265"/>
      <c r="CX132" s="265"/>
      <c r="CY132" s="265"/>
      <c r="CZ132" s="265"/>
      <c r="DA132" s="265"/>
      <c r="DB132" s="265"/>
      <c r="DC132" s="265"/>
      <c r="DD132" s="265"/>
      <c r="DE132" s="265"/>
      <c r="DF132" s="265"/>
      <c r="DG132" s="265"/>
      <c r="DH132" s="265"/>
      <c r="DI132" s="265"/>
      <c r="DJ132" s="265"/>
      <c r="DK132" s="265"/>
      <c r="DL132" s="265"/>
      <c r="DM132" s="265"/>
      <c r="DN132" s="265"/>
      <c r="DO132" s="265"/>
      <c r="DP132" s="237"/>
      <c r="DQ132" s="237"/>
      <c r="DR132" s="237"/>
      <c r="DS132" s="237"/>
      <c r="DT132" s="237"/>
      <c r="DU132" s="237"/>
      <c r="DV132" s="237"/>
      <c r="DW132" s="237"/>
      <c r="DX132" s="237"/>
      <c r="DY132" s="237"/>
      <c r="DZ132" s="237"/>
    </row>
    <row r="133" spans="1:131" s="226" customFormat="1" ht="26.25" customHeight="1" thickBot="1">
      <c r="A133" s="758"/>
      <c r="B133" s="759"/>
      <c r="C133" s="759"/>
      <c r="D133" s="759"/>
      <c r="E133" s="759"/>
      <c r="F133" s="759"/>
      <c r="G133" s="759"/>
      <c r="H133" s="759"/>
      <c r="I133" s="759"/>
      <c r="J133" s="759"/>
      <c r="K133" s="759"/>
      <c r="L133" s="759"/>
      <c r="M133" s="759"/>
      <c r="N133" s="759"/>
      <c r="O133" s="759"/>
      <c r="P133" s="759"/>
      <c r="Q133" s="759"/>
      <c r="R133" s="759"/>
      <c r="S133" s="759"/>
      <c r="T133" s="759"/>
      <c r="U133" s="759"/>
      <c r="V133" s="739" t="s">
        <v>494</v>
      </c>
      <c r="W133" s="739"/>
      <c r="X133" s="739"/>
      <c r="Y133" s="739"/>
      <c r="Z133" s="740"/>
      <c r="AA133" s="741">
        <v>10.4</v>
      </c>
      <c r="AB133" s="742"/>
      <c r="AC133" s="742"/>
      <c r="AD133" s="742"/>
      <c r="AE133" s="743"/>
      <c r="AF133" s="741">
        <v>8.4</v>
      </c>
      <c r="AG133" s="742"/>
      <c r="AH133" s="742"/>
      <c r="AI133" s="742"/>
      <c r="AJ133" s="743"/>
      <c r="AK133" s="741">
        <v>7.6</v>
      </c>
      <c r="AL133" s="742"/>
      <c r="AM133" s="742"/>
      <c r="AN133" s="742"/>
      <c r="AO133" s="743"/>
      <c r="AP133" s="744"/>
      <c r="AQ133" s="745"/>
      <c r="AR133" s="745"/>
      <c r="AS133" s="745"/>
      <c r="AT133" s="746"/>
      <c r="AU133" s="267"/>
      <c r="AV133" s="267"/>
      <c r="AW133" s="267"/>
      <c r="AX133" s="267"/>
      <c r="AY133" s="267"/>
      <c r="AZ133" s="267"/>
      <c r="BA133" s="267"/>
      <c r="BB133" s="267"/>
      <c r="BC133" s="267"/>
      <c r="BD133" s="267"/>
      <c r="BE133" s="267"/>
      <c r="BF133" s="267"/>
      <c r="BG133" s="267"/>
      <c r="BH133" s="267"/>
      <c r="BI133" s="267"/>
      <c r="BJ133" s="267"/>
      <c r="BK133" s="267"/>
      <c r="BL133" s="267"/>
      <c r="BM133" s="267"/>
      <c r="BN133" s="265"/>
      <c r="BO133" s="265"/>
      <c r="BP133" s="265"/>
      <c r="BQ133" s="265"/>
      <c r="BR133" s="265"/>
      <c r="BS133" s="265"/>
      <c r="BT133" s="265"/>
      <c r="BU133" s="265"/>
      <c r="BV133" s="265"/>
      <c r="BW133" s="265"/>
      <c r="BX133" s="265"/>
      <c r="BY133" s="265"/>
      <c r="BZ133" s="265"/>
      <c r="CA133" s="265"/>
      <c r="CB133" s="265"/>
      <c r="CC133" s="265"/>
      <c r="CD133" s="265"/>
      <c r="CE133" s="265"/>
      <c r="CF133" s="265"/>
      <c r="CG133" s="265"/>
      <c r="CH133" s="265"/>
      <c r="CI133" s="265"/>
      <c r="CJ133" s="265"/>
      <c r="CK133" s="265"/>
      <c r="CL133" s="265"/>
      <c r="CM133" s="265"/>
      <c r="CN133" s="265"/>
      <c r="CO133" s="265"/>
      <c r="CP133" s="265"/>
      <c r="CQ133" s="265"/>
      <c r="CR133" s="265"/>
      <c r="CS133" s="265"/>
      <c r="CT133" s="265"/>
      <c r="CU133" s="265"/>
      <c r="CV133" s="265"/>
      <c r="CW133" s="265"/>
      <c r="CX133" s="265"/>
      <c r="CY133" s="265"/>
      <c r="CZ133" s="265"/>
      <c r="DA133" s="265"/>
      <c r="DB133" s="265"/>
      <c r="DC133" s="265"/>
      <c r="DD133" s="265"/>
      <c r="DE133" s="265"/>
      <c r="DF133" s="265"/>
      <c r="DG133" s="265"/>
      <c r="DH133" s="265"/>
      <c r="DI133" s="265"/>
      <c r="DJ133" s="265"/>
      <c r="DK133" s="265"/>
      <c r="DL133" s="265"/>
      <c r="DM133" s="265"/>
      <c r="DN133" s="265"/>
      <c r="DO133" s="265"/>
      <c r="DP133" s="237"/>
      <c r="DQ133" s="237"/>
      <c r="DR133" s="237"/>
      <c r="DS133" s="237"/>
      <c r="DT133" s="237"/>
      <c r="DU133" s="237"/>
      <c r="DV133" s="237"/>
      <c r="DW133" s="237"/>
      <c r="DX133" s="237"/>
      <c r="DY133" s="237"/>
      <c r="DZ133" s="237"/>
    </row>
    <row r="134" spans="1:131" s="227" customFormat="1" ht="11.25" customHeight="1">
      <c r="A134" s="268"/>
      <c r="B134" s="268"/>
      <c r="C134" s="268"/>
      <c r="D134" s="268"/>
      <c r="E134" s="268"/>
      <c r="F134" s="268"/>
      <c r="G134" s="268"/>
      <c r="H134" s="268"/>
      <c r="I134" s="268"/>
      <c r="J134" s="268"/>
      <c r="K134" s="268"/>
      <c r="L134" s="268"/>
      <c r="M134" s="268"/>
      <c r="N134" s="268"/>
      <c r="O134" s="268"/>
      <c r="P134" s="268"/>
      <c r="Q134" s="268"/>
      <c r="R134" s="268"/>
      <c r="S134" s="268"/>
      <c r="T134" s="268"/>
      <c r="U134" s="268"/>
      <c r="V134" s="268"/>
      <c r="W134" s="268"/>
      <c r="X134" s="268"/>
      <c r="Y134" s="268"/>
      <c r="Z134" s="268"/>
      <c r="AA134" s="268"/>
      <c r="AB134" s="268"/>
      <c r="AC134" s="268"/>
      <c r="AD134" s="268"/>
      <c r="AE134" s="268"/>
      <c r="AF134" s="268"/>
      <c r="AG134" s="268"/>
      <c r="AH134" s="268"/>
      <c r="AI134" s="268"/>
      <c r="AJ134" s="268"/>
      <c r="AK134" s="268"/>
      <c r="AL134" s="268"/>
      <c r="AM134" s="268"/>
      <c r="AN134" s="268"/>
      <c r="AO134" s="268"/>
      <c r="AP134" s="268"/>
      <c r="AQ134" s="268"/>
      <c r="AR134" s="268"/>
      <c r="AS134" s="268"/>
      <c r="AT134" s="268"/>
      <c r="AU134" s="267"/>
      <c r="AV134" s="267"/>
      <c r="AW134" s="267"/>
      <c r="AX134" s="267"/>
      <c r="AY134" s="267"/>
      <c r="AZ134" s="267"/>
      <c r="BA134" s="267"/>
      <c r="BB134" s="267"/>
      <c r="BC134" s="267"/>
      <c r="BD134" s="267"/>
      <c r="BE134" s="267"/>
      <c r="BF134" s="267"/>
      <c r="BG134" s="267"/>
      <c r="BH134" s="267"/>
      <c r="BI134" s="267"/>
      <c r="BJ134" s="267"/>
      <c r="BK134" s="267"/>
      <c r="BL134" s="267"/>
      <c r="BM134" s="267"/>
      <c r="BN134" s="265"/>
      <c r="BO134" s="265"/>
      <c r="BP134" s="265"/>
      <c r="BQ134" s="265"/>
      <c r="BR134" s="265"/>
      <c r="BS134" s="265"/>
      <c r="BT134" s="265"/>
      <c r="BU134" s="265"/>
      <c r="BV134" s="265"/>
      <c r="BW134" s="265"/>
      <c r="BX134" s="265"/>
      <c r="BY134" s="265"/>
      <c r="BZ134" s="265"/>
      <c r="CA134" s="265"/>
      <c r="CB134" s="265"/>
      <c r="CC134" s="265"/>
      <c r="CD134" s="265"/>
      <c r="CE134" s="265"/>
      <c r="CF134" s="265"/>
      <c r="CG134" s="265"/>
      <c r="CH134" s="265"/>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37"/>
      <c r="DQ134" s="237"/>
      <c r="DR134" s="237"/>
      <c r="DS134" s="237"/>
      <c r="DT134" s="237"/>
      <c r="DU134" s="237"/>
      <c r="DV134" s="237"/>
      <c r="DW134" s="237"/>
      <c r="DX134" s="237"/>
      <c r="DY134" s="237"/>
      <c r="DZ134" s="237"/>
      <c r="EA134" s="226"/>
    </row>
    <row r="135" spans="1:131" ht="14.25" hidden="1">
      <c r="AU135" s="268"/>
      <c r="AV135" s="268"/>
      <c r="AW135" s="268"/>
      <c r="AX135" s="268"/>
      <c r="AY135" s="268"/>
      <c r="AZ135" s="268"/>
      <c r="BA135" s="268"/>
      <c r="BB135" s="268"/>
      <c r="BC135" s="268"/>
      <c r="BD135" s="268"/>
      <c r="BE135" s="268"/>
      <c r="BF135" s="268"/>
      <c r="BG135" s="268"/>
      <c r="BH135" s="268"/>
      <c r="BI135" s="268"/>
      <c r="BJ135" s="268"/>
      <c r="BK135" s="268"/>
      <c r="BL135" s="268"/>
      <c r="BM135" s="268"/>
      <c r="BN135" s="268"/>
      <c r="BO135" s="268"/>
      <c r="BP135" s="268"/>
      <c r="BQ135" s="268"/>
      <c r="BR135" s="268"/>
      <c r="BS135" s="268"/>
      <c r="BT135" s="268"/>
      <c r="BU135" s="268"/>
      <c r="BV135" s="268"/>
      <c r="BW135" s="268"/>
      <c r="BX135" s="268"/>
      <c r="BY135" s="268"/>
      <c r="BZ135" s="268"/>
      <c r="CA135" s="268"/>
      <c r="CB135" s="268"/>
      <c r="CC135" s="268"/>
      <c r="CD135" s="268"/>
      <c r="CE135" s="268"/>
      <c r="CF135" s="268"/>
      <c r="CG135" s="268"/>
      <c r="CH135" s="268"/>
      <c r="CI135" s="268"/>
      <c r="CJ135" s="268"/>
      <c r="CK135" s="268"/>
      <c r="CL135" s="268"/>
      <c r="CM135" s="268"/>
      <c r="CN135" s="268"/>
      <c r="CO135" s="268"/>
      <c r="CP135" s="268"/>
      <c r="CQ135" s="268"/>
      <c r="CR135" s="268"/>
      <c r="CS135" s="268"/>
      <c r="CT135" s="268"/>
      <c r="CU135" s="268"/>
      <c r="CV135" s="268"/>
      <c r="CW135" s="268"/>
      <c r="CX135" s="268"/>
      <c r="CY135" s="268"/>
      <c r="CZ135" s="268"/>
      <c r="DA135" s="268"/>
      <c r="DB135" s="268"/>
      <c r="DC135" s="268"/>
      <c r="DD135" s="268"/>
      <c r="DE135" s="268"/>
      <c r="DF135" s="268"/>
      <c r="DG135" s="268"/>
      <c r="DH135" s="268"/>
      <c r="DI135" s="268"/>
      <c r="DJ135" s="268"/>
      <c r="DK135" s="268"/>
      <c r="DL135" s="268"/>
      <c r="DM135" s="268"/>
      <c r="DN135" s="268"/>
      <c r="DO135" s="268"/>
      <c r="DP135" s="268"/>
      <c r="DQ135" s="268"/>
      <c r="DR135" s="268"/>
      <c r="DS135" s="268"/>
      <c r="DT135" s="268"/>
      <c r="DU135" s="268"/>
      <c r="DV135" s="268"/>
      <c r="DW135" s="268"/>
      <c r="DX135" s="268"/>
      <c r="DY135" s="268"/>
      <c r="DZ135" s="268"/>
    </row>
    <row r="136" spans="1:131" hidden="1"/>
  </sheetData>
  <sheetProtection algorithmName="SHA-512" hashValue="SebYb0Rl7YXrirgNn+la4ZHcJzV8xoCHtbDEIWWwDpi832AoOpcqYO29BwzibH0Zp94yIG4E2+5I/5M/3svKqA==" saltValue="7yAppCUBl7mYN/S3ZykKRA=="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L57:DP57"/>
    <mergeCell ref="DQ57:DU57"/>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B59:P59"/>
    <mergeCell ref="Q59:U59"/>
    <mergeCell ref="V59:Z59"/>
    <mergeCell ref="AA59:AE59"/>
    <mergeCell ref="AF59:AJ59"/>
    <mergeCell ref="AK59:AO59"/>
    <mergeCell ref="AP59:AT59"/>
    <mergeCell ref="AU59:AY59"/>
    <mergeCell ref="AZ59:BD59"/>
    <mergeCell ref="CR58:CV58"/>
    <mergeCell ref="CW58:DA58"/>
    <mergeCell ref="DB58:DF58"/>
    <mergeCell ref="DG58:DK58"/>
    <mergeCell ref="DL58:DP58"/>
    <mergeCell ref="DQ58:DU58"/>
    <mergeCell ref="AU58:AY58"/>
    <mergeCell ref="AZ58:BD58"/>
    <mergeCell ref="BE58:BI58"/>
    <mergeCell ref="BS58:CG58"/>
    <mergeCell ref="CH58:CL58"/>
    <mergeCell ref="CM58:CQ58"/>
    <mergeCell ref="BE60:BI60"/>
    <mergeCell ref="BS60:CG60"/>
    <mergeCell ref="DV61:DZ61"/>
    <mergeCell ref="DB59:DF59"/>
    <mergeCell ref="DG59:DK59"/>
    <mergeCell ref="DL59:DP59"/>
    <mergeCell ref="DQ59:DU59"/>
    <mergeCell ref="DV59:DZ59"/>
    <mergeCell ref="B60:P60"/>
    <mergeCell ref="Q60:U60"/>
    <mergeCell ref="V60:Z60"/>
    <mergeCell ref="AA60:AE60"/>
    <mergeCell ref="AF60:AJ60"/>
    <mergeCell ref="BE59:BI59"/>
    <mergeCell ref="BS59:CG59"/>
    <mergeCell ref="CH59:CL59"/>
    <mergeCell ref="CM59:CQ59"/>
    <mergeCell ref="CR59:CV59"/>
    <mergeCell ref="CW59:DA59"/>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DQ60:DU60"/>
    <mergeCell ref="DV60:DZ60"/>
    <mergeCell ref="B61:P61"/>
    <mergeCell ref="Q61:U61"/>
    <mergeCell ref="V61:Z61"/>
    <mergeCell ref="AA61:AE61"/>
    <mergeCell ref="AF61:AJ61"/>
    <mergeCell ref="AK61:AO61"/>
    <mergeCell ref="AP61:AT61"/>
    <mergeCell ref="CH60:CL60"/>
    <mergeCell ref="CM60:CQ60"/>
    <mergeCell ref="CR60:CV60"/>
    <mergeCell ref="CW60:DA60"/>
    <mergeCell ref="DB60:DF60"/>
    <mergeCell ref="DG60:DK60"/>
    <mergeCell ref="AK60:AO60"/>
    <mergeCell ref="AP60:AT60"/>
    <mergeCell ref="AU60:AY60"/>
    <mergeCell ref="AZ60:BD60"/>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85" zoomScaleNormal="85" zoomScaleSheetLayoutView="85" workbookViewId="0"/>
  </sheetViews>
  <sheetFormatPr defaultColWidth="0" defaultRowHeight="13.5" customHeight="1" zeroHeight="1"/>
  <cols>
    <col min="1" max="120" width="2.75" style="271" customWidth="1"/>
    <col min="121" max="121" width="0" style="270" hidden="1" customWidth="1"/>
    <col min="122" max="16384" width="9" style="270" hidden="1"/>
  </cols>
  <sheetData>
    <row r="1" spans="1:120">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row>
    <row r="2" spans="1:120"/>
    <row r="3" spans="1:120"/>
    <row r="4" spans="1:120"/>
    <row r="5" spans="1:120"/>
    <row r="6" spans="1:120"/>
    <row r="7" spans="1:120"/>
    <row r="8" spans="1:120"/>
    <row r="9" spans="1:120"/>
    <row r="10" spans="1:120"/>
    <row r="11" spans="1:120"/>
    <row r="12" spans="1:120"/>
    <row r="13" spans="1:120"/>
    <row r="14" spans="1:120"/>
    <row r="15" spans="1:120"/>
    <row r="16" spans="1:120">
      <c r="DP16" s="270"/>
    </row>
    <row r="17" spans="119:120">
      <c r="DP17" s="270"/>
    </row>
    <row r="18" spans="119:120"/>
    <row r="19" spans="119:120"/>
    <row r="20" spans="119:120">
      <c r="DO20" s="270"/>
      <c r="DP20" s="270"/>
    </row>
    <row r="21" spans="119:120">
      <c r="DP21" s="270"/>
    </row>
    <row r="22" spans="119:120"/>
    <row r="23" spans="119:120">
      <c r="DO23" s="270"/>
      <c r="DP23" s="270"/>
    </row>
    <row r="24" spans="119:120">
      <c r="DP24" s="270"/>
    </row>
    <row r="25" spans="119:120">
      <c r="DP25" s="270"/>
    </row>
    <row r="26" spans="119:120">
      <c r="DO26" s="270"/>
      <c r="DP26" s="270"/>
    </row>
    <row r="27" spans="119:120"/>
    <row r="28" spans="119:120">
      <c r="DO28" s="270"/>
      <c r="DP28" s="270"/>
    </row>
    <row r="29" spans="119:120">
      <c r="DP29" s="270"/>
    </row>
    <row r="30" spans="119:120"/>
    <row r="31" spans="119:120">
      <c r="DO31" s="270"/>
      <c r="DP31" s="270"/>
    </row>
    <row r="32" spans="119:120"/>
    <row r="33" spans="98:120">
      <c r="DO33" s="270"/>
      <c r="DP33" s="270"/>
    </row>
    <row r="34" spans="98:120">
      <c r="DM34" s="270"/>
    </row>
    <row r="35" spans="98:120">
      <c r="CT35" s="270"/>
      <c r="CU35" s="270"/>
      <c r="CV35" s="270"/>
      <c r="CY35" s="270"/>
      <c r="CZ35" s="270"/>
      <c r="DA35" s="270"/>
      <c r="DD35" s="270"/>
      <c r="DE35" s="270"/>
      <c r="DF35" s="270"/>
      <c r="DI35" s="270"/>
      <c r="DJ35" s="270"/>
      <c r="DK35" s="270"/>
      <c r="DM35" s="270"/>
      <c r="DN35" s="270"/>
      <c r="DO35" s="270"/>
      <c r="DP35" s="270"/>
    </row>
    <row r="36" spans="98:120"/>
    <row r="37" spans="98:120">
      <c r="CW37" s="270"/>
      <c r="DB37" s="270"/>
      <c r="DG37" s="270"/>
      <c r="DL37" s="270"/>
      <c r="DP37" s="270"/>
    </row>
    <row r="38" spans="98:120">
      <c r="CT38" s="270"/>
      <c r="CU38" s="270"/>
      <c r="CV38" s="270"/>
      <c r="CW38" s="270"/>
      <c r="CY38" s="270"/>
      <c r="CZ38" s="270"/>
      <c r="DA38" s="270"/>
      <c r="DB38" s="270"/>
      <c r="DD38" s="270"/>
      <c r="DE38" s="270"/>
      <c r="DF38" s="270"/>
      <c r="DG38" s="270"/>
      <c r="DI38" s="270"/>
      <c r="DJ38" s="270"/>
      <c r="DK38" s="270"/>
      <c r="DL38" s="270"/>
      <c r="DN38" s="270"/>
      <c r="DO38" s="270"/>
      <c r="DP38" s="270"/>
    </row>
    <row r="39" spans="98:120"/>
    <row r="40" spans="98:120"/>
    <row r="41" spans="98:120"/>
    <row r="42" spans="98:120"/>
    <row r="43" spans="98:120"/>
    <row r="44" spans="98:120"/>
    <row r="45" spans="98:120"/>
    <row r="46" spans="98:120"/>
    <row r="47" spans="98:120"/>
    <row r="48" spans="98:120"/>
    <row r="49" spans="22:120">
      <c r="DN49" s="270"/>
      <c r="DO49" s="270"/>
      <c r="DP49" s="27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70"/>
      <c r="CS63" s="270"/>
      <c r="CX63" s="270"/>
      <c r="DC63" s="270"/>
      <c r="DH63" s="270"/>
    </row>
    <row r="64" spans="22:120">
      <c r="V64" s="270"/>
    </row>
    <row r="65" spans="15:120">
      <c r="X65" s="270"/>
      <c r="Z65" s="270"/>
      <c r="AA65" s="270"/>
      <c r="AB65" s="270"/>
      <c r="AC65" s="270"/>
      <c r="AD65" s="270"/>
      <c r="AE65" s="270"/>
      <c r="AF65" s="270"/>
      <c r="AG65" s="270"/>
      <c r="AH65" s="270"/>
      <c r="AI65" s="270"/>
      <c r="AJ65" s="270"/>
      <c r="AK65" s="270"/>
      <c r="AL65" s="270"/>
      <c r="AM65" s="270"/>
      <c r="AN65" s="270"/>
      <c r="AO65" s="270"/>
      <c r="AP65" s="270"/>
      <c r="AQ65" s="270"/>
      <c r="AR65" s="270"/>
      <c r="AS65" s="270"/>
      <c r="AT65" s="270"/>
      <c r="AU65" s="270"/>
      <c r="AV65" s="270"/>
      <c r="AW65" s="270"/>
      <c r="AX65" s="270"/>
      <c r="AY65" s="270"/>
      <c r="AZ65" s="270"/>
      <c r="BA65" s="270"/>
      <c r="BB65" s="270"/>
      <c r="BC65" s="270"/>
      <c r="BD65" s="270"/>
      <c r="BE65" s="270"/>
      <c r="BF65" s="270"/>
      <c r="BG65" s="270"/>
      <c r="BH65" s="270"/>
      <c r="BI65" s="270"/>
      <c r="BJ65" s="270"/>
      <c r="BK65" s="270"/>
      <c r="BL65" s="270"/>
      <c r="BM65" s="270"/>
      <c r="BN65" s="270"/>
      <c r="BO65" s="270"/>
      <c r="BP65" s="270"/>
      <c r="BQ65" s="270"/>
      <c r="BR65" s="270"/>
      <c r="BS65" s="270"/>
      <c r="BT65" s="270"/>
      <c r="BU65" s="270"/>
      <c r="BV65" s="270"/>
      <c r="BW65" s="270"/>
      <c r="BX65" s="270"/>
      <c r="BY65" s="270"/>
      <c r="BZ65" s="270"/>
      <c r="CA65" s="270"/>
      <c r="CB65" s="270"/>
      <c r="CC65" s="270"/>
      <c r="CD65" s="270"/>
      <c r="CE65" s="270"/>
      <c r="CF65" s="270"/>
      <c r="CG65" s="270"/>
      <c r="CH65" s="270"/>
      <c r="CI65" s="270"/>
      <c r="CJ65" s="270"/>
      <c r="CK65" s="270"/>
      <c r="CL65" s="270"/>
      <c r="CM65" s="270"/>
      <c r="CN65" s="270"/>
      <c r="CO65" s="270"/>
      <c r="CP65" s="270"/>
      <c r="CQ65" s="270"/>
      <c r="CR65" s="270"/>
      <c r="CU65" s="270"/>
      <c r="CZ65" s="270"/>
      <c r="DE65" s="270"/>
      <c r="DJ65" s="270"/>
    </row>
    <row r="66" spans="15:120">
      <c r="Q66" s="270"/>
      <c r="S66" s="270"/>
      <c r="U66" s="270"/>
      <c r="DM66" s="270"/>
    </row>
    <row r="67" spans="15:120">
      <c r="O67" s="270"/>
      <c r="P67" s="270"/>
      <c r="R67" s="270"/>
      <c r="T67" s="270"/>
      <c r="Y67" s="270"/>
      <c r="CT67" s="270"/>
      <c r="CV67" s="270"/>
      <c r="CW67" s="270"/>
      <c r="CY67" s="270"/>
      <c r="DA67" s="270"/>
      <c r="DB67" s="270"/>
      <c r="DD67" s="270"/>
      <c r="DF67" s="270"/>
      <c r="DG67" s="270"/>
      <c r="DI67" s="270"/>
      <c r="DK67" s="270"/>
      <c r="DL67" s="270"/>
      <c r="DN67" s="270"/>
      <c r="DO67" s="270"/>
      <c r="DP67" s="270"/>
    </row>
    <row r="68" spans="15:120"/>
    <row r="69" spans="15:120"/>
    <row r="70" spans="15:120"/>
    <row r="71" spans="15:120"/>
    <row r="72" spans="15:120">
      <c r="DP72" s="270"/>
    </row>
    <row r="73" spans="15:120">
      <c r="DP73" s="27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70"/>
      <c r="CX96" s="270"/>
      <c r="DC96" s="270"/>
      <c r="DH96" s="270"/>
    </row>
    <row r="97" spans="24:120">
      <c r="CS97" s="270"/>
      <c r="CX97" s="270"/>
      <c r="DC97" s="270"/>
      <c r="DH97" s="270"/>
      <c r="DP97" s="271" t="s">
        <v>495</v>
      </c>
    </row>
    <row r="98" spans="24:120" hidden="1">
      <c r="CS98" s="270"/>
      <c r="CX98" s="270"/>
      <c r="DC98" s="270"/>
      <c r="DH98" s="270"/>
    </row>
    <row r="99" spans="24:120" hidden="1">
      <c r="CS99" s="270"/>
      <c r="CX99" s="270"/>
      <c r="DC99" s="270"/>
      <c r="DH99" s="270"/>
    </row>
    <row r="100" spans="24:120" hidden="1"/>
    <row r="101" spans="24:120" ht="12" hidden="1" customHeight="1">
      <c r="X101" s="270"/>
      <c r="Y101" s="270"/>
      <c r="Z101" s="270"/>
      <c r="AA101" s="270"/>
      <c r="AB101" s="270"/>
      <c r="AC101" s="270"/>
      <c r="AD101" s="270"/>
      <c r="AE101" s="270"/>
      <c r="AF101" s="270"/>
      <c r="AG101" s="270"/>
      <c r="AH101" s="270"/>
      <c r="AI101" s="270"/>
      <c r="AJ101" s="270"/>
      <c r="AK101" s="270"/>
      <c r="AL101" s="270"/>
      <c r="AM101" s="270"/>
      <c r="AN101" s="270"/>
      <c r="AO101" s="270"/>
      <c r="AP101" s="270"/>
      <c r="AQ101" s="270"/>
      <c r="AR101" s="270"/>
      <c r="AS101" s="270"/>
      <c r="AT101" s="270"/>
      <c r="AU101" s="270"/>
      <c r="AV101" s="270"/>
      <c r="AW101" s="270"/>
      <c r="AX101" s="270"/>
      <c r="AY101" s="270"/>
      <c r="AZ101" s="270"/>
      <c r="BA101" s="270"/>
      <c r="BB101" s="270"/>
      <c r="BC101" s="270"/>
      <c r="BD101" s="270"/>
      <c r="BE101" s="270"/>
      <c r="BF101" s="270"/>
      <c r="BG101" s="270"/>
      <c r="BH101" s="270"/>
      <c r="BI101" s="270"/>
      <c r="BJ101" s="270"/>
      <c r="BK101" s="270"/>
      <c r="BL101" s="270"/>
      <c r="BM101" s="270"/>
      <c r="BN101" s="270"/>
      <c r="BO101" s="270"/>
      <c r="BP101" s="270"/>
      <c r="BQ101" s="270"/>
      <c r="BR101" s="270"/>
      <c r="BS101" s="270"/>
      <c r="BT101" s="270"/>
      <c r="BU101" s="270"/>
      <c r="BV101" s="270"/>
      <c r="BW101" s="270"/>
      <c r="BX101" s="270"/>
      <c r="BY101" s="270"/>
      <c r="BZ101" s="270"/>
      <c r="CA101" s="270"/>
      <c r="CB101" s="270"/>
      <c r="CC101" s="270"/>
      <c r="CD101" s="270"/>
      <c r="CE101" s="270"/>
      <c r="CF101" s="270"/>
      <c r="CG101" s="270"/>
      <c r="CH101" s="270"/>
      <c r="CI101" s="270"/>
      <c r="CJ101" s="270"/>
      <c r="CK101" s="270"/>
      <c r="CL101" s="270"/>
      <c r="CM101" s="270"/>
      <c r="CN101" s="270"/>
      <c r="CO101" s="270"/>
      <c r="CP101" s="270"/>
      <c r="CQ101" s="270"/>
      <c r="CR101" s="270"/>
      <c r="CU101" s="270"/>
      <c r="CZ101" s="270"/>
      <c r="DE101" s="270"/>
      <c r="DJ101" s="270"/>
    </row>
    <row r="102" spans="24:120" ht="1.5" hidden="1" customHeight="1">
      <c r="CU102" s="270"/>
      <c r="CZ102" s="270"/>
      <c r="DE102" s="270"/>
      <c r="DJ102" s="270"/>
      <c r="DM102" s="270"/>
    </row>
    <row r="103" spans="24:120" hidden="1">
      <c r="CT103" s="270"/>
      <c r="CV103" s="270"/>
      <c r="CW103" s="270"/>
      <c r="CY103" s="270"/>
      <c r="DA103" s="270"/>
      <c r="DB103" s="270"/>
      <c r="DD103" s="270"/>
      <c r="DF103" s="270"/>
      <c r="DG103" s="270"/>
      <c r="DI103" s="270"/>
      <c r="DK103" s="270"/>
      <c r="DL103" s="270"/>
      <c r="DM103" s="270"/>
      <c r="DN103" s="270"/>
      <c r="DO103" s="270"/>
      <c r="DP103" s="270"/>
    </row>
    <row r="104" spans="24:120" hidden="1">
      <c r="CV104" s="270"/>
      <c r="CW104" s="270"/>
      <c r="DA104" s="270"/>
      <c r="DB104" s="270"/>
      <c r="DF104" s="270"/>
      <c r="DG104" s="270"/>
      <c r="DK104" s="270"/>
      <c r="DL104" s="270"/>
      <c r="DN104" s="270"/>
      <c r="DO104" s="270"/>
      <c r="DP104" s="270"/>
    </row>
    <row r="105" spans="24:120" ht="12.75" hidden="1" customHeight="1"/>
    <row r="106" spans="24:120" hidden="1"/>
    <row r="107" spans="24:120" hidden="1"/>
    <row r="108" spans="24:120" hidden="1"/>
    <row r="109" spans="24:120" hidden="1"/>
    <row r="110" spans="24:120" hidden="1"/>
  </sheetData>
  <sheetProtection algorithmName="SHA-512" hashValue="eJ/7uicI06v70NlKOYiDDQCyn6NfxbApOM9V0gCq9ZCkpUEhDmyb7H6IiQF2s7kl/5okzovNgZshdzh/tbOhUw==" saltValue="daYNUEuSwB7ZS3zRjQvzb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85" zoomScaleNormal="85" zoomScaleSheetLayoutView="55" workbookViewId="0"/>
  </sheetViews>
  <sheetFormatPr defaultColWidth="0" defaultRowHeight="13.5" customHeight="1" zeroHeight="1"/>
  <cols>
    <col min="1" max="116" width="2.625" style="271" customWidth="1"/>
    <col min="117" max="16384" width="9" style="270" hidden="1"/>
  </cols>
  <sheetData>
    <row r="1" spans="2:116">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row>
    <row r="2" spans="2:116"/>
    <row r="3" spans="2:116"/>
    <row r="4" spans="2:116">
      <c r="R4" s="270"/>
      <c r="S4" s="270"/>
      <c r="T4" s="270"/>
      <c r="U4" s="270"/>
      <c r="V4" s="270"/>
      <c r="W4" s="270"/>
      <c r="X4" s="270"/>
      <c r="Y4" s="270"/>
      <c r="Z4" s="270"/>
      <c r="AA4" s="270"/>
      <c r="AB4" s="270"/>
      <c r="AC4" s="270"/>
      <c r="AD4" s="270"/>
      <c r="AE4" s="270"/>
      <c r="AF4" s="270"/>
      <c r="AG4" s="270"/>
      <c r="AH4" s="270"/>
      <c r="AI4" s="270"/>
      <c r="AJ4" s="270"/>
      <c r="AK4" s="270"/>
      <c r="AL4" s="270"/>
      <c r="AM4" s="270"/>
      <c r="AN4" s="270"/>
      <c r="AO4" s="270"/>
      <c r="AP4" s="270"/>
      <c r="AQ4" s="270"/>
      <c r="AR4" s="270"/>
      <c r="AS4" s="270"/>
      <c r="AT4" s="270"/>
      <c r="AU4" s="270"/>
      <c r="AV4" s="270"/>
      <c r="AW4" s="270"/>
      <c r="AX4" s="270"/>
      <c r="AY4" s="270"/>
      <c r="AZ4" s="270"/>
      <c r="BA4" s="270"/>
      <c r="BB4" s="270"/>
      <c r="BC4" s="270"/>
      <c r="BD4" s="270"/>
      <c r="BE4" s="270"/>
      <c r="BF4" s="270"/>
      <c r="BG4" s="270"/>
      <c r="BH4" s="270"/>
      <c r="BI4" s="270"/>
      <c r="BJ4" s="270"/>
      <c r="BK4" s="270"/>
      <c r="BL4" s="270"/>
      <c r="BM4" s="270"/>
      <c r="BN4" s="270"/>
      <c r="BO4" s="270"/>
      <c r="BP4" s="270"/>
      <c r="BQ4" s="270"/>
      <c r="BR4" s="270"/>
      <c r="BS4" s="270"/>
      <c r="BT4" s="270"/>
      <c r="BU4" s="270"/>
      <c r="BV4" s="270"/>
      <c r="BW4" s="270"/>
      <c r="BX4" s="270"/>
      <c r="BY4" s="270"/>
      <c r="BZ4" s="270"/>
      <c r="CA4" s="270"/>
      <c r="CB4" s="270"/>
      <c r="CC4" s="270"/>
      <c r="CD4" s="270"/>
      <c r="CE4" s="270"/>
      <c r="CF4" s="270"/>
      <c r="CG4" s="270"/>
      <c r="CH4" s="270"/>
      <c r="CI4" s="270"/>
      <c r="CJ4" s="270"/>
      <c r="CK4" s="270"/>
      <c r="CL4" s="270"/>
      <c r="CM4" s="270"/>
      <c r="CN4" s="270"/>
      <c r="CO4" s="270"/>
      <c r="CP4" s="270"/>
      <c r="CQ4" s="270"/>
      <c r="CR4" s="270"/>
      <c r="CS4" s="270"/>
      <c r="CT4" s="270"/>
      <c r="CU4" s="270"/>
      <c r="CV4" s="270"/>
      <c r="CW4" s="270"/>
      <c r="CX4" s="270"/>
      <c r="CY4" s="270"/>
      <c r="CZ4" s="270"/>
      <c r="DA4" s="270"/>
      <c r="DB4" s="270"/>
      <c r="DC4" s="270"/>
      <c r="DD4" s="270"/>
      <c r="DE4" s="270"/>
      <c r="DF4" s="270"/>
      <c r="DG4" s="270"/>
      <c r="DH4" s="270"/>
      <c r="DI4" s="270"/>
      <c r="DJ4" s="270"/>
      <c r="DK4" s="270"/>
      <c r="DL4" s="270"/>
    </row>
    <row r="5" spans="2:116">
      <c r="R5" s="270"/>
      <c r="S5" s="270"/>
      <c r="T5" s="270"/>
      <c r="U5" s="270"/>
      <c r="V5" s="270"/>
      <c r="W5" s="270"/>
      <c r="X5" s="270"/>
      <c r="Y5" s="270"/>
      <c r="Z5" s="270"/>
      <c r="AA5" s="270"/>
      <c r="AB5" s="270"/>
      <c r="AC5" s="270"/>
      <c r="AD5" s="270"/>
      <c r="AE5" s="270"/>
      <c r="AF5" s="270"/>
      <c r="AG5" s="270"/>
      <c r="AH5" s="270"/>
      <c r="AI5" s="270"/>
      <c r="AJ5" s="270"/>
      <c r="AK5" s="270"/>
      <c r="AL5" s="270"/>
      <c r="AM5" s="270"/>
      <c r="AN5" s="270"/>
      <c r="AO5" s="270"/>
      <c r="AP5" s="270"/>
      <c r="AQ5" s="270"/>
      <c r="AR5" s="270"/>
      <c r="AS5" s="270"/>
      <c r="AT5" s="270"/>
      <c r="AU5" s="270"/>
      <c r="AV5" s="270"/>
      <c r="AW5" s="270"/>
      <c r="AX5" s="270"/>
      <c r="AY5" s="270"/>
      <c r="AZ5" s="270"/>
      <c r="BA5" s="270"/>
      <c r="BB5" s="270"/>
      <c r="BC5" s="270"/>
      <c r="BD5" s="270"/>
      <c r="BE5" s="270"/>
      <c r="BF5" s="270"/>
      <c r="BG5" s="270"/>
      <c r="BH5" s="270"/>
      <c r="BI5" s="270"/>
      <c r="BJ5" s="270"/>
      <c r="BK5" s="270"/>
      <c r="BL5" s="270"/>
      <c r="BM5" s="270"/>
      <c r="BN5" s="270"/>
      <c r="BO5" s="270"/>
      <c r="BP5" s="270"/>
      <c r="BQ5" s="270"/>
      <c r="BR5" s="270"/>
      <c r="BS5" s="270"/>
      <c r="BT5" s="270"/>
      <c r="BU5" s="270"/>
      <c r="BV5" s="270"/>
      <c r="BW5" s="270"/>
      <c r="BX5" s="270"/>
      <c r="BY5" s="270"/>
      <c r="BZ5" s="270"/>
      <c r="CA5" s="270"/>
      <c r="CB5" s="270"/>
      <c r="CC5" s="270"/>
      <c r="CD5" s="270"/>
      <c r="CE5" s="270"/>
      <c r="CF5" s="270"/>
      <c r="CG5" s="270"/>
      <c r="CH5" s="270"/>
      <c r="CI5" s="270"/>
      <c r="CJ5" s="270"/>
      <c r="CK5" s="270"/>
      <c r="CL5" s="270"/>
      <c r="CM5" s="270"/>
      <c r="CN5" s="270"/>
      <c r="CO5" s="270"/>
      <c r="CP5" s="270"/>
      <c r="CQ5" s="270"/>
      <c r="CR5" s="270"/>
      <c r="CS5" s="270"/>
      <c r="CT5" s="270"/>
      <c r="CU5" s="270"/>
      <c r="CV5" s="270"/>
      <c r="CW5" s="270"/>
      <c r="CX5" s="270"/>
      <c r="CY5" s="270"/>
      <c r="CZ5" s="270"/>
      <c r="DA5" s="270"/>
      <c r="DB5" s="270"/>
      <c r="DC5" s="270"/>
      <c r="DD5" s="270"/>
      <c r="DE5" s="270"/>
      <c r="DF5" s="270"/>
      <c r="DG5" s="270"/>
      <c r="DH5" s="270"/>
      <c r="DI5" s="270"/>
      <c r="DJ5" s="270"/>
      <c r="DK5" s="270"/>
      <c r="DL5" s="270"/>
    </row>
    <row r="6" spans="2:116"/>
    <row r="7" spans="2:116"/>
    <row r="8" spans="2:116"/>
    <row r="9" spans="2:116"/>
    <row r="10" spans="2:116"/>
    <row r="11" spans="2:116"/>
    <row r="12" spans="2:116"/>
    <row r="13" spans="2:116"/>
    <row r="14" spans="2:116"/>
    <row r="15" spans="2:116"/>
    <row r="16" spans="2:116"/>
    <row r="17" spans="9:116"/>
    <row r="18" spans="9:116">
      <c r="I18" s="270"/>
      <c r="J18" s="270"/>
      <c r="K18" s="270"/>
      <c r="L18" s="270"/>
      <c r="M18" s="270"/>
      <c r="N18" s="270"/>
      <c r="O18" s="270"/>
      <c r="P18" s="270"/>
      <c r="Q18" s="270"/>
      <c r="R18" s="270"/>
      <c r="S18" s="270"/>
      <c r="T18" s="270"/>
      <c r="U18" s="270"/>
      <c r="V18" s="270"/>
      <c r="W18" s="270"/>
      <c r="X18" s="270"/>
      <c r="Y18" s="270"/>
      <c r="Z18" s="270"/>
      <c r="AA18" s="270"/>
      <c r="AB18" s="270"/>
      <c r="AC18" s="270"/>
      <c r="AD18" s="270"/>
      <c r="AE18" s="270"/>
      <c r="AF18" s="270"/>
      <c r="AG18" s="270"/>
      <c r="AH18" s="270"/>
      <c r="AI18" s="270"/>
      <c r="AJ18" s="270"/>
      <c r="AK18" s="270"/>
      <c r="AL18" s="270"/>
      <c r="AM18" s="270"/>
      <c r="AN18" s="270"/>
      <c r="AO18" s="270"/>
      <c r="AP18" s="270"/>
      <c r="AQ18" s="270"/>
      <c r="AR18" s="270"/>
      <c r="AS18" s="270"/>
      <c r="AT18" s="270"/>
      <c r="AU18" s="270"/>
      <c r="AV18" s="270"/>
      <c r="AW18" s="270"/>
      <c r="AX18" s="270"/>
      <c r="AY18" s="270"/>
      <c r="AZ18" s="270"/>
      <c r="BA18" s="270"/>
      <c r="BB18" s="270"/>
      <c r="BC18" s="270"/>
      <c r="BD18" s="270"/>
      <c r="BE18" s="270"/>
      <c r="BF18" s="270"/>
      <c r="BG18" s="270"/>
      <c r="BH18" s="270"/>
      <c r="BI18" s="270"/>
      <c r="BJ18" s="270"/>
      <c r="BK18" s="270"/>
      <c r="BL18" s="270"/>
      <c r="BM18" s="270"/>
      <c r="BN18" s="270"/>
      <c r="BO18" s="270"/>
      <c r="BP18" s="270"/>
      <c r="BQ18" s="270"/>
      <c r="BR18" s="270"/>
      <c r="BS18" s="270"/>
      <c r="BT18" s="270"/>
      <c r="BU18" s="270"/>
      <c r="BV18" s="270"/>
      <c r="BW18" s="270"/>
      <c r="BX18" s="270"/>
      <c r="BY18" s="270"/>
      <c r="BZ18" s="270"/>
      <c r="CA18" s="270"/>
      <c r="CB18" s="270"/>
      <c r="CC18" s="270"/>
      <c r="CD18" s="270"/>
      <c r="CE18" s="270"/>
      <c r="CF18" s="270"/>
      <c r="CG18" s="270"/>
      <c r="CH18" s="270"/>
      <c r="CI18" s="270"/>
      <c r="CJ18" s="270"/>
      <c r="CK18" s="270"/>
      <c r="CL18" s="270"/>
      <c r="CM18" s="270"/>
      <c r="CN18" s="270"/>
      <c r="CO18" s="270"/>
      <c r="CP18" s="270"/>
      <c r="CQ18" s="270"/>
      <c r="CR18" s="270"/>
      <c r="CS18" s="270"/>
      <c r="CT18" s="270"/>
      <c r="CU18" s="270"/>
      <c r="CV18" s="270"/>
      <c r="CW18" s="270"/>
      <c r="CX18" s="270"/>
      <c r="CY18" s="270"/>
      <c r="CZ18" s="270"/>
      <c r="DA18" s="270"/>
      <c r="DB18" s="270"/>
      <c r="DC18" s="270"/>
      <c r="DD18" s="270"/>
      <c r="DE18" s="270"/>
      <c r="DF18" s="270"/>
      <c r="DG18" s="270"/>
      <c r="DH18" s="270"/>
      <c r="DI18" s="270"/>
      <c r="DJ18" s="270"/>
      <c r="DK18" s="270"/>
      <c r="DL18" s="270"/>
    </row>
    <row r="19" spans="9:116"/>
    <row r="20" spans="9:116"/>
    <row r="21" spans="9:116">
      <c r="DL21" s="270"/>
    </row>
    <row r="22" spans="9:116">
      <c r="DI22" s="270"/>
      <c r="DJ22" s="270"/>
      <c r="DK22" s="270"/>
      <c r="DL22" s="270"/>
    </row>
    <row r="23" spans="9:116">
      <c r="CY23" s="270"/>
      <c r="CZ23" s="270"/>
      <c r="DA23" s="270"/>
      <c r="DB23" s="270"/>
      <c r="DC23" s="270"/>
      <c r="DD23" s="270"/>
      <c r="DE23" s="270"/>
      <c r="DF23" s="270"/>
      <c r="DG23" s="270"/>
      <c r="DH23" s="270"/>
      <c r="DI23" s="270"/>
      <c r="DJ23" s="270"/>
      <c r="DK23" s="270"/>
      <c r="DL23" s="270"/>
    </row>
    <row r="24" spans="9:116"/>
    <row r="25" spans="9:116"/>
    <row r="26" spans="9:116"/>
    <row r="27" spans="9:116"/>
    <row r="28" spans="9:116"/>
    <row r="29" spans="9:116"/>
    <row r="30" spans="9:116"/>
    <row r="31" spans="9:116"/>
    <row r="32" spans="9:116"/>
    <row r="33" spans="15:116"/>
    <row r="34" spans="15:116"/>
    <row r="35" spans="15:116">
      <c r="CZ35" s="270"/>
      <c r="DA35" s="270"/>
      <c r="DB35" s="270"/>
      <c r="DC35" s="270"/>
      <c r="DD35" s="270"/>
      <c r="DE35" s="270"/>
      <c r="DF35" s="270"/>
      <c r="DG35" s="270"/>
      <c r="DH35" s="270"/>
      <c r="DI35" s="270"/>
      <c r="DJ35" s="270"/>
      <c r="DK35" s="270"/>
      <c r="DL35" s="270"/>
    </row>
    <row r="36" spans="15:116"/>
    <row r="37" spans="15:116">
      <c r="DL37" s="270"/>
    </row>
    <row r="38" spans="15:116">
      <c r="DI38" s="270"/>
      <c r="DJ38" s="270"/>
      <c r="DK38" s="270"/>
      <c r="DL38" s="270"/>
    </row>
    <row r="39" spans="15:116"/>
    <row r="40" spans="15:116"/>
    <row r="41" spans="15:116"/>
    <row r="42" spans="15:116"/>
    <row r="43" spans="15:116">
      <c r="O43" s="270"/>
      <c r="P43" s="270"/>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E43" s="270"/>
      <c r="DF43" s="270"/>
      <c r="DG43" s="270"/>
      <c r="DH43" s="270"/>
      <c r="DI43" s="270"/>
      <c r="DJ43" s="270"/>
      <c r="DK43" s="270"/>
      <c r="DL43" s="270"/>
    </row>
    <row r="44" spans="15:116">
      <c r="DL44" s="270"/>
    </row>
    <row r="45" spans="15:116"/>
    <row r="46" spans="15:116">
      <c r="DA46" s="270"/>
      <c r="DB46" s="270"/>
      <c r="DC46" s="270"/>
      <c r="DD46" s="270"/>
      <c r="DE46" s="270"/>
      <c r="DF46" s="270"/>
      <c r="DG46" s="270"/>
      <c r="DH46" s="270"/>
      <c r="DI46" s="270"/>
      <c r="DJ46" s="270"/>
      <c r="DK46" s="270"/>
      <c r="DL46" s="270"/>
    </row>
    <row r="47" spans="15:116"/>
    <row r="48" spans="15:116"/>
    <row r="49" spans="104:116"/>
    <row r="50" spans="104:116">
      <c r="CZ50" s="270"/>
      <c r="DA50" s="270"/>
      <c r="DB50" s="270"/>
      <c r="DC50" s="270"/>
      <c r="DD50" s="270"/>
      <c r="DE50" s="270"/>
      <c r="DF50" s="270"/>
      <c r="DG50" s="270"/>
      <c r="DH50" s="270"/>
      <c r="DI50" s="270"/>
      <c r="DJ50" s="270"/>
      <c r="DK50" s="270"/>
      <c r="DL50" s="270"/>
    </row>
    <row r="51" spans="104:116"/>
    <row r="52" spans="104:116"/>
    <row r="53" spans="104:116">
      <c r="DL53" s="27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70"/>
      <c r="DD67" s="270"/>
      <c r="DE67" s="270"/>
      <c r="DF67" s="270"/>
      <c r="DG67" s="270"/>
      <c r="DH67" s="270"/>
      <c r="DI67" s="270"/>
      <c r="DJ67" s="270"/>
      <c r="DK67" s="270"/>
      <c r="DL67" s="27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FAwS5EROHMHlOxTnFZoHfXfqoQriHClCM6vGsVBzvT9BtO5GkYa+8IjR4DDv+f3pJBRpyz3hQW8AdMCulrxgRQ==" saltValue="2odoR5Ev2vQ8MnlAiynzXg=="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workbookViewId="0"/>
  </sheetViews>
  <sheetFormatPr defaultColWidth="0" defaultRowHeight="13.5" customHeight="1" zeroHeight="1"/>
  <cols>
    <col min="1" max="36" width="2.5" style="272" customWidth="1"/>
    <col min="37" max="44" width="17" style="272" customWidth="1"/>
    <col min="45" max="45" width="6.125" style="279" customWidth="1"/>
    <col min="46" max="46" width="3" style="277" customWidth="1"/>
    <col min="47" max="47" width="19.125" style="272" hidden="1" customWidth="1"/>
    <col min="48" max="52" width="12.625" style="272" hidden="1" customWidth="1"/>
    <col min="53" max="16384" width="8.625" style="272" hidden="1"/>
  </cols>
  <sheetData>
    <row r="1" spans="1:46">
      <c r="AS1" s="273"/>
      <c r="AT1" s="273"/>
    </row>
    <row r="2" spans="1:46">
      <c r="AS2" s="273"/>
      <c r="AT2" s="273"/>
    </row>
    <row r="3" spans="1:46">
      <c r="AS3" s="273"/>
      <c r="AT3" s="273"/>
    </row>
    <row r="4" spans="1:46">
      <c r="AS4" s="273"/>
      <c r="AT4" s="273"/>
    </row>
    <row r="5" spans="1:46" ht="17.25">
      <c r="A5" s="274" t="s">
        <v>496</v>
      </c>
      <c r="B5" s="275"/>
      <c r="C5" s="275"/>
      <c r="D5" s="275"/>
      <c r="E5" s="275"/>
      <c r="F5" s="275"/>
      <c r="G5" s="275"/>
      <c r="H5" s="275"/>
      <c r="I5" s="275"/>
      <c r="J5" s="275"/>
      <c r="K5" s="275"/>
      <c r="L5" s="275"/>
      <c r="M5" s="275"/>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6"/>
    </row>
    <row r="6" spans="1:46">
      <c r="A6" s="277"/>
      <c r="B6" s="273"/>
      <c r="C6" s="273"/>
      <c r="D6" s="273"/>
      <c r="E6" s="273"/>
      <c r="F6" s="273"/>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278" t="s">
        <v>497</v>
      </c>
      <c r="AL6" s="278"/>
      <c r="AM6" s="278"/>
      <c r="AN6" s="278"/>
      <c r="AO6" s="273"/>
      <c r="AP6" s="273"/>
      <c r="AQ6" s="273"/>
      <c r="AR6" s="273"/>
    </row>
    <row r="7" spans="1:46">
      <c r="A7" s="277"/>
      <c r="B7" s="273"/>
      <c r="C7" s="273"/>
      <c r="D7" s="273"/>
      <c r="E7" s="273"/>
      <c r="F7" s="273"/>
      <c r="G7" s="273"/>
      <c r="H7" s="273"/>
      <c r="I7" s="273"/>
      <c r="J7" s="273"/>
      <c r="K7" s="273"/>
      <c r="L7" s="273"/>
      <c r="M7" s="273"/>
      <c r="N7" s="273"/>
      <c r="O7" s="273"/>
      <c r="P7" s="273"/>
      <c r="Q7" s="273"/>
      <c r="R7" s="273"/>
      <c r="S7" s="273"/>
      <c r="T7" s="273"/>
      <c r="U7" s="273"/>
      <c r="V7" s="273"/>
      <c r="W7" s="273"/>
      <c r="X7" s="273"/>
      <c r="Y7" s="273"/>
      <c r="Z7" s="273"/>
      <c r="AA7" s="273"/>
      <c r="AB7" s="273"/>
      <c r="AC7" s="273"/>
      <c r="AD7" s="273"/>
      <c r="AE7" s="273"/>
      <c r="AF7" s="273"/>
      <c r="AG7" s="273"/>
      <c r="AH7" s="273"/>
      <c r="AI7" s="273"/>
      <c r="AJ7" s="273"/>
      <c r="AK7" s="280"/>
      <c r="AL7" s="281"/>
      <c r="AM7" s="281"/>
      <c r="AN7" s="282"/>
      <c r="AO7" s="1154" t="s">
        <v>498</v>
      </c>
      <c r="AP7" s="283"/>
      <c r="AQ7" s="284" t="s">
        <v>499</v>
      </c>
      <c r="AR7" s="285"/>
    </row>
    <row r="8" spans="1:46">
      <c r="A8" s="277"/>
      <c r="B8" s="273"/>
      <c r="C8" s="273"/>
      <c r="D8" s="273"/>
      <c r="E8" s="273"/>
      <c r="F8" s="273"/>
      <c r="G8" s="273"/>
      <c r="H8" s="273"/>
      <c r="I8" s="273"/>
      <c r="J8" s="273"/>
      <c r="K8" s="273"/>
      <c r="L8" s="273"/>
      <c r="M8" s="273"/>
      <c r="N8" s="273"/>
      <c r="O8" s="273"/>
      <c r="P8" s="273"/>
      <c r="Q8" s="273"/>
      <c r="R8" s="273"/>
      <c r="S8" s="273"/>
      <c r="T8" s="273"/>
      <c r="U8" s="273"/>
      <c r="V8" s="273"/>
      <c r="W8" s="273"/>
      <c r="X8" s="273"/>
      <c r="Y8" s="273"/>
      <c r="Z8" s="273"/>
      <c r="AA8" s="273"/>
      <c r="AB8" s="273"/>
      <c r="AC8" s="273"/>
      <c r="AD8" s="273"/>
      <c r="AE8" s="273"/>
      <c r="AF8" s="273"/>
      <c r="AG8" s="273"/>
      <c r="AH8" s="273"/>
      <c r="AI8" s="273"/>
      <c r="AJ8" s="273"/>
      <c r="AK8" s="286"/>
      <c r="AL8" s="287"/>
      <c r="AM8" s="287"/>
      <c r="AN8" s="288"/>
      <c r="AO8" s="1155"/>
      <c r="AP8" s="289" t="s">
        <v>500</v>
      </c>
      <c r="AQ8" s="290" t="s">
        <v>501</v>
      </c>
      <c r="AR8" s="291" t="s">
        <v>502</v>
      </c>
    </row>
    <row r="9" spans="1:46">
      <c r="A9" s="277"/>
      <c r="B9" s="273"/>
      <c r="C9" s="273"/>
      <c r="D9" s="273"/>
      <c r="E9" s="273"/>
      <c r="F9" s="273"/>
      <c r="G9" s="273"/>
      <c r="H9" s="273"/>
      <c r="I9" s="273"/>
      <c r="J9" s="273"/>
      <c r="K9" s="273"/>
      <c r="L9" s="273"/>
      <c r="M9" s="273"/>
      <c r="N9" s="273"/>
      <c r="O9" s="273"/>
      <c r="P9" s="273"/>
      <c r="Q9" s="273"/>
      <c r="R9" s="273"/>
      <c r="S9" s="273"/>
      <c r="T9" s="273"/>
      <c r="U9" s="273"/>
      <c r="V9" s="273"/>
      <c r="W9" s="273"/>
      <c r="X9" s="273"/>
      <c r="Y9" s="273"/>
      <c r="Z9" s="273"/>
      <c r="AA9" s="273"/>
      <c r="AB9" s="273"/>
      <c r="AC9" s="273"/>
      <c r="AD9" s="273"/>
      <c r="AE9" s="273"/>
      <c r="AF9" s="273"/>
      <c r="AG9" s="273"/>
      <c r="AH9" s="273"/>
      <c r="AI9" s="273"/>
      <c r="AJ9" s="273"/>
      <c r="AK9" s="1168" t="s">
        <v>503</v>
      </c>
      <c r="AL9" s="1169"/>
      <c r="AM9" s="1169"/>
      <c r="AN9" s="1170"/>
      <c r="AO9" s="292">
        <v>2103055</v>
      </c>
      <c r="AP9" s="292">
        <v>118575</v>
      </c>
      <c r="AQ9" s="293">
        <v>89546</v>
      </c>
      <c r="AR9" s="294">
        <v>32.4</v>
      </c>
    </row>
    <row r="10" spans="1:46">
      <c r="A10" s="277"/>
      <c r="B10" s="273"/>
      <c r="C10" s="273"/>
      <c r="D10" s="273"/>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73"/>
      <c r="AE10" s="273"/>
      <c r="AF10" s="273"/>
      <c r="AG10" s="273"/>
      <c r="AH10" s="273"/>
      <c r="AI10" s="273"/>
      <c r="AJ10" s="273"/>
      <c r="AK10" s="1168" t="s">
        <v>504</v>
      </c>
      <c r="AL10" s="1169"/>
      <c r="AM10" s="1169"/>
      <c r="AN10" s="1170"/>
      <c r="AO10" s="295">
        <v>152905</v>
      </c>
      <c r="AP10" s="295">
        <v>8621</v>
      </c>
      <c r="AQ10" s="296">
        <v>7518</v>
      </c>
      <c r="AR10" s="297">
        <v>14.7</v>
      </c>
    </row>
    <row r="11" spans="1:46" ht="13.5" customHeight="1">
      <c r="A11" s="277"/>
      <c r="B11" s="273"/>
      <c r="C11" s="273"/>
      <c r="D11" s="273"/>
      <c r="E11" s="273"/>
      <c r="F11" s="273"/>
      <c r="G11" s="273"/>
      <c r="H11" s="273"/>
      <c r="I11" s="273"/>
      <c r="J11" s="273"/>
      <c r="K11" s="273"/>
      <c r="L11" s="273"/>
      <c r="M11" s="273"/>
      <c r="N11" s="273"/>
      <c r="O11" s="273"/>
      <c r="P11" s="273"/>
      <c r="Q11" s="273"/>
      <c r="R11" s="273"/>
      <c r="S11" s="273"/>
      <c r="T11" s="273"/>
      <c r="U11" s="273"/>
      <c r="V11" s="273"/>
      <c r="W11" s="273"/>
      <c r="X11" s="273"/>
      <c r="Y11" s="273"/>
      <c r="Z11" s="273"/>
      <c r="AA11" s="273"/>
      <c r="AB11" s="273"/>
      <c r="AC11" s="273"/>
      <c r="AD11" s="273"/>
      <c r="AE11" s="273"/>
      <c r="AF11" s="273"/>
      <c r="AG11" s="273"/>
      <c r="AH11" s="273"/>
      <c r="AI11" s="273"/>
      <c r="AJ11" s="273"/>
      <c r="AK11" s="1168" t="s">
        <v>505</v>
      </c>
      <c r="AL11" s="1169"/>
      <c r="AM11" s="1169"/>
      <c r="AN11" s="1170"/>
      <c r="AO11" s="295">
        <v>10049</v>
      </c>
      <c r="AP11" s="295">
        <v>567</v>
      </c>
      <c r="AQ11" s="296">
        <v>9181</v>
      </c>
      <c r="AR11" s="297">
        <v>-93.8</v>
      </c>
    </row>
    <row r="12" spans="1:46" ht="13.5" customHeight="1">
      <c r="A12" s="277"/>
      <c r="B12" s="273"/>
      <c r="C12" s="273"/>
      <c r="D12" s="273"/>
      <c r="E12" s="273"/>
      <c r="F12" s="273"/>
      <c r="G12" s="273"/>
      <c r="H12" s="273"/>
      <c r="I12" s="273"/>
      <c r="J12" s="273"/>
      <c r="K12" s="273"/>
      <c r="L12" s="273"/>
      <c r="M12" s="273"/>
      <c r="N12" s="273"/>
      <c r="O12" s="273"/>
      <c r="P12" s="273"/>
      <c r="Q12" s="273"/>
      <c r="R12" s="273"/>
      <c r="S12" s="273"/>
      <c r="T12" s="273"/>
      <c r="U12" s="273"/>
      <c r="V12" s="273"/>
      <c r="W12" s="273"/>
      <c r="X12" s="273"/>
      <c r="Y12" s="273"/>
      <c r="Z12" s="273"/>
      <c r="AA12" s="273"/>
      <c r="AB12" s="273"/>
      <c r="AC12" s="273"/>
      <c r="AD12" s="273"/>
      <c r="AE12" s="273"/>
      <c r="AF12" s="273"/>
      <c r="AG12" s="273"/>
      <c r="AH12" s="273"/>
      <c r="AI12" s="273"/>
      <c r="AJ12" s="273"/>
      <c r="AK12" s="1168" t="s">
        <v>506</v>
      </c>
      <c r="AL12" s="1169"/>
      <c r="AM12" s="1169"/>
      <c r="AN12" s="1170"/>
      <c r="AO12" s="295" t="s">
        <v>507</v>
      </c>
      <c r="AP12" s="295" t="s">
        <v>507</v>
      </c>
      <c r="AQ12" s="296">
        <v>1021</v>
      </c>
      <c r="AR12" s="297" t="s">
        <v>507</v>
      </c>
    </row>
    <row r="13" spans="1:46" ht="13.5" customHeight="1">
      <c r="A13" s="277"/>
      <c r="B13" s="273"/>
      <c r="C13" s="273"/>
      <c r="D13" s="273"/>
      <c r="E13" s="273"/>
      <c r="F13" s="273"/>
      <c r="G13" s="273"/>
      <c r="H13" s="273"/>
      <c r="I13" s="273"/>
      <c r="J13" s="273"/>
      <c r="K13" s="273"/>
      <c r="L13" s="273"/>
      <c r="M13" s="273"/>
      <c r="N13" s="273"/>
      <c r="O13" s="273"/>
      <c r="P13" s="273"/>
      <c r="Q13" s="273"/>
      <c r="R13" s="273"/>
      <c r="S13" s="273"/>
      <c r="T13" s="273"/>
      <c r="U13" s="273"/>
      <c r="V13" s="273"/>
      <c r="W13" s="273"/>
      <c r="X13" s="273"/>
      <c r="Y13" s="273"/>
      <c r="Z13" s="273"/>
      <c r="AA13" s="273"/>
      <c r="AB13" s="273"/>
      <c r="AC13" s="273"/>
      <c r="AD13" s="273"/>
      <c r="AE13" s="273"/>
      <c r="AF13" s="273"/>
      <c r="AG13" s="273"/>
      <c r="AH13" s="273"/>
      <c r="AI13" s="273"/>
      <c r="AJ13" s="273"/>
      <c r="AK13" s="1168" t="s">
        <v>508</v>
      </c>
      <c r="AL13" s="1169"/>
      <c r="AM13" s="1169"/>
      <c r="AN13" s="1170"/>
      <c r="AO13" s="295" t="s">
        <v>507</v>
      </c>
      <c r="AP13" s="295" t="s">
        <v>507</v>
      </c>
      <c r="AQ13" s="296">
        <v>11</v>
      </c>
      <c r="AR13" s="297" t="s">
        <v>507</v>
      </c>
    </row>
    <row r="14" spans="1:46" ht="13.5" customHeight="1">
      <c r="A14" s="277"/>
      <c r="B14" s="273"/>
      <c r="C14" s="273"/>
      <c r="D14" s="27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73"/>
      <c r="AI14" s="273"/>
      <c r="AJ14" s="273"/>
      <c r="AK14" s="1168" t="s">
        <v>509</v>
      </c>
      <c r="AL14" s="1169"/>
      <c r="AM14" s="1169"/>
      <c r="AN14" s="1170"/>
      <c r="AO14" s="295">
        <v>50980</v>
      </c>
      <c r="AP14" s="295">
        <v>2874</v>
      </c>
      <c r="AQ14" s="296">
        <v>4082</v>
      </c>
      <c r="AR14" s="297">
        <v>-29.6</v>
      </c>
    </row>
    <row r="15" spans="1:46" ht="13.5" customHeight="1">
      <c r="A15" s="277"/>
      <c r="B15" s="273"/>
      <c r="C15" s="273"/>
      <c r="D15" s="273"/>
      <c r="E15" s="273"/>
      <c r="F15" s="273"/>
      <c r="G15" s="273"/>
      <c r="H15" s="273"/>
      <c r="I15" s="273"/>
      <c r="J15" s="273"/>
      <c r="K15" s="273"/>
      <c r="L15" s="273"/>
      <c r="M15" s="273"/>
      <c r="N15" s="273"/>
      <c r="O15" s="273"/>
      <c r="P15" s="273"/>
      <c r="Q15" s="273"/>
      <c r="R15" s="273"/>
      <c r="S15" s="273"/>
      <c r="T15" s="273"/>
      <c r="U15" s="273"/>
      <c r="V15" s="273"/>
      <c r="W15" s="273"/>
      <c r="X15" s="273"/>
      <c r="Y15" s="273"/>
      <c r="Z15" s="273"/>
      <c r="AA15" s="273"/>
      <c r="AB15" s="273"/>
      <c r="AC15" s="273"/>
      <c r="AD15" s="273"/>
      <c r="AE15" s="273"/>
      <c r="AF15" s="273"/>
      <c r="AG15" s="273"/>
      <c r="AH15" s="273"/>
      <c r="AI15" s="273"/>
      <c r="AJ15" s="273"/>
      <c r="AK15" s="1168" t="s">
        <v>510</v>
      </c>
      <c r="AL15" s="1169"/>
      <c r="AM15" s="1169"/>
      <c r="AN15" s="1170"/>
      <c r="AO15" s="295">
        <v>32874</v>
      </c>
      <c r="AP15" s="295">
        <v>1854</v>
      </c>
      <c r="AQ15" s="296">
        <v>2228</v>
      </c>
      <c r="AR15" s="297">
        <v>-16.8</v>
      </c>
    </row>
    <row r="16" spans="1:46">
      <c r="A16" s="277"/>
      <c r="B16" s="273"/>
      <c r="C16" s="273"/>
      <c r="D16" s="273"/>
      <c r="E16" s="273"/>
      <c r="F16" s="273"/>
      <c r="G16" s="273"/>
      <c r="H16" s="273"/>
      <c r="I16" s="273"/>
      <c r="J16" s="273"/>
      <c r="K16" s="273"/>
      <c r="L16" s="273"/>
      <c r="M16" s="273"/>
      <c r="N16" s="273"/>
      <c r="O16" s="273"/>
      <c r="P16" s="273"/>
      <c r="Q16" s="273"/>
      <c r="R16" s="273"/>
      <c r="S16" s="273"/>
      <c r="T16" s="273"/>
      <c r="U16" s="273"/>
      <c r="V16" s="273"/>
      <c r="W16" s="273"/>
      <c r="X16" s="273"/>
      <c r="Y16" s="273"/>
      <c r="Z16" s="273"/>
      <c r="AA16" s="273"/>
      <c r="AB16" s="273"/>
      <c r="AC16" s="273"/>
      <c r="AD16" s="273"/>
      <c r="AE16" s="273"/>
      <c r="AF16" s="273"/>
      <c r="AG16" s="273"/>
      <c r="AH16" s="273"/>
      <c r="AI16" s="273"/>
      <c r="AJ16" s="273"/>
      <c r="AK16" s="1171" t="s">
        <v>511</v>
      </c>
      <c r="AL16" s="1172"/>
      <c r="AM16" s="1172"/>
      <c r="AN16" s="1173"/>
      <c r="AO16" s="295">
        <v>-269281</v>
      </c>
      <c r="AP16" s="295">
        <v>-15183</v>
      </c>
      <c r="AQ16" s="296">
        <v>-8980</v>
      </c>
      <c r="AR16" s="297">
        <v>69.099999999999994</v>
      </c>
    </row>
    <row r="17" spans="1:46">
      <c r="A17" s="277"/>
      <c r="B17" s="273"/>
      <c r="C17" s="273"/>
      <c r="D17" s="273"/>
      <c r="E17" s="273"/>
      <c r="F17" s="273"/>
      <c r="G17" s="273"/>
      <c r="H17" s="273"/>
      <c r="I17" s="273"/>
      <c r="J17" s="273"/>
      <c r="K17" s="273"/>
      <c r="L17" s="273"/>
      <c r="M17" s="273"/>
      <c r="N17" s="273"/>
      <c r="O17" s="273"/>
      <c r="P17" s="273"/>
      <c r="Q17" s="273"/>
      <c r="R17" s="273"/>
      <c r="S17" s="273"/>
      <c r="T17" s="273"/>
      <c r="U17" s="273"/>
      <c r="V17" s="273"/>
      <c r="W17" s="273"/>
      <c r="X17" s="273"/>
      <c r="Y17" s="273"/>
      <c r="Z17" s="273"/>
      <c r="AA17" s="273"/>
      <c r="AB17" s="273"/>
      <c r="AC17" s="273"/>
      <c r="AD17" s="273"/>
      <c r="AE17" s="273"/>
      <c r="AF17" s="273"/>
      <c r="AG17" s="273"/>
      <c r="AH17" s="273"/>
      <c r="AI17" s="273"/>
      <c r="AJ17" s="273"/>
      <c r="AK17" s="1171" t="s">
        <v>178</v>
      </c>
      <c r="AL17" s="1172"/>
      <c r="AM17" s="1172"/>
      <c r="AN17" s="1173"/>
      <c r="AO17" s="295">
        <v>2080582</v>
      </c>
      <c r="AP17" s="295">
        <v>117308</v>
      </c>
      <c r="AQ17" s="296">
        <v>104606</v>
      </c>
      <c r="AR17" s="297">
        <v>12.1</v>
      </c>
    </row>
    <row r="18" spans="1:46">
      <c r="A18" s="277"/>
      <c r="B18" s="273"/>
      <c r="C18" s="273"/>
      <c r="D18" s="273"/>
      <c r="E18" s="273"/>
      <c r="F18" s="273"/>
      <c r="G18" s="273"/>
      <c r="H18" s="273"/>
      <c r="I18" s="273"/>
      <c r="J18" s="273"/>
      <c r="K18" s="273"/>
      <c r="L18" s="273"/>
      <c r="M18" s="273"/>
      <c r="N18" s="273"/>
      <c r="O18" s="273"/>
      <c r="P18" s="273"/>
      <c r="Q18" s="273"/>
      <c r="R18" s="273"/>
      <c r="S18" s="273"/>
      <c r="T18" s="273"/>
      <c r="U18" s="273"/>
      <c r="V18" s="273"/>
      <c r="W18" s="273"/>
      <c r="X18" s="273"/>
      <c r="Y18" s="273"/>
      <c r="Z18" s="273"/>
      <c r="AA18" s="273"/>
      <c r="AB18" s="273"/>
      <c r="AC18" s="273"/>
      <c r="AD18" s="273"/>
      <c r="AE18" s="273"/>
      <c r="AF18" s="273"/>
      <c r="AG18" s="273"/>
      <c r="AH18" s="273"/>
      <c r="AI18" s="273"/>
      <c r="AJ18" s="273"/>
      <c r="AK18" s="273"/>
      <c r="AL18" s="273"/>
      <c r="AM18" s="273"/>
      <c r="AN18" s="273"/>
      <c r="AO18" s="273"/>
      <c r="AP18" s="273"/>
      <c r="AQ18" s="298"/>
      <c r="AR18" s="298"/>
    </row>
    <row r="19" spans="1:46">
      <c r="A19" s="277"/>
      <c r="B19" s="273"/>
      <c r="C19" s="273"/>
      <c r="D19" s="273"/>
      <c r="E19" s="273"/>
      <c r="F19" s="273"/>
      <c r="G19" s="273"/>
      <c r="H19" s="273"/>
      <c r="I19" s="273"/>
      <c r="J19" s="273"/>
      <c r="K19" s="273"/>
      <c r="L19" s="273"/>
      <c r="M19" s="273"/>
      <c r="N19" s="273"/>
      <c r="O19" s="273"/>
      <c r="P19" s="273"/>
      <c r="Q19" s="273"/>
      <c r="R19" s="273"/>
      <c r="S19" s="273"/>
      <c r="T19" s="273"/>
      <c r="U19" s="273"/>
      <c r="V19" s="273"/>
      <c r="W19" s="273"/>
      <c r="X19" s="273"/>
      <c r="Y19" s="273"/>
      <c r="Z19" s="273"/>
      <c r="AA19" s="273"/>
      <c r="AB19" s="273"/>
      <c r="AC19" s="273"/>
      <c r="AD19" s="273"/>
      <c r="AE19" s="273"/>
      <c r="AF19" s="273"/>
      <c r="AG19" s="273"/>
      <c r="AH19" s="273"/>
      <c r="AI19" s="273"/>
      <c r="AJ19" s="273"/>
      <c r="AK19" s="273" t="s">
        <v>512</v>
      </c>
      <c r="AL19" s="273"/>
      <c r="AM19" s="273"/>
      <c r="AN19" s="273"/>
      <c r="AO19" s="273"/>
      <c r="AP19" s="273"/>
      <c r="AQ19" s="273"/>
      <c r="AR19" s="273"/>
    </row>
    <row r="20" spans="1:46">
      <c r="A20" s="277"/>
      <c r="B20" s="273"/>
      <c r="C20" s="273"/>
      <c r="D20" s="273"/>
      <c r="E20" s="273"/>
      <c r="F20" s="273"/>
      <c r="G20" s="273"/>
      <c r="H20" s="273"/>
      <c r="I20" s="273"/>
      <c r="J20" s="273"/>
      <c r="K20" s="273"/>
      <c r="L20" s="273"/>
      <c r="M20" s="273"/>
      <c r="N20" s="273"/>
      <c r="O20" s="273"/>
      <c r="P20" s="273"/>
      <c r="Q20" s="273"/>
      <c r="R20" s="273"/>
      <c r="S20" s="273"/>
      <c r="T20" s="273"/>
      <c r="U20" s="273"/>
      <c r="V20" s="273"/>
      <c r="W20" s="273"/>
      <c r="X20" s="273"/>
      <c r="Y20" s="273"/>
      <c r="Z20" s="273"/>
      <c r="AA20" s="273"/>
      <c r="AB20" s="273"/>
      <c r="AC20" s="273"/>
      <c r="AD20" s="273"/>
      <c r="AE20" s="273"/>
      <c r="AF20" s="273"/>
      <c r="AG20" s="273"/>
      <c r="AH20" s="273"/>
      <c r="AI20" s="273"/>
      <c r="AJ20" s="273"/>
      <c r="AK20" s="299"/>
      <c r="AL20" s="300"/>
      <c r="AM20" s="300"/>
      <c r="AN20" s="301"/>
      <c r="AO20" s="302" t="s">
        <v>513</v>
      </c>
      <c r="AP20" s="303" t="s">
        <v>514</v>
      </c>
      <c r="AQ20" s="304" t="s">
        <v>515</v>
      </c>
      <c r="AR20" s="305"/>
    </row>
    <row r="21" spans="1:46" s="311" customFormat="1">
      <c r="A21" s="306"/>
      <c r="B21" s="278"/>
      <c r="C21" s="278"/>
      <c r="D21" s="278"/>
      <c r="E21" s="278"/>
      <c r="F21" s="278"/>
      <c r="G21" s="278"/>
      <c r="H21" s="278"/>
      <c r="I21" s="278"/>
      <c r="J21" s="278"/>
      <c r="K21" s="278"/>
      <c r="L21" s="278"/>
      <c r="M21" s="278"/>
      <c r="N21" s="278"/>
      <c r="O21" s="278"/>
      <c r="P21" s="278"/>
      <c r="Q21" s="278"/>
      <c r="R21" s="278"/>
      <c r="S21" s="278"/>
      <c r="T21" s="278"/>
      <c r="U21" s="278"/>
      <c r="V21" s="278"/>
      <c r="W21" s="278"/>
      <c r="X21" s="278"/>
      <c r="Y21" s="278"/>
      <c r="Z21" s="278"/>
      <c r="AA21" s="278"/>
      <c r="AB21" s="278"/>
      <c r="AC21" s="278"/>
      <c r="AD21" s="278"/>
      <c r="AE21" s="278"/>
      <c r="AF21" s="278"/>
      <c r="AG21" s="278"/>
      <c r="AH21" s="278"/>
      <c r="AI21" s="278"/>
      <c r="AJ21" s="278"/>
      <c r="AK21" s="1165" t="s">
        <v>516</v>
      </c>
      <c r="AL21" s="1166"/>
      <c r="AM21" s="1166"/>
      <c r="AN21" s="1167"/>
      <c r="AO21" s="307">
        <v>14.21</v>
      </c>
      <c r="AP21" s="308">
        <v>10.09</v>
      </c>
      <c r="AQ21" s="309">
        <v>4.12</v>
      </c>
      <c r="AR21" s="278"/>
      <c r="AS21" s="310"/>
      <c r="AT21" s="306"/>
    </row>
    <row r="22" spans="1:46" s="311" customFormat="1">
      <c r="A22" s="306"/>
      <c r="B22" s="278"/>
      <c r="C22" s="278"/>
      <c r="D22" s="278"/>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1165" t="s">
        <v>517</v>
      </c>
      <c r="AL22" s="1166"/>
      <c r="AM22" s="1166"/>
      <c r="AN22" s="1167"/>
      <c r="AO22" s="312">
        <v>96.4</v>
      </c>
      <c r="AP22" s="313">
        <v>97.8</v>
      </c>
      <c r="AQ22" s="314">
        <v>-1.4</v>
      </c>
      <c r="AR22" s="298"/>
      <c r="AS22" s="310"/>
      <c r="AT22" s="306"/>
    </row>
    <row r="23" spans="1:46" s="311" customFormat="1">
      <c r="A23" s="306"/>
      <c r="B23" s="278"/>
      <c r="C23" s="278"/>
      <c r="D23" s="278"/>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278"/>
      <c r="AM23" s="278"/>
      <c r="AN23" s="278"/>
      <c r="AO23" s="278"/>
      <c r="AP23" s="298"/>
      <c r="AQ23" s="298"/>
      <c r="AR23" s="298"/>
      <c r="AS23" s="310"/>
      <c r="AT23" s="306"/>
    </row>
    <row r="24" spans="1:46" s="311" customFormat="1">
      <c r="A24" s="306"/>
      <c r="B24" s="278"/>
      <c r="C24" s="278"/>
      <c r="D24" s="278"/>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78"/>
      <c r="AM24" s="278"/>
      <c r="AN24" s="278"/>
      <c r="AO24" s="278"/>
      <c r="AP24" s="298"/>
      <c r="AQ24" s="298"/>
      <c r="AR24" s="298"/>
      <c r="AS24" s="310"/>
      <c r="AT24" s="306"/>
    </row>
    <row r="25" spans="1:46" s="311" customFormat="1">
      <c r="A25" s="315"/>
      <c r="B25" s="316"/>
      <c r="C25" s="316"/>
      <c r="D25" s="316"/>
      <c r="E25" s="316"/>
      <c r="F25" s="316"/>
      <c r="G25" s="316"/>
      <c r="H25" s="316"/>
      <c r="I25" s="316"/>
      <c r="J25" s="316"/>
      <c r="K25" s="316"/>
      <c r="L25" s="316"/>
      <c r="M25" s="316"/>
      <c r="N25" s="316"/>
      <c r="O25" s="316"/>
      <c r="P25" s="316"/>
      <c r="Q25" s="316"/>
      <c r="R25" s="316"/>
      <c r="S25" s="316"/>
      <c r="T25" s="316"/>
      <c r="U25" s="316"/>
      <c r="V25" s="316"/>
      <c r="W25" s="316"/>
      <c r="X25" s="316"/>
      <c r="Y25" s="316"/>
      <c r="Z25" s="316"/>
      <c r="AA25" s="316"/>
      <c r="AB25" s="316"/>
      <c r="AC25" s="316"/>
      <c r="AD25" s="316"/>
      <c r="AE25" s="316"/>
      <c r="AF25" s="316"/>
      <c r="AG25" s="316"/>
      <c r="AH25" s="316"/>
      <c r="AI25" s="316"/>
      <c r="AJ25" s="316"/>
      <c r="AK25" s="316"/>
      <c r="AL25" s="316"/>
      <c r="AM25" s="316"/>
      <c r="AN25" s="316"/>
      <c r="AO25" s="316"/>
      <c r="AP25" s="317"/>
      <c r="AQ25" s="317"/>
      <c r="AR25" s="317"/>
      <c r="AS25" s="318"/>
      <c r="AT25" s="306"/>
    </row>
    <row r="26" spans="1:46" s="311" customFormat="1">
      <c r="A26" s="278" t="s">
        <v>518</v>
      </c>
      <c r="B26" s="278"/>
      <c r="C26" s="278"/>
      <c r="D26" s="278"/>
      <c r="E26" s="278"/>
      <c r="F26" s="278"/>
      <c r="G26" s="278"/>
      <c r="H26" s="278"/>
      <c r="I26" s="278"/>
      <c r="J26" s="278"/>
      <c r="K26" s="278"/>
      <c r="L26" s="278"/>
      <c r="M26" s="278"/>
      <c r="N26" s="278"/>
      <c r="O26" s="278"/>
      <c r="P26" s="278"/>
      <c r="Q26" s="278"/>
      <c r="R26" s="278"/>
      <c r="S26" s="278"/>
      <c r="T26" s="278"/>
      <c r="U26" s="278"/>
      <c r="V26" s="278"/>
      <c r="W26" s="278"/>
      <c r="X26" s="278"/>
      <c r="Y26" s="278"/>
      <c r="Z26" s="278"/>
      <c r="AA26" s="278"/>
      <c r="AB26" s="278"/>
      <c r="AC26" s="278"/>
      <c r="AD26" s="278"/>
      <c r="AE26" s="278"/>
      <c r="AF26" s="278"/>
      <c r="AG26" s="278"/>
      <c r="AH26" s="278"/>
      <c r="AI26" s="278"/>
      <c r="AJ26" s="278"/>
      <c r="AK26" s="278"/>
      <c r="AL26" s="278"/>
      <c r="AM26" s="278"/>
      <c r="AN26" s="278"/>
      <c r="AO26" s="278"/>
      <c r="AP26" s="298"/>
      <c r="AQ26" s="298"/>
      <c r="AR26" s="298"/>
      <c r="AS26" s="278"/>
      <c r="AT26" s="278"/>
    </row>
    <row r="27" spans="1:46">
      <c r="A27" s="319" t="s">
        <v>519</v>
      </c>
      <c r="AO27" s="273"/>
      <c r="AP27" s="273"/>
      <c r="AQ27" s="273"/>
      <c r="AR27" s="273"/>
      <c r="AS27" s="273"/>
      <c r="AT27" s="273"/>
    </row>
    <row r="28" spans="1:46" ht="17.25">
      <c r="A28" s="274" t="s">
        <v>520</v>
      </c>
      <c r="B28" s="275"/>
      <c r="C28" s="275"/>
      <c r="D28" s="275"/>
      <c r="E28" s="275"/>
      <c r="F28" s="275"/>
      <c r="G28" s="275"/>
      <c r="H28" s="275"/>
      <c r="I28" s="275"/>
      <c r="J28" s="275"/>
      <c r="K28" s="275"/>
      <c r="L28" s="275"/>
      <c r="M28" s="275"/>
      <c r="N28" s="275"/>
      <c r="O28" s="275"/>
      <c r="P28" s="275"/>
      <c r="Q28" s="275"/>
      <c r="R28" s="275"/>
      <c r="S28" s="275"/>
      <c r="T28" s="275"/>
      <c r="U28" s="275"/>
      <c r="V28" s="275"/>
      <c r="W28" s="275"/>
      <c r="X28" s="275"/>
      <c r="Y28" s="275"/>
      <c r="Z28" s="275"/>
      <c r="AA28" s="275"/>
      <c r="AB28" s="275"/>
      <c r="AC28" s="275"/>
      <c r="AD28" s="275"/>
      <c r="AE28" s="275"/>
      <c r="AF28" s="275"/>
      <c r="AG28" s="275"/>
      <c r="AH28" s="275"/>
      <c r="AI28" s="275"/>
      <c r="AJ28" s="275"/>
      <c r="AK28" s="275"/>
      <c r="AL28" s="275"/>
      <c r="AM28" s="275"/>
      <c r="AN28" s="275"/>
      <c r="AO28" s="275"/>
      <c r="AP28" s="275"/>
      <c r="AQ28" s="275"/>
      <c r="AR28" s="275"/>
      <c r="AS28" s="320"/>
    </row>
    <row r="29" spans="1:46">
      <c r="A29" s="277"/>
      <c r="B29" s="273"/>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c r="AG29" s="273"/>
      <c r="AH29" s="273"/>
      <c r="AI29" s="273"/>
      <c r="AJ29" s="273"/>
      <c r="AK29" s="278" t="s">
        <v>521</v>
      </c>
      <c r="AL29" s="278"/>
      <c r="AM29" s="278"/>
      <c r="AN29" s="278"/>
      <c r="AO29" s="273"/>
      <c r="AP29" s="273"/>
      <c r="AQ29" s="273"/>
      <c r="AR29" s="273"/>
      <c r="AS29" s="321"/>
    </row>
    <row r="30" spans="1:46">
      <c r="A30" s="277"/>
      <c r="B30" s="273"/>
      <c r="C30" s="273"/>
      <c r="D30" s="273"/>
      <c r="E30" s="273"/>
      <c r="F30" s="273"/>
      <c r="G30" s="273"/>
      <c r="H30" s="273"/>
      <c r="I30" s="273"/>
      <c r="J30" s="273"/>
      <c r="K30" s="273"/>
      <c r="L30" s="273"/>
      <c r="M30" s="273"/>
      <c r="N30" s="273"/>
      <c r="O30" s="273"/>
      <c r="P30" s="273"/>
      <c r="Q30" s="273"/>
      <c r="R30" s="273"/>
      <c r="S30" s="273"/>
      <c r="T30" s="273"/>
      <c r="U30" s="273"/>
      <c r="V30" s="273"/>
      <c r="W30" s="273"/>
      <c r="X30" s="273"/>
      <c r="Y30" s="273"/>
      <c r="Z30" s="273"/>
      <c r="AA30" s="273"/>
      <c r="AB30" s="273"/>
      <c r="AC30" s="273"/>
      <c r="AD30" s="273"/>
      <c r="AE30" s="273"/>
      <c r="AF30" s="273"/>
      <c r="AG30" s="273"/>
      <c r="AH30" s="273"/>
      <c r="AI30" s="273"/>
      <c r="AJ30" s="273"/>
      <c r="AK30" s="280"/>
      <c r="AL30" s="281"/>
      <c r="AM30" s="281"/>
      <c r="AN30" s="282"/>
      <c r="AO30" s="1154" t="s">
        <v>498</v>
      </c>
      <c r="AP30" s="283"/>
      <c r="AQ30" s="284" t="s">
        <v>499</v>
      </c>
      <c r="AR30" s="285"/>
    </row>
    <row r="31" spans="1:46">
      <c r="A31" s="277"/>
      <c r="B31" s="273"/>
      <c r="C31" s="273"/>
      <c r="D31" s="273"/>
      <c r="E31" s="273"/>
      <c r="F31" s="273"/>
      <c r="G31" s="273"/>
      <c r="H31" s="273"/>
      <c r="I31" s="273"/>
      <c r="J31" s="273"/>
      <c r="K31" s="273"/>
      <c r="L31" s="273"/>
      <c r="M31" s="273"/>
      <c r="N31" s="273"/>
      <c r="O31" s="273"/>
      <c r="P31" s="273"/>
      <c r="Q31" s="273"/>
      <c r="R31" s="273"/>
      <c r="S31" s="273"/>
      <c r="T31" s="273"/>
      <c r="U31" s="273"/>
      <c r="V31" s="273"/>
      <c r="W31" s="273"/>
      <c r="X31" s="273"/>
      <c r="Y31" s="273"/>
      <c r="Z31" s="273"/>
      <c r="AA31" s="273"/>
      <c r="AB31" s="273"/>
      <c r="AC31" s="273"/>
      <c r="AD31" s="273"/>
      <c r="AE31" s="273"/>
      <c r="AF31" s="273"/>
      <c r="AG31" s="273"/>
      <c r="AH31" s="273"/>
      <c r="AI31" s="273"/>
      <c r="AJ31" s="273"/>
      <c r="AK31" s="286"/>
      <c r="AL31" s="287"/>
      <c r="AM31" s="287"/>
      <c r="AN31" s="288"/>
      <c r="AO31" s="1155"/>
      <c r="AP31" s="289" t="s">
        <v>500</v>
      </c>
      <c r="AQ31" s="290" t="s">
        <v>501</v>
      </c>
      <c r="AR31" s="291" t="s">
        <v>502</v>
      </c>
    </row>
    <row r="32" spans="1:46" ht="27" customHeight="1">
      <c r="A32" s="277"/>
      <c r="B32" s="273"/>
      <c r="C32" s="273"/>
      <c r="D32" s="273"/>
      <c r="E32" s="273"/>
      <c r="F32" s="273"/>
      <c r="G32" s="273"/>
      <c r="H32" s="273"/>
      <c r="I32" s="273"/>
      <c r="J32" s="273"/>
      <c r="K32" s="273"/>
      <c r="L32" s="273"/>
      <c r="M32" s="273"/>
      <c r="N32" s="273"/>
      <c r="O32" s="273"/>
      <c r="P32" s="273"/>
      <c r="Q32" s="273"/>
      <c r="R32" s="273"/>
      <c r="S32" s="273"/>
      <c r="T32" s="273"/>
      <c r="U32" s="273"/>
      <c r="V32" s="273"/>
      <c r="W32" s="273"/>
      <c r="X32" s="273"/>
      <c r="Y32" s="273"/>
      <c r="Z32" s="273"/>
      <c r="AA32" s="273"/>
      <c r="AB32" s="273"/>
      <c r="AC32" s="273"/>
      <c r="AD32" s="273"/>
      <c r="AE32" s="273"/>
      <c r="AF32" s="273"/>
      <c r="AG32" s="273"/>
      <c r="AH32" s="273"/>
      <c r="AI32" s="273"/>
      <c r="AJ32" s="273"/>
      <c r="AK32" s="1156" t="s">
        <v>522</v>
      </c>
      <c r="AL32" s="1157"/>
      <c r="AM32" s="1157"/>
      <c r="AN32" s="1158"/>
      <c r="AO32" s="322">
        <v>1270150</v>
      </c>
      <c r="AP32" s="322">
        <v>71614</v>
      </c>
      <c r="AQ32" s="323">
        <v>67805</v>
      </c>
      <c r="AR32" s="324">
        <v>5.6</v>
      </c>
    </row>
    <row r="33" spans="1:46" ht="13.5" customHeight="1">
      <c r="A33" s="277"/>
      <c r="B33" s="273"/>
      <c r="C33" s="273"/>
      <c r="D33" s="273"/>
      <c r="E33" s="273"/>
      <c r="F33" s="273"/>
      <c r="G33" s="273"/>
      <c r="H33" s="273"/>
      <c r="I33" s="273"/>
      <c r="J33" s="273"/>
      <c r="K33" s="273"/>
      <c r="L33" s="273"/>
      <c r="M33" s="273"/>
      <c r="N33" s="273"/>
      <c r="O33" s="273"/>
      <c r="P33" s="273"/>
      <c r="Q33" s="273"/>
      <c r="R33" s="273"/>
      <c r="S33" s="273"/>
      <c r="T33" s="273"/>
      <c r="U33" s="273"/>
      <c r="V33" s="273"/>
      <c r="W33" s="273"/>
      <c r="X33" s="273"/>
      <c r="Y33" s="273"/>
      <c r="Z33" s="273"/>
      <c r="AA33" s="273"/>
      <c r="AB33" s="273"/>
      <c r="AC33" s="273"/>
      <c r="AD33" s="273"/>
      <c r="AE33" s="273"/>
      <c r="AF33" s="273"/>
      <c r="AG33" s="273"/>
      <c r="AH33" s="273"/>
      <c r="AI33" s="273"/>
      <c r="AJ33" s="273"/>
      <c r="AK33" s="1156" t="s">
        <v>523</v>
      </c>
      <c r="AL33" s="1157"/>
      <c r="AM33" s="1157"/>
      <c r="AN33" s="1158"/>
      <c r="AO33" s="322" t="s">
        <v>507</v>
      </c>
      <c r="AP33" s="322" t="s">
        <v>507</v>
      </c>
      <c r="AQ33" s="323" t="s">
        <v>507</v>
      </c>
      <c r="AR33" s="324" t="s">
        <v>507</v>
      </c>
    </row>
    <row r="34" spans="1:46" ht="27" customHeight="1">
      <c r="A34" s="277"/>
      <c r="B34" s="273"/>
      <c r="C34" s="273"/>
      <c r="D34" s="27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273"/>
      <c r="AI34" s="273"/>
      <c r="AJ34" s="273"/>
      <c r="AK34" s="1156" t="s">
        <v>524</v>
      </c>
      <c r="AL34" s="1157"/>
      <c r="AM34" s="1157"/>
      <c r="AN34" s="1158"/>
      <c r="AO34" s="322" t="s">
        <v>507</v>
      </c>
      <c r="AP34" s="322" t="s">
        <v>507</v>
      </c>
      <c r="AQ34" s="323">
        <v>11</v>
      </c>
      <c r="AR34" s="324" t="s">
        <v>507</v>
      </c>
    </row>
    <row r="35" spans="1:46" ht="27" customHeight="1">
      <c r="A35" s="277"/>
      <c r="B35" s="273"/>
      <c r="C35" s="273"/>
      <c r="D35" s="273"/>
      <c r="E35" s="273"/>
      <c r="F35" s="273"/>
      <c r="G35" s="273"/>
      <c r="H35" s="273"/>
      <c r="I35" s="273"/>
      <c r="J35" s="273"/>
      <c r="K35" s="273"/>
      <c r="L35" s="273"/>
      <c r="M35" s="273"/>
      <c r="N35" s="273"/>
      <c r="O35" s="273"/>
      <c r="P35" s="273"/>
      <c r="Q35" s="273"/>
      <c r="R35" s="273"/>
      <c r="S35" s="273"/>
      <c r="T35" s="273"/>
      <c r="U35" s="273"/>
      <c r="V35" s="273"/>
      <c r="W35" s="273"/>
      <c r="X35" s="273"/>
      <c r="Y35" s="273"/>
      <c r="Z35" s="273"/>
      <c r="AA35" s="273"/>
      <c r="AB35" s="273"/>
      <c r="AC35" s="273"/>
      <c r="AD35" s="273"/>
      <c r="AE35" s="273"/>
      <c r="AF35" s="273"/>
      <c r="AG35" s="273"/>
      <c r="AH35" s="273"/>
      <c r="AI35" s="273"/>
      <c r="AJ35" s="273"/>
      <c r="AK35" s="1156" t="s">
        <v>525</v>
      </c>
      <c r="AL35" s="1157"/>
      <c r="AM35" s="1157"/>
      <c r="AN35" s="1158"/>
      <c r="AO35" s="322">
        <v>303794</v>
      </c>
      <c r="AP35" s="322">
        <v>17129</v>
      </c>
      <c r="AQ35" s="323">
        <v>18110</v>
      </c>
      <c r="AR35" s="324">
        <v>-5.4</v>
      </c>
    </row>
    <row r="36" spans="1:46" ht="27" customHeight="1">
      <c r="A36" s="277"/>
      <c r="B36" s="273"/>
      <c r="C36" s="273"/>
      <c r="D36" s="27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c r="AH36" s="273"/>
      <c r="AI36" s="273"/>
      <c r="AJ36" s="273"/>
      <c r="AK36" s="1156" t="s">
        <v>526</v>
      </c>
      <c r="AL36" s="1157"/>
      <c r="AM36" s="1157"/>
      <c r="AN36" s="1158"/>
      <c r="AO36" s="322">
        <v>117268</v>
      </c>
      <c r="AP36" s="322">
        <v>6612</v>
      </c>
      <c r="AQ36" s="323">
        <v>2781</v>
      </c>
      <c r="AR36" s="324">
        <v>137.80000000000001</v>
      </c>
    </row>
    <row r="37" spans="1:46" ht="13.5" customHeight="1">
      <c r="A37" s="277"/>
      <c r="B37" s="273"/>
      <c r="C37" s="273"/>
      <c r="D37" s="273"/>
      <c r="E37" s="273"/>
      <c r="F37" s="273"/>
      <c r="G37" s="273"/>
      <c r="H37" s="273"/>
      <c r="I37" s="273"/>
      <c r="J37" s="273"/>
      <c r="K37" s="273"/>
      <c r="L37" s="273"/>
      <c r="M37" s="273"/>
      <c r="N37" s="273"/>
      <c r="O37" s="273"/>
      <c r="P37" s="273"/>
      <c r="Q37" s="273"/>
      <c r="R37" s="273"/>
      <c r="S37" s="273"/>
      <c r="T37" s="273"/>
      <c r="U37" s="273"/>
      <c r="V37" s="273"/>
      <c r="W37" s="273"/>
      <c r="X37" s="273"/>
      <c r="Y37" s="273"/>
      <c r="Z37" s="273"/>
      <c r="AA37" s="273"/>
      <c r="AB37" s="273"/>
      <c r="AC37" s="273"/>
      <c r="AD37" s="273"/>
      <c r="AE37" s="273"/>
      <c r="AF37" s="273"/>
      <c r="AG37" s="273"/>
      <c r="AH37" s="273"/>
      <c r="AI37" s="273"/>
      <c r="AJ37" s="273"/>
      <c r="AK37" s="1156" t="s">
        <v>527</v>
      </c>
      <c r="AL37" s="1157"/>
      <c r="AM37" s="1157"/>
      <c r="AN37" s="1158"/>
      <c r="AO37" s="322" t="s">
        <v>507</v>
      </c>
      <c r="AP37" s="322" t="s">
        <v>507</v>
      </c>
      <c r="AQ37" s="323">
        <v>1073</v>
      </c>
      <c r="AR37" s="324" t="s">
        <v>507</v>
      </c>
    </row>
    <row r="38" spans="1:46" ht="27" customHeight="1">
      <c r="A38" s="277"/>
      <c r="B38" s="273"/>
      <c r="C38" s="273"/>
      <c r="D38" s="27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c r="AH38" s="273"/>
      <c r="AI38" s="273"/>
      <c r="AJ38" s="273"/>
      <c r="AK38" s="1159" t="s">
        <v>528</v>
      </c>
      <c r="AL38" s="1160"/>
      <c r="AM38" s="1160"/>
      <c r="AN38" s="1161"/>
      <c r="AO38" s="325" t="s">
        <v>507</v>
      </c>
      <c r="AP38" s="325" t="s">
        <v>507</v>
      </c>
      <c r="AQ38" s="326">
        <v>5</v>
      </c>
      <c r="AR38" s="314" t="s">
        <v>507</v>
      </c>
      <c r="AS38" s="321"/>
    </row>
    <row r="39" spans="1:46">
      <c r="A39" s="277"/>
      <c r="B39" s="273"/>
      <c r="C39" s="273"/>
      <c r="D39" s="27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273"/>
      <c r="AI39" s="273"/>
      <c r="AJ39" s="273"/>
      <c r="AK39" s="1159" t="s">
        <v>529</v>
      </c>
      <c r="AL39" s="1160"/>
      <c r="AM39" s="1160"/>
      <c r="AN39" s="1161"/>
      <c r="AO39" s="322">
        <v>-62867</v>
      </c>
      <c r="AP39" s="322">
        <v>-3545</v>
      </c>
      <c r="AQ39" s="323">
        <v>-3858</v>
      </c>
      <c r="AR39" s="324">
        <v>-8.1</v>
      </c>
      <c r="AS39" s="321"/>
    </row>
    <row r="40" spans="1:46" ht="27" customHeight="1">
      <c r="A40" s="277"/>
      <c r="B40" s="273"/>
      <c r="C40" s="273"/>
      <c r="D40" s="273"/>
      <c r="E40" s="273"/>
      <c r="F40" s="273"/>
      <c r="G40" s="273"/>
      <c r="H40" s="273"/>
      <c r="I40" s="273"/>
      <c r="J40" s="273"/>
      <c r="K40" s="273"/>
      <c r="L40" s="273"/>
      <c r="M40" s="273"/>
      <c r="N40" s="273"/>
      <c r="O40" s="273"/>
      <c r="P40" s="273"/>
      <c r="Q40" s="273"/>
      <c r="R40" s="273"/>
      <c r="S40" s="273"/>
      <c r="T40" s="273"/>
      <c r="U40" s="273"/>
      <c r="V40" s="273"/>
      <c r="W40" s="273"/>
      <c r="X40" s="273"/>
      <c r="Y40" s="273"/>
      <c r="Z40" s="273"/>
      <c r="AA40" s="273"/>
      <c r="AB40" s="273"/>
      <c r="AC40" s="273"/>
      <c r="AD40" s="273"/>
      <c r="AE40" s="273"/>
      <c r="AF40" s="273"/>
      <c r="AG40" s="273"/>
      <c r="AH40" s="273"/>
      <c r="AI40" s="273"/>
      <c r="AJ40" s="273"/>
      <c r="AK40" s="1156" t="s">
        <v>530</v>
      </c>
      <c r="AL40" s="1157"/>
      <c r="AM40" s="1157"/>
      <c r="AN40" s="1158"/>
      <c r="AO40" s="322">
        <v>-1198123</v>
      </c>
      <c r="AP40" s="322">
        <v>-67553</v>
      </c>
      <c r="AQ40" s="323">
        <v>-59194</v>
      </c>
      <c r="AR40" s="324">
        <v>14.1</v>
      </c>
      <c r="AS40" s="321"/>
    </row>
    <row r="41" spans="1:46">
      <c r="A41" s="277"/>
      <c r="B41" s="273"/>
      <c r="C41" s="273"/>
      <c r="D41" s="273"/>
      <c r="E41" s="273"/>
      <c r="F41" s="273"/>
      <c r="G41" s="273"/>
      <c r="H41" s="273"/>
      <c r="I41" s="273"/>
      <c r="J41" s="273"/>
      <c r="K41" s="273"/>
      <c r="L41" s="273"/>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1162" t="s">
        <v>291</v>
      </c>
      <c r="AL41" s="1163"/>
      <c r="AM41" s="1163"/>
      <c r="AN41" s="1164"/>
      <c r="AO41" s="322">
        <v>430222</v>
      </c>
      <c r="AP41" s="322">
        <v>24257</v>
      </c>
      <c r="AQ41" s="323">
        <v>26732</v>
      </c>
      <c r="AR41" s="324">
        <v>-9.3000000000000007</v>
      </c>
      <c r="AS41" s="321"/>
    </row>
    <row r="42" spans="1:46">
      <c r="A42" s="277"/>
      <c r="B42" s="273"/>
      <c r="C42" s="273"/>
      <c r="D42" s="273"/>
      <c r="E42" s="273"/>
      <c r="F42" s="273"/>
      <c r="G42" s="273"/>
      <c r="H42" s="273"/>
      <c r="I42" s="273"/>
      <c r="J42" s="273"/>
      <c r="K42" s="273"/>
      <c r="L42" s="273"/>
      <c r="M42" s="273"/>
      <c r="N42" s="273"/>
      <c r="O42" s="273"/>
      <c r="P42" s="273"/>
      <c r="Q42" s="273"/>
      <c r="R42" s="273"/>
      <c r="S42" s="273"/>
      <c r="T42" s="273"/>
      <c r="U42" s="273"/>
      <c r="V42" s="273"/>
      <c r="W42" s="273"/>
      <c r="X42" s="273"/>
      <c r="Y42" s="273"/>
      <c r="Z42" s="273"/>
      <c r="AA42" s="273"/>
      <c r="AB42" s="273"/>
      <c r="AC42" s="273"/>
      <c r="AD42" s="273"/>
      <c r="AE42" s="273"/>
      <c r="AF42" s="273"/>
      <c r="AG42" s="273"/>
      <c r="AH42" s="273"/>
      <c r="AI42" s="273"/>
      <c r="AJ42" s="273"/>
      <c r="AK42" s="327" t="s">
        <v>531</v>
      </c>
      <c r="AL42" s="273"/>
      <c r="AM42" s="273"/>
      <c r="AN42" s="273"/>
      <c r="AO42" s="273"/>
      <c r="AP42" s="273"/>
      <c r="AQ42" s="298"/>
      <c r="AR42" s="298"/>
      <c r="AS42" s="321"/>
    </row>
    <row r="43" spans="1:46">
      <c r="A43" s="277"/>
      <c r="B43" s="273"/>
      <c r="C43" s="273"/>
      <c r="D43" s="273"/>
      <c r="E43" s="273"/>
      <c r="F43" s="273"/>
      <c r="G43" s="273"/>
      <c r="H43" s="273"/>
      <c r="I43" s="273"/>
      <c r="J43" s="273"/>
      <c r="K43" s="273"/>
      <c r="L43" s="273"/>
      <c r="M43" s="273"/>
      <c r="N43" s="273"/>
      <c r="O43" s="273"/>
      <c r="P43" s="273"/>
      <c r="Q43" s="273"/>
      <c r="R43" s="273"/>
      <c r="S43" s="273"/>
      <c r="T43" s="273"/>
      <c r="U43" s="273"/>
      <c r="V43" s="273"/>
      <c r="W43" s="273"/>
      <c r="X43" s="273"/>
      <c r="Y43" s="273"/>
      <c r="Z43" s="273"/>
      <c r="AA43" s="273"/>
      <c r="AB43" s="273"/>
      <c r="AC43" s="273"/>
      <c r="AD43" s="273"/>
      <c r="AE43" s="273"/>
      <c r="AF43" s="273"/>
      <c r="AG43" s="273"/>
      <c r="AH43" s="273"/>
      <c r="AI43" s="273"/>
      <c r="AJ43" s="273"/>
      <c r="AK43" s="273"/>
      <c r="AL43" s="273"/>
      <c r="AM43" s="273"/>
      <c r="AN43" s="273"/>
      <c r="AO43" s="273"/>
      <c r="AP43" s="328"/>
      <c r="AQ43" s="298"/>
      <c r="AR43" s="273"/>
      <c r="AS43" s="321"/>
    </row>
    <row r="44" spans="1:46">
      <c r="A44" s="277"/>
      <c r="B44" s="273"/>
      <c r="C44" s="273"/>
      <c r="D44" s="27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73"/>
      <c r="AI44" s="273"/>
      <c r="AJ44" s="273"/>
      <c r="AK44" s="273"/>
      <c r="AL44" s="273"/>
      <c r="AM44" s="273"/>
      <c r="AN44" s="273"/>
      <c r="AO44" s="273"/>
      <c r="AP44" s="273"/>
      <c r="AQ44" s="298"/>
      <c r="AR44" s="273"/>
    </row>
    <row r="45" spans="1:46">
      <c r="A45" s="275"/>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329"/>
      <c r="AR45" s="275"/>
      <c r="AS45" s="275"/>
      <c r="AT45" s="273"/>
    </row>
    <row r="46" spans="1:46">
      <c r="A46" s="330"/>
      <c r="B46" s="330"/>
      <c r="C46" s="330"/>
      <c r="D46" s="330"/>
      <c r="E46" s="330"/>
      <c r="F46" s="330"/>
      <c r="G46" s="330"/>
      <c r="H46" s="330"/>
      <c r="I46" s="330"/>
      <c r="J46" s="330"/>
      <c r="K46" s="330"/>
      <c r="L46" s="330"/>
      <c r="M46" s="330"/>
      <c r="N46" s="330"/>
      <c r="O46" s="330"/>
      <c r="P46" s="330"/>
      <c r="Q46" s="330"/>
      <c r="R46" s="330"/>
      <c r="S46" s="330"/>
      <c r="T46" s="330"/>
      <c r="U46" s="330"/>
      <c r="V46" s="330"/>
      <c r="W46" s="330"/>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273"/>
    </row>
    <row r="47" spans="1:46" ht="17.25" customHeight="1">
      <c r="A47" s="331" t="s">
        <v>532</v>
      </c>
      <c r="B47" s="273"/>
      <c r="C47" s="273"/>
      <c r="D47" s="273"/>
      <c r="E47" s="273"/>
      <c r="F47" s="273"/>
      <c r="G47" s="273"/>
      <c r="H47" s="273"/>
      <c r="I47" s="273"/>
      <c r="J47" s="273"/>
      <c r="K47" s="273"/>
      <c r="L47" s="273"/>
      <c r="M47" s="273"/>
      <c r="N47" s="273"/>
      <c r="O47" s="273"/>
      <c r="P47" s="273"/>
      <c r="Q47" s="273"/>
      <c r="R47" s="273"/>
      <c r="S47" s="273"/>
      <c r="T47" s="273"/>
      <c r="U47" s="273"/>
      <c r="V47" s="273"/>
      <c r="W47" s="273"/>
      <c r="X47" s="273"/>
      <c r="Y47" s="273"/>
      <c r="Z47" s="273"/>
      <c r="AA47" s="273"/>
      <c r="AB47" s="273"/>
      <c r="AC47" s="273"/>
      <c r="AD47" s="273"/>
      <c r="AE47" s="273"/>
      <c r="AF47" s="273"/>
      <c r="AG47" s="273"/>
      <c r="AH47" s="273"/>
      <c r="AI47" s="273"/>
      <c r="AJ47" s="273"/>
      <c r="AK47" s="273"/>
      <c r="AL47" s="273"/>
      <c r="AM47" s="273"/>
      <c r="AN47" s="273"/>
      <c r="AO47" s="273"/>
      <c r="AP47" s="273"/>
      <c r="AQ47" s="273"/>
      <c r="AR47" s="273"/>
    </row>
    <row r="48" spans="1:46">
      <c r="A48" s="277"/>
      <c r="B48" s="273"/>
      <c r="C48" s="273"/>
      <c r="D48" s="273"/>
      <c r="E48" s="273"/>
      <c r="F48" s="273"/>
      <c r="G48" s="273"/>
      <c r="H48" s="273"/>
      <c r="I48" s="273"/>
      <c r="J48" s="273"/>
      <c r="K48" s="273"/>
      <c r="L48" s="273"/>
      <c r="M48" s="273"/>
      <c r="N48" s="273"/>
      <c r="O48" s="273"/>
      <c r="P48" s="273"/>
      <c r="Q48" s="273"/>
      <c r="R48" s="273"/>
      <c r="S48" s="273"/>
      <c r="T48" s="273"/>
      <c r="U48" s="273"/>
      <c r="V48" s="273"/>
      <c r="W48" s="273"/>
      <c r="X48" s="273"/>
      <c r="Y48" s="273"/>
      <c r="Z48" s="273"/>
      <c r="AA48" s="273"/>
      <c r="AB48" s="273"/>
      <c r="AC48" s="273"/>
      <c r="AD48" s="273"/>
      <c r="AE48" s="273"/>
      <c r="AF48" s="273"/>
      <c r="AG48" s="273"/>
      <c r="AH48" s="273"/>
      <c r="AI48" s="273"/>
      <c r="AJ48" s="273"/>
      <c r="AK48" s="332" t="s">
        <v>533</v>
      </c>
      <c r="AL48" s="332"/>
      <c r="AM48" s="332"/>
      <c r="AN48" s="332"/>
      <c r="AO48" s="332"/>
      <c r="AP48" s="332"/>
      <c r="AQ48" s="333"/>
      <c r="AR48" s="332"/>
    </row>
    <row r="49" spans="1:44" ht="13.5" customHeight="1">
      <c r="A49" s="277"/>
      <c r="B49" s="273"/>
      <c r="C49" s="273"/>
      <c r="D49" s="273"/>
      <c r="E49" s="273"/>
      <c r="F49" s="273"/>
      <c r="G49" s="273"/>
      <c r="H49" s="273"/>
      <c r="I49" s="273"/>
      <c r="J49" s="273"/>
      <c r="K49" s="273"/>
      <c r="L49" s="273"/>
      <c r="M49" s="273"/>
      <c r="N49" s="273"/>
      <c r="O49" s="273"/>
      <c r="P49" s="273"/>
      <c r="Q49" s="273"/>
      <c r="R49" s="273"/>
      <c r="S49" s="273"/>
      <c r="T49" s="273"/>
      <c r="U49" s="273"/>
      <c r="V49" s="273"/>
      <c r="W49" s="273"/>
      <c r="X49" s="273"/>
      <c r="Y49" s="273"/>
      <c r="Z49" s="273"/>
      <c r="AA49" s="273"/>
      <c r="AB49" s="273"/>
      <c r="AC49" s="273"/>
      <c r="AD49" s="273"/>
      <c r="AE49" s="273"/>
      <c r="AF49" s="273"/>
      <c r="AG49" s="273"/>
      <c r="AH49" s="273"/>
      <c r="AI49" s="273"/>
      <c r="AJ49" s="273"/>
      <c r="AK49" s="334"/>
      <c r="AL49" s="335"/>
      <c r="AM49" s="1149" t="s">
        <v>498</v>
      </c>
      <c r="AN49" s="1151" t="s">
        <v>534</v>
      </c>
      <c r="AO49" s="1152"/>
      <c r="AP49" s="1152"/>
      <c r="AQ49" s="1152"/>
      <c r="AR49" s="1153"/>
    </row>
    <row r="50" spans="1:44">
      <c r="A50" s="277"/>
      <c r="B50" s="273"/>
      <c r="C50" s="273"/>
      <c r="D50" s="273"/>
      <c r="E50" s="273"/>
      <c r="F50" s="273"/>
      <c r="G50" s="273"/>
      <c r="H50" s="273"/>
      <c r="I50" s="273"/>
      <c r="J50" s="273"/>
      <c r="K50" s="273"/>
      <c r="L50" s="273"/>
      <c r="M50" s="273"/>
      <c r="N50" s="273"/>
      <c r="O50" s="273"/>
      <c r="P50" s="273"/>
      <c r="Q50" s="273"/>
      <c r="R50" s="273"/>
      <c r="S50" s="273"/>
      <c r="T50" s="273"/>
      <c r="U50" s="273"/>
      <c r="V50" s="273"/>
      <c r="W50" s="273"/>
      <c r="X50" s="273"/>
      <c r="Y50" s="273"/>
      <c r="Z50" s="273"/>
      <c r="AA50" s="273"/>
      <c r="AB50" s="273"/>
      <c r="AC50" s="273"/>
      <c r="AD50" s="273"/>
      <c r="AE50" s="273"/>
      <c r="AF50" s="273"/>
      <c r="AG50" s="273"/>
      <c r="AH50" s="273"/>
      <c r="AI50" s="273"/>
      <c r="AJ50" s="273"/>
      <c r="AK50" s="336"/>
      <c r="AL50" s="337"/>
      <c r="AM50" s="1150"/>
      <c r="AN50" s="338" t="s">
        <v>535</v>
      </c>
      <c r="AO50" s="339" t="s">
        <v>536</v>
      </c>
      <c r="AP50" s="340" t="s">
        <v>537</v>
      </c>
      <c r="AQ50" s="341" t="s">
        <v>538</v>
      </c>
      <c r="AR50" s="342" t="s">
        <v>539</v>
      </c>
    </row>
    <row r="51" spans="1:44">
      <c r="A51" s="277"/>
      <c r="B51" s="273"/>
      <c r="C51" s="273"/>
      <c r="D51" s="273"/>
      <c r="E51" s="273"/>
      <c r="F51" s="273"/>
      <c r="G51" s="273"/>
      <c r="H51" s="273"/>
      <c r="I51" s="273"/>
      <c r="J51" s="273"/>
      <c r="K51" s="273"/>
      <c r="L51" s="273"/>
      <c r="M51" s="273"/>
      <c r="N51" s="273"/>
      <c r="O51" s="273"/>
      <c r="P51" s="273"/>
      <c r="Q51" s="273"/>
      <c r="R51" s="273"/>
      <c r="S51" s="273"/>
      <c r="T51" s="273"/>
      <c r="U51" s="273"/>
      <c r="V51" s="273"/>
      <c r="W51" s="273"/>
      <c r="X51" s="273"/>
      <c r="Y51" s="273"/>
      <c r="Z51" s="273"/>
      <c r="AA51" s="273"/>
      <c r="AB51" s="273"/>
      <c r="AC51" s="273"/>
      <c r="AD51" s="273"/>
      <c r="AE51" s="273"/>
      <c r="AF51" s="273"/>
      <c r="AG51" s="273"/>
      <c r="AH51" s="273"/>
      <c r="AI51" s="273"/>
      <c r="AJ51" s="273"/>
      <c r="AK51" s="334" t="s">
        <v>540</v>
      </c>
      <c r="AL51" s="335"/>
      <c r="AM51" s="343">
        <v>2169301</v>
      </c>
      <c r="AN51" s="344">
        <v>114006</v>
      </c>
      <c r="AO51" s="345">
        <v>-5.9</v>
      </c>
      <c r="AP51" s="346">
        <v>90961</v>
      </c>
      <c r="AQ51" s="347">
        <v>20.100000000000001</v>
      </c>
      <c r="AR51" s="348">
        <v>-26</v>
      </c>
    </row>
    <row r="52" spans="1:44">
      <c r="A52" s="277"/>
      <c r="B52" s="273"/>
      <c r="C52" s="273"/>
      <c r="D52" s="273"/>
      <c r="E52" s="273"/>
      <c r="F52" s="273"/>
      <c r="G52" s="273"/>
      <c r="H52" s="273"/>
      <c r="I52" s="273"/>
      <c r="J52" s="273"/>
      <c r="K52" s="273"/>
      <c r="L52" s="273"/>
      <c r="M52" s="273"/>
      <c r="N52" s="273"/>
      <c r="O52" s="273"/>
      <c r="P52" s="273"/>
      <c r="Q52" s="273"/>
      <c r="R52" s="273"/>
      <c r="S52" s="273"/>
      <c r="T52" s="273"/>
      <c r="U52" s="273"/>
      <c r="V52" s="273"/>
      <c r="W52" s="273"/>
      <c r="X52" s="273"/>
      <c r="Y52" s="273"/>
      <c r="Z52" s="273"/>
      <c r="AA52" s="273"/>
      <c r="AB52" s="273"/>
      <c r="AC52" s="273"/>
      <c r="AD52" s="273"/>
      <c r="AE52" s="273"/>
      <c r="AF52" s="273"/>
      <c r="AG52" s="273"/>
      <c r="AH52" s="273"/>
      <c r="AI52" s="273"/>
      <c r="AJ52" s="273"/>
      <c r="AK52" s="349"/>
      <c r="AL52" s="350" t="s">
        <v>541</v>
      </c>
      <c r="AM52" s="351">
        <v>491083</v>
      </c>
      <c r="AN52" s="352">
        <v>25808</v>
      </c>
      <c r="AO52" s="353">
        <v>2.1</v>
      </c>
      <c r="AP52" s="354">
        <v>37720</v>
      </c>
      <c r="AQ52" s="355">
        <v>7.1</v>
      </c>
      <c r="AR52" s="356">
        <v>-5</v>
      </c>
    </row>
    <row r="53" spans="1:44">
      <c r="A53" s="277"/>
      <c r="B53" s="273"/>
      <c r="C53" s="273"/>
      <c r="D53" s="273"/>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c r="AG53" s="273"/>
      <c r="AH53" s="273"/>
      <c r="AI53" s="273"/>
      <c r="AJ53" s="273"/>
      <c r="AK53" s="334" t="s">
        <v>542</v>
      </c>
      <c r="AL53" s="335"/>
      <c r="AM53" s="343">
        <v>2374319</v>
      </c>
      <c r="AN53" s="344">
        <v>127275</v>
      </c>
      <c r="AO53" s="345">
        <v>11.6</v>
      </c>
      <c r="AP53" s="346">
        <v>106614</v>
      </c>
      <c r="AQ53" s="347">
        <v>17.2</v>
      </c>
      <c r="AR53" s="348">
        <v>-5.6</v>
      </c>
    </row>
    <row r="54" spans="1:44">
      <c r="A54" s="277"/>
      <c r="B54" s="273"/>
      <c r="C54" s="273"/>
      <c r="D54" s="273"/>
      <c r="E54" s="273"/>
      <c r="F54" s="273"/>
      <c r="G54" s="273"/>
      <c r="H54" s="273"/>
      <c r="I54" s="273"/>
      <c r="J54" s="273"/>
      <c r="K54" s="273"/>
      <c r="L54" s="273"/>
      <c r="M54" s="273"/>
      <c r="N54" s="273"/>
      <c r="O54" s="273"/>
      <c r="P54" s="273"/>
      <c r="Q54" s="273"/>
      <c r="R54" s="273"/>
      <c r="S54" s="273"/>
      <c r="T54" s="273"/>
      <c r="U54" s="273"/>
      <c r="V54" s="273"/>
      <c r="W54" s="273"/>
      <c r="X54" s="273"/>
      <c r="Y54" s="273"/>
      <c r="Z54" s="273"/>
      <c r="AA54" s="273"/>
      <c r="AB54" s="273"/>
      <c r="AC54" s="273"/>
      <c r="AD54" s="273"/>
      <c r="AE54" s="273"/>
      <c r="AF54" s="273"/>
      <c r="AG54" s="273"/>
      <c r="AH54" s="273"/>
      <c r="AI54" s="273"/>
      <c r="AJ54" s="273"/>
      <c r="AK54" s="349"/>
      <c r="AL54" s="350" t="s">
        <v>541</v>
      </c>
      <c r="AM54" s="351">
        <v>986468</v>
      </c>
      <c r="AN54" s="352">
        <v>52880</v>
      </c>
      <c r="AO54" s="353">
        <v>104.9</v>
      </c>
      <c r="AP54" s="354">
        <v>45545</v>
      </c>
      <c r="AQ54" s="355">
        <v>20.7</v>
      </c>
      <c r="AR54" s="356">
        <v>84.2</v>
      </c>
    </row>
    <row r="55" spans="1:44">
      <c r="A55" s="277"/>
      <c r="B55" s="273"/>
      <c r="C55" s="273"/>
      <c r="D55" s="273"/>
      <c r="E55" s="273"/>
      <c r="F55" s="273"/>
      <c r="G55" s="273"/>
      <c r="H55" s="273"/>
      <c r="I55" s="273"/>
      <c r="J55" s="273"/>
      <c r="K55" s="273"/>
      <c r="L55" s="273"/>
      <c r="M55" s="273"/>
      <c r="N55" s="273"/>
      <c r="O55" s="273"/>
      <c r="P55" s="273"/>
      <c r="Q55" s="273"/>
      <c r="R55" s="273"/>
      <c r="S55" s="273"/>
      <c r="T55" s="273"/>
      <c r="U55" s="273"/>
      <c r="V55" s="273"/>
      <c r="W55" s="273"/>
      <c r="X55" s="273"/>
      <c r="Y55" s="273"/>
      <c r="Z55" s="273"/>
      <c r="AA55" s="273"/>
      <c r="AB55" s="273"/>
      <c r="AC55" s="273"/>
      <c r="AD55" s="273"/>
      <c r="AE55" s="273"/>
      <c r="AF55" s="273"/>
      <c r="AG55" s="273"/>
      <c r="AH55" s="273"/>
      <c r="AI55" s="273"/>
      <c r="AJ55" s="273"/>
      <c r="AK55" s="334" t="s">
        <v>543</v>
      </c>
      <c r="AL55" s="335"/>
      <c r="AM55" s="343">
        <v>2433222</v>
      </c>
      <c r="AN55" s="344">
        <v>133262</v>
      </c>
      <c r="AO55" s="345">
        <v>4.7</v>
      </c>
      <c r="AP55" s="346">
        <v>85459</v>
      </c>
      <c r="AQ55" s="347">
        <v>-19.8</v>
      </c>
      <c r="AR55" s="348">
        <v>24.5</v>
      </c>
    </row>
    <row r="56" spans="1:44">
      <c r="A56" s="277"/>
      <c r="B56" s="273"/>
      <c r="C56" s="273"/>
      <c r="D56" s="273"/>
      <c r="E56" s="273"/>
      <c r="F56" s="273"/>
      <c r="G56" s="273"/>
      <c r="H56" s="273"/>
      <c r="I56" s="273"/>
      <c r="J56" s="273"/>
      <c r="K56" s="273"/>
      <c r="L56" s="273"/>
      <c r="M56" s="273"/>
      <c r="N56" s="273"/>
      <c r="O56" s="273"/>
      <c r="P56" s="273"/>
      <c r="Q56" s="273"/>
      <c r="R56" s="273"/>
      <c r="S56" s="273"/>
      <c r="T56" s="273"/>
      <c r="U56" s="273"/>
      <c r="V56" s="273"/>
      <c r="W56" s="273"/>
      <c r="X56" s="273"/>
      <c r="Y56" s="273"/>
      <c r="Z56" s="273"/>
      <c r="AA56" s="273"/>
      <c r="AB56" s="273"/>
      <c r="AC56" s="273"/>
      <c r="AD56" s="273"/>
      <c r="AE56" s="273"/>
      <c r="AF56" s="273"/>
      <c r="AG56" s="273"/>
      <c r="AH56" s="273"/>
      <c r="AI56" s="273"/>
      <c r="AJ56" s="273"/>
      <c r="AK56" s="349"/>
      <c r="AL56" s="350" t="s">
        <v>541</v>
      </c>
      <c r="AM56" s="351">
        <v>1447069</v>
      </c>
      <c r="AN56" s="352">
        <v>79252</v>
      </c>
      <c r="AO56" s="353">
        <v>49.9</v>
      </c>
      <c r="AP56" s="354">
        <v>44378</v>
      </c>
      <c r="AQ56" s="355">
        <v>-2.6</v>
      </c>
      <c r="AR56" s="356">
        <v>52.5</v>
      </c>
    </row>
    <row r="57" spans="1:44">
      <c r="A57" s="277"/>
      <c r="B57" s="273"/>
      <c r="C57" s="273"/>
      <c r="D57" s="273"/>
      <c r="E57" s="273"/>
      <c r="F57" s="273"/>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3"/>
      <c r="AE57" s="273"/>
      <c r="AF57" s="273"/>
      <c r="AG57" s="273"/>
      <c r="AH57" s="273"/>
      <c r="AI57" s="273"/>
      <c r="AJ57" s="273"/>
      <c r="AK57" s="334" t="s">
        <v>544</v>
      </c>
      <c r="AL57" s="335"/>
      <c r="AM57" s="343">
        <v>2679133</v>
      </c>
      <c r="AN57" s="344">
        <v>149305</v>
      </c>
      <c r="AO57" s="345">
        <v>12</v>
      </c>
      <c r="AP57" s="346">
        <v>83280</v>
      </c>
      <c r="AQ57" s="347">
        <v>-2.5</v>
      </c>
      <c r="AR57" s="348">
        <v>14.5</v>
      </c>
    </row>
    <row r="58" spans="1:44">
      <c r="A58" s="277"/>
      <c r="B58" s="273"/>
      <c r="C58" s="273"/>
      <c r="D58" s="273"/>
      <c r="E58" s="273"/>
      <c r="F58" s="273"/>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3"/>
      <c r="AE58" s="273"/>
      <c r="AF58" s="273"/>
      <c r="AG58" s="273"/>
      <c r="AH58" s="273"/>
      <c r="AI58" s="273"/>
      <c r="AJ58" s="273"/>
      <c r="AK58" s="349"/>
      <c r="AL58" s="350" t="s">
        <v>541</v>
      </c>
      <c r="AM58" s="351">
        <v>1489521</v>
      </c>
      <c r="AN58" s="352">
        <v>83009</v>
      </c>
      <c r="AO58" s="353">
        <v>4.7</v>
      </c>
      <c r="AP58" s="354">
        <v>43123</v>
      </c>
      <c r="AQ58" s="355">
        <v>-2.8</v>
      </c>
      <c r="AR58" s="356">
        <v>7.5</v>
      </c>
    </row>
    <row r="59" spans="1:44">
      <c r="A59" s="277"/>
      <c r="B59" s="273"/>
      <c r="C59" s="273"/>
      <c r="D59" s="273"/>
      <c r="E59" s="273"/>
      <c r="F59" s="273"/>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3"/>
      <c r="AE59" s="273"/>
      <c r="AF59" s="273"/>
      <c r="AG59" s="273"/>
      <c r="AH59" s="273"/>
      <c r="AI59" s="273"/>
      <c r="AJ59" s="273"/>
      <c r="AK59" s="334" t="s">
        <v>545</v>
      </c>
      <c r="AL59" s="335"/>
      <c r="AM59" s="343">
        <v>2222895</v>
      </c>
      <c r="AN59" s="344">
        <v>125332</v>
      </c>
      <c r="AO59" s="345">
        <v>-16.100000000000001</v>
      </c>
      <c r="AP59" s="346">
        <v>88968</v>
      </c>
      <c r="AQ59" s="347">
        <v>6.8</v>
      </c>
      <c r="AR59" s="348">
        <v>-22.9</v>
      </c>
    </row>
    <row r="60" spans="1:44">
      <c r="A60" s="277"/>
      <c r="B60" s="273"/>
      <c r="C60" s="273"/>
      <c r="D60" s="273"/>
      <c r="E60" s="273"/>
      <c r="F60" s="273"/>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3"/>
      <c r="AE60" s="273"/>
      <c r="AF60" s="273"/>
      <c r="AG60" s="273"/>
      <c r="AH60" s="273"/>
      <c r="AI60" s="273"/>
      <c r="AJ60" s="273"/>
      <c r="AK60" s="349"/>
      <c r="AL60" s="350" t="s">
        <v>541</v>
      </c>
      <c r="AM60" s="351">
        <v>1018401</v>
      </c>
      <c r="AN60" s="352">
        <v>57420</v>
      </c>
      <c r="AO60" s="353">
        <v>-30.8</v>
      </c>
      <c r="AP60" s="354">
        <v>45482</v>
      </c>
      <c r="AQ60" s="355">
        <v>5.5</v>
      </c>
      <c r="AR60" s="356">
        <v>-36.299999999999997</v>
      </c>
    </row>
    <row r="61" spans="1:44">
      <c r="A61" s="277"/>
      <c r="B61" s="273"/>
      <c r="C61" s="273"/>
      <c r="D61" s="273"/>
      <c r="E61" s="273"/>
      <c r="F61" s="273"/>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3"/>
      <c r="AE61" s="273"/>
      <c r="AF61" s="273"/>
      <c r="AG61" s="273"/>
      <c r="AH61" s="273"/>
      <c r="AI61" s="273"/>
      <c r="AJ61" s="273"/>
      <c r="AK61" s="334" t="s">
        <v>546</v>
      </c>
      <c r="AL61" s="357"/>
      <c r="AM61" s="358">
        <v>2375774</v>
      </c>
      <c r="AN61" s="359">
        <v>129836</v>
      </c>
      <c r="AO61" s="360">
        <v>1.3</v>
      </c>
      <c r="AP61" s="361">
        <v>91056</v>
      </c>
      <c r="AQ61" s="362">
        <v>4.4000000000000004</v>
      </c>
      <c r="AR61" s="348">
        <v>-3.1</v>
      </c>
    </row>
    <row r="62" spans="1:44">
      <c r="A62" s="277"/>
      <c r="B62" s="273"/>
      <c r="C62" s="273"/>
      <c r="D62" s="273"/>
      <c r="E62" s="273"/>
      <c r="F62" s="273"/>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3"/>
      <c r="AE62" s="273"/>
      <c r="AF62" s="273"/>
      <c r="AG62" s="273"/>
      <c r="AH62" s="273"/>
      <c r="AI62" s="273"/>
      <c r="AJ62" s="273"/>
      <c r="AK62" s="349"/>
      <c r="AL62" s="350" t="s">
        <v>541</v>
      </c>
      <c r="AM62" s="351">
        <v>1086508</v>
      </c>
      <c r="AN62" s="352">
        <v>59674</v>
      </c>
      <c r="AO62" s="353">
        <v>26.2</v>
      </c>
      <c r="AP62" s="354">
        <v>43250</v>
      </c>
      <c r="AQ62" s="355">
        <v>5.6</v>
      </c>
      <c r="AR62" s="356">
        <v>20.6</v>
      </c>
    </row>
    <row r="63" spans="1:44">
      <c r="A63" s="277"/>
      <c r="B63" s="273"/>
      <c r="C63" s="273"/>
      <c r="D63" s="273"/>
      <c r="E63" s="273"/>
      <c r="F63" s="273"/>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3"/>
      <c r="AE63" s="273"/>
      <c r="AF63" s="273"/>
      <c r="AG63" s="273"/>
      <c r="AH63" s="273"/>
      <c r="AI63" s="273"/>
      <c r="AJ63" s="273"/>
      <c r="AK63" s="273"/>
      <c r="AL63" s="273"/>
      <c r="AM63" s="273"/>
      <c r="AN63" s="273"/>
      <c r="AO63" s="273"/>
      <c r="AP63" s="273"/>
      <c r="AQ63" s="273"/>
      <c r="AR63" s="273"/>
    </row>
    <row r="64" spans="1:44">
      <c r="A64" s="277"/>
      <c r="B64" s="273"/>
      <c r="C64" s="273"/>
      <c r="D64" s="273"/>
      <c r="E64" s="273"/>
      <c r="F64" s="273"/>
      <c r="G64" s="273"/>
      <c r="H64" s="273"/>
      <c r="I64" s="273"/>
      <c r="J64" s="273"/>
      <c r="K64" s="273"/>
      <c r="L64" s="273"/>
      <c r="M64" s="273"/>
      <c r="N64" s="273"/>
      <c r="O64" s="273"/>
      <c r="P64" s="273"/>
      <c r="Q64" s="273"/>
      <c r="R64" s="273"/>
      <c r="S64" s="273"/>
      <c r="T64" s="273"/>
      <c r="U64" s="273"/>
      <c r="V64" s="273"/>
      <c r="W64" s="273"/>
      <c r="X64" s="273"/>
      <c r="Y64" s="273"/>
      <c r="Z64" s="273"/>
      <c r="AA64" s="273"/>
      <c r="AB64" s="273"/>
      <c r="AC64" s="273"/>
      <c r="AD64" s="273"/>
      <c r="AE64" s="273"/>
      <c r="AF64" s="273"/>
      <c r="AG64" s="273"/>
      <c r="AH64" s="273"/>
      <c r="AI64" s="273"/>
      <c r="AJ64" s="273"/>
      <c r="AK64" s="273"/>
      <c r="AL64" s="273"/>
      <c r="AM64" s="273"/>
      <c r="AN64" s="273"/>
      <c r="AO64" s="273"/>
      <c r="AP64" s="273"/>
      <c r="AQ64" s="273"/>
      <c r="AR64" s="273"/>
    </row>
    <row r="65" spans="1:46">
      <c r="A65" s="277"/>
      <c r="B65" s="273"/>
      <c r="C65" s="273"/>
      <c r="D65" s="273"/>
      <c r="E65" s="273"/>
      <c r="F65" s="273"/>
      <c r="G65" s="273"/>
      <c r="H65" s="273"/>
      <c r="I65" s="273"/>
      <c r="J65" s="273"/>
      <c r="K65" s="273"/>
      <c r="L65" s="273"/>
      <c r="M65" s="273"/>
      <c r="N65" s="273"/>
      <c r="O65" s="273"/>
      <c r="P65" s="273"/>
      <c r="Q65" s="273"/>
      <c r="R65" s="273"/>
      <c r="S65" s="273"/>
      <c r="T65" s="273"/>
      <c r="U65" s="273"/>
      <c r="V65" s="273"/>
      <c r="W65" s="273"/>
      <c r="X65" s="273"/>
      <c r="Y65" s="273"/>
      <c r="Z65" s="273"/>
      <c r="AA65" s="273"/>
      <c r="AB65" s="273"/>
      <c r="AC65" s="273"/>
      <c r="AD65" s="273"/>
      <c r="AE65" s="273"/>
      <c r="AF65" s="273"/>
      <c r="AG65" s="273"/>
      <c r="AH65" s="273"/>
      <c r="AI65" s="273"/>
      <c r="AJ65" s="273"/>
      <c r="AK65" s="273"/>
      <c r="AL65" s="273"/>
      <c r="AM65" s="273"/>
      <c r="AN65" s="273"/>
      <c r="AO65" s="273"/>
      <c r="AP65" s="273"/>
      <c r="AQ65" s="273"/>
      <c r="AR65" s="273"/>
    </row>
    <row r="66" spans="1:46">
      <c r="A66" s="363"/>
      <c r="B66" s="330"/>
      <c r="C66" s="330"/>
      <c r="D66" s="330"/>
      <c r="E66" s="330"/>
      <c r="F66" s="330"/>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0"/>
      <c r="AE66" s="330"/>
      <c r="AF66" s="330"/>
      <c r="AG66" s="330"/>
      <c r="AH66" s="330"/>
      <c r="AI66" s="330"/>
      <c r="AJ66" s="330"/>
      <c r="AK66" s="330"/>
      <c r="AL66" s="330"/>
      <c r="AM66" s="330"/>
      <c r="AN66" s="330"/>
      <c r="AO66" s="330"/>
      <c r="AP66" s="330"/>
      <c r="AQ66" s="330"/>
      <c r="AR66" s="330"/>
      <c r="AS66" s="364"/>
    </row>
    <row r="67" spans="1:46" ht="13.5" hidden="1" customHeight="1">
      <c r="AK67" s="273"/>
      <c r="AL67" s="273"/>
      <c r="AM67" s="273"/>
      <c r="AN67" s="273"/>
      <c r="AO67" s="273"/>
      <c r="AP67" s="273"/>
      <c r="AQ67" s="273"/>
      <c r="AR67" s="273"/>
      <c r="AS67" s="273"/>
      <c r="AT67" s="273"/>
    </row>
    <row r="68" spans="1:46" ht="13.5" hidden="1" customHeight="1">
      <c r="AK68" s="273"/>
      <c r="AL68" s="273"/>
      <c r="AM68" s="273"/>
      <c r="AN68" s="273"/>
      <c r="AO68" s="273"/>
      <c r="AP68" s="273"/>
      <c r="AQ68" s="273"/>
      <c r="AR68" s="273"/>
    </row>
    <row r="69" spans="1:46" ht="13.5" hidden="1" customHeight="1">
      <c r="AK69" s="273"/>
      <c r="AL69" s="273"/>
      <c r="AM69" s="273"/>
      <c r="AN69" s="273"/>
      <c r="AO69" s="273"/>
      <c r="AP69" s="273"/>
      <c r="AQ69" s="273"/>
      <c r="AR69" s="273"/>
    </row>
    <row r="70" spans="1:46" hidden="1">
      <c r="AK70" s="273"/>
      <c r="AL70" s="273"/>
      <c r="AM70" s="273"/>
      <c r="AN70" s="273"/>
      <c r="AO70" s="273"/>
      <c r="AP70" s="273"/>
      <c r="AQ70" s="273"/>
      <c r="AR70" s="273"/>
    </row>
    <row r="71" spans="1:46" hidden="1">
      <c r="AK71" s="273"/>
      <c r="AL71" s="273"/>
      <c r="AM71" s="273"/>
      <c r="AN71" s="273"/>
      <c r="AO71" s="273"/>
      <c r="AP71" s="273"/>
      <c r="AQ71" s="273"/>
      <c r="AR71" s="273"/>
    </row>
    <row r="72" spans="1:46" hidden="1">
      <c r="AK72" s="273"/>
      <c r="AL72" s="273"/>
      <c r="AM72" s="273"/>
      <c r="AN72" s="273"/>
      <c r="AO72" s="273"/>
      <c r="AP72" s="273"/>
      <c r="AQ72" s="273"/>
      <c r="AR72" s="273"/>
    </row>
    <row r="73" spans="1:46" hidden="1">
      <c r="AK73" s="273"/>
      <c r="AL73" s="273"/>
      <c r="AM73" s="273"/>
      <c r="AN73" s="273"/>
      <c r="AO73" s="273"/>
      <c r="AP73" s="273"/>
      <c r="AQ73" s="273"/>
      <c r="AR73" s="273"/>
    </row>
    <row r="74" spans="1:46" hidden="1"/>
  </sheetData>
  <sheetProtection algorithmName="SHA-512" hashValue="ZN1qTKc3mEIUjZDrGg9EtUwECSjeU7EFOQOPfvWgXFen1A72z1e/EXhBR+QqpvCqgIfntyn5USqc/2FaoWmebA==" saltValue="yaICIu37MZO7l7axLAO4zg=="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Normal="100" zoomScaleSheetLayoutView="55" workbookViewId="0"/>
  </sheetViews>
  <sheetFormatPr defaultColWidth="0" defaultRowHeight="13.5" customHeight="1" zeroHeight="1"/>
  <cols>
    <col min="1" max="125" width="2.5" style="271" customWidth="1"/>
    <col min="126" max="16384" width="9" style="270" hidden="1"/>
  </cols>
  <sheetData>
    <row r="1" spans="2:125"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2:125">
      <c r="B2" s="270"/>
      <c r="DG2" s="270"/>
    </row>
    <row r="3" spans="2:125">
      <c r="C3" s="270"/>
      <c r="D3" s="270"/>
      <c r="E3" s="270"/>
      <c r="F3" s="270"/>
      <c r="G3" s="270"/>
      <c r="H3" s="270"/>
      <c r="I3" s="270"/>
      <c r="J3" s="270"/>
      <c r="K3" s="270"/>
      <c r="L3" s="270"/>
      <c r="M3" s="270"/>
      <c r="N3" s="270"/>
      <c r="O3" s="270"/>
      <c r="P3" s="270"/>
      <c r="Q3" s="270"/>
      <c r="R3" s="270"/>
      <c r="S3" s="270"/>
      <c r="T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H3" s="270"/>
      <c r="DI3" s="270"/>
      <c r="DJ3" s="270"/>
      <c r="DK3" s="270"/>
      <c r="DL3" s="270"/>
      <c r="DM3" s="270"/>
      <c r="DN3" s="270"/>
      <c r="DO3" s="270"/>
      <c r="DP3" s="270"/>
      <c r="DQ3" s="270"/>
      <c r="DR3" s="270"/>
      <c r="DS3" s="270"/>
      <c r="DT3" s="270"/>
      <c r="DU3" s="270"/>
    </row>
    <row r="4" spans="2:125"/>
    <row r="5" spans="2:125"/>
    <row r="6" spans="2:125"/>
    <row r="7" spans="2:125"/>
    <row r="8" spans="2:125"/>
    <row r="9" spans="2:125">
      <c r="DU9" s="270"/>
    </row>
    <row r="10" spans="2:125"/>
    <row r="11" spans="2:125"/>
    <row r="12" spans="2:125"/>
    <row r="13" spans="2:125"/>
    <row r="14" spans="2:125"/>
    <row r="15" spans="2:125"/>
    <row r="16" spans="2:125"/>
    <row r="17" spans="125:125">
      <c r="DU17" s="270"/>
    </row>
    <row r="18" spans="125:125"/>
    <row r="19" spans="125:125"/>
    <row r="20" spans="125:125">
      <c r="DU20" s="270"/>
    </row>
    <row r="21" spans="125:125">
      <c r="DU21" s="270"/>
    </row>
    <row r="22" spans="125:125"/>
    <row r="23" spans="125:125"/>
    <row r="24" spans="125:125"/>
    <row r="25" spans="125:125"/>
    <row r="26" spans="125:125"/>
    <row r="27" spans="125:125"/>
    <row r="28" spans="125:125">
      <c r="DU28" s="270"/>
    </row>
    <row r="29" spans="125:125"/>
    <row r="30" spans="125:125"/>
    <row r="31" spans="125:125"/>
    <row r="32" spans="125:125"/>
    <row r="33" spans="2:125">
      <c r="B33" s="270"/>
      <c r="G33" s="270"/>
      <c r="I33" s="270"/>
    </row>
    <row r="34" spans="2:125">
      <c r="C34" s="270"/>
      <c r="P34" s="270"/>
      <c r="DE34" s="270"/>
      <c r="DH34" s="270"/>
    </row>
    <row r="35" spans="2:125">
      <c r="D35" s="270"/>
      <c r="E35" s="270"/>
      <c r="DG35" s="270"/>
      <c r="DJ35" s="270"/>
      <c r="DP35" s="270"/>
      <c r="DQ35" s="270"/>
      <c r="DR35" s="270"/>
      <c r="DS35" s="270"/>
      <c r="DT35" s="270"/>
      <c r="DU35" s="270"/>
    </row>
    <row r="36" spans="2:125">
      <c r="F36" s="270"/>
      <c r="H36" s="270"/>
      <c r="J36" s="270"/>
      <c r="K36" s="270"/>
      <c r="L36" s="270"/>
      <c r="M36" s="270"/>
      <c r="N36" s="270"/>
      <c r="O36" s="270"/>
      <c r="Q36" s="270"/>
      <c r="R36" s="270"/>
      <c r="S36" s="270"/>
      <c r="T36" s="270"/>
      <c r="U36" s="270"/>
      <c r="V36" s="270"/>
      <c r="W36" s="270"/>
      <c r="X36" s="270"/>
      <c r="Y36" s="270"/>
      <c r="Z36" s="270"/>
      <c r="AA36" s="270"/>
      <c r="AB36" s="270"/>
      <c r="AC36" s="270"/>
      <c r="AD36" s="270"/>
      <c r="AE36" s="270"/>
      <c r="AF36" s="270"/>
      <c r="AG36" s="270"/>
      <c r="AH36" s="270"/>
      <c r="AI36" s="270"/>
      <c r="AJ36" s="270"/>
      <c r="AK36" s="270"/>
      <c r="AL36" s="270"/>
      <c r="AM36" s="270"/>
      <c r="AN36" s="270"/>
      <c r="AO36" s="270"/>
      <c r="AP36" s="270"/>
      <c r="AQ36" s="270"/>
      <c r="AR36" s="270"/>
      <c r="AS36" s="270"/>
      <c r="AT36" s="270"/>
      <c r="AU36" s="270"/>
      <c r="AV36" s="270"/>
      <c r="AW36" s="270"/>
      <c r="AX36" s="270"/>
      <c r="AY36" s="270"/>
      <c r="AZ36" s="270"/>
      <c r="BA36" s="270"/>
      <c r="BB36" s="270"/>
      <c r="BC36" s="270"/>
      <c r="BD36" s="270"/>
      <c r="BE36" s="270"/>
      <c r="BF36" s="270"/>
      <c r="BG36" s="270"/>
      <c r="BH36" s="270"/>
      <c r="BI36" s="270"/>
      <c r="BJ36" s="270"/>
      <c r="BK36" s="270"/>
      <c r="BL36" s="270"/>
      <c r="BM36" s="270"/>
      <c r="BN36" s="270"/>
      <c r="BO36" s="270"/>
      <c r="BP36" s="270"/>
      <c r="BQ36" s="270"/>
      <c r="BR36" s="270"/>
      <c r="BS36" s="270"/>
      <c r="BT36" s="270"/>
      <c r="BU36" s="270"/>
      <c r="BV36" s="270"/>
      <c r="BW36" s="270"/>
      <c r="BX36" s="270"/>
      <c r="BY36" s="270"/>
      <c r="BZ36" s="270"/>
      <c r="CA36" s="270"/>
      <c r="CB36" s="270"/>
      <c r="CC36" s="270"/>
      <c r="CD36" s="270"/>
      <c r="CE36" s="270"/>
      <c r="CF36" s="270"/>
      <c r="CG36" s="270"/>
      <c r="CH36" s="270"/>
      <c r="CI36" s="270"/>
      <c r="CJ36" s="270"/>
      <c r="CK36" s="270"/>
      <c r="CL36" s="270"/>
      <c r="CM36" s="270"/>
      <c r="CN36" s="270"/>
      <c r="CO36" s="270"/>
      <c r="CP36" s="270"/>
      <c r="CQ36" s="270"/>
      <c r="CR36" s="270"/>
      <c r="CS36" s="270"/>
      <c r="CT36" s="270"/>
      <c r="CU36" s="270"/>
      <c r="CV36" s="270"/>
      <c r="CW36" s="270"/>
      <c r="CX36" s="270"/>
      <c r="CY36" s="270"/>
      <c r="CZ36" s="270"/>
      <c r="DA36" s="270"/>
      <c r="DB36" s="270"/>
      <c r="DC36" s="270"/>
      <c r="DD36" s="270"/>
      <c r="DF36" s="270"/>
      <c r="DI36" s="270"/>
      <c r="DK36" s="270"/>
      <c r="DL36" s="270"/>
      <c r="DM36" s="270"/>
      <c r="DN36" s="270"/>
      <c r="DO36" s="270"/>
      <c r="DP36" s="270"/>
      <c r="DQ36" s="270"/>
      <c r="DR36" s="270"/>
      <c r="DS36" s="270"/>
      <c r="DT36" s="270"/>
      <c r="DU36" s="270"/>
    </row>
    <row r="37" spans="2:125">
      <c r="DU37" s="270"/>
    </row>
    <row r="38" spans="2:125">
      <c r="DT38" s="270"/>
      <c r="DU38" s="270"/>
    </row>
    <row r="39" spans="2:125"/>
    <row r="40" spans="2:125">
      <c r="DH40" s="270"/>
    </row>
    <row r="41" spans="2:125">
      <c r="DE41" s="270"/>
    </row>
    <row r="42" spans="2:125">
      <c r="DG42" s="270"/>
      <c r="DJ42" s="270"/>
    </row>
    <row r="43" spans="2:125">
      <c r="Q43" s="270"/>
      <c r="R43" s="270"/>
      <c r="S43" s="270"/>
      <c r="T43" s="270"/>
      <c r="U43" s="270"/>
      <c r="V43" s="270"/>
      <c r="W43" s="270"/>
      <c r="X43" s="270"/>
      <c r="Y43" s="270"/>
      <c r="Z43" s="270"/>
      <c r="AA43" s="270"/>
      <c r="AB43" s="270"/>
      <c r="AC43" s="270"/>
      <c r="AD43" s="270"/>
      <c r="AE43" s="270"/>
      <c r="AF43" s="270"/>
      <c r="AG43" s="270"/>
      <c r="AH43" s="270"/>
      <c r="AI43" s="270"/>
      <c r="AJ43" s="270"/>
      <c r="AK43" s="270"/>
      <c r="AL43" s="270"/>
      <c r="AM43" s="270"/>
      <c r="AN43" s="270"/>
      <c r="AO43" s="270"/>
      <c r="AP43" s="270"/>
      <c r="AQ43" s="270"/>
      <c r="AR43" s="270"/>
      <c r="AS43" s="270"/>
      <c r="AT43" s="270"/>
      <c r="AU43" s="270"/>
      <c r="AV43" s="270"/>
      <c r="AW43" s="270"/>
      <c r="AX43" s="270"/>
      <c r="AY43" s="270"/>
      <c r="AZ43" s="270"/>
      <c r="BA43" s="270"/>
      <c r="BB43" s="270"/>
      <c r="BC43" s="270"/>
      <c r="BD43" s="270"/>
      <c r="BE43" s="270"/>
      <c r="BF43" s="270"/>
      <c r="BG43" s="270"/>
      <c r="BH43" s="270"/>
      <c r="BI43" s="270"/>
      <c r="BJ43" s="270"/>
      <c r="BK43" s="270"/>
      <c r="BL43" s="270"/>
      <c r="BM43" s="270"/>
      <c r="BN43" s="270"/>
      <c r="BO43" s="270"/>
      <c r="BP43" s="270"/>
      <c r="BQ43" s="270"/>
      <c r="BR43" s="270"/>
      <c r="BS43" s="270"/>
      <c r="BT43" s="270"/>
      <c r="BU43" s="270"/>
      <c r="BV43" s="270"/>
      <c r="BW43" s="270"/>
      <c r="BX43" s="270"/>
      <c r="BY43" s="270"/>
      <c r="BZ43" s="270"/>
      <c r="CA43" s="270"/>
      <c r="CB43" s="270"/>
      <c r="CC43" s="270"/>
      <c r="CD43" s="270"/>
      <c r="CE43" s="270"/>
      <c r="CF43" s="270"/>
      <c r="CG43" s="270"/>
      <c r="CH43" s="270"/>
      <c r="CI43" s="270"/>
      <c r="CJ43" s="270"/>
      <c r="CK43" s="270"/>
      <c r="CL43" s="270"/>
      <c r="CM43" s="270"/>
      <c r="CN43" s="270"/>
      <c r="CO43" s="270"/>
      <c r="CP43" s="270"/>
      <c r="CQ43" s="270"/>
      <c r="CR43" s="270"/>
      <c r="CS43" s="270"/>
      <c r="CT43" s="270"/>
      <c r="CU43" s="270"/>
      <c r="CV43" s="270"/>
      <c r="CW43" s="270"/>
      <c r="CX43" s="270"/>
      <c r="CY43" s="270"/>
      <c r="CZ43" s="270"/>
      <c r="DA43" s="270"/>
      <c r="DB43" s="270"/>
      <c r="DC43" s="270"/>
      <c r="DD43" s="270"/>
      <c r="DF43" s="270"/>
      <c r="DI43" s="270"/>
      <c r="DK43" s="270"/>
      <c r="DL43" s="270"/>
      <c r="DM43" s="270"/>
      <c r="DN43" s="270"/>
      <c r="DO43" s="270"/>
      <c r="DP43" s="270"/>
      <c r="DQ43" s="270"/>
      <c r="DR43" s="270"/>
      <c r="DS43" s="270"/>
      <c r="DT43" s="270"/>
      <c r="DU43" s="270"/>
    </row>
    <row r="44" spans="2:125">
      <c r="DU44" s="270"/>
    </row>
    <row r="45" spans="2:125"/>
    <row r="46" spans="2:125"/>
    <row r="47" spans="2:125"/>
    <row r="48" spans="2:125">
      <c r="DT48" s="270"/>
      <c r="DU48" s="270"/>
    </row>
    <row r="49" spans="120:125">
      <c r="DU49" s="270"/>
    </row>
    <row r="50" spans="120:125">
      <c r="DU50" s="270"/>
    </row>
    <row r="51" spans="120:125">
      <c r="DP51" s="270"/>
      <c r="DQ51" s="270"/>
      <c r="DR51" s="270"/>
      <c r="DS51" s="270"/>
      <c r="DT51" s="270"/>
      <c r="DU51" s="270"/>
    </row>
    <row r="52" spans="120:125"/>
    <row r="53" spans="120:125"/>
    <row r="54" spans="120:125">
      <c r="DU54" s="270"/>
    </row>
    <row r="55" spans="120:125"/>
    <row r="56" spans="120:125"/>
    <row r="57" spans="120:125"/>
    <row r="58" spans="120:125">
      <c r="DU58" s="270"/>
    </row>
    <row r="59" spans="120:125"/>
    <row r="60" spans="120:125"/>
    <row r="61" spans="120:125"/>
    <row r="62" spans="120:125"/>
    <row r="63" spans="120:125">
      <c r="DU63" s="270"/>
    </row>
    <row r="64" spans="120:125">
      <c r="DT64" s="270"/>
      <c r="DU64" s="270"/>
    </row>
    <row r="65" spans="123:125"/>
    <row r="66" spans="123:125"/>
    <row r="67" spans="123:125"/>
    <row r="68" spans="123:125"/>
    <row r="69" spans="123:125">
      <c r="DS69" s="270"/>
      <c r="DT69" s="270"/>
      <c r="DU69" s="270"/>
    </row>
    <row r="70" spans="123:125"/>
    <row r="71" spans="123:125"/>
    <row r="72" spans="123:125"/>
    <row r="73" spans="123:125"/>
    <row r="74" spans="123:125"/>
    <row r="75" spans="123:125"/>
    <row r="76" spans="123:125"/>
    <row r="77" spans="123:125"/>
    <row r="78" spans="123:125"/>
    <row r="79" spans="123:125"/>
    <row r="80" spans="123:125"/>
    <row r="81" spans="116:125"/>
    <row r="82" spans="116:125">
      <c r="DL82" s="270"/>
    </row>
    <row r="83" spans="116:125">
      <c r="DM83" s="270"/>
      <c r="DN83" s="270"/>
      <c r="DO83" s="270"/>
      <c r="DP83" s="270"/>
      <c r="DQ83" s="270"/>
      <c r="DR83" s="270"/>
      <c r="DS83" s="270"/>
      <c r="DT83" s="270"/>
      <c r="DU83" s="270"/>
    </row>
    <row r="84" spans="116:125"/>
    <row r="85" spans="116:125"/>
    <row r="86" spans="116:125"/>
    <row r="87" spans="116:125"/>
    <row r="88" spans="116:125">
      <c r="DU88" s="270"/>
    </row>
    <row r="89" spans="116:125"/>
    <row r="90" spans="116:125"/>
    <row r="91" spans="116:125"/>
    <row r="92" spans="116:125" ht="13.5" customHeight="1"/>
    <row r="93" spans="116:125" ht="13.5" customHeight="1"/>
    <row r="94" spans="116:125" ht="13.5" customHeight="1">
      <c r="DS94" s="270"/>
      <c r="DT94" s="270"/>
      <c r="DU94" s="270"/>
    </row>
    <row r="95" spans="116:125" ht="13.5" customHeight="1">
      <c r="DU95" s="270"/>
    </row>
    <row r="96" spans="116:125" ht="13.5" customHeight="1"/>
    <row r="97" spans="124:125" ht="13.5" customHeight="1"/>
    <row r="98" spans="124:125" ht="13.5" customHeight="1"/>
    <row r="99" spans="124:125" ht="13.5" customHeight="1"/>
    <row r="100" spans="124:125" ht="13.5" customHeight="1"/>
    <row r="101" spans="124:125" ht="13.5" customHeight="1">
      <c r="DU101" s="270"/>
    </row>
    <row r="102" spans="124:125" ht="13.5" customHeight="1"/>
    <row r="103" spans="124:125" ht="13.5" customHeight="1"/>
    <row r="104" spans="124:125" ht="13.5" customHeight="1">
      <c r="DT104" s="270"/>
      <c r="DU104" s="27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70" t="s">
        <v>548</v>
      </c>
    </row>
    <row r="117" spans="125:125" ht="13.5" hidden="1" customHeight="1"/>
    <row r="118" spans="125:125" ht="13.5" hidden="1" customHeight="1"/>
    <row r="119" spans="125:125" ht="13.5" hidden="1" customHeight="1"/>
    <row r="120" spans="125:125" ht="13.5" hidden="1" customHeight="1"/>
    <row r="121" spans="125:125" ht="13.5" hidden="1" customHeight="1">
      <c r="DU121" s="27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FIWVBFzmyzPMmbNOoQe42uuTyFYblvcop68h7CLs2wTKUC6zSduraAnslWoLH/zoHFSVSzRSEL5uzVZbY/2aw==" saltValue="ajWyof36IH0Mv8PJ3l2ph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Normal="100" zoomScaleSheetLayoutView="55" workbookViewId="0"/>
  </sheetViews>
  <sheetFormatPr defaultColWidth="0" defaultRowHeight="13.5" customHeight="1" zeroHeight="1"/>
  <cols>
    <col min="1" max="125" width="2.5" style="271" customWidth="1"/>
    <col min="126" max="142" width="0" style="270" hidden="1" customWidth="1"/>
    <col min="143" max="16384" width="9" style="270" hidden="1"/>
  </cols>
  <sheetData>
    <row r="1" spans="1:125" ht="13.5" customHeight="1">
      <c r="A1" s="270"/>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c r="AP1" s="270"/>
      <c r="AQ1" s="270"/>
      <c r="AR1" s="270"/>
      <c r="AS1" s="270"/>
      <c r="AT1" s="270"/>
      <c r="AU1" s="270"/>
      <c r="AV1" s="270"/>
      <c r="AW1" s="270"/>
      <c r="AX1" s="270"/>
      <c r="AY1" s="270"/>
      <c r="AZ1" s="270"/>
      <c r="BA1" s="270"/>
      <c r="BB1" s="270"/>
      <c r="BC1" s="270"/>
      <c r="BD1" s="270"/>
      <c r="BE1" s="270"/>
      <c r="BF1" s="270"/>
      <c r="BG1" s="270"/>
      <c r="BH1" s="270"/>
      <c r="BI1" s="270"/>
      <c r="BJ1" s="270"/>
      <c r="BK1" s="270"/>
      <c r="BL1" s="270"/>
      <c r="BM1" s="270"/>
      <c r="BN1" s="270"/>
      <c r="BO1" s="270"/>
      <c r="BP1" s="270"/>
      <c r="BQ1" s="270"/>
      <c r="BR1" s="270"/>
      <c r="BS1" s="270"/>
      <c r="BT1" s="270"/>
      <c r="BU1" s="270"/>
      <c r="BV1" s="270"/>
      <c r="BW1" s="270"/>
      <c r="BX1" s="270"/>
      <c r="BY1" s="270"/>
      <c r="BZ1" s="270"/>
      <c r="CA1" s="270"/>
      <c r="CB1" s="270"/>
      <c r="CC1" s="270"/>
      <c r="CD1" s="270"/>
      <c r="CE1" s="270"/>
      <c r="CF1" s="270"/>
      <c r="CG1" s="270"/>
      <c r="CH1" s="270"/>
      <c r="CI1" s="270"/>
      <c r="CJ1" s="270"/>
      <c r="CK1" s="270"/>
      <c r="CL1" s="270"/>
      <c r="CM1" s="270"/>
      <c r="CN1" s="270"/>
      <c r="CO1" s="270"/>
      <c r="CP1" s="270"/>
      <c r="CQ1" s="270"/>
      <c r="CR1" s="270"/>
      <c r="CS1" s="270"/>
      <c r="CT1" s="270"/>
      <c r="CU1" s="270"/>
      <c r="CV1" s="270"/>
      <c r="CW1" s="270"/>
      <c r="CX1" s="270"/>
      <c r="CY1" s="270"/>
      <c r="CZ1" s="270"/>
      <c r="DA1" s="270"/>
      <c r="DB1" s="270"/>
      <c r="DC1" s="270"/>
      <c r="DD1" s="270"/>
      <c r="DE1" s="270"/>
      <c r="DF1" s="270"/>
      <c r="DG1" s="270"/>
      <c r="DH1" s="270"/>
      <c r="DI1" s="270"/>
      <c r="DJ1" s="270"/>
      <c r="DK1" s="270"/>
      <c r="DL1" s="270"/>
      <c r="DM1" s="270"/>
      <c r="DN1" s="270"/>
      <c r="DO1" s="270"/>
      <c r="DP1" s="270"/>
      <c r="DQ1" s="270"/>
      <c r="DR1" s="270"/>
      <c r="DS1" s="270"/>
      <c r="DT1" s="270"/>
      <c r="DU1" s="270"/>
    </row>
    <row r="2" spans="1:125">
      <c r="B2" s="270"/>
      <c r="T2" s="270"/>
    </row>
    <row r="3" spans="1:125">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c r="AI3" s="270"/>
      <c r="AJ3" s="270"/>
      <c r="AK3" s="270"/>
      <c r="AL3" s="270"/>
      <c r="AM3" s="270"/>
      <c r="AN3" s="270"/>
      <c r="AO3" s="270"/>
      <c r="AP3" s="270"/>
      <c r="AQ3" s="270"/>
      <c r="AR3" s="270"/>
      <c r="AS3" s="270"/>
      <c r="AT3" s="270"/>
      <c r="AU3" s="270"/>
      <c r="AV3" s="270"/>
      <c r="AW3" s="270"/>
      <c r="AX3" s="270"/>
      <c r="AY3" s="270"/>
      <c r="AZ3" s="270"/>
      <c r="BA3" s="270"/>
      <c r="BB3" s="270"/>
      <c r="BC3" s="270"/>
      <c r="BD3" s="270"/>
      <c r="BE3" s="270"/>
      <c r="BF3" s="270"/>
      <c r="BG3" s="270"/>
      <c r="BH3" s="270"/>
      <c r="BI3" s="270"/>
      <c r="BJ3" s="270"/>
      <c r="BK3" s="270"/>
      <c r="BL3" s="270"/>
      <c r="BM3" s="270"/>
      <c r="BN3" s="270"/>
      <c r="BO3" s="270"/>
      <c r="BP3" s="270"/>
      <c r="BQ3" s="270"/>
      <c r="BR3" s="270"/>
      <c r="BS3" s="270"/>
      <c r="BT3" s="270"/>
      <c r="BU3" s="270"/>
      <c r="BV3" s="270"/>
      <c r="BW3" s="270"/>
      <c r="BX3" s="270"/>
      <c r="BY3" s="270"/>
      <c r="BZ3" s="270"/>
      <c r="CA3" s="270"/>
      <c r="CB3" s="270"/>
      <c r="CC3" s="270"/>
      <c r="CD3" s="270"/>
      <c r="CE3" s="270"/>
      <c r="CF3" s="270"/>
      <c r="CG3" s="270"/>
      <c r="CH3" s="270"/>
      <c r="CI3" s="270"/>
      <c r="CJ3" s="270"/>
      <c r="CK3" s="270"/>
      <c r="CL3" s="270"/>
      <c r="CM3" s="270"/>
      <c r="CN3" s="270"/>
      <c r="CO3" s="270"/>
      <c r="CP3" s="270"/>
      <c r="CQ3" s="270"/>
      <c r="CR3" s="270"/>
      <c r="CS3" s="270"/>
      <c r="CT3" s="270"/>
      <c r="CU3" s="270"/>
      <c r="CV3" s="270"/>
      <c r="CW3" s="270"/>
      <c r="CX3" s="270"/>
      <c r="CY3" s="270"/>
      <c r="CZ3" s="270"/>
      <c r="DA3" s="270"/>
      <c r="DB3" s="270"/>
      <c r="DC3" s="270"/>
      <c r="DD3" s="270"/>
      <c r="DE3" s="270"/>
      <c r="DF3" s="270"/>
      <c r="DG3" s="270"/>
      <c r="DH3" s="270"/>
      <c r="DI3" s="270"/>
      <c r="DJ3" s="270"/>
      <c r="DK3" s="270"/>
      <c r="DL3" s="270"/>
      <c r="DM3" s="270"/>
      <c r="DN3" s="270"/>
      <c r="DO3" s="270"/>
      <c r="DP3" s="270"/>
      <c r="DQ3" s="270"/>
      <c r="DR3" s="270"/>
      <c r="DS3" s="270"/>
      <c r="DT3" s="270"/>
      <c r="DU3" s="27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70"/>
      <c r="G33" s="270"/>
      <c r="I33" s="270"/>
    </row>
    <row r="34" spans="2:125">
      <c r="C34" s="270"/>
      <c r="P34" s="270"/>
      <c r="R34" s="270"/>
      <c r="U34" s="270"/>
    </row>
    <row r="35" spans="2:125">
      <c r="D35" s="270"/>
      <c r="E35" s="270"/>
      <c r="T35" s="270"/>
      <c r="W35" s="270"/>
      <c r="X35" s="270"/>
      <c r="Y35" s="270"/>
      <c r="Z35" s="270"/>
      <c r="AA35" s="270"/>
      <c r="AB35" s="270"/>
      <c r="AC35" s="270"/>
      <c r="AD35" s="270"/>
      <c r="AE35" s="270"/>
      <c r="AF35" s="270"/>
      <c r="AG35" s="270"/>
      <c r="AH35" s="270"/>
      <c r="AI35" s="270"/>
      <c r="AJ35" s="270"/>
      <c r="AK35" s="270"/>
      <c r="AL35" s="270"/>
      <c r="AM35" s="270"/>
      <c r="AN35" s="270"/>
      <c r="AO35" s="270"/>
      <c r="AP35" s="270"/>
      <c r="AQ35" s="270"/>
      <c r="AR35" s="270"/>
      <c r="AS35" s="270"/>
      <c r="AT35" s="270"/>
      <c r="AU35" s="270"/>
      <c r="AV35" s="270"/>
      <c r="AW35" s="270"/>
      <c r="AX35" s="270"/>
      <c r="AY35" s="270"/>
      <c r="AZ35" s="270"/>
      <c r="BA35" s="270"/>
      <c r="BB35" s="270"/>
      <c r="BC35" s="270"/>
      <c r="BD35" s="270"/>
      <c r="BE35" s="270"/>
      <c r="BF35" s="270"/>
      <c r="BG35" s="270"/>
      <c r="BH35" s="270"/>
      <c r="BI35" s="270"/>
      <c r="BJ35" s="270"/>
      <c r="BK35" s="270"/>
      <c r="BL35" s="270"/>
      <c r="BM35" s="270"/>
      <c r="BN35" s="270"/>
      <c r="BO35" s="270"/>
      <c r="BP35" s="270"/>
      <c r="BQ35" s="270"/>
      <c r="BR35" s="270"/>
      <c r="BS35" s="270"/>
      <c r="BT35" s="270"/>
      <c r="BU35" s="270"/>
      <c r="BV35" s="270"/>
      <c r="BW35" s="270"/>
      <c r="BX35" s="270"/>
      <c r="BY35" s="270"/>
      <c r="BZ35" s="270"/>
      <c r="CA35" s="270"/>
      <c r="CB35" s="270"/>
      <c r="CC35" s="270"/>
      <c r="CD35" s="270"/>
      <c r="CE35" s="270"/>
      <c r="CF35" s="270"/>
      <c r="CG35" s="270"/>
      <c r="CH35" s="270"/>
      <c r="CI35" s="270"/>
      <c r="CJ35" s="270"/>
      <c r="CK35" s="270"/>
      <c r="CL35" s="270"/>
      <c r="CM35" s="270"/>
      <c r="CN35" s="270"/>
      <c r="CO35" s="270"/>
      <c r="CP35" s="270"/>
      <c r="CQ35" s="270"/>
      <c r="CR35" s="270"/>
      <c r="CS35" s="270"/>
      <c r="CT35" s="270"/>
      <c r="CU35" s="270"/>
      <c r="CV35" s="270"/>
      <c r="CW35" s="270"/>
      <c r="CX35" s="270"/>
      <c r="CY35" s="270"/>
      <c r="CZ35" s="270"/>
      <c r="DA35" s="270"/>
      <c r="DB35" s="270"/>
      <c r="DC35" s="270"/>
      <c r="DD35" s="270"/>
      <c r="DE35" s="270"/>
      <c r="DF35" s="270"/>
      <c r="DG35" s="270"/>
      <c r="DH35" s="270"/>
      <c r="DI35" s="270"/>
      <c r="DJ35" s="270"/>
      <c r="DK35" s="270"/>
      <c r="DL35" s="270"/>
      <c r="DM35" s="270"/>
      <c r="DN35" s="270"/>
      <c r="DO35" s="270"/>
      <c r="DP35" s="270"/>
      <c r="DQ35" s="270"/>
      <c r="DR35" s="270"/>
      <c r="DS35" s="270"/>
      <c r="DT35" s="270"/>
      <c r="DU35" s="270"/>
    </row>
    <row r="36" spans="2:125">
      <c r="F36" s="270"/>
      <c r="H36" s="270"/>
      <c r="J36" s="270"/>
      <c r="K36" s="270"/>
      <c r="L36" s="270"/>
      <c r="M36" s="270"/>
      <c r="N36" s="270"/>
      <c r="O36" s="270"/>
      <c r="Q36" s="270"/>
      <c r="S36" s="270"/>
      <c r="V36" s="270"/>
    </row>
    <row r="37" spans="2:125"/>
    <row r="38" spans="2:125"/>
    <row r="39" spans="2:125"/>
    <row r="40" spans="2:125">
      <c r="U40" s="270"/>
    </row>
    <row r="41" spans="2:125">
      <c r="R41" s="270"/>
    </row>
    <row r="42" spans="2:125">
      <c r="T42" s="270"/>
      <c r="W42" s="270"/>
      <c r="X42" s="270"/>
      <c r="Y42" s="270"/>
      <c r="Z42" s="270"/>
      <c r="AA42" s="270"/>
      <c r="AB42" s="270"/>
      <c r="AC42" s="270"/>
      <c r="AD42" s="270"/>
      <c r="AE42" s="270"/>
      <c r="AF42" s="270"/>
      <c r="AG42" s="270"/>
      <c r="AH42" s="270"/>
      <c r="AI42" s="270"/>
      <c r="AJ42" s="270"/>
      <c r="AK42" s="270"/>
      <c r="AL42" s="270"/>
      <c r="AM42" s="270"/>
      <c r="AN42" s="270"/>
      <c r="AO42" s="270"/>
      <c r="AP42" s="270"/>
      <c r="AQ42" s="270"/>
      <c r="AR42" s="270"/>
      <c r="AS42" s="270"/>
      <c r="AT42" s="270"/>
      <c r="AU42" s="270"/>
      <c r="AV42" s="270"/>
      <c r="AW42" s="270"/>
      <c r="AX42" s="270"/>
      <c r="AY42" s="270"/>
      <c r="AZ42" s="270"/>
      <c r="BA42" s="270"/>
      <c r="BB42" s="270"/>
      <c r="BC42" s="270"/>
      <c r="BD42" s="270"/>
      <c r="BE42" s="270"/>
      <c r="BF42" s="270"/>
      <c r="BG42" s="270"/>
      <c r="BH42" s="270"/>
      <c r="BI42" s="270"/>
      <c r="BJ42" s="270"/>
      <c r="BK42" s="270"/>
      <c r="BL42" s="270"/>
      <c r="BM42" s="270"/>
      <c r="BN42" s="270"/>
      <c r="BO42" s="270"/>
      <c r="BP42" s="270"/>
      <c r="BQ42" s="270"/>
      <c r="BR42" s="270"/>
      <c r="BS42" s="270"/>
      <c r="BT42" s="270"/>
      <c r="BU42" s="270"/>
      <c r="BV42" s="270"/>
      <c r="BW42" s="270"/>
      <c r="BX42" s="270"/>
      <c r="BY42" s="270"/>
      <c r="BZ42" s="270"/>
      <c r="CA42" s="270"/>
      <c r="CB42" s="270"/>
      <c r="CC42" s="270"/>
      <c r="CD42" s="270"/>
      <c r="CE42" s="270"/>
      <c r="CF42" s="270"/>
      <c r="CG42" s="270"/>
      <c r="CH42" s="270"/>
      <c r="CI42" s="270"/>
      <c r="CJ42" s="270"/>
      <c r="CK42" s="270"/>
      <c r="CL42" s="270"/>
      <c r="CM42" s="270"/>
      <c r="CN42" s="270"/>
      <c r="CO42" s="270"/>
      <c r="CP42" s="270"/>
      <c r="CQ42" s="270"/>
      <c r="CR42" s="270"/>
      <c r="CS42" s="270"/>
      <c r="CT42" s="270"/>
      <c r="CU42" s="270"/>
      <c r="CV42" s="270"/>
      <c r="CW42" s="270"/>
      <c r="CX42" s="270"/>
      <c r="CY42" s="270"/>
      <c r="CZ42" s="270"/>
      <c r="DA42" s="270"/>
      <c r="DB42" s="270"/>
      <c r="DC42" s="270"/>
      <c r="DD42" s="270"/>
      <c r="DE42" s="270"/>
      <c r="DF42" s="270"/>
      <c r="DG42" s="270"/>
      <c r="DH42" s="270"/>
      <c r="DI42" s="270"/>
      <c r="DJ42" s="270"/>
      <c r="DK42" s="270"/>
      <c r="DL42" s="270"/>
      <c r="DM42" s="270"/>
      <c r="DN42" s="270"/>
      <c r="DO42" s="270"/>
      <c r="DP42" s="270"/>
      <c r="DQ42" s="270"/>
      <c r="DR42" s="270"/>
      <c r="DS42" s="270"/>
      <c r="DT42" s="270"/>
      <c r="DU42" s="270"/>
    </row>
    <row r="43" spans="2:125">
      <c r="Q43" s="270"/>
      <c r="S43" s="270"/>
      <c r="V43" s="27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71" t="s">
        <v>549</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woTYopX/Qp8gWw6ST4VutiKn/Uhmi/XxRmJgK6FuGMTIw4hzIriVzGMiKGxIfkAk60ip4gYvU1YjXJgSoW+BGA==" saltValue="0bk8aBAb4OwQjRZxpATd4w=="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85" zoomScaleNormal="85"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550</v>
      </c>
      <c r="G46" s="8" t="s">
        <v>551</v>
      </c>
      <c r="H46" s="8" t="s">
        <v>552</v>
      </c>
      <c r="I46" s="8" t="s">
        <v>553</v>
      </c>
      <c r="J46" s="9" t="s">
        <v>554</v>
      </c>
    </row>
    <row r="47" spans="2:10" ht="57.75" customHeight="1">
      <c r="B47" s="10"/>
      <c r="C47" s="1174" t="s">
        <v>3</v>
      </c>
      <c r="D47" s="1174"/>
      <c r="E47" s="1175"/>
      <c r="F47" s="11">
        <v>11.83</v>
      </c>
      <c r="G47" s="12">
        <v>15.04</v>
      </c>
      <c r="H47" s="12">
        <v>16.34</v>
      </c>
      <c r="I47" s="12">
        <v>18.43</v>
      </c>
      <c r="J47" s="13">
        <v>18.78</v>
      </c>
    </row>
    <row r="48" spans="2:10" ht="57.75" customHeight="1">
      <c r="B48" s="14"/>
      <c r="C48" s="1176" t="s">
        <v>4</v>
      </c>
      <c r="D48" s="1176"/>
      <c r="E48" s="1177"/>
      <c r="F48" s="15">
        <v>3.15</v>
      </c>
      <c r="G48" s="16">
        <v>2.82</v>
      </c>
      <c r="H48" s="16">
        <v>3.02</v>
      </c>
      <c r="I48" s="16">
        <v>3.69</v>
      </c>
      <c r="J48" s="17">
        <v>3.03</v>
      </c>
    </row>
    <row r="49" spans="2:10" ht="57.75" customHeight="1" thickBot="1">
      <c r="B49" s="18"/>
      <c r="C49" s="1178" t="s">
        <v>5</v>
      </c>
      <c r="D49" s="1178"/>
      <c r="E49" s="1179"/>
      <c r="F49" s="19">
        <v>9.02</v>
      </c>
      <c r="G49" s="20">
        <v>9.23</v>
      </c>
      <c r="H49" s="20">
        <v>9.16</v>
      </c>
      <c r="I49" s="20">
        <v>6.95</v>
      </c>
      <c r="J49" s="21">
        <v>5.76</v>
      </c>
    </row>
    <row r="50" spans="2:10" ht="13.5" customHeight="1"/>
    <row r="51" spans="2:10" ht="13.5" hidden="1" customHeight="1"/>
    <row r="52" spans="2:10" ht="13.5" hidden="1" customHeight="1"/>
    <row r="53" spans="2:10" ht="13.5" hidden="1" customHeight="1"/>
  </sheetData>
  <sheetProtection algorithmName="SHA-512" hashValue="nCD0wlgUyxiWoCrpPYj8CO0XMWw+hgQx5SUN11KvBPwxzWgaunwXxjqjDSZuPYrR12lSTBKZ5rR6Gfh9kzCP3w==" saltValue="xY4lJXllhQW1jxE3zCPcO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85" zoomScaleNormal="85"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550</v>
      </c>
      <c r="G33" s="29" t="s">
        <v>551</v>
      </c>
      <c r="H33" s="29" t="s">
        <v>552</v>
      </c>
      <c r="I33" s="29" t="s">
        <v>553</v>
      </c>
      <c r="J33" s="30" t="s">
        <v>554</v>
      </c>
      <c r="K33" s="22"/>
      <c r="L33" s="22"/>
      <c r="M33" s="22"/>
      <c r="N33" s="22"/>
      <c r="O33" s="22"/>
      <c r="P33" s="22"/>
    </row>
    <row r="34" spans="1:16" ht="39" customHeight="1">
      <c r="A34" s="22"/>
      <c r="B34" s="31"/>
      <c r="C34" s="1186" t="s">
        <v>555</v>
      </c>
      <c r="D34" s="1186"/>
      <c r="E34" s="1187"/>
      <c r="F34" s="32" t="s">
        <v>556</v>
      </c>
      <c r="G34" s="33" t="s">
        <v>557</v>
      </c>
      <c r="H34" s="33" t="s">
        <v>558</v>
      </c>
      <c r="I34" s="33" t="s">
        <v>559</v>
      </c>
      <c r="J34" s="34" t="s">
        <v>560</v>
      </c>
      <c r="K34" s="22"/>
      <c r="L34" s="22"/>
      <c r="M34" s="22"/>
      <c r="N34" s="22"/>
      <c r="O34" s="22"/>
      <c r="P34" s="22"/>
    </row>
    <row r="35" spans="1:16" ht="39" customHeight="1">
      <c r="A35" s="22"/>
      <c r="B35" s="35"/>
      <c r="C35" s="1180" t="s">
        <v>561</v>
      </c>
      <c r="D35" s="1181"/>
      <c r="E35" s="1182"/>
      <c r="F35" s="36">
        <v>0.01</v>
      </c>
      <c r="G35" s="37">
        <v>0.09</v>
      </c>
      <c r="H35" s="37">
        <v>0.01</v>
      </c>
      <c r="I35" s="37">
        <v>0.04</v>
      </c>
      <c r="J35" s="38" t="s">
        <v>562</v>
      </c>
      <c r="K35" s="22"/>
      <c r="L35" s="22"/>
      <c r="M35" s="22"/>
      <c r="N35" s="22"/>
      <c r="O35" s="22"/>
      <c r="P35" s="22"/>
    </row>
    <row r="36" spans="1:16" ht="39" customHeight="1">
      <c r="A36" s="22"/>
      <c r="B36" s="35"/>
      <c r="C36" s="1180" t="s">
        <v>563</v>
      </c>
      <c r="D36" s="1181"/>
      <c r="E36" s="1182"/>
      <c r="F36" s="36">
        <v>7.8</v>
      </c>
      <c r="G36" s="37">
        <v>8.94</v>
      </c>
      <c r="H36" s="37">
        <v>9.66</v>
      </c>
      <c r="I36" s="37">
        <v>10.84</v>
      </c>
      <c r="J36" s="38">
        <v>11.34</v>
      </c>
      <c r="K36" s="22"/>
      <c r="L36" s="22"/>
      <c r="M36" s="22"/>
      <c r="N36" s="22"/>
      <c r="O36" s="22"/>
      <c r="P36" s="22"/>
    </row>
    <row r="37" spans="1:16" ht="39" customHeight="1">
      <c r="A37" s="22"/>
      <c r="B37" s="35"/>
      <c r="C37" s="1180" t="s">
        <v>564</v>
      </c>
      <c r="D37" s="1181"/>
      <c r="E37" s="1182"/>
      <c r="F37" s="36">
        <v>3.1</v>
      </c>
      <c r="G37" s="37">
        <v>2.72</v>
      </c>
      <c r="H37" s="37">
        <v>2.79</v>
      </c>
      <c r="I37" s="37">
        <v>3.34</v>
      </c>
      <c r="J37" s="38">
        <v>2.61</v>
      </c>
      <c r="K37" s="22"/>
      <c r="L37" s="22"/>
      <c r="M37" s="22"/>
      <c r="N37" s="22"/>
      <c r="O37" s="22"/>
      <c r="P37" s="22"/>
    </row>
    <row r="38" spans="1:16" ht="39" customHeight="1">
      <c r="A38" s="22"/>
      <c r="B38" s="35"/>
      <c r="C38" s="1180" t="s">
        <v>565</v>
      </c>
      <c r="D38" s="1181"/>
      <c r="E38" s="1182"/>
      <c r="F38" s="36">
        <v>0</v>
      </c>
      <c r="G38" s="37">
        <v>0.34</v>
      </c>
      <c r="H38" s="37">
        <v>0.37</v>
      </c>
      <c r="I38" s="37">
        <v>0.17</v>
      </c>
      <c r="J38" s="38">
        <v>0.65</v>
      </c>
      <c r="K38" s="22"/>
      <c r="L38" s="22"/>
      <c r="M38" s="22"/>
      <c r="N38" s="22"/>
      <c r="O38" s="22"/>
      <c r="P38" s="22"/>
    </row>
    <row r="39" spans="1:16" ht="39" customHeight="1">
      <c r="A39" s="22"/>
      <c r="B39" s="35"/>
      <c r="C39" s="1180" t="s">
        <v>566</v>
      </c>
      <c r="D39" s="1181"/>
      <c r="E39" s="1182"/>
      <c r="F39" s="36">
        <v>0.04</v>
      </c>
      <c r="G39" s="37">
        <v>0.09</v>
      </c>
      <c r="H39" s="37">
        <v>0.22</v>
      </c>
      <c r="I39" s="37">
        <v>0.34</v>
      </c>
      <c r="J39" s="38">
        <v>0.42</v>
      </c>
      <c r="K39" s="22"/>
      <c r="L39" s="22"/>
      <c r="M39" s="22"/>
      <c r="N39" s="22"/>
      <c r="O39" s="22"/>
      <c r="P39" s="22"/>
    </row>
    <row r="40" spans="1:16" ht="39" customHeight="1">
      <c r="A40" s="22"/>
      <c r="B40" s="35"/>
      <c r="C40" s="1180" t="s">
        <v>567</v>
      </c>
      <c r="D40" s="1181"/>
      <c r="E40" s="1182"/>
      <c r="F40" s="36" t="s">
        <v>562</v>
      </c>
      <c r="G40" s="37">
        <v>0</v>
      </c>
      <c r="H40" s="37">
        <v>0</v>
      </c>
      <c r="I40" s="37">
        <v>0</v>
      </c>
      <c r="J40" s="38">
        <v>0</v>
      </c>
      <c r="K40" s="22"/>
      <c r="L40" s="22"/>
      <c r="M40" s="22"/>
      <c r="N40" s="22"/>
      <c r="O40" s="22"/>
      <c r="P40" s="22"/>
    </row>
    <row r="41" spans="1:16" ht="39" customHeight="1">
      <c r="A41" s="22"/>
      <c r="B41" s="35"/>
      <c r="C41" s="1180" t="s">
        <v>568</v>
      </c>
      <c r="D41" s="1181"/>
      <c r="E41" s="1182"/>
      <c r="F41" s="36">
        <v>0</v>
      </c>
      <c r="G41" s="37">
        <v>0</v>
      </c>
      <c r="H41" s="37">
        <v>0</v>
      </c>
      <c r="I41" s="37">
        <v>0</v>
      </c>
      <c r="J41" s="38">
        <v>0</v>
      </c>
      <c r="K41" s="22"/>
      <c r="L41" s="22"/>
      <c r="M41" s="22"/>
      <c r="N41" s="22"/>
      <c r="O41" s="22"/>
      <c r="P41" s="22"/>
    </row>
    <row r="42" spans="1:16" ht="39" customHeight="1">
      <c r="A42" s="22"/>
      <c r="B42" s="39"/>
      <c r="C42" s="1180" t="s">
        <v>569</v>
      </c>
      <c r="D42" s="1181"/>
      <c r="E42" s="1182"/>
      <c r="F42" s="36" t="s">
        <v>570</v>
      </c>
      <c r="G42" s="37" t="s">
        <v>507</v>
      </c>
      <c r="H42" s="37" t="s">
        <v>507</v>
      </c>
      <c r="I42" s="37" t="s">
        <v>507</v>
      </c>
      <c r="J42" s="38" t="s">
        <v>507</v>
      </c>
      <c r="K42" s="22"/>
      <c r="L42" s="22"/>
      <c r="M42" s="22"/>
      <c r="N42" s="22"/>
      <c r="O42" s="22"/>
      <c r="P42" s="22"/>
    </row>
    <row r="43" spans="1:16" ht="39" customHeight="1" thickBot="1">
      <c r="A43" s="22"/>
      <c r="B43" s="40"/>
      <c r="C43" s="1183" t="s">
        <v>571</v>
      </c>
      <c r="D43" s="1184"/>
      <c r="E43" s="1185"/>
      <c r="F43" s="41">
        <v>0</v>
      </c>
      <c r="G43" s="42">
        <v>0</v>
      </c>
      <c r="H43" s="42">
        <v>0</v>
      </c>
      <c r="I43" s="42">
        <v>0</v>
      </c>
      <c r="J43" s="43">
        <v>0</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scyCLr2SH+07sNv8PFXJk3iAhskwGL7qE0V7jby9pOaeXGt0hgqwaaU9FEHtZp3F7uOfZiOZmKWgSUZHWyWyKA==" saltValue="ecrknOI9OIShQeF3x7FKM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Normal="10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550</v>
      </c>
      <c r="L44" s="56" t="s">
        <v>551</v>
      </c>
      <c r="M44" s="56" t="s">
        <v>552</v>
      </c>
      <c r="N44" s="56" t="s">
        <v>553</v>
      </c>
      <c r="O44" s="57" t="s">
        <v>554</v>
      </c>
      <c r="P44" s="48"/>
      <c r="Q44" s="48"/>
      <c r="R44" s="48"/>
      <c r="S44" s="48"/>
      <c r="T44" s="48"/>
      <c r="U44" s="48"/>
    </row>
    <row r="45" spans="1:21" ht="30.75" customHeight="1">
      <c r="A45" s="48"/>
      <c r="B45" s="1196" t="s">
        <v>11</v>
      </c>
      <c r="C45" s="1197"/>
      <c r="D45" s="58"/>
      <c r="E45" s="1202" t="s">
        <v>12</v>
      </c>
      <c r="F45" s="1202"/>
      <c r="G45" s="1202"/>
      <c r="H45" s="1202"/>
      <c r="I45" s="1202"/>
      <c r="J45" s="1203"/>
      <c r="K45" s="59">
        <v>1830</v>
      </c>
      <c r="L45" s="60">
        <v>1705</v>
      </c>
      <c r="M45" s="60">
        <v>1456</v>
      </c>
      <c r="N45" s="60">
        <v>1300</v>
      </c>
      <c r="O45" s="61">
        <v>1270</v>
      </c>
      <c r="P45" s="48"/>
      <c r="Q45" s="48"/>
      <c r="R45" s="48"/>
      <c r="S45" s="48"/>
      <c r="T45" s="48"/>
      <c r="U45" s="48"/>
    </row>
    <row r="46" spans="1:21" ht="30.75" customHeight="1">
      <c r="A46" s="48"/>
      <c r="B46" s="1198"/>
      <c r="C46" s="1199"/>
      <c r="D46" s="62"/>
      <c r="E46" s="1190" t="s">
        <v>13</v>
      </c>
      <c r="F46" s="1190"/>
      <c r="G46" s="1190"/>
      <c r="H46" s="1190"/>
      <c r="I46" s="1190"/>
      <c r="J46" s="1191"/>
      <c r="K46" s="63" t="s">
        <v>507</v>
      </c>
      <c r="L46" s="64" t="s">
        <v>507</v>
      </c>
      <c r="M46" s="64" t="s">
        <v>507</v>
      </c>
      <c r="N46" s="64" t="s">
        <v>507</v>
      </c>
      <c r="O46" s="65" t="s">
        <v>507</v>
      </c>
      <c r="P46" s="48"/>
      <c r="Q46" s="48"/>
      <c r="R46" s="48"/>
      <c r="S46" s="48"/>
      <c r="T46" s="48"/>
      <c r="U46" s="48"/>
    </row>
    <row r="47" spans="1:21" ht="30.75" customHeight="1">
      <c r="A47" s="48"/>
      <c r="B47" s="1198"/>
      <c r="C47" s="1199"/>
      <c r="D47" s="62"/>
      <c r="E47" s="1190" t="s">
        <v>14</v>
      </c>
      <c r="F47" s="1190"/>
      <c r="G47" s="1190"/>
      <c r="H47" s="1190"/>
      <c r="I47" s="1190"/>
      <c r="J47" s="1191"/>
      <c r="K47" s="63" t="s">
        <v>507</v>
      </c>
      <c r="L47" s="64" t="s">
        <v>507</v>
      </c>
      <c r="M47" s="64" t="s">
        <v>507</v>
      </c>
      <c r="N47" s="64" t="s">
        <v>507</v>
      </c>
      <c r="O47" s="65" t="s">
        <v>507</v>
      </c>
      <c r="P47" s="48"/>
      <c r="Q47" s="48"/>
      <c r="R47" s="48"/>
      <c r="S47" s="48"/>
      <c r="T47" s="48"/>
      <c r="U47" s="48"/>
    </row>
    <row r="48" spans="1:21" ht="30.75" customHeight="1">
      <c r="A48" s="48"/>
      <c r="B48" s="1198"/>
      <c r="C48" s="1199"/>
      <c r="D48" s="62"/>
      <c r="E48" s="1190" t="s">
        <v>15</v>
      </c>
      <c r="F48" s="1190"/>
      <c r="G48" s="1190"/>
      <c r="H48" s="1190"/>
      <c r="I48" s="1190"/>
      <c r="J48" s="1191"/>
      <c r="K48" s="63">
        <v>295</v>
      </c>
      <c r="L48" s="64">
        <v>284</v>
      </c>
      <c r="M48" s="64">
        <v>292</v>
      </c>
      <c r="N48" s="64">
        <v>291</v>
      </c>
      <c r="O48" s="65">
        <v>304</v>
      </c>
      <c r="P48" s="48"/>
      <c r="Q48" s="48"/>
      <c r="R48" s="48"/>
      <c r="S48" s="48"/>
      <c r="T48" s="48"/>
      <c r="U48" s="48"/>
    </row>
    <row r="49" spans="1:21" ht="30.75" customHeight="1">
      <c r="A49" s="48"/>
      <c r="B49" s="1198"/>
      <c r="C49" s="1199"/>
      <c r="D49" s="62"/>
      <c r="E49" s="1190" t="s">
        <v>16</v>
      </c>
      <c r="F49" s="1190"/>
      <c r="G49" s="1190"/>
      <c r="H49" s="1190"/>
      <c r="I49" s="1190"/>
      <c r="J49" s="1191"/>
      <c r="K49" s="63">
        <v>117</v>
      </c>
      <c r="L49" s="64">
        <v>117</v>
      </c>
      <c r="M49" s="64">
        <v>117</v>
      </c>
      <c r="N49" s="64">
        <v>117</v>
      </c>
      <c r="O49" s="65">
        <v>117</v>
      </c>
      <c r="P49" s="48"/>
      <c r="Q49" s="48"/>
      <c r="R49" s="48"/>
      <c r="S49" s="48"/>
      <c r="T49" s="48"/>
      <c r="U49" s="48"/>
    </row>
    <row r="50" spans="1:21" ht="30.75" customHeight="1">
      <c r="A50" s="48"/>
      <c r="B50" s="1198"/>
      <c r="C50" s="1199"/>
      <c r="D50" s="62"/>
      <c r="E50" s="1190" t="s">
        <v>17</v>
      </c>
      <c r="F50" s="1190"/>
      <c r="G50" s="1190"/>
      <c r="H50" s="1190"/>
      <c r="I50" s="1190"/>
      <c r="J50" s="1191"/>
      <c r="K50" s="63">
        <v>1</v>
      </c>
      <c r="L50" s="64">
        <v>1</v>
      </c>
      <c r="M50" s="64">
        <v>0</v>
      </c>
      <c r="N50" s="64" t="s">
        <v>507</v>
      </c>
      <c r="O50" s="65" t="s">
        <v>507</v>
      </c>
      <c r="P50" s="48"/>
      <c r="Q50" s="48"/>
      <c r="R50" s="48"/>
      <c r="S50" s="48"/>
      <c r="T50" s="48"/>
      <c r="U50" s="48"/>
    </row>
    <row r="51" spans="1:21" ht="30.75" customHeight="1">
      <c r="A51" s="48"/>
      <c r="B51" s="1200"/>
      <c r="C51" s="1201"/>
      <c r="D51" s="66"/>
      <c r="E51" s="1190" t="s">
        <v>18</v>
      </c>
      <c r="F51" s="1190"/>
      <c r="G51" s="1190"/>
      <c r="H51" s="1190"/>
      <c r="I51" s="1190"/>
      <c r="J51" s="1191"/>
      <c r="K51" s="63" t="s">
        <v>507</v>
      </c>
      <c r="L51" s="64" t="s">
        <v>507</v>
      </c>
      <c r="M51" s="64" t="s">
        <v>507</v>
      </c>
      <c r="N51" s="64" t="s">
        <v>507</v>
      </c>
      <c r="O51" s="65" t="s">
        <v>507</v>
      </c>
      <c r="P51" s="48"/>
      <c r="Q51" s="48"/>
      <c r="R51" s="48"/>
      <c r="S51" s="48"/>
      <c r="T51" s="48"/>
      <c r="U51" s="48"/>
    </row>
    <row r="52" spans="1:21" ht="30.75" customHeight="1">
      <c r="A52" s="48"/>
      <c r="B52" s="1188" t="s">
        <v>19</v>
      </c>
      <c r="C52" s="1189"/>
      <c r="D52" s="66"/>
      <c r="E52" s="1190" t="s">
        <v>20</v>
      </c>
      <c r="F52" s="1190"/>
      <c r="G52" s="1190"/>
      <c r="H52" s="1190"/>
      <c r="I52" s="1190"/>
      <c r="J52" s="1191"/>
      <c r="K52" s="63">
        <v>1555</v>
      </c>
      <c r="L52" s="64">
        <v>1561</v>
      </c>
      <c r="M52" s="64">
        <v>1462</v>
      </c>
      <c r="N52" s="64">
        <v>1347</v>
      </c>
      <c r="O52" s="65">
        <v>1261</v>
      </c>
      <c r="P52" s="48"/>
      <c r="Q52" s="48"/>
      <c r="R52" s="48"/>
      <c r="S52" s="48"/>
      <c r="T52" s="48"/>
      <c r="U52" s="48"/>
    </row>
    <row r="53" spans="1:21" ht="30.75" customHeight="1" thickBot="1">
      <c r="A53" s="48"/>
      <c r="B53" s="1192" t="s">
        <v>21</v>
      </c>
      <c r="C53" s="1193"/>
      <c r="D53" s="67"/>
      <c r="E53" s="1194" t="s">
        <v>22</v>
      </c>
      <c r="F53" s="1194"/>
      <c r="G53" s="1194"/>
      <c r="H53" s="1194"/>
      <c r="I53" s="1194"/>
      <c r="J53" s="1195"/>
      <c r="K53" s="68">
        <v>688</v>
      </c>
      <c r="L53" s="69">
        <v>546</v>
      </c>
      <c r="M53" s="69">
        <v>403</v>
      </c>
      <c r="N53" s="69">
        <v>361</v>
      </c>
      <c r="O53" s="70">
        <v>430</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algorithmName="SHA-512" hashValue="hzWGm0tpBDCwBaHy6Xjd/i4V9fKPtzQaCeAv+BA2dAGYxNdmmtUuuk+uKMntZD4/Zi3Ci5htxKREt9YtjDnQGQ==" saltValue="qvpmLbjoGGxb6H6rzPXKqA==" spinCount="100000"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85" zoomScaleNormal="85" zoomScaleSheetLayoutView="100" workbookViewId="0"/>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9</v>
      </c>
    </row>
    <row r="40" spans="2:13" ht="27.75" customHeight="1" thickBot="1">
      <c r="B40" s="74" t="s">
        <v>10</v>
      </c>
      <c r="C40" s="75"/>
      <c r="D40" s="75"/>
      <c r="E40" s="76"/>
      <c r="F40" s="76"/>
      <c r="G40" s="76"/>
      <c r="H40" s="77" t="s">
        <v>2</v>
      </c>
      <c r="I40" s="78" t="s">
        <v>550</v>
      </c>
      <c r="J40" s="79" t="s">
        <v>551</v>
      </c>
      <c r="K40" s="79" t="s">
        <v>552</v>
      </c>
      <c r="L40" s="79" t="s">
        <v>553</v>
      </c>
      <c r="M40" s="80" t="s">
        <v>554</v>
      </c>
    </row>
    <row r="41" spans="2:13" ht="27.75" customHeight="1">
      <c r="B41" s="1216" t="s">
        <v>24</v>
      </c>
      <c r="C41" s="1217"/>
      <c r="D41" s="81"/>
      <c r="E41" s="1218" t="s">
        <v>25</v>
      </c>
      <c r="F41" s="1218"/>
      <c r="G41" s="1218"/>
      <c r="H41" s="1219"/>
      <c r="I41" s="82">
        <v>13098</v>
      </c>
      <c r="J41" s="83">
        <v>12674</v>
      </c>
      <c r="K41" s="83">
        <v>12711</v>
      </c>
      <c r="L41" s="83">
        <v>13071</v>
      </c>
      <c r="M41" s="84">
        <v>12768</v>
      </c>
    </row>
    <row r="42" spans="2:13" ht="27.75" customHeight="1">
      <c r="B42" s="1206"/>
      <c r="C42" s="1207"/>
      <c r="D42" s="85"/>
      <c r="E42" s="1210" t="s">
        <v>26</v>
      </c>
      <c r="F42" s="1210"/>
      <c r="G42" s="1210"/>
      <c r="H42" s="1211"/>
      <c r="I42" s="86">
        <v>2</v>
      </c>
      <c r="J42" s="87">
        <v>0</v>
      </c>
      <c r="K42" s="87" t="s">
        <v>507</v>
      </c>
      <c r="L42" s="87" t="s">
        <v>507</v>
      </c>
      <c r="M42" s="88" t="s">
        <v>507</v>
      </c>
    </row>
    <row r="43" spans="2:13" ht="27.75" customHeight="1">
      <c r="B43" s="1206"/>
      <c r="C43" s="1207"/>
      <c r="D43" s="85"/>
      <c r="E43" s="1210" t="s">
        <v>27</v>
      </c>
      <c r="F43" s="1210"/>
      <c r="G43" s="1210"/>
      <c r="H43" s="1211"/>
      <c r="I43" s="86">
        <v>5032</v>
      </c>
      <c r="J43" s="87">
        <v>5095</v>
      </c>
      <c r="K43" s="87">
        <v>5126</v>
      </c>
      <c r="L43" s="87">
        <v>5001</v>
      </c>
      <c r="M43" s="88">
        <v>4765</v>
      </c>
    </row>
    <row r="44" spans="2:13" ht="27.75" customHeight="1">
      <c r="B44" s="1206"/>
      <c r="C44" s="1207"/>
      <c r="D44" s="85"/>
      <c r="E44" s="1210" t="s">
        <v>28</v>
      </c>
      <c r="F44" s="1210"/>
      <c r="G44" s="1210"/>
      <c r="H44" s="1211"/>
      <c r="I44" s="86">
        <v>718</v>
      </c>
      <c r="J44" s="87">
        <v>610</v>
      </c>
      <c r="K44" s="87">
        <v>502</v>
      </c>
      <c r="L44" s="87">
        <v>392</v>
      </c>
      <c r="M44" s="88">
        <v>281</v>
      </c>
    </row>
    <row r="45" spans="2:13" ht="27.75" customHeight="1">
      <c r="B45" s="1206"/>
      <c r="C45" s="1207"/>
      <c r="D45" s="85"/>
      <c r="E45" s="1210" t="s">
        <v>29</v>
      </c>
      <c r="F45" s="1210"/>
      <c r="G45" s="1210"/>
      <c r="H45" s="1211"/>
      <c r="I45" s="86">
        <v>1985</v>
      </c>
      <c r="J45" s="87">
        <v>1941</v>
      </c>
      <c r="K45" s="87">
        <v>1903</v>
      </c>
      <c r="L45" s="87">
        <v>1905</v>
      </c>
      <c r="M45" s="88">
        <v>1876</v>
      </c>
    </row>
    <row r="46" spans="2:13" ht="27.75" customHeight="1">
      <c r="B46" s="1206"/>
      <c r="C46" s="1207"/>
      <c r="D46" s="89"/>
      <c r="E46" s="1210" t="s">
        <v>30</v>
      </c>
      <c r="F46" s="1210"/>
      <c r="G46" s="1210"/>
      <c r="H46" s="1211"/>
      <c r="I46" s="86">
        <v>198</v>
      </c>
      <c r="J46" s="87">
        <v>196</v>
      </c>
      <c r="K46" s="87">
        <v>195</v>
      </c>
      <c r="L46" s="87" t="s">
        <v>507</v>
      </c>
      <c r="M46" s="88" t="s">
        <v>507</v>
      </c>
    </row>
    <row r="47" spans="2:13" ht="27.75" customHeight="1">
      <c r="B47" s="1206"/>
      <c r="C47" s="1207"/>
      <c r="D47" s="90"/>
      <c r="E47" s="1220" t="s">
        <v>31</v>
      </c>
      <c r="F47" s="1221"/>
      <c r="G47" s="1221"/>
      <c r="H47" s="1222"/>
      <c r="I47" s="86" t="s">
        <v>507</v>
      </c>
      <c r="J47" s="87" t="s">
        <v>507</v>
      </c>
      <c r="K47" s="87" t="s">
        <v>507</v>
      </c>
      <c r="L47" s="87" t="s">
        <v>507</v>
      </c>
      <c r="M47" s="88" t="s">
        <v>507</v>
      </c>
    </row>
    <row r="48" spans="2:13" ht="27.75" customHeight="1">
      <c r="B48" s="1206"/>
      <c r="C48" s="1207"/>
      <c r="D48" s="85"/>
      <c r="E48" s="1210" t="s">
        <v>32</v>
      </c>
      <c r="F48" s="1210"/>
      <c r="G48" s="1210"/>
      <c r="H48" s="1211"/>
      <c r="I48" s="86" t="s">
        <v>507</v>
      </c>
      <c r="J48" s="87" t="s">
        <v>507</v>
      </c>
      <c r="K48" s="87" t="s">
        <v>507</v>
      </c>
      <c r="L48" s="87" t="s">
        <v>507</v>
      </c>
      <c r="M48" s="88" t="s">
        <v>507</v>
      </c>
    </row>
    <row r="49" spans="2:13" ht="27.75" customHeight="1">
      <c r="B49" s="1208"/>
      <c r="C49" s="1209"/>
      <c r="D49" s="85"/>
      <c r="E49" s="1210" t="s">
        <v>33</v>
      </c>
      <c r="F49" s="1210"/>
      <c r="G49" s="1210"/>
      <c r="H49" s="1211"/>
      <c r="I49" s="86" t="s">
        <v>507</v>
      </c>
      <c r="J49" s="87" t="s">
        <v>507</v>
      </c>
      <c r="K49" s="87" t="s">
        <v>507</v>
      </c>
      <c r="L49" s="87" t="s">
        <v>507</v>
      </c>
      <c r="M49" s="88" t="s">
        <v>507</v>
      </c>
    </row>
    <row r="50" spans="2:13" ht="27.75" customHeight="1">
      <c r="B50" s="1204" t="s">
        <v>34</v>
      </c>
      <c r="C50" s="1205"/>
      <c r="D50" s="91"/>
      <c r="E50" s="1210" t="s">
        <v>35</v>
      </c>
      <c r="F50" s="1210"/>
      <c r="G50" s="1210"/>
      <c r="H50" s="1211"/>
      <c r="I50" s="86">
        <v>3736</v>
      </c>
      <c r="J50" s="87">
        <v>4441</v>
      </c>
      <c r="K50" s="87">
        <v>5235</v>
      </c>
      <c r="L50" s="87">
        <v>5680</v>
      </c>
      <c r="M50" s="88">
        <v>5848</v>
      </c>
    </row>
    <row r="51" spans="2:13" ht="27.75" customHeight="1">
      <c r="B51" s="1206"/>
      <c r="C51" s="1207"/>
      <c r="D51" s="85"/>
      <c r="E51" s="1210" t="s">
        <v>36</v>
      </c>
      <c r="F51" s="1210"/>
      <c r="G51" s="1210"/>
      <c r="H51" s="1211"/>
      <c r="I51" s="86">
        <v>338</v>
      </c>
      <c r="J51" s="87">
        <v>282</v>
      </c>
      <c r="K51" s="87">
        <v>155</v>
      </c>
      <c r="L51" s="87">
        <v>148</v>
      </c>
      <c r="M51" s="88">
        <v>171</v>
      </c>
    </row>
    <row r="52" spans="2:13" ht="27.75" customHeight="1">
      <c r="B52" s="1208"/>
      <c r="C52" s="1209"/>
      <c r="D52" s="85"/>
      <c r="E52" s="1210" t="s">
        <v>37</v>
      </c>
      <c r="F52" s="1210"/>
      <c r="G52" s="1210"/>
      <c r="H52" s="1211"/>
      <c r="I52" s="86">
        <v>12002</v>
      </c>
      <c r="J52" s="87">
        <v>12019</v>
      </c>
      <c r="K52" s="87">
        <v>12360</v>
      </c>
      <c r="L52" s="87">
        <v>12799</v>
      </c>
      <c r="M52" s="88">
        <v>12650</v>
      </c>
    </row>
    <row r="53" spans="2:13" ht="27.75" customHeight="1" thickBot="1">
      <c r="B53" s="1212" t="s">
        <v>38</v>
      </c>
      <c r="C53" s="1213"/>
      <c r="D53" s="92"/>
      <c r="E53" s="1214" t="s">
        <v>39</v>
      </c>
      <c r="F53" s="1214"/>
      <c r="G53" s="1214"/>
      <c r="H53" s="1215"/>
      <c r="I53" s="93">
        <v>4956</v>
      </c>
      <c r="J53" s="94">
        <v>3773</v>
      </c>
      <c r="K53" s="94">
        <v>2687</v>
      </c>
      <c r="L53" s="94">
        <v>1743</v>
      </c>
      <c r="M53" s="95">
        <v>1020</v>
      </c>
    </row>
    <row r="54" spans="2:13" ht="27.75" customHeight="1">
      <c r="B54" s="96" t="s">
        <v>40</v>
      </c>
      <c r="C54" s="97"/>
      <c r="D54" s="97"/>
      <c r="E54" s="98"/>
      <c r="F54" s="98"/>
      <c r="G54" s="98"/>
      <c r="H54" s="98"/>
      <c r="I54" s="99"/>
      <c r="J54" s="99"/>
      <c r="K54" s="99"/>
      <c r="L54" s="99"/>
      <c r="M54" s="9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AQbEiO97io36NTZUKbb6wyueLiE5ZIallppGkNFAQnv1s7cZEpSMU0ze+jSQvYOpOZ2OOVpgMb2bvpVH/oXxlg==" saltValue="exKHB6Yg6KAFdK0QE8vl0g=="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70" zoomScaleNormal="70"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00" t="s">
        <v>41</v>
      </c>
    </row>
    <row r="54" spans="2:8" ht="29.25" customHeight="1" thickBot="1">
      <c r="B54" s="101" t="s">
        <v>1</v>
      </c>
      <c r="C54" s="102"/>
      <c r="D54" s="102"/>
      <c r="E54" s="103" t="s">
        <v>2</v>
      </c>
      <c r="F54" s="104" t="s">
        <v>552</v>
      </c>
      <c r="G54" s="104" t="s">
        <v>553</v>
      </c>
      <c r="H54" s="105" t="s">
        <v>554</v>
      </c>
    </row>
    <row r="55" spans="2:8" ht="52.5" customHeight="1">
      <c r="B55" s="106"/>
      <c r="C55" s="1231" t="s">
        <v>42</v>
      </c>
      <c r="D55" s="1231"/>
      <c r="E55" s="1232"/>
      <c r="F55" s="107">
        <v>1090</v>
      </c>
      <c r="G55" s="107">
        <v>1193</v>
      </c>
      <c r="H55" s="108">
        <v>1195</v>
      </c>
    </row>
    <row r="56" spans="2:8" ht="52.5" customHeight="1">
      <c r="B56" s="109"/>
      <c r="C56" s="1233" t="s">
        <v>43</v>
      </c>
      <c r="D56" s="1233"/>
      <c r="E56" s="1234"/>
      <c r="F56" s="110">
        <v>1155</v>
      </c>
      <c r="G56" s="110">
        <v>1367</v>
      </c>
      <c r="H56" s="111">
        <v>1417</v>
      </c>
    </row>
    <row r="57" spans="2:8" ht="53.25" customHeight="1">
      <c r="B57" s="109"/>
      <c r="C57" s="1235" t="s">
        <v>44</v>
      </c>
      <c r="D57" s="1235"/>
      <c r="E57" s="1236"/>
      <c r="F57" s="112">
        <v>3640</v>
      </c>
      <c r="G57" s="112">
        <v>4077</v>
      </c>
      <c r="H57" s="113">
        <v>4238</v>
      </c>
    </row>
    <row r="58" spans="2:8" ht="45.75" customHeight="1">
      <c r="B58" s="114"/>
      <c r="C58" s="1223" t="s">
        <v>584</v>
      </c>
      <c r="D58" s="1224"/>
      <c r="E58" s="1225"/>
      <c r="F58" s="115">
        <v>1949</v>
      </c>
      <c r="G58" s="115">
        <v>2269</v>
      </c>
      <c r="H58" s="116">
        <v>2395</v>
      </c>
    </row>
    <row r="59" spans="2:8" ht="45.75" customHeight="1">
      <c r="B59" s="114"/>
      <c r="C59" s="1223" t="s">
        <v>585</v>
      </c>
      <c r="D59" s="1224"/>
      <c r="E59" s="1225"/>
      <c r="F59" s="115">
        <v>803</v>
      </c>
      <c r="G59" s="115">
        <v>826</v>
      </c>
      <c r="H59" s="116">
        <v>756</v>
      </c>
    </row>
    <row r="60" spans="2:8" ht="45.75" customHeight="1">
      <c r="B60" s="114"/>
      <c r="C60" s="1223" t="s">
        <v>586</v>
      </c>
      <c r="D60" s="1224"/>
      <c r="E60" s="1225"/>
      <c r="F60" s="115">
        <v>93</v>
      </c>
      <c r="G60" s="115">
        <v>166</v>
      </c>
      <c r="H60" s="116">
        <v>281</v>
      </c>
    </row>
    <row r="61" spans="2:8" ht="45.75" customHeight="1">
      <c r="B61" s="114"/>
      <c r="C61" s="1223" t="s">
        <v>587</v>
      </c>
      <c r="D61" s="1224"/>
      <c r="E61" s="1225"/>
      <c r="F61" s="115">
        <v>355</v>
      </c>
      <c r="G61" s="115">
        <v>355</v>
      </c>
      <c r="H61" s="116">
        <v>244</v>
      </c>
    </row>
    <row r="62" spans="2:8" ht="45.75" customHeight="1" thickBot="1">
      <c r="B62" s="117"/>
      <c r="C62" s="1226" t="s">
        <v>588</v>
      </c>
      <c r="D62" s="1227"/>
      <c r="E62" s="1228"/>
      <c r="F62" s="118">
        <v>144</v>
      </c>
      <c r="G62" s="118">
        <v>144</v>
      </c>
      <c r="H62" s="119">
        <v>238</v>
      </c>
    </row>
    <row r="63" spans="2:8" ht="52.5" customHeight="1" thickBot="1">
      <c r="B63" s="120"/>
      <c r="C63" s="1229" t="s">
        <v>45</v>
      </c>
      <c r="D63" s="1229"/>
      <c r="E63" s="1230"/>
      <c r="F63" s="121">
        <v>5885</v>
      </c>
      <c r="G63" s="121">
        <v>6636</v>
      </c>
      <c r="H63" s="122">
        <v>6849</v>
      </c>
    </row>
    <row r="64" spans="2:8" ht="15" customHeight="1"/>
    <row r="65" ht="0" hidden="1" customHeight="1"/>
    <row r="66" ht="0" hidden="1" customHeight="1"/>
  </sheetData>
  <sheetProtection algorithmName="SHA-512" hashValue="X2hXwjUKqCAD9b/+ARGrwnx8EZAt5dmX7waOoRUY3gdw07riPCHgThZeHnxVnJ4Mh2pLOriMRitCrYp9O6cbtg==" saltValue="FYgLV4xtSpx/m8PpA6G/9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Normal="100" zoomScaleSheetLayoutView="55" workbookViewId="0"/>
  </sheetViews>
  <sheetFormatPr defaultColWidth="0" defaultRowHeight="13.5" customHeight="1" zeroHeight="1"/>
  <cols>
    <col min="1" max="1" width="6.375" style="1239" customWidth="1"/>
    <col min="2" max="107" width="2.5" style="1239" customWidth="1"/>
    <col min="108" max="108" width="6.125" style="1247" customWidth="1"/>
    <col min="109" max="109" width="5.875" style="1246" customWidth="1"/>
    <col min="110" max="110" width="19.125" style="1239" hidden="1"/>
    <col min="111" max="115" width="12.625" style="1239" hidden="1"/>
    <col min="116" max="349" width="8.625" style="1239" hidden="1"/>
    <col min="350" max="355" width="14.875" style="1239" hidden="1"/>
    <col min="356" max="357" width="15.875" style="1239" hidden="1"/>
    <col min="358" max="363" width="16.125" style="1239" hidden="1"/>
    <col min="364" max="364" width="6.125" style="1239" hidden="1"/>
    <col min="365" max="365" width="3" style="1239" hidden="1"/>
    <col min="366" max="605" width="8.625" style="1239" hidden="1"/>
    <col min="606" max="611" width="14.875" style="1239" hidden="1"/>
    <col min="612" max="613" width="15.875" style="1239" hidden="1"/>
    <col min="614" max="619" width="16.125" style="1239" hidden="1"/>
    <col min="620" max="620" width="6.125" style="1239" hidden="1"/>
    <col min="621" max="621" width="3" style="1239" hidden="1"/>
    <col min="622" max="861" width="8.625" style="1239" hidden="1"/>
    <col min="862" max="867" width="14.875" style="1239" hidden="1"/>
    <col min="868" max="869" width="15.875" style="1239" hidden="1"/>
    <col min="870" max="875" width="16.125" style="1239" hidden="1"/>
    <col min="876" max="876" width="6.125" style="1239" hidden="1"/>
    <col min="877" max="877" width="3" style="1239" hidden="1"/>
    <col min="878" max="1117" width="8.625" style="1239" hidden="1"/>
    <col min="1118" max="1123" width="14.875" style="1239" hidden="1"/>
    <col min="1124" max="1125" width="15.875" style="1239" hidden="1"/>
    <col min="1126" max="1131" width="16.125" style="1239" hidden="1"/>
    <col min="1132" max="1132" width="6.125" style="1239" hidden="1"/>
    <col min="1133" max="1133" width="3" style="1239" hidden="1"/>
    <col min="1134" max="1373" width="8.625" style="1239" hidden="1"/>
    <col min="1374" max="1379" width="14.875" style="1239" hidden="1"/>
    <col min="1380" max="1381" width="15.875" style="1239" hidden="1"/>
    <col min="1382" max="1387" width="16.125" style="1239" hidden="1"/>
    <col min="1388" max="1388" width="6.125" style="1239" hidden="1"/>
    <col min="1389" max="1389" width="3" style="1239" hidden="1"/>
    <col min="1390" max="1629" width="8.625" style="1239" hidden="1"/>
    <col min="1630" max="1635" width="14.875" style="1239" hidden="1"/>
    <col min="1636" max="1637" width="15.875" style="1239" hidden="1"/>
    <col min="1638" max="1643" width="16.125" style="1239" hidden="1"/>
    <col min="1644" max="1644" width="6.125" style="1239" hidden="1"/>
    <col min="1645" max="1645" width="3" style="1239" hidden="1"/>
    <col min="1646" max="1885" width="8.625" style="1239" hidden="1"/>
    <col min="1886" max="1891" width="14.875" style="1239" hidden="1"/>
    <col min="1892" max="1893" width="15.875" style="1239" hidden="1"/>
    <col min="1894" max="1899" width="16.125" style="1239" hidden="1"/>
    <col min="1900" max="1900" width="6.125" style="1239" hidden="1"/>
    <col min="1901" max="1901" width="3" style="1239" hidden="1"/>
    <col min="1902" max="2141" width="8.625" style="1239" hidden="1"/>
    <col min="2142" max="2147" width="14.875" style="1239" hidden="1"/>
    <col min="2148" max="2149" width="15.875" style="1239" hidden="1"/>
    <col min="2150" max="2155" width="16.125" style="1239" hidden="1"/>
    <col min="2156" max="2156" width="6.125" style="1239" hidden="1"/>
    <col min="2157" max="2157" width="3" style="1239" hidden="1"/>
    <col min="2158" max="2397" width="8.625" style="1239" hidden="1"/>
    <col min="2398" max="2403" width="14.875" style="1239" hidden="1"/>
    <col min="2404" max="2405" width="15.875" style="1239" hidden="1"/>
    <col min="2406" max="2411" width="16.125" style="1239" hidden="1"/>
    <col min="2412" max="2412" width="6.125" style="1239" hidden="1"/>
    <col min="2413" max="2413" width="3" style="1239" hidden="1"/>
    <col min="2414" max="2653" width="8.625" style="1239" hidden="1"/>
    <col min="2654" max="2659" width="14.875" style="1239" hidden="1"/>
    <col min="2660" max="2661" width="15.875" style="1239" hidden="1"/>
    <col min="2662" max="2667" width="16.125" style="1239" hidden="1"/>
    <col min="2668" max="2668" width="6.125" style="1239" hidden="1"/>
    <col min="2669" max="2669" width="3" style="1239" hidden="1"/>
    <col min="2670" max="2909" width="8.625" style="1239" hidden="1"/>
    <col min="2910" max="2915" width="14.875" style="1239" hidden="1"/>
    <col min="2916" max="2917" width="15.875" style="1239" hidden="1"/>
    <col min="2918" max="2923" width="16.125" style="1239" hidden="1"/>
    <col min="2924" max="2924" width="6.125" style="1239" hidden="1"/>
    <col min="2925" max="2925" width="3" style="1239" hidden="1"/>
    <col min="2926" max="3165" width="8.625" style="1239" hidden="1"/>
    <col min="3166" max="3171" width="14.875" style="1239" hidden="1"/>
    <col min="3172" max="3173" width="15.875" style="1239" hidden="1"/>
    <col min="3174" max="3179" width="16.125" style="1239" hidden="1"/>
    <col min="3180" max="3180" width="6.125" style="1239" hidden="1"/>
    <col min="3181" max="3181" width="3" style="1239" hidden="1"/>
    <col min="3182" max="3421" width="8.625" style="1239" hidden="1"/>
    <col min="3422" max="3427" width="14.875" style="1239" hidden="1"/>
    <col min="3428" max="3429" width="15.875" style="1239" hidden="1"/>
    <col min="3430" max="3435" width="16.125" style="1239" hidden="1"/>
    <col min="3436" max="3436" width="6.125" style="1239" hidden="1"/>
    <col min="3437" max="3437" width="3" style="1239" hidden="1"/>
    <col min="3438" max="3677" width="8.625" style="1239" hidden="1"/>
    <col min="3678" max="3683" width="14.875" style="1239" hidden="1"/>
    <col min="3684" max="3685" width="15.875" style="1239" hidden="1"/>
    <col min="3686" max="3691" width="16.125" style="1239" hidden="1"/>
    <col min="3692" max="3692" width="6.125" style="1239" hidden="1"/>
    <col min="3693" max="3693" width="3" style="1239" hidden="1"/>
    <col min="3694" max="3933" width="8.625" style="1239" hidden="1"/>
    <col min="3934" max="3939" width="14.875" style="1239" hidden="1"/>
    <col min="3940" max="3941" width="15.875" style="1239" hidden="1"/>
    <col min="3942" max="3947" width="16.125" style="1239" hidden="1"/>
    <col min="3948" max="3948" width="6.125" style="1239" hidden="1"/>
    <col min="3949" max="3949" width="3" style="1239" hidden="1"/>
    <col min="3950" max="4189" width="8.625" style="1239" hidden="1"/>
    <col min="4190" max="4195" width="14.875" style="1239" hidden="1"/>
    <col min="4196" max="4197" width="15.875" style="1239" hidden="1"/>
    <col min="4198" max="4203" width="16.125" style="1239" hidden="1"/>
    <col min="4204" max="4204" width="6.125" style="1239" hidden="1"/>
    <col min="4205" max="4205" width="3" style="1239" hidden="1"/>
    <col min="4206" max="4445" width="8.625" style="1239" hidden="1"/>
    <col min="4446" max="4451" width="14.875" style="1239" hidden="1"/>
    <col min="4452" max="4453" width="15.875" style="1239" hidden="1"/>
    <col min="4454" max="4459" width="16.125" style="1239" hidden="1"/>
    <col min="4460" max="4460" width="6.125" style="1239" hidden="1"/>
    <col min="4461" max="4461" width="3" style="1239" hidden="1"/>
    <col min="4462" max="4701" width="8.625" style="1239" hidden="1"/>
    <col min="4702" max="4707" width="14.875" style="1239" hidden="1"/>
    <col min="4708" max="4709" width="15.875" style="1239" hidden="1"/>
    <col min="4710" max="4715" width="16.125" style="1239" hidden="1"/>
    <col min="4716" max="4716" width="6.125" style="1239" hidden="1"/>
    <col min="4717" max="4717" width="3" style="1239" hidden="1"/>
    <col min="4718" max="4957" width="8.625" style="1239" hidden="1"/>
    <col min="4958" max="4963" width="14.875" style="1239" hidden="1"/>
    <col min="4964" max="4965" width="15.875" style="1239" hidden="1"/>
    <col min="4966" max="4971" width="16.125" style="1239" hidden="1"/>
    <col min="4972" max="4972" width="6.125" style="1239" hidden="1"/>
    <col min="4973" max="4973" width="3" style="1239" hidden="1"/>
    <col min="4974" max="5213" width="8.625" style="1239" hidden="1"/>
    <col min="5214" max="5219" width="14.875" style="1239" hidden="1"/>
    <col min="5220" max="5221" width="15.875" style="1239" hidden="1"/>
    <col min="5222" max="5227" width="16.125" style="1239" hidden="1"/>
    <col min="5228" max="5228" width="6.125" style="1239" hidden="1"/>
    <col min="5229" max="5229" width="3" style="1239" hidden="1"/>
    <col min="5230" max="5469" width="8.625" style="1239" hidden="1"/>
    <col min="5470" max="5475" width="14.875" style="1239" hidden="1"/>
    <col min="5476" max="5477" width="15.875" style="1239" hidden="1"/>
    <col min="5478" max="5483" width="16.125" style="1239" hidden="1"/>
    <col min="5484" max="5484" width="6.125" style="1239" hidden="1"/>
    <col min="5485" max="5485" width="3" style="1239" hidden="1"/>
    <col min="5486" max="5725" width="8.625" style="1239" hidden="1"/>
    <col min="5726" max="5731" width="14.875" style="1239" hidden="1"/>
    <col min="5732" max="5733" width="15.875" style="1239" hidden="1"/>
    <col min="5734" max="5739" width="16.125" style="1239" hidden="1"/>
    <col min="5740" max="5740" width="6.125" style="1239" hidden="1"/>
    <col min="5741" max="5741" width="3" style="1239" hidden="1"/>
    <col min="5742" max="5981" width="8.625" style="1239" hidden="1"/>
    <col min="5982" max="5987" width="14.875" style="1239" hidden="1"/>
    <col min="5988" max="5989" width="15.875" style="1239" hidden="1"/>
    <col min="5990" max="5995" width="16.125" style="1239" hidden="1"/>
    <col min="5996" max="5996" width="6.125" style="1239" hidden="1"/>
    <col min="5997" max="5997" width="3" style="1239" hidden="1"/>
    <col min="5998" max="6237" width="8.625" style="1239" hidden="1"/>
    <col min="6238" max="6243" width="14.875" style="1239" hidden="1"/>
    <col min="6244" max="6245" width="15.875" style="1239" hidden="1"/>
    <col min="6246" max="6251" width="16.125" style="1239" hidden="1"/>
    <col min="6252" max="6252" width="6.125" style="1239" hidden="1"/>
    <col min="6253" max="6253" width="3" style="1239" hidden="1"/>
    <col min="6254" max="6493" width="8.625" style="1239" hidden="1"/>
    <col min="6494" max="6499" width="14.875" style="1239" hidden="1"/>
    <col min="6500" max="6501" width="15.875" style="1239" hidden="1"/>
    <col min="6502" max="6507" width="16.125" style="1239" hidden="1"/>
    <col min="6508" max="6508" width="6.125" style="1239" hidden="1"/>
    <col min="6509" max="6509" width="3" style="1239" hidden="1"/>
    <col min="6510" max="6749" width="8.625" style="1239" hidden="1"/>
    <col min="6750" max="6755" width="14.875" style="1239" hidden="1"/>
    <col min="6756" max="6757" width="15.875" style="1239" hidden="1"/>
    <col min="6758" max="6763" width="16.125" style="1239" hidden="1"/>
    <col min="6764" max="6764" width="6.125" style="1239" hidden="1"/>
    <col min="6765" max="6765" width="3" style="1239" hidden="1"/>
    <col min="6766" max="7005" width="8.625" style="1239" hidden="1"/>
    <col min="7006" max="7011" width="14.875" style="1239" hidden="1"/>
    <col min="7012" max="7013" width="15.875" style="1239" hidden="1"/>
    <col min="7014" max="7019" width="16.125" style="1239" hidden="1"/>
    <col min="7020" max="7020" width="6.125" style="1239" hidden="1"/>
    <col min="7021" max="7021" width="3" style="1239" hidden="1"/>
    <col min="7022" max="7261" width="8.625" style="1239" hidden="1"/>
    <col min="7262" max="7267" width="14.875" style="1239" hidden="1"/>
    <col min="7268" max="7269" width="15.875" style="1239" hidden="1"/>
    <col min="7270" max="7275" width="16.125" style="1239" hidden="1"/>
    <col min="7276" max="7276" width="6.125" style="1239" hidden="1"/>
    <col min="7277" max="7277" width="3" style="1239" hidden="1"/>
    <col min="7278" max="7517" width="8.625" style="1239" hidden="1"/>
    <col min="7518" max="7523" width="14.875" style="1239" hidden="1"/>
    <col min="7524" max="7525" width="15.875" style="1239" hidden="1"/>
    <col min="7526" max="7531" width="16.125" style="1239" hidden="1"/>
    <col min="7532" max="7532" width="6.125" style="1239" hidden="1"/>
    <col min="7533" max="7533" width="3" style="1239" hidden="1"/>
    <col min="7534" max="7773" width="8.625" style="1239" hidden="1"/>
    <col min="7774" max="7779" width="14.875" style="1239" hidden="1"/>
    <col min="7780" max="7781" width="15.875" style="1239" hidden="1"/>
    <col min="7782" max="7787" width="16.125" style="1239" hidden="1"/>
    <col min="7788" max="7788" width="6.125" style="1239" hidden="1"/>
    <col min="7789" max="7789" width="3" style="1239" hidden="1"/>
    <col min="7790" max="8029" width="8.625" style="1239" hidden="1"/>
    <col min="8030" max="8035" width="14.875" style="1239" hidden="1"/>
    <col min="8036" max="8037" width="15.875" style="1239" hidden="1"/>
    <col min="8038" max="8043" width="16.125" style="1239" hidden="1"/>
    <col min="8044" max="8044" width="6.125" style="1239" hidden="1"/>
    <col min="8045" max="8045" width="3" style="1239" hidden="1"/>
    <col min="8046" max="8285" width="8.625" style="1239" hidden="1"/>
    <col min="8286" max="8291" width="14.875" style="1239" hidden="1"/>
    <col min="8292" max="8293" width="15.875" style="1239" hidden="1"/>
    <col min="8294" max="8299" width="16.125" style="1239" hidden="1"/>
    <col min="8300" max="8300" width="6.125" style="1239" hidden="1"/>
    <col min="8301" max="8301" width="3" style="1239" hidden="1"/>
    <col min="8302" max="8541" width="8.625" style="1239" hidden="1"/>
    <col min="8542" max="8547" width="14.875" style="1239" hidden="1"/>
    <col min="8548" max="8549" width="15.875" style="1239" hidden="1"/>
    <col min="8550" max="8555" width="16.125" style="1239" hidden="1"/>
    <col min="8556" max="8556" width="6.125" style="1239" hidden="1"/>
    <col min="8557" max="8557" width="3" style="1239" hidden="1"/>
    <col min="8558" max="8797" width="8.625" style="1239" hidden="1"/>
    <col min="8798" max="8803" width="14.875" style="1239" hidden="1"/>
    <col min="8804" max="8805" width="15.875" style="1239" hidden="1"/>
    <col min="8806" max="8811" width="16.125" style="1239" hidden="1"/>
    <col min="8812" max="8812" width="6.125" style="1239" hidden="1"/>
    <col min="8813" max="8813" width="3" style="1239" hidden="1"/>
    <col min="8814" max="9053" width="8.625" style="1239" hidden="1"/>
    <col min="9054" max="9059" width="14.875" style="1239" hidden="1"/>
    <col min="9060" max="9061" width="15.875" style="1239" hidden="1"/>
    <col min="9062" max="9067" width="16.125" style="1239" hidden="1"/>
    <col min="9068" max="9068" width="6.125" style="1239" hidden="1"/>
    <col min="9069" max="9069" width="3" style="1239" hidden="1"/>
    <col min="9070" max="9309" width="8.625" style="1239" hidden="1"/>
    <col min="9310" max="9315" width="14.875" style="1239" hidden="1"/>
    <col min="9316" max="9317" width="15.875" style="1239" hidden="1"/>
    <col min="9318" max="9323" width="16.125" style="1239" hidden="1"/>
    <col min="9324" max="9324" width="6.125" style="1239" hidden="1"/>
    <col min="9325" max="9325" width="3" style="1239" hidden="1"/>
    <col min="9326" max="9565" width="8.625" style="1239" hidden="1"/>
    <col min="9566" max="9571" width="14.875" style="1239" hidden="1"/>
    <col min="9572" max="9573" width="15.875" style="1239" hidden="1"/>
    <col min="9574" max="9579" width="16.125" style="1239" hidden="1"/>
    <col min="9580" max="9580" width="6.125" style="1239" hidden="1"/>
    <col min="9581" max="9581" width="3" style="1239" hidden="1"/>
    <col min="9582" max="9821" width="8.625" style="1239" hidden="1"/>
    <col min="9822" max="9827" width="14.875" style="1239" hidden="1"/>
    <col min="9828" max="9829" width="15.875" style="1239" hidden="1"/>
    <col min="9830" max="9835" width="16.125" style="1239" hidden="1"/>
    <col min="9836" max="9836" width="6.125" style="1239" hidden="1"/>
    <col min="9837" max="9837" width="3" style="1239" hidden="1"/>
    <col min="9838" max="10077" width="8.625" style="1239" hidden="1"/>
    <col min="10078" max="10083" width="14.875" style="1239" hidden="1"/>
    <col min="10084" max="10085" width="15.875" style="1239" hidden="1"/>
    <col min="10086" max="10091" width="16.125" style="1239" hidden="1"/>
    <col min="10092" max="10092" width="6.125" style="1239" hidden="1"/>
    <col min="10093" max="10093" width="3" style="1239" hidden="1"/>
    <col min="10094" max="10333" width="8.625" style="1239" hidden="1"/>
    <col min="10334" max="10339" width="14.875" style="1239" hidden="1"/>
    <col min="10340" max="10341" width="15.875" style="1239" hidden="1"/>
    <col min="10342" max="10347" width="16.125" style="1239" hidden="1"/>
    <col min="10348" max="10348" width="6.125" style="1239" hidden="1"/>
    <col min="10349" max="10349" width="3" style="1239" hidden="1"/>
    <col min="10350" max="10589" width="8.625" style="1239" hidden="1"/>
    <col min="10590" max="10595" width="14.875" style="1239" hidden="1"/>
    <col min="10596" max="10597" width="15.875" style="1239" hidden="1"/>
    <col min="10598" max="10603" width="16.125" style="1239" hidden="1"/>
    <col min="10604" max="10604" width="6.125" style="1239" hidden="1"/>
    <col min="10605" max="10605" width="3" style="1239" hidden="1"/>
    <col min="10606" max="10845" width="8.625" style="1239" hidden="1"/>
    <col min="10846" max="10851" width="14.875" style="1239" hidden="1"/>
    <col min="10852" max="10853" width="15.875" style="1239" hidden="1"/>
    <col min="10854" max="10859" width="16.125" style="1239" hidden="1"/>
    <col min="10860" max="10860" width="6.125" style="1239" hidden="1"/>
    <col min="10861" max="10861" width="3" style="1239" hidden="1"/>
    <col min="10862" max="11101" width="8.625" style="1239" hidden="1"/>
    <col min="11102" max="11107" width="14.875" style="1239" hidden="1"/>
    <col min="11108" max="11109" width="15.875" style="1239" hidden="1"/>
    <col min="11110" max="11115" width="16.125" style="1239" hidden="1"/>
    <col min="11116" max="11116" width="6.125" style="1239" hidden="1"/>
    <col min="11117" max="11117" width="3" style="1239" hidden="1"/>
    <col min="11118" max="11357" width="8.625" style="1239" hidden="1"/>
    <col min="11358" max="11363" width="14.875" style="1239" hidden="1"/>
    <col min="11364" max="11365" width="15.875" style="1239" hidden="1"/>
    <col min="11366" max="11371" width="16.125" style="1239" hidden="1"/>
    <col min="11372" max="11372" width="6.125" style="1239" hidden="1"/>
    <col min="11373" max="11373" width="3" style="1239" hidden="1"/>
    <col min="11374" max="11613" width="8.625" style="1239" hidden="1"/>
    <col min="11614" max="11619" width="14.875" style="1239" hidden="1"/>
    <col min="11620" max="11621" width="15.875" style="1239" hidden="1"/>
    <col min="11622" max="11627" width="16.125" style="1239" hidden="1"/>
    <col min="11628" max="11628" width="6.125" style="1239" hidden="1"/>
    <col min="11629" max="11629" width="3" style="1239" hidden="1"/>
    <col min="11630" max="11869" width="8.625" style="1239" hidden="1"/>
    <col min="11870" max="11875" width="14.875" style="1239" hidden="1"/>
    <col min="11876" max="11877" width="15.875" style="1239" hidden="1"/>
    <col min="11878" max="11883" width="16.125" style="1239" hidden="1"/>
    <col min="11884" max="11884" width="6.125" style="1239" hidden="1"/>
    <col min="11885" max="11885" width="3" style="1239" hidden="1"/>
    <col min="11886" max="12125" width="8.625" style="1239" hidden="1"/>
    <col min="12126" max="12131" width="14.875" style="1239" hidden="1"/>
    <col min="12132" max="12133" width="15.875" style="1239" hidden="1"/>
    <col min="12134" max="12139" width="16.125" style="1239" hidden="1"/>
    <col min="12140" max="12140" width="6.125" style="1239" hidden="1"/>
    <col min="12141" max="12141" width="3" style="1239" hidden="1"/>
    <col min="12142" max="12381" width="8.625" style="1239" hidden="1"/>
    <col min="12382" max="12387" width="14.875" style="1239" hidden="1"/>
    <col min="12388" max="12389" width="15.875" style="1239" hidden="1"/>
    <col min="12390" max="12395" width="16.125" style="1239" hidden="1"/>
    <col min="12396" max="12396" width="6.125" style="1239" hidden="1"/>
    <col min="12397" max="12397" width="3" style="1239" hidden="1"/>
    <col min="12398" max="12637" width="8.625" style="1239" hidden="1"/>
    <col min="12638" max="12643" width="14.875" style="1239" hidden="1"/>
    <col min="12644" max="12645" width="15.875" style="1239" hidden="1"/>
    <col min="12646" max="12651" width="16.125" style="1239" hidden="1"/>
    <col min="12652" max="12652" width="6.125" style="1239" hidden="1"/>
    <col min="12653" max="12653" width="3" style="1239" hidden="1"/>
    <col min="12654" max="12893" width="8.625" style="1239" hidden="1"/>
    <col min="12894" max="12899" width="14.875" style="1239" hidden="1"/>
    <col min="12900" max="12901" width="15.875" style="1239" hidden="1"/>
    <col min="12902" max="12907" width="16.125" style="1239" hidden="1"/>
    <col min="12908" max="12908" width="6.125" style="1239" hidden="1"/>
    <col min="12909" max="12909" width="3" style="1239" hidden="1"/>
    <col min="12910" max="13149" width="8.625" style="1239" hidden="1"/>
    <col min="13150" max="13155" width="14.875" style="1239" hidden="1"/>
    <col min="13156" max="13157" width="15.875" style="1239" hidden="1"/>
    <col min="13158" max="13163" width="16.125" style="1239" hidden="1"/>
    <col min="13164" max="13164" width="6.125" style="1239" hidden="1"/>
    <col min="13165" max="13165" width="3" style="1239" hidden="1"/>
    <col min="13166" max="13405" width="8.625" style="1239" hidden="1"/>
    <col min="13406" max="13411" width="14.875" style="1239" hidden="1"/>
    <col min="13412" max="13413" width="15.875" style="1239" hidden="1"/>
    <col min="13414" max="13419" width="16.125" style="1239" hidden="1"/>
    <col min="13420" max="13420" width="6.125" style="1239" hidden="1"/>
    <col min="13421" max="13421" width="3" style="1239" hidden="1"/>
    <col min="13422" max="13661" width="8.625" style="1239" hidden="1"/>
    <col min="13662" max="13667" width="14.875" style="1239" hidden="1"/>
    <col min="13668" max="13669" width="15.875" style="1239" hidden="1"/>
    <col min="13670" max="13675" width="16.125" style="1239" hidden="1"/>
    <col min="13676" max="13676" width="6.125" style="1239" hidden="1"/>
    <col min="13677" max="13677" width="3" style="1239" hidden="1"/>
    <col min="13678" max="13917" width="8.625" style="1239" hidden="1"/>
    <col min="13918" max="13923" width="14.875" style="1239" hidden="1"/>
    <col min="13924" max="13925" width="15.875" style="1239" hidden="1"/>
    <col min="13926" max="13931" width="16.125" style="1239" hidden="1"/>
    <col min="13932" max="13932" width="6.125" style="1239" hidden="1"/>
    <col min="13933" max="13933" width="3" style="1239" hidden="1"/>
    <col min="13934" max="14173" width="8.625" style="1239" hidden="1"/>
    <col min="14174" max="14179" width="14.875" style="1239" hidden="1"/>
    <col min="14180" max="14181" width="15.875" style="1239" hidden="1"/>
    <col min="14182" max="14187" width="16.125" style="1239" hidden="1"/>
    <col min="14188" max="14188" width="6.125" style="1239" hidden="1"/>
    <col min="14189" max="14189" width="3" style="1239" hidden="1"/>
    <col min="14190" max="14429" width="8.625" style="1239" hidden="1"/>
    <col min="14430" max="14435" width="14.875" style="1239" hidden="1"/>
    <col min="14436" max="14437" width="15.875" style="1239" hidden="1"/>
    <col min="14438" max="14443" width="16.125" style="1239" hidden="1"/>
    <col min="14444" max="14444" width="6.125" style="1239" hidden="1"/>
    <col min="14445" max="14445" width="3" style="1239" hidden="1"/>
    <col min="14446" max="14685" width="8.625" style="1239" hidden="1"/>
    <col min="14686" max="14691" width="14.875" style="1239" hidden="1"/>
    <col min="14692" max="14693" width="15.875" style="1239" hidden="1"/>
    <col min="14694" max="14699" width="16.125" style="1239" hidden="1"/>
    <col min="14700" max="14700" width="6.125" style="1239" hidden="1"/>
    <col min="14701" max="14701" width="3" style="1239" hidden="1"/>
    <col min="14702" max="14941" width="8.625" style="1239" hidden="1"/>
    <col min="14942" max="14947" width="14.875" style="1239" hidden="1"/>
    <col min="14948" max="14949" width="15.875" style="1239" hidden="1"/>
    <col min="14950" max="14955" width="16.125" style="1239" hidden="1"/>
    <col min="14956" max="14956" width="6.125" style="1239" hidden="1"/>
    <col min="14957" max="14957" width="3" style="1239" hidden="1"/>
    <col min="14958" max="15197" width="8.625" style="1239" hidden="1"/>
    <col min="15198" max="15203" width="14.875" style="1239" hidden="1"/>
    <col min="15204" max="15205" width="15.875" style="1239" hidden="1"/>
    <col min="15206" max="15211" width="16.125" style="1239" hidden="1"/>
    <col min="15212" max="15212" width="6.125" style="1239" hidden="1"/>
    <col min="15213" max="15213" width="3" style="1239" hidden="1"/>
    <col min="15214" max="15453" width="8.625" style="1239" hidden="1"/>
    <col min="15454" max="15459" width="14.875" style="1239" hidden="1"/>
    <col min="15460" max="15461" width="15.875" style="1239" hidden="1"/>
    <col min="15462" max="15467" width="16.125" style="1239" hidden="1"/>
    <col min="15468" max="15468" width="6.125" style="1239" hidden="1"/>
    <col min="15469" max="15469" width="3" style="1239" hidden="1"/>
    <col min="15470" max="15709" width="8.625" style="1239" hidden="1"/>
    <col min="15710" max="15715" width="14.875" style="1239" hidden="1"/>
    <col min="15716" max="15717" width="15.875" style="1239" hidden="1"/>
    <col min="15718" max="15723" width="16.125" style="1239" hidden="1"/>
    <col min="15724" max="15724" width="6.125" style="1239" hidden="1"/>
    <col min="15725" max="15725" width="3" style="1239" hidden="1"/>
    <col min="15726" max="15965" width="8.625" style="1239" hidden="1"/>
    <col min="15966" max="15971" width="14.875" style="1239" hidden="1"/>
    <col min="15972" max="15973" width="15.875" style="1239" hidden="1"/>
    <col min="15974" max="15979" width="16.125" style="1239" hidden="1"/>
    <col min="15980" max="15980" width="6.125" style="1239" hidden="1"/>
    <col min="15981" max="15981" width="3" style="1239" hidden="1"/>
    <col min="15982" max="16221" width="8.625" style="1239" hidden="1"/>
    <col min="16222" max="16227" width="14.875" style="1239" hidden="1"/>
    <col min="16228" max="16229" width="15.875" style="1239" hidden="1"/>
    <col min="16230" max="16235" width="16.125" style="1239" hidden="1"/>
    <col min="16236" max="16236" width="6.125" style="1239" hidden="1"/>
    <col min="16237" max="16237" width="3" style="1239" hidden="1"/>
    <col min="16238" max="16384" width="8.625" style="1239" hidden="1"/>
  </cols>
  <sheetData>
    <row r="1" spans="1:143" ht="42.75" customHeight="1">
      <c r="A1" s="1237"/>
      <c r="B1" s="1238"/>
      <c r="DD1" s="1239"/>
      <c r="DE1" s="1239"/>
    </row>
    <row r="2" spans="1:143" ht="25.5" customHeight="1">
      <c r="A2" s="1240"/>
      <c r="C2" s="1240"/>
      <c r="O2" s="1240"/>
      <c r="P2" s="1240"/>
      <c r="Q2" s="1240"/>
      <c r="R2" s="1240"/>
      <c r="S2" s="1240"/>
      <c r="T2" s="1240"/>
      <c r="U2" s="1240"/>
      <c r="V2" s="1240"/>
      <c r="W2" s="1240"/>
      <c r="X2" s="1240"/>
      <c r="Y2" s="1240"/>
      <c r="Z2" s="1240"/>
      <c r="AA2" s="1240"/>
      <c r="AB2" s="1240"/>
      <c r="AC2" s="1240"/>
      <c r="AD2" s="1240"/>
      <c r="AE2" s="1240"/>
      <c r="AF2" s="1240"/>
      <c r="AG2" s="1240"/>
      <c r="AH2" s="1240"/>
      <c r="AI2" s="1240"/>
      <c r="AU2" s="1240"/>
      <c r="BG2" s="1240"/>
      <c r="BS2" s="1240"/>
      <c r="CE2" s="1240"/>
      <c r="CQ2" s="1240"/>
      <c r="DD2" s="1239"/>
      <c r="DE2" s="1239"/>
    </row>
    <row r="3" spans="1:143" ht="25.5" customHeight="1">
      <c r="A3" s="1240"/>
      <c r="C3" s="1240"/>
      <c r="O3" s="1240"/>
      <c r="P3" s="1240"/>
      <c r="Q3" s="1240"/>
      <c r="R3" s="1240"/>
      <c r="S3" s="1240"/>
      <c r="T3" s="1240"/>
      <c r="U3" s="1240"/>
      <c r="V3" s="1240"/>
      <c r="W3" s="1240"/>
      <c r="X3" s="1240"/>
      <c r="Y3" s="1240"/>
      <c r="Z3" s="1240"/>
      <c r="AA3" s="1240"/>
      <c r="AB3" s="1240"/>
      <c r="AC3" s="1240"/>
      <c r="AD3" s="1240"/>
      <c r="AE3" s="1240"/>
      <c r="AF3" s="1240"/>
      <c r="AG3" s="1240"/>
      <c r="AH3" s="1240"/>
      <c r="AI3" s="1240"/>
      <c r="AU3" s="1240"/>
      <c r="BG3" s="1240"/>
      <c r="BS3" s="1240"/>
      <c r="CE3" s="1240"/>
      <c r="CQ3" s="1240"/>
      <c r="DD3" s="1239"/>
      <c r="DE3" s="1239"/>
    </row>
    <row r="4" spans="1:143" s="270" customFormat="1">
      <c r="A4" s="1240"/>
      <c r="B4" s="1240"/>
      <c r="C4" s="1240"/>
      <c r="D4" s="1240"/>
      <c r="E4" s="1240"/>
      <c r="F4" s="1240"/>
      <c r="G4" s="1240"/>
      <c r="H4" s="1240"/>
      <c r="I4" s="1240"/>
      <c r="J4" s="1240"/>
      <c r="K4" s="1240"/>
      <c r="L4" s="1240"/>
      <c r="M4" s="1240"/>
      <c r="N4" s="1240"/>
      <c r="O4" s="1240"/>
      <c r="P4" s="1240"/>
      <c r="Q4" s="1240"/>
      <c r="R4" s="1240"/>
      <c r="S4" s="1240"/>
      <c r="T4" s="1240"/>
      <c r="U4" s="1240"/>
      <c r="V4" s="1240"/>
      <c r="W4" s="1240"/>
      <c r="X4" s="1240"/>
      <c r="Y4" s="1240"/>
      <c r="Z4" s="1240"/>
      <c r="AA4" s="1240"/>
      <c r="AB4" s="1240"/>
      <c r="AC4" s="1240"/>
      <c r="AD4" s="1240"/>
      <c r="AE4" s="1240"/>
      <c r="AF4" s="1240"/>
      <c r="AG4" s="1240"/>
      <c r="AH4" s="1240"/>
      <c r="AI4" s="1240"/>
      <c r="AJ4" s="1240"/>
      <c r="AK4" s="1240"/>
      <c r="AL4" s="1240"/>
      <c r="AM4" s="1240"/>
      <c r="AN4" s="1240"/>
      <c r="AO4" s="1240"/>
      <c r="AP4" s="1240"/>
      <c r="AQ4" s="1240"/>
      <c r="AR4" s="1240"/>
      <c r="AS4" s="1240"/>
      <c r="AT4" s="1240"/>
      <c r="AU4" s="1240"/>
      <c r="AV4" s="1240"/>
      <c r="AW4" s="1240"/>
      <c r="AX4" s="1240"/>
      <c r="AY4" s="1240"/>
      <c r="AZ4" s="1240"/>
      <c r="BA4" s="1240"/>
      <c r="BB4" s="1240"/>
      <c r="BC4" s="1240"/>
      <c r="BD4" s="1240"/>
      <c r="BE4" s="1240"/>
      <c r="BF4" s="1240"/>
      <c r="BG4" s="1240"/>
      <c r="BH4" s="1240"/>
      <c r="BI4" s="1240"/>
      <c r="BJ4" s="1240"/>
      <c r="BK4" s="1240"/>
      <c r="BL4" s="1240"/>
      <c r="BM4" s="1240"/>
      <c r="BN4" s="1240"/>
      <c r="BO4" s="1240"/>
      <c r="BP4" s="1240"/>
      <c r="BQ4" s="1240"/>
      <c r="BR4" s="1240"/>
      <c r="BS4" s="1240"/>
      <c r="BT4" s="1240"/>
      <c r="BU4" s="1240"/>
      <c r="BV4" s="1240"/>
      <c r="BW4" s="1240"/>
      <c r="BX4" s="1240"/>
      <c r="BY4" s="1240"/>
      <c r="BZ4" s="1240"/>
      <c r="CA4" s="1240"/>
      <c r="CB4" s="1240"/>
      <c r="CC4" s="1240"/>
      <c r="CD4" s="1240"/>
      <c r="CE4" s="1240"/>
      <c r="CF4" s="1240"/>
      <c r="CG4" s="1240"/>
      <c r="CH4" s="1240"/>
      <c r="CI4" s="1240"/>
      <c r="CJ4" s="1240"/>
      <c r="CK4" s="1240"/>
      <c r="CL4" s="1240"/>
      <c r="CM4" s="1240"/>
      <c r="CN4" s="1240"/>
      <c r="CO4" s="1240"/>
      <c r="CP4" s="1240"/>
      <c r="CQ4" s="1240"/>
      <c r="CR4" s="1240"/>
      <c r="CS4" s="1240"/>
      <c r="CT4" s="1240"/>
      <c r="CU4" s="1240"/>
      <c r="CV4" s="1240"/>
      <c r="CW4" s="1240"/>
      <c r="CX4" s="1240"/>
      <c r="CY4" s="1240"/>
      <c r="CZ4" s="1240"/>
      <c r="DA4" s="1240"/>
      <c r="DB4" s="1240"/>
      <c r="DC4" s="1240"/>
      <c r="DD4" s="1240"/>
      <c r="DE4" s="1240"/>
      <c r="DF4" s="271"/>
      <c r="DG4" s="271"/>
      <c r="DH4" s="271"/>
      <c r="DI4" s="271"/>
      <c r="DJ4" s="271"/>
      <c r="DK4" s="271"/>
      <c r="DL4" s="271"/>
      <c r="DM4" s="271"/>
      <c r="DN4" s="271"/>
      <c r="DO4" s="271"/>
      <c r="DP4" s="271"/>
      <c r="DQ4" s="271"/>
      <c r="DR4" s="271"/>
      <c r="DS4" s="271"/>
      <c r="DT4" s="271"/>
      <c r="DU4" s="271"/>
      <c r="DV4" s="271"/>
      <c r="DW4" s="271"/>
    </row>
    <row r="5" spans="1:143" s="270" customFormat="1">
      <c r="A5" s="1240"/>
      <c r="B5" s="1240"/>
      <c r="C5" s="1240"/>
      <c r="D5" s="1240"/>
      <c r="E5" s="1240"/>
      <c r="F5" s="1240"/>
      <c r="G5" s="1240"/>
      <c r="H5" s="1240"/>
      <c r="I5" s="1240"/>
      <c r="J5" s="1240"/>
      <c r="K5" s="1240"/>
      <c r="L5" s="1240"/>
      <c r="M5" s="1240"/>
      <c r="N5" s="1240"/>
      <c r="O5" s="1240"/>
      <c r="P5" s="1240"/>
      <c r="Q5" s="1240"/>
      <c r="R5" s="1240"/>
      <c r="S5" s="1240"/>
      <c r="T5" s="1240"/>
      <c r="U5" s="1240"/>
      <c r="V5" s="1240"/>
      <c r="W5" s="1240"/>
      <c r="X5" s="1240"/>
      <c r="Y5" s="1240"/>
      <c r="Z5" s="1240"/>
      <c r="AA5" s="1240"/>
      <c r="AB5" s="1240"/>
      <c r="AC5" s="1240"/>
      <c r="AD5" s="1240"/>
      <c r="AE5" s="1240"/>
      <c r="AF5" s="1240"/>
      <c r="AG5" s="1240"/>
      <c r="AH5" s="1240"/>
      <c r="AI5" s="1240"/>
      <c r="AJ5" s="1240"/>
      <c r="AK5" s="1240"/>
      <c r="AL5" s="1240"/>
      <c r="AM5" s="1240"/>
      <c r="AN5" s="1240"/>
      <c r="AO5" s="1240"/>
      <c r="AP5" s="1240"/>
      <c r="AQ5" s="1240"/>
      <c r="AR5" s="1240"/>
      <c r="AS5" s="1240"/>
      <c r="AT5" s="1240"/>
      <c r="AU5" s="1240"/>
      <c r="AV5" s="1240"/>
      <c r="AW5" s="1240"/>
      <c r="AX5" s="1240"/>
      <c r="AY5" s="1240"/>
      <c r="AZ5" s="1240"/>
      <c r="BA5" s="1240"/>
      <c r="BB5" s="1240"/>
      <c r="BC5" s="1240"/>
      <c r="BD5" s="1240"/>
      <c r="BE5" s="1240"/>
      <c r="BF5" s="1240"/>
      <c r="BG5" s="1240"/>
      <c r="BH5" s="1240"/>
      <c r="BI5" s="1240"/>
      <c r="BJ5" s="1240"/>
      <c r="BK5" s="1240"/>
      <c r="BL5" s="1240"/>
      <c r="BM5" s="1240"/>
      <c r="BN5" s="1240"/>
      <c r="BO5" s="1240"/>
      <c r="BP5" s="1240"/>
      <c r="BQ5" s="1240"/>
      <c r="BR5" s="1240"/>
      <c r="BS5" s="1240"/>
      <c r="BT5" s="1240"/>
      <c r="BU5" s="1240"/>
      <c r="BV5" s="1240"/>
      <c r="BW5" s="1240"/>
      <c r="BX5" s="1240"/>
      <c r="BY5" s="1240"/>
      <c r="BZ5" s="1240"/>
      <c r="CA5" s="1240"/>
      <c r="CB5" s="1240"/>
      <c r="CC5" s="1240"/>
      <c r="CD5" s="1240"/>
      <c r="CE5" s="1240"/>
      <c r="CF5" s="1240"/>
      <c r="CG5" s="1240"/>
      <c r="CH5" s="1240"/>
      <c r="CI5" s="1240"/>
      <c r="CJ5" s="1240"/>
      <c r="CK5" s="1240"/>
      <c r="CL5" s="1240"/>
      <c r="CM5" s="1240"/>
      <c r="CN5" s="1240"/>
      <c r="CO5" s="1240"/>
      <c r="CP5" s="1240"/>
      <c r="CQ5" s="1240"/>
      <c r="CR5" s="1240"/>
      <c r="CS5" s="1240"/>
      <c r="CT5" s="1240"/>
      <c r="CU5" s="1240"/>
      <c r="CV5" s="1240"/>
      <c r="CW5" s="1240"/>
      <c r="CX5" s="1240"/>
      <c r="CY5" s="1240"/>
      <c r="CZ5" s="1240"/>
      <c r="DA5" s="1240"/>
      <c r="DB5" s="1240"/>
      <c r="DC5" s="1240"/>
      <c r="DD5" s="1240"/>
      <c r="DE5" s="1240"/>
      <c r="DF5" s="271"/>
      <c r="DG5" s="271"/>
      <c r="DH5" s="271"/>
      <c r="DI5" s="271"/>
      <c r="DJ5" s="271"/>
      <c r="DK5" s="271"/>
      <c r="DL5" s="271"/>
      <c r="DM5" s="271"/>
      <c r="DN5" s="271"/>
      <c r="DO5" s="271"/>
      <c r="DP5" s="271"/>
      <c r="DQ5" s="271"/>
      <c r="DR5" s="271"/>
      <c r="DS5" s="271"/>
      <c r="DT5" s="271"/>
      <c r="DU5" s="271"/>
      <c r="DV5" s="271"/>
      <c r="DW5" s="271"/>
    </row>
    <row r="6" spans="1:143" s="270" customFormat="1">
      <c r="A6" s="1240"/>
      <c r="B6" s="1240"/>
      <c r="C6" s="1240"/>
      <c r="D6" s="1240"/>
      <c r="E6" s="1240"/>
      <c r="F6" s="1240"/>
      <c r="G6" s="1240"/>
      <c r="H6" s="1240"/>
      <c r="I6" s="1240"/>
      <c r="J6" s="1240"/>
      <c r="K6" s="1240"/>
      <c r="L6" s="1240"/>
      <c r="M6" s="1240"/>
      <c r="N6" s="1240"/>
      <c r="O6" s="1240"/>
      <c r="P6" s="1240"/>
      <c r="Q6" s="1240"/>
      <c r="R6" s="1240"/>
      <c r="S6" s="1240"/>
      <c r="T6" s="1240"/>
      <c r="U6" s="1240"/>
      <c r="V6" s="1240"/>
      <c r="W6" s="1240"/>
      <c r="X6" s="1240"/>
      <c r="Y6" s="1240"/>
      <c r="Z6" s="1240"/>
      <c r="AA6" s="1240"/>
      <c r="AB6" s="1240"/>
      <c r="AC6" s="1240"/>
      <c r="AD6" s="1240"/>
      <c r="AE6" s="1240"/>
      <c r="AF6" s="1240"/>
      <c r="AG6" s="1240"/>
      <c r="AH6" s="1240"/>
      <c r="AI6" s="1240"/>
      <c r="AJ6" s="1240"/>
      <c r="AK6" s="1240"/>
      <c r="AL6" s="1240"/>
      <c r="AM6" s="1240"/>
      <c r="AN6" s="1240"/>
      <c r="AO6" s="1240"/>
      <c r="AP6" s="1240"/>
      <c r="AQ6" s="1240"/>
      <c r="AR6" s="1240"/>
      <c r="AS6" s="1240"/>
      <c r="AT6" s="1240"/>
      <c r="AU6" s="1240"/>
      <c r="AV6" s="1240"/>
      <c r="AW6" s="1240"/>
      <c r="AX6" s="1240"/>
      <c r="AY6" s="1240"/>
      <c r="AZ6" s="1240"/>
      <c r="BA6" s="1240"/>
      <c r="BB6" s="1240"/>
      <c r="BC6" s="1240"/>
      <c r="BD6" s="1240"/>
      <c r="BE6" s="1240"/>
      <c r="BF6" s="1240"/>
      <c r="BG6" s="1240"/>
      <c r="BH6" s="1240"/>
      <c r="BI6" s="1240"/>
      <c r="BJ6" s="1240"/>
      <c r="BK6" s="1240"/>
      <c r="BL6" s="1240"/>
      <c r="BM6" s="1240"/>
      <c r="BN6" s="1240"/>
      <c r="BO6" s="1240"/>
      <c r="BP6" s="1240"/>
      <c r="BQ6" s="1240"/>
      <c r="BR6" s="1240"/>
      <c r="BS6" s="1240"/>
      <c r="BT6" s="1240"/>
      <c r="BU6" s="1240"/>
      <c r="BV6" s="1240"/>
      <c r="BW6" s="1240"/>
      <c r="BX6" s="1240"/>
      <c r="BY6" s="1240"/>
      <c r="BZ6" s="1240"/>
      <c r="CA6" s="1240"/>
      <c r="CB6" s="1240"/>
      <c r="CC6" s="1240"/>
      <c r="CD6" s="1240"/>
      <c r="CE6" s="1240"/>
      <c r="CF6" s="1240"/>
      <c r="CG6" s="1240"/>
      <c r="CH6" s="1240"/>
      <c r="CI6" s="1240"/>
      <c r="CJ6" s="1240"/>
      <c r="CK6" s="1240"/>
      <c r="CL6" s="1240"/>
      <c r="CM6" s="1240"/>
      <c r="CN6" s="1240"/>
      <c r="CO6" s="1240"/>
      <c r="CP6" s="1240"/>
      <c r="CQ6" s="1240"/>
      <c r="CR6" s="1240"/>
      <c r="CS6" s="1240"/>
      <c r="CT6" s="1240"/>
      <c r="CU6" s="1240"/>
      <c r="CV6" s="1240"/>
      <c r="CW6" s="1240"/>
      <c r="CX6" s="1240"/>
      <c r="CY6" s="1240"/>
      <c r="CZ6" s="1240"/>
      <c r="DA6" s="1240"/>
      <c r="DB6" s="1240"/>
      <c r="DC6" s="1240"/>
      <c r="DD6" s="1240"/>
      <c r="DE6" s="1240"/>
      <c r="DF6" s="271"/>
      <c r="DG6" s="271"/>
      <c r="DH6" s="271"/>
      <c r="DI6" s="271"/>
      <c r="DJ6" s="271"/>
      <c r="DK6" s="271"/>
      <c r="DL6" s="271"/>
      <c r="DM6" s="271"/>
      <c r="DN6" s="271"/>
      <c r="DO6" s="271"/>
      <c r="DP6" s="271"/>
      <c r="DQ6" s="271"/>
      <c r="DR6" s="271"/>
      <c r="DS6" s="271"/>
      <c r="DT6" s="271"/>
      <c r="DU6" s="271"/>
      <c r="DV6" s="271"/>
      <c r="DW6" s="271"/>
    </row>
    <row r="7" spans="1:143" s="270" customFormat="1">
      <c r="A7" s="1240"/>
      <c r="B7" s="1240"/>
      <c r="C7" s="1240"/>
      <c r="D7" s="1240"/>
      <c r="E7" s="1240"/>
      <c r="F7" s="1240"/>
      <c r="G7" s="1240"/>
      <c r="H7" s="1240"/>
      <c r="I7" s="1240"/>
      <c r="J7" s="1240"/>
      <c r="K7" s="1240"/>
      <c r="L7" s="1240"/>
      <c r="M7" s="1240"/>
      <c r="N7" s="1240"/>
      <c r="O7" s="1240"/>
      <c r="P7" s="1240"/>
      <c r="Q7" s="1240"/>
      <c r="R7" s="1240"/>
      <c r="S7" s="1240"/>
      <c r="T7" s="1240"/>
      <c r="U7" s="1240"/>
      <c r="V7" s="1240"/>
      <c r="W7" s="1240"/>
      <c r="X7" s="1240"/>
      <c r="Y7" s="1240"/>
      <c r="Z7" s="1240"/>
      <c r="AA7" s="1240"/>
      <c r="AB7" s="1240"/>
      <c r="AC7" s="1240"/>
      <c r="AD7" s="1240"/>
      <c r="AE7" s="1240"/>
      <c r="AF7" s="1240"/>
      <c r="AG7" s="1240"/>
      <c r="AH7" s="1240"/>
      <c r="AI7" s="1240"/>
      <c r="AJ7" s="1240"/>
      <c r="AK7" s="1240"/>
      <c r="AL7" s="1240"/>
      <c r="AM7" s="1240"/>
      <c r="AN7" s="1240"/>
      <c r="AO7" s="1240"/>
      <c r="AP7" s="1240"/>
      <c r="AQ7" s="1240"/>
      <c r="AR7" s="1240"/>
      <c r="AS7" s="1240"/>
      <c r="AT7" s="1240"/>
      <c r="AU7" s="1240"/>
      <c r="AV7" s="1240"/>
      <c r="AW7" s="1240"/>
      <c r="AX7" s="1240"/>
      <c r="AY7" s="1240"/>
      <c r="AZ7" s="1240"/>
      <c r="BA7" s="1240"/>
      <c r="BB7" s="1240"/>
      <c r="BC7" s="1240"/>
      <c r="BD7" s="1240"/>
      <c r="BE7" s="1240"/>
      <c r="BF7" s="1240"/>
      <c r="BG7" s="1240"/>
      <c r="BH7" s="1240"/>
      <c r="BI7" s="1240"/>
      <c r="BJ7" s="1240"/>
      <c r="BK7" s="1240"/>
      <c r="BL7" s="1240"/>
      <c r="BM7" s="1240"/>
      <c r="BN7" s="1240"/>
      <c r="BO7" s="1240"/>
      <c r="BP7" s="1240"/>
      <c r="BQ7" s="1240"/>
      <c r="BR7" s="1240"/>
      <c r="BS7" s="1240"/>
      <c r="BT7" s="1240"/>
      <c r="BU7" s="1240"/>
      <c r="BV7" s="1240"/>
      <c r="BW7" s="1240"/>
      <c r="BX7" s="1240"/>
      <c r="BY7" s="1240"/>
      <c r="BZ7" s="1240"/>
      <c r="CA7" s="1240"/>
      <c r="CB7" s="1240"/>
      <c r="CC7" s="1240"/>
      <c r="CD7" s="1240"/>
      <c r="CE7" s="1240"/>
      <c r="CF7" s="1240"/>
      <c r="CG7" s="1240"/>
      <c r="CH7" s="1240"/>
      <c r="CI7" s="1240"/>
      <c r="CJ7" s="1240"/>
      <c r="CK7" s="1240"/>
      <c r="CL7" s="1240"/>
      <c r="CM7" s="1240"/>
      <c r="CN7" s="1240"/>
      <c r="CO7" s="1240"/>
      <c r="CP7" s="1240"/>
      <c r="CQ7" s="1240"/>
      <c r="CR7" s="1240"/>
      <c r="CS7" s="1240"/>
      <c r="CT7" s="1240"/>
      <c r="CU7" s="1240"/>
      <c r="CV7" s="1240"/>
      <c r="CW7" s="1240"/>
      <c r="CX7" s="1240"/>
      <c r="CY7" s="1240"/>
      <c r="CZ7" s="1240"/>
      <c r="DA7" s="1240"/>
      <c r="DB7" s="1240"/>
      <c r="DC7" s="1240"/>
      <c r="DD7" s="1240"/>
      <c r="DE7" s="1240"/>
      <c r="DF7" s="271"/>
      <c r="DG7" s="271"/>
      <c r="DH7" s="271"/>
      <c r="DI7" s="271"/>
      <c r="DJ7" s="271"/>
      <c r="DK7" s="271"/>
      <c r="DL7" s="271"/>
      <c r="DM7" s="271"/>
      <c r="DN7" s="271"/>
      <c r="DO7" s="271"/>
      <c r="DP7" s="271"/>
      <c r="DQ7" s="271"/>
      <c r="DR7" s="271"/>
      <c r="DS7" s="271"/>
      <c r="DT7" s="271"/>
      <c r="DU7" s="271"/>
      <c r="DV7" s="271"/>
      <c r="DW7" s="271"/>
    </row>
    <row r="8" spans="1:143" s="270" customFormat="1">
      <c r="A8" s="1240"/>
      <c r="B8" s="1240"/>
      <c r="C8" s="1240"/>
      <c r="D8" s="1240"/>
      <c r="E8" s="1240"/>
      <c r="F8" s="1240"/>
      <c r="G8" s="1240"/>
      <c r="H8" s="1240"/>
      <c r="I8" s="1240"/>
      <c r="J8" s="1240"/>
      <c r="K8" s="1240"/>
      <c r="L8" s="1240"/>
      <c r="M8" s="1240"/>
      <c r="N8" s="1240"/>
      <c r="O8" s="1240"/>
      <c r="P8" s="1240"/>
      <c r="Q8" s="1240"/>
      <c r="R8" s="1240"/>
      <c r="S8" s="1240"/>
      <c r="T8" s="1240"/>
      <c r="U8" s="1240"/>
      <c r="V8" s="1240"/>
      <c r="W8" s="1240"/>
      <c r="X8" s="1240"/>
      <c r="Y8" s="1240"/>
      <c r="Z8" s="1240"/>
      <c r="AA8" s="1240"/>
      <c r="AB8" s="1240"/>
      <c r="AC8" s="1240"/>
      <c r="AD8" s="1240"/>
      <c r="AE8" s="1240"/>
      <c r="AF8" s="1240"/>
      <c r="AG8" s="1240"/>
      <c r="AH8" s="1240"/>
      <c r="AI8" s="1240"/>
      <c r="AJ8" s="1240"/>
      <c r="AK8" s="1240"/>
      <c r="AL8" s="1240"/>
      <c r="AM8" s="1240"/>
      <c r="AN8" s="1240"/>
      <c r="AO8" s="1240"/>
      <c r="AP8" s="1240"/>
      <c r="AQ8" s="1240"/>
      <c r="AR8" s="1240"/>
      <c r="AS8" s="1240"/>
      <c r="AT8" s="1240"/>
      <c r="AU8" s="1240"/>
      <c r="AV8" s="1240"/>
      <c r="AW8" s="1240"/>
      <c r="AX8" s="1240"/>
      <c r="AY8" s="1240"/>
      <c r="AZ8" s="1240"/>
      <c r="BA8" s="1240"/>
      <c r="BB8" s="1240"/>
      <c r="BC8" s="1240"/>
      <c r="BD8" s="1240"/>
      <c r="BE8" s="1240"/>
      <c r="BF8" s="1240"/>
      <c r="BG8" s="1240"/>
      <c r="BH8" s="1240"/>
      <c r="BI8" s="1240"/>
      <c r="BJ8" s="1240"/>
      <c r="BK8" s="1240"/>
      <c r="BL8" s="1240"/>
      <c r="BM8" s="1240"/>
      <c r="BN8" s="1240"/>
      <c r="BO8" s="1240"/>
      <c r="BP8" s="1240"/>
      <c r="BQ8" s="1240"/>
      <c r="BR8" s="1240"/>
      <c r="BS8" s="1240"/>
      <c r="BT8" s="1240"/>
      <c r="BU8" s="1240"/>
      <c r="BV8" s="1240"/>
      <c r="BW8" s="1240"/>
      <c r="BX8" s="1240"/>
      <c r="BY8" s="1240"/>
      <c r="BZ8" s="1240"/>
      <c r="CA8" s="1240"/>
      <c r="CB8" s="1240"/>
      <c r="CC8" s="1240"/>
      <c r="CD8" s="1240"/>
      <c r="CE8" s="1240"/>
      <c r="CF8" s="1240"/>
      <c r="CG8" s="1240"/>
      <c r="CH8" s="1240"/>
      <c r="CI8" s="1240"/>
      <c r="CJ8" s="1240"/>
      <c r="CK8" s="1240"/>
      <c r="CL8" s="1240"/>
      <c r="CM8" s="1240"/>
      <c r="CN8" s="1240"/>
      <c r="CO8" s="1240"/>
      <c r="CP8" s="1240"/>
      <c r="CQ8" s="1240"/>
      <c r="CR8" s="1240"/>
      <c r="CS8" s="1240"/>
      <c r="CT8" s="1240"/>
      <c r="CU8" s="1240"/>
      <c r="CV8" s="1240"/>
      <c r="CW8" s="1240"/>
      <c r="CX8" s="1240"/>
      <c r="CY8" s="1240"/>
      <c r="CZ8" s="1240"/>
      <c r="DA8" s="1240"/>
      <c r="DB8" s="1240"/>
      <c r="DC8" s="1240"/>
      <c r="DD8" s="1240"/>
      <c r="DE8" s="1240"/>
      <c r="DF8" s="271"/>
      <c r="DG8" s="271"/>
      <c r="DH8" s="271"/>
      <c r="DI8" s="271"/>
      <c r="DJ8" s="271"/>
      <c r="DK8" s="271"/>
      <c r="DL8" s="271"/>
      <c r="DM8" s="271"/>
      <c r="DN8" s="271"/>
      <c r="DO8" s="271"/>
      <c r="DP8" s="271"/>
      <c r="DQ8" s="271"/>
      <c r="DR8" s="271"/>
      <c r="DS8" s="271"/>
      <c r="DT8" s="271"/>
      <c r="DU8" s="271"/>
      <c r="DV8" s="271"/>
      <c r="DW8" s="271"/>
    </row>
    <row r="9" spans="1:143" s="270" customFormat="1">
      <c r="A9" s="1240"/>
      <c r="B9" s="1240"/>
      <c r="C9" s="1240"/>
      <c r="D9" s="1240"/>
      <c r="E9" s="1240"/>
      <c r="F9" s="1240"/>
      <c r="G9" s="1240"/>
      <c r="H9" s="1240"/>
      <c r="I9" s="1240"/>
      <c r="J9" s="1240"/>
      <c r="K9" s="1240"/>
      <c r="L9" s="1240"/>
      <c r="M9" s="1240"/>
      <c r="N9" s="1240"/>
      <c r="O9" s="1240"/>
      <c r="P9" s="1240"/>
      <c r="Q9" s="1240"/>
      <c r="R9" s="1240"/>
      <c r="S9" s="1240"/>
      <c r="T9" s="1240"/>
      <c r="U9" s="1240"/>
      <c r="V9" s="1240"/>
      <c r="W9" s="1240"/>
      <c r="X9" s="1240"/>
      <c r="Y9" s="1240"/>
      <c r="Z9" s="1240"/>
      <c r="AA9" s="1240"/>
      <c r="AB9" s="1240"/>
      <c r="AC9" s="1240"/>
      <c r="AD9" s="1240"/>
      <c r="AE9" s="1240"/>
      <c r="AF9" s="1240"/>
      <c r="AG9" s="1240"/>
      <c r="AH9" s="1240"/>
      <c r="AI9" s="1240"/>
      <c r="AJ9" s="1240"/>
      <c r="AK9" s="1240"/>
      <c r="AL9" s="1240"/>
      <c r="AM9" s="1240"/>
      <c r="AN9" s="1240"/>
      <c r="AO9" s="1240"/>
      <c r="AP9" s="1240"/>
      <c r="AQ9" s="1240"/>
      <c r="AR9" s="1240"/>
      <c r="AS9" s="1240"/>
      <c r="AT9" s="1240"/>
      <c r="AU9" s="1240"/>
      <c r="AV9" s="1240"/>
      <c r="AW9" s="1240"/>
      <c r="AX9" s="1240"/>
      <c r="AY9" s="1240"/>
      <c r="AZ9" s="1240"/>
      <c r="BA9" s="1240"/>
      <c r="BB9" s="1240"/>
      <c r="BC9" s="1240"/>
      <c r="BD9" s="1240"/>
      <c r="BE9" s="1240"/>
      <c r="BF9" s="1240"/>
      <c r="BG9" s="1240"/>
      <c r="BH9" s="1240"/>
      <c r="BI9" s="1240"/>
      <c r="BJ9" s="1240"/>
      <c r="BK9" s="1240"/>
      <c r="BL9" s="1240"/>
      <c r="BM9" s="1240"/>
      <c r="BN9" s="1240"/>
      <c r="BO9" s="1240"/>
      <c r="BP9" s="1240"/>
      <c r="BQ9" s="1240"/>
      <c r="BR9" s="1240"/>
      <c r="BS9" s="1240"/>
      <c r="BT9" s="1240"/>
      <c r="BU9" s="1240"/>
      <c r="BV9" s="1240"/>
      <c r="BW9" s="1240"/>
      <c r="BX9" s="1240"/>
      <c r="BY9" s="1240"/>
      <c r="BZ9" s="1240"/>
      <c r="CA9" s="1240"/>
      <c r="CB9" s="1240"/>
      <c r="CC9" s="1240"/>
      <c r="CD9" s="1240"/>
      <c r="CE9" s="1240"/>
      <c r="CF9" s="1240"/>
      <c r="CG9" s="1240"/>
      <c r="CH9" s="1240"/>
      <c r="CI9" s="1240"/>
      <c r="CJ9" s="1240"/>
      <c r="CK9" s="1240"/>
      <c r="CL9" s="1240"/>
      <c r="CM9" s="1240"/>
      <c r="CN9" s="1240"/>
      <c r="CO9" s="1240"/>
      <c r="CP9" s="1240"/>
      <c r="CQ9" s="1240"/>
      <c r="CR9" s="1240"/>
      <c r="CS9" s="1240"/>
      <c r="CT9" s="1240"/>
      <c r="CU9" s="1240"/>
      <c r="CV9" s="1240"/>
      <c r="CW9" s="1240"/>
      <c r="CX9" s="1240"/>
      <c r="CY9" s="1240"/>
      <c r="CZ9" s="1240"/>
      <c r="DA9" s="1240"/>
      <c r="DB9" s="1240"/>
      <c r="DC9" s="1240"/>
      <c r="DD9" s="1240"/>
      <c r="DE9" s="1240"/>
      <c r="DF9" s="271"/>
      <c r="DG9" s="271"/>
      <c r="DH9" s="271"/>
      <c r="DI9" s="271"/>
      <c r="DJ9" s="271"/>
      <c r="DK9" s="271"/>
      <c r="DL9" s="271"/>
      <c r="DM9" s="271"/>
      <c r="DN9" s="271"/>
      <c r="DO9" s="271"/>
      <c r="DP9" s="271"/>
      <c r="DQ9" s="271"/>
      <c r="DR9" s="271"/>
      <c r="DS9" s="271"/>
      <c r="DT9" s="271"/>
      <c r="DU9" s="271"/>
      <c r="DV9" s="271"/>
      <c r="DW9" s="271"/>
    </row>
    <row r="10" spans="1:143" s="270" customFormat="1">
      <c r="A10" s="1240"/>
      <c r="B10" s="1240"/>
      <c r="C10" s="1240"/>
      <c r="D10" s="1240"/>
      <c r="E10" s="1240"/>
      <c r="F10" s="1240"/>
      <c r="G10" s="1240"/>
      <c r="H10" s="1240"/>
      <c r="I10" s="1240"/>
      <c r="J10" s="1240"/>
      <c r="K10" s="1240"/>
      <c r="L10" s="1240"/>
      <c r="M10" s="1240"/>
      <c r="N10" s="1240"/>
      <c r="O10" s="1240"/>
      <c r="P10" s="1240"/>
      <c r="Q10" s="1240"/>
      <c r="R10" s="1240"/>
      <c r="S10" s="1240"/>
      <c r="T10" s="1240"/>
      <c r="U10" s="1240"/>
      <c r="V10" s="1240"/>
      <c r="W10" s="1240"/>
      <c r="X10" s="1240"/>
      <c r="Y10" s="1240"/>
      <c r="Z10" s="1240"/>
      <c r="AA10" s="1240"/>
      <c r="AB10" s="1240"/>
      <c r="AC10" s="1240"/>
      <c r="AD10" s="1240"/>
      <c r="AE10" s="1240"/>
      <c r="AF10" s="1240"/>
      <c r="AG10" s="1240"/>
      <c r="AH10" s="1240"/>
      <c r="AI10" s="1240"/>
      <c r="AJ10" s="1240"/>
      <c r="AK10" s="1240"/>
      <c r="AL10" s="1240"/>
      <c r="AM10" s="1240"/>
      <c r="AN10" s="1240"/>
      <c r="AO10" s="1240"/>
      <c r="AP10" s="1240"/>
      <c r="AQ10" s="1240"/>
      <c r="AR10" s="1240"/>
      <c r="AS10" s="1240"/>
      <c r="AT10" s="1240"/>
      <c r="AU10" s="1240"/>
      <c r="AV10" s="1240"/>
      <c r="AW10" s="1240"/>
      <c r="AX10" s="1240"/>
      <c r="AY10" s="1240"/>
      <c r="AZ10" s="1240"/>
      <c r="BA10" s="1240"/>
      <c r="BB10" s="1240"/>
      <c r="BC10" s="1240"/>
      <c r="BD10" s="1240"/>
      <c r="BE10" s="1240"/>
      <c r="BF10" s="1240"/>
      <c r="BG10" s="1240"/>
      <c r="BH10" s="1240"/>
      <c r="BI10" s="1240"/>
      <c r="BJ10" s="1240"/>
      <c r="BK10" s="1240"/>
      <c r="BL10" s="1240"/>
      <c r="BM10" s="1240"/>
      <c r="BN10" s="1240"/>
      <c r="BO10" s="1240"/>
      <c r="BP10" s="1240"/>
      <c r="BQ10" s="1240"/>
      <c r="BR10" s="1240"/>
      <c r="BS10" s="1240"/>
      <c r="BT10" s="1240"/>
      <c r="BU10" s="1240"/>
      <c r="BV10" s="1240"/>
      <c r="BW10" s="1240"/>
      <c r="BX10" s="1240"/>
      <c r="BY10" s="1240"/>
      <c r="BZ10" s="1240"/>
      <c r="CA10" s="1240"/>
      <c r="CB10" s="1240"/>
      <c r="CC10" s="1240"/>
      <c r="CD10" s="1240"/>
      <c r="CE10" s="1240"/>
      <c r="CF10" s="1240"/>
      <c r="CG10" s="1240"/>
      <c r="CH10" s="1240"/>
      <c r="CI10" s="1240"/>
      <c r="CJ10" s="1240"/>
      <c r="CK10" s="1240"/>
      <c r="CL10" s="1240"/>
      <c r="CM10" s="1240"/>
      <c r="CN10" s="1240"/>
      <c r="CO10" s="1240"/>
      <c r="CP10" s="1240"/>
      <c r="CQ10" s="1240"/>
      <c r="CR10" s="1240"/>
      <c r="CS10" s="1240"/>
      <c r="CT10" s="1240"/>
      <c r="CU10" s="1240"/>
      <c r="CV10" s="1240"/>
      <c r="CW10" s="1240"/>
      <c r="CX10" s="1240"/>
      <c r="CY10" s="1240"/>
      <c r="CZ10" s="1240"/>
      <c r="DA10" s="1240"/>
      <c r="DB10" s="1240"/>
      <c r="DC10" s="1240"/>
      <c r="DD10" s="1240"/>
      <c r="DE10" s="1240"/>
      <c r="DF10" s="271"/>
      <c r="DG10" s="271"/>
      <c r="DH10" s="271"/>
      <c r="DI10" s="271"/>
      <c r="DJ10" s="271"/>
      <c r="DK10" s="271"/>
      <c r="DL10" s="271"/>
      <c r="DM10" s="271"/>
      <c r="DN10" s="271"/>
      <c r="DO10" s="271"/>
      <c r="DP10" s="271"/>
      <c r="DQ10" s="271"/>
      <c r="DR10" s="271"/>
      <c r="DS10" s="271"/>
      <c r="DT10" s="271"/>
      <c r="DU10" s="271"/>
      <c r="DV10" s="271"/>
      <c r="DW10" s="271"/>
      <c r="EM10" s="270" t="s">
        <v>590</v>
      </c>
    </row>
    <row r="11" spans="1:143" s="270" customFormat="1">
      <c r="A11" s="1240"/>
      <c r="B11" s="1240"/>
      <c r="C11" s="1240"/>
      <c r="D11" s="1240"/>
      <c r="E11" s="1240"/>
      <c r="F11" s="1240"/>
      <c r="G11" s="1240"/>
      <c r="H11" s="1240"/>
      <c r="I11" s="1240"/>
      <c r="J11" s="1240"/>
      <c r="K11" s="1240"/>
      <c r="L11" s="1240"/>
      <c r="M11" s="1240"/>
      <c r="N11" s="1240"/>
      <c r="O11" s="1240"/>
      <c r="P11" s="1240"/>
      <c r="Q11" s="1240"/>
      <c r="R11" s="1240"/>
      <c r="S11" s="1240"/>
      <c r="T11" s="1240"/>
      <c r="U11" s="1240"/>
      <c r="V11" s="1240"/>
      <c r="W11" s="1240"/>
      <c r="X11" s="1240"/>
      <c r="Y11" s="1240"/>
      <c r="Z11" s="1240"/>
      <c r="AA11" s="1240"/>
      <c r="AB11" s="1240"/>
      <c r="AC11" s="1240"/>
      <c r="AD11" s="1240"/>
      <c r="AE11" s="1240"/>
      <c r="AF11" s="1240"/>
      <c r="AG11" s="1240"/>
      <c r="AH11" s="1240"/>
      <c r="AI11" s="1240"/>
      <c r="AJ11" s="1240"/>
      <c r="AK11" s="1240"/>
      <c r="AL11" s="1240"/>
      <c r="AM11" s="1240"/>
      <c r="AN11" s="1240"/>
      <c r="AO11" s="1240"/>
      <c r="AP11" s="1240"/>
      <c r="AQ11" s="1240"/>
      <c r="AR11" s="1240"/>
      <c r="AS11" s="1240"/>
      <c r="AT11" s="1240"/>
      <c r="AU11" s="1240"/>
      <c r="AV11" s="1240"/>
      <c r="AW11" s="1240"/>
      <c r="AX11" s="1240"/>
      <c r="AY11" s="1240"/>
      <c r="AZ11" s="1240"/>
      <c r="BA11" s="1240"/>
      <c r="BB11" s="1240"/>
      <c r="BC11" s="1240"/>
      <c r="BD11" s="1240"/>
      <c r="BE11" s="1240"/>
      <c r="BF11" s="1240"/>
      <c r="BG11" s="1240"/>
      <c r="BH11" s="1240"/>
      <c r="BI11" s="1240"/>
      <c r="BJ11" s="1240"/>
      <c r="BK11" s="1240"/>
      <c r="BL11" s="1240"/>
      <c r="BM11" s="1240"/>
      <c r="BN11" s="1240"/>
      <c r="BO11" s="1240"/>
      <c r="BP11" s="1240"/>
      <c r="BQ11" s="1240"/>
      <c r="BR11" s="1240"/>
      <c r="BS11" s="1240"/>
      <c r="BT11" s="1240"/>
      <c r="BU11" s="1240"/>
      <c r="BV11" s="1240"/>
      <c r="BW11" s="1240"/>
      <c r="BX11" s="1240"/>
      <c r="BY11" s="1240"/>
      <c r="BZ11" s="1240"/>
      <c r="CA11" s="1240"/>
      <c r="CB11" s="1240"/>
      <c r="CC11" s="1240"/>
      <c r="CD11" s="1240"/>
      <c r="CE11" s="1240"/>
      <c r="CF11" s="1240"/>
      <c r="CG11" s="1240"/>
      <c r="CH11" s="1240"/>
      <c r="CI11" s="1240"/>
      <c r="CJ11" s="1240"/>
      <c r="CK11" s="1240"/>
      <c r="CL11" s="1240"/>
      <c r="CM11" s="1240"/>
      <c r="CN11" s="1240"/>
      <c r="CO11" s="1240"/>
      <c r="CP11" s="1240"/>
      <c r="CQ11" s="1240"/>
      <c r="CR11" s="1240"/>
      <c r="CS11" s="1240"/>
      <c r="CT11" s="1240"/>
      <c r="CU11" s="1240"/>
      <c r="CV11" s="1240"/>
      <c r="CW11" s="1240"/>
      <c r="CX11" s="1240"/>
      <c r="CY11" s="1240"/>
      <c r="CZ11" s="1240"/>
      <c r="DA11" s="1240"/>
      <c r="DB11" s="1240"/>
      <c r="DC11" s="1240"/>
      <c r="DD11" s="1240"/>
      <c r="DE11" s="1240"/>
      <c r="DF11" s="271"/>
      <c r="DG11" s="271"/>
      <c r="DH11" s="271"/>
      <c r="DI11" s="271"/>
      <c r="DJ11" s="271"/>
      <c r="DK11" s="271"/>
      <c r="DL11" s="271"/>
      <c r="DM11" s="271"/>
      <c r="DN11" s="271"/>
      <c r="DO11" s="271"/>
      <c r="DP11" s="271"/>
      <c r="DQ11" s="271"/>
      <c r="DR11" s="271"/>
      <c r="DS11" s="271"/>
      <c r="DT11" s="271"/>
      <c r="DU11" s="271"/>
      <c r="DV11" s="271"/>
      <c r="DW11" s="271"/>
    </row>
    <row r="12" spans="1:143" s="270" customFormat="1">
      <c r="A12" s="1240"/>
      <c r="B12" s="1240"/>
      <c r="C12" s="1240"/>
      <c r="D12" s="1240"/>
      <c r="E12" s="1240"/>
      <c r="F12" s="1240"/>
      <c r="G12" s="1240"/>
      <c r="H12" s="1240"/>
      <c r="I12" s="1240"/>
      <c r="J12" s="1240"/>
      <c r="K12" s="1240"/>
      <c r="L12" s="1240"/>
      <c r="M12" s="1240"/>
      <c r="N12" s="1240"/>
      <c r="O12" s="1240"/>
      <c r="P12" s="1240"/>
      <c r="Q12" s="1240"/>
      <c r="R12" s="1240"/>
      <c r="S12" s="1240"/>
      <c r="T12" s="1240"/>
      <c r="U12" s="1240"/>
      <c r="V12" s="1240"/>
      <c r="W12" s="1240"/>
      <c r="X12" s="1240"/>
      <c r="Y12" s="1240"/>
      <c r="Z12" s="1240"/>
      <c r="AA12" s="1240"/>
      <c r="AB12" s="1240"/>
      <c r="AC12" s="1240"/>
      <c r="AD12" s="1240"/>
      <c r="AE12" s="1240"/>
      <c r="AF12" s="1240"/>
      <c r="AG12" s="1240"/>
      <c r="AH12" s="1240"/>
      <c r="AI12" s="1240"/>
      <c r="AJ12" s="1240"/>
      <c r="AK12" s="1240"/>
      <c r="AL12" s="1240"/>
      <c r="AM12" s="1240"/>
      <c r="AN12" s="1240"/>
      <c r="AO12" s="1240"/>
      <c r="AP12" s="1240"/>
      <c r="AQ12" s="1240"/>
      <c r="AR12" s="1240"/>
      <c r="AS12" s="1240"/>
      <c r="AT12" s="1240"/>
      <c r="AU12" s="1240"/>
      <c r="AV12" s="1240"/>
      <c r="AW12" s="1240"/>
      <c r="AX12" s="1240"/>
      <c r="AY12" s="1240"/>
      <c r="AZ12" s="1240"/>
      <c r="BA12" s="1240"/>
      <c r="BB12" s="1240"/>
      <c r="BC12" s="1240"/>
      <c r="BD12" s="1240"/>
      <c r="BE12" s="1240"/>
      <c r="BF12" s="1240"/>
      <c r="BG12" s="1240"/>
      <c r="BH12" s="1240"/>
      <c r="BI12" s="1240"/>
      <c r="BJ12" s="1240"/>
      <c r="BK12" s="1240"/>
      <c r="BL12" s="1240"/>
      <c r="BM12" s="1240"/>
      <c r="BN12" s="1240"/>
      <c r="BO12" s="1240"/>
      <c r="BP12" s="1240"/>
      <c r="BQ12" s="1240"/>
      <c r="BR12" s="1240"/>
      <c r="BS12" s="1240"/>
      <c r="BT12" s="1240"/>
      <c r="BU12" s="1240"/>
      <c r="BV12" s="1240"/>
      <c r="BW12" s="1240"/>
      <c r="BX12" s="1240"/>
      <c r="BY12" s="1240"/>
      <c r="BZ12" s="1240"/>
      <c r="CA12" s="1240"/>
      <c r="CB12" s="1240"/>
      <c r="CC12" s="1240"/>
      <c r="CD12" s="1240"/>
      <c r="CE12" s="1240"/>
      <c r="CF12" s="1240"/>
      <c r="CG12" s="1240"/>
      <c r="CH12" s="1240"/>
      <c r="CI12" s="1240"/>
      <c r="CJ12" s="1240"/>
      <c r="CK12" s="1240"/>
      <c r="CL12" s="1240"/>
      <c r="CM12" s="1240"/>
      <c r="CN12" s="1240"/>
      <c r="CO12" s="1240"/>
      <c r="CP12" s="1240"/>
      <c r="CQ12" s="1240"/>
      <c r="CR12" s="1240"/>
      <c r="CS12" s="1240"/>
      <c r="CT12" s="1240"/>
      <c r="CU12" s="1240"/>
      <c r="CV12" s="1240"/>
      <c r="CW12" s="1240"/>
      <c r="CX12" s="1240"/>
      <c r="CY12" s="1240"/>
      <c r="CZ12" s="1240"/>
      <c r="DA12" s="1240"/>
      <c r="DB12" s="1240"/>
      <c r="DC12" s="1240"/>
      <c r="DD12" s="1240"/>
      <c r="DE12" s="1240"/>
      <c r="DF12" s="271"/>
      <c r="DG12" s="271"/>
      <c r="DH12" s="271"/>
      <c r="DI12" s="271"/>
      <c r="DJ12" s="271"/>
      <c r="DK12" s="271"/>
      <c r="DL12" s="271"/>
      <c r="DM12" s="271"/>
      <c r="DN12" s="271"/>
      <c r="DO12" s="271"/>
      <c r="DP12" s="271"/>
      <c r="DQ12" s="271"/>
      <c r="DR12" s="271"/>
      <c r="DS12" s="271"/>
      <c r="DT12" s="271"/>
      <c r="DU12" s="271"/>
      <c r="DV12" s="271"/>
      <c r="DW12" s="271"/>
      <c r="EM12" s="270" t="s">
        <v>590</v>
      </c>
    </row>
    <row r="13" spans="1:143" s="270" customFormat="1">
      <c r="A13" s="1240"/>
      <c r="B13" s="1240"/>
      <c r="C13" s="1240"/>
      <c r="D13" s="1240"/>
      <c r="E13" s="1240"/>
      <c r="F13" s="1240"/>
      <c r="G13" s="1240"/>
      <c r="H13" s="1240"/>
      <c r="I13" s="1240"/>
      <c r="J13" s="1240"/>
      <c r="K13" s="1240"/>
      <c r="L13" s="1240"/>
      <c r="M13" s="1240"/>
      <c r="N13" s="1240"/>
      <c r="O13" s="1240"/>
      <c r="P13" s="1240"/>
      <c r="Q13" s="1240"/>
      <c r="R13" s="1240"/>
      <c r="S13" s="1240"/>
      <c r="T13" s="1240"/>
      <c r="U13" s="1240"/>
      <c r="V13" s="1240"/>
      <c r="W13" s="1240"/>
      <c r="X13" s="1240"/>
      <c r="Y13" s="1240"/>
      <c r="Z13" s="1240"/>
      <c r="AA13" s="1240"/>
      <c r="AB13" s="1240"/>
      <c r="AC13" s="1240"/>
      <c r="AD13" s="1240"/>
      <c r="AE13" s="1240"/>
      <c r="AF13" s="1240"/>
      <c r="AG13" s="1240"/>
      <c r="AH13" s="1240"/>
      <c r="AI13" s="1240"/>
      <c r="AJ13" s="1240"/>
      <c r="AK13" s="1240"/>
      <c r="AL13" s="1240"/>
      <c r="AM13" s="1240"/>
      <c r="AN13" s="1240"/>
      <c r="AO13" s="1240"/>
      <c r="AP13" s="1240"/>
      <c r="AQ13" s="1240"/>
      <c r="AR13" s="1240"/>
      <c r="AS13" s="1240"/>
      <c r="AT13" s="1240"/>
      <c r="AU13" s="1240"/>
      <c r="AV13" s="1240"/>
      <c r="AW13" s="1240"/>
      <c r="AX13" s="1240"/>
      <c r="AY13" s="1240"/>
      <c r="AZ13" s="1240"/>
      <c r="BA13" s="1240"/>
      <c r="BB13" s="1240"/>
      <c r="BC13" s="1240"/>
      <c r="BD13" s="1240"/>
      <c r="BE13" s="1240"/>
      <c r="BF13" s="1240"/>
      <c r="BG13" s="1240"/>
      <c r="BH13" s="1240"/>
      <c r="BI13" s="1240"/>
      <c r="BJ13" s="1240"/>
      <c r="BK13" s="1240"/>
      <c r="BL13" s="1240"/>
      <c r="BM13" s="1240"/>
      <c r="BN13" s="1240"/>
      <c r="BO13" s="1240"/>
      <c r="BP13" s="1240"/>
      <c r="BQ13" s="1240"/>
      <c r="BR13" s="1240"/>
      <c r="BS13" s="1240"/>
      <c r="BT13" s="1240"/>
      <c r="BU13" s="1240"/>
      <c r="BV13" s="1240"/>
      <c r="BW13" s="1240"/>
      <c r="BX13" s="1240"/>
      <c r="BY13" s="1240"/>
      <c r="BZ13" s="1240"/>
      <c r="CA13" s="1240"/>
      <c r="CB13" s="1240"/>
      <c r="CC13" s="1240"/>
      <c r="CD13" s="1240"/>
      <c r="CE13" s="1240"/>
      <c r="CF13" s="1240"/>
      <c r="CG13" s="1240"/>
      <c r="CH13" s="1240"/>
      <c r="CI13" s="1240"/>
      <c r="CJ13" s="1240"/>
      <c r="CK13" s="1240"/>
      <c r="CL13" s="1240"/>
      <c r="CM13" s="1240"/>
      <c r="CN13" s="1240"/>
      <c r="CO13" s="1240"/>
      <c r="CP13" s="1240"/>
      <c r="CQ13" s="1240"/>
      <c r="CR13" s="1240"/>
      <c r="CS13" s="1240"/>
      <c r="CT13" s="1240"/>
      <c r="CU13" s="1240"/>
      <c r="CV13" s="1240"/>
      <c r="CW13" s="1240"/>
      <c r="CX13" s="1240"/>
      <c r="CY13" s="1240"/>
      <c r="CZ13" s="1240"/>
      <c r="DA13" s="1240"/>
      <c r="DB13" s="1240"/>
      <c r="DC13" s="1240"/>
      <c r="DD13" s="1240"/>
      <c r="DE13" s="1240"/>
      <c r="DF13" s="271"/>
      <c r="DG13" s="271"/>
      <c r="DH13" s="271"/>
      <c r="DI13" s="271"/>
      <c r="DJ13" s="271"/>
      <c r="DK13" s="271"/>
      <c r="DL13" s="271"/>
      <c r="DM13" s="271"/>
      <c r="DN13" s="271"/>
      <c r="DO13" s="271"/>
      <c r="DP13" s="271"/>
      <c r="DQ13" s="271"/>
      <c r="DR13" s="271"/>
      <c r="DS13" s="271"/>
      <c r="DT13" s="271"/>
      <c r="DU13" s="271"/>
      <c r="DV13" s="271"/>
      <c r="DW13" s="271"/>
    </row>
    <row r="14" spans="1:143" s="270" customFormat="1">
      <c r="A14" s="1240"/>
      <c r="B14" s="1240"/>
      <c r="C14" s="1240"/>
      <c r="D14" s="1240"/>
      <c r="E14" s="1240"/>
      <c r="F14" s="1240"/>
      <c r="G14" s="1240"/>
      <c r="H14" s="1240"/>
      <c r="I14" s="1240"/>
      <c r="J14" s="1240"/>
      <c r="K14" s="1240"/>
      <c r="L14" s="1240"/>
      <c r="M14" s="1240"/>
      <c r="N14" s="1240"/>
      <c r="O14" s="1240"/>
      <c r="P14" s="1240"/>
      <c r="Q14" s="1240"/>
      <c r="R14" s="1240"/>
      <c r="S14" s="1240"/>
      <c r="T14" s="1240"/>
      <c r="U14" s="1240"/>
      <c r="V14" s="1240"/>
      <c r="W14" s="1240"/>
      <c r="X14" s="1240"/>
      <c r="Y14" s="1240"/>
      <c r="Z14" s="1240"/>
      <c r="AA14" s="1240"/>
      <c r="AB14" s="1240"/>
      <c r="AC14" s="1240"/>
      <c r="AD14" s="1240"/>
      <c r="AE14" s="1240"/>
      <c r="AF14" s="1240"/>
      <c r="AG14" s="1240"/>
      <c r="AH14" s="1240"/>
      <c r="AI14" s="1240"/>
      <c r="AJ14" s="1240"/>
      <c r="AK14" s="1240"/>
      <c r="AL14" s="1240"/>
      <c r="AM14" s="1240"/>
      <c r="AN14" s="1240"/>
      <c r="AO14" s="1240"/>
      <c r="AP14" s="1240"/>
      <c r="AQ14" s="1240"/>
      <c r="AR14" s="1240"/>
      <c r="AS14" s="1240"/>
      <c r="AT14" s="1240"/>
      <c r="AU14" s="1240"/>
      <c r="AV14" s="1240"/>
      <c r="AW14" s="1240"/>
      <c r="AX14" s="1240"/>
      <c r="AY14" s="1240"/>
      <c r="AZ14" s="1240"/>
      <c r="BA14" s="1240"/>
      <c r="BB14" s="1240"/>
      <c r="BC14" s="1240"/>
      <c r="BD14" s="1240"/>
      <c r="BE14" s="1240"/>
      <c r="BF14" s="1240"/>
      <c r="BG14" s="1240"/>
      <c r="BH14" s="1240"/>
      <c r="BI14" s="1240"/>
      <c r="BJ14" s="1240"/>
      <c r="BK14" s="1240"/>
      <c r="BL14" s="1240"/>
      <c r="BM14" s="1240"/>
      <c r="BN14" s="1240"/>
      <c r="BO14" s="1240"/>
      <c r="BP14" s="1240"/>
      <c r="BQ14" s="1240"/>
      <c r="BR14" s="1240"/>
      <c r="BS14" s="1240"/>
      <c r="BT14" s="1240"/>
      <c r="BU14" s="1240"/>
      <c r="BV14" s="1240"/>
      <c r="BW14" s="1240"/>
      <c r="BX14" s="1240"/>
      <c r="BY14" s="1240"/>
      <c r="BZ14" s="1240"/>
      <c r="CA14" s="1240"/>
      <c r="CB14" s="1240"/>
      <c r="CC14" s="1240"/>
      <c r="CD14" s="1240"/>
      <c r="CE14" s="1240"/>
      <c r="CF14" s="1240"/>
      <c r="CG14" s="1240"/>
      <c r="CH14" s="1240"/>
      <c r="CI14" s="1240"/>
      <c r="CJ14" s="1240"/>
      <c r="CK14" s="1240"/>
      <c r="CL14" s="1240"/>
      <c r="CM14" s="1240"/>
      <c r="CN14" s="1240"/>
      <c r="CO14" s="1240"/>
      <c r="CP14" s="1240"/>
      <c r="CQ14" s="1240"/>
      <c r="CR14" s="1240"/>
      <c r="CS14" s="1240"/>
      <c r="CT14" s="1240"/>
      <c r="CU14" s="1240"/>
      <c r="CV14" s="1240"/>
      <c r="CW14" s="1240"/>
      <c r="CX14" s="1240"/>
      <c r="CY14" s="1240"/>
      <c r="CZ14" s="1240"/>
      <c r="DA14" s="1240"/>
      <c r="DB14" s="1240"/>
      <c r="DC14" s="1240"/>
      <c r="DD14" s="1240"/>
      <c r="DE14" s="1240"/>
      <c r="DF14" s="271"/>
      <c r="DG14" s="271"/>
      <c r="DH14" s="271"/>
      <c r="DI14" s="271"/>
      <c r="DJ14" s="271"/>
      <c r="DK14" s="271"/>
      <c r="DL14" s="271"/>
      <c r="DM14" s="271"/>
      <c r="DN14" s="271"/>
      <c r="DO14" s="271"/>
      <c r="DP14" s="271"/>
      <c r="DQ14" s="271"/>
      <c r="DR14" s="271"/>
      <c r="DS14" s="271"/>
      <c r="DT14" s="271"/>
      <c r="DU14" s="271"/>
      <c r="DV14" s="271"/>
      <c r="DW14" s="271"/>
    </row>
    <row r="15" spans="1:143" s="270" customFormat="1">
      <c r="A15" s="1239"/>
      <c r="B15" s="1240"/>
      <c r="C15" s="1240"/>
      <c r="D15" s="1240"/>
      <c r="E15" s="1240"/>
      <c r="F15" s="1240"/>
      <c r="G15" s="1240"/>
      <c r="H15" s="1240"/>
      <c r="I15" s="1240"/>
      <c r="J15" s="1240"/>
      <c r="K15" s="1240"/>
      <c r="L15" s="1240"/>
      <c r="M15" s="1240"/>
      <c r="N15" s="1240"/>
      <c r="O15" s="1240"/>
      <c r="P15" s="1240"/>
      <c r="Q15" s="1240"/>
      <c r="R15" s="1240"/>
      <c r="S15" s="1240"/>
      <c r="T15" s="1240"/>
      <c r="U15" s="1240"/>
      <c r="V15" s="1240"/>
      <c r="W15" s="1240"/>
      <c r="X15" s="1240"/>
      <c r="Y15" s="1240"/>
      <c r="Z15" s="1240"/>
      <c r="AA15" s="1240"/>
      <c r="AB15" s="1240"/>
      <c r="AC15" s="1240"/>
      <c r="AD15" s="1240"/>
      <c r="AE15" s="1240"/>
      <c r="AF15" s="1240"/>
      <c r="AG15" s="1240"/>
      <c r="AH15" s="1240"/>
      <c r="AI15" s="1240"/>
      <c r="AJ15" s="1240"/>
      <c r="AK15" s="1240"/>
      <c r="AL15" s="1240"/>
      <c r="AM15" s="1240"/>
      <c r="AN15" s="1240"/>
      <c r="AO15" s="1240"/>
      <c r="AP15" s="1240"/>
      <c r="AQ15" s="1240"/>
      <c r="AR15" s="1240"/>
      <c r="AS15" s="1240"/>
      <c r="AT15" s="1240"/>
      <c r="AU15" s="1240"/>
      <c r="AV15" s="1240"/>
      <c r="AW15" s="1240"/>
      <c r="AX15" s="1240"/>
      <c r="AY15" s="1240"/>
      <c r="AZ15" s="1240"/>
      <c r="BA15" s="1240"/>
      <c r="BB15" s="1240"/>
      <c r="BC15" s="1240"/>
      <c r="BD15" s="1240"/>
      <c r="BE15" s="1240"/>
      <c r="BF15" s="1240"/>
      <c r="BG15" s="1240"/>
      <c r="BH15" s="1240"/>
      <c r="BI15" s="1240"/>
      <c r="BJ15" s="1240"/>
      <c r="BK15" s="1240"/>
      <c r="BL15" s="1240"/>
      <c r="BM15" s="1240"/>
      <c r="BN15" s="1240"/>
      <c r="BO15" s="1240"/>
      <c r="BP15" s="1240"/>
      <c r="BQ15" s="1240"/>
      <c r="BR15" s="1240"/>
      <c r="BS15" s="1240"/>
      <c r="BT15" s="1240"/>
      <c r="BU15" s="1240"/>
      <c r="BV15" s="1240"/>
      <c r="BW15" s="1240"/>
      <c r="BX15" s="1240"/>
      <c r="BY15" s="1240"/>
      <c r="BZ15" s="1240"/>
      <c r="CA15" s="1240"/>
      <c r="CB15" s="1240"/>
      <c r="CC15" s="1240"/>
      <c r="CD15" s="1240"/>
      <c r="CE15" s="1240"/>
      <c r="CF15" s="1240"/>
      <c r="CG15" s="1240"/>
      <c r="CH15" s="1240"/>
      <c r="CI15" s="1240"/>
      <c r="CJ15" s="1240"/>
      <c r="CK15" s="1240"/>
      <c r="CL15" s="1240"/>
      <c r="CM15" s="1240"/>
      <c r="CN15" s="1240"/>
      <c r="CO15" s="1240"/>
      <c r="CP15" s="1240"/>
      <c r="CQ15" s="1240"/>
      <c r="CR15" s="1240"/>
      <c r="CS15" s="1240"/>
      <c r="CT15" s="1240"/>
      <c r="CU15" s="1240"/>
      <c r="CV15" s="1240"/>
      <c r="CW15" s="1240"/>
      <c r="CX15" s="1240"/>
      <c r="CY15" s="1240"/>
      <c r="CZ15" s="1240"/>
      <c r="DA15" s="1240"/>
      <c r="DB15" s="1240"/>
      <c r="DC15" s="1240"/>
      <c r="DD15" s="1240"/>
      <c r="DE15" s="1240"/>
      <c r="DF15" s="271"/>
      <c r="DG15" s="271"/>
      <c r="DH15" s="271"/>
      <c r="DI15" s="271"/>
      <c r="DJ15" s="271"/>
      <c r="DK15" s="271"/>
      <c r="DL15" s="271"/>
      <c r="DM15" s="271"/>
      <c r="DN15" s="271"/>
      <c r="DO15" s="271"/>
      <c r="DP15" s="271"/>
      <c r="DQ15" s="271"/>
      <c r="DR15" s="271"/>
      <c r="DS15" s="271"/>
      <c r="DT15" s="271"/>
      <c r="DU15" s="271"/>
      <c r="DV15" s="271"/>
      <c r="DW15" s="271"/>
    </row>
    <row r="16" spans="1:143" s="270" customFormat="1">
      <c r="A16" s="1239"/>
      <c r="B16" s="1240"/>
      <c r="C16" s="1240"/>
      <c r="D16" s="1240"/>
      <c r="E16" s="1240"/>
      <c r="F16" s="1240"/>
      <c r="G16" s="1240"/>
      <c r="H16" s="1240"/>
      <c r="I16" s="1240"/>
      <c r="J16" s="1240"/>
      <c r="K16" s="1240"/>
      <c r="L16" s="1240"/>
      <c r="M16" s="1240"/>
      <c r="N16" s="1240"/>
      <c r="O16" s="1240"/>
      <c r="P16" s="1240"/>
      <c r="Q16" s="1240"/>
      <c r="R16" s="1240"/>
      <c r="S16" s="1240"/>
      <c r="T16" s="1240"/>
      <c r="U16" s="1240"/>
      <c r="V16" s="1240"/>
      <c r="W16" s="1240"/>
      <c r="X16" s="1240"/>
      <c r="Y16" s="1240"/>
      <c r="Z16" s="1240"/>
      <c r="AA16" s="1240"/>
      <c r="AB16" s="1240"/>
      <c r="AC16" s="1240"/>
      <c r="AD16" s="1240"/>
      <c r="AE16" s="1240"/>
      <c r="AF16" s="1240"/>
      <c r="AG16" s="1240"/>
      <c r="AH16" s="1240"/>
      <c r="AI16" s="1240"/>
      <c r="AJ16" s="1240"/>
      <c r="AK16" s="1240"/>
      <c r="AL16" s="1240"/>
      <c r="AM16" s="1240"/>
      <c r="AN16" s="1240"/>
      <c r="AO16" s="1240"/>
      <c r="AP16" s="1240"/>
      <c r="AQ16" s="1240"/>
      <c r="AR16" s="1240"/>
      <c r="AS16" s="1240"/>
      <c r="AT16" s="1240"/>
      <c r="AU16" s="1240"/>
      <c r="AV16" s="1240"/>
      <c r="AW16" s="1240"/>
      <c r="AX16" s="1240"/>
      <c r="AY16" s="1240"/>
      <c r="AZ16" s="1240"/>
      <c r="BA16" s="1240"/>
      <c r="BB16" s="1240"/>
      <c r="BC16" s="1240"/>
      <c r="BD16" s="1240"/>
      <c r="BE16" s="1240"/>
      <c r="BF16" s="1240"/>
      <c r="BG16" s="1240"/>
      <c r="BH16" s="1240"/>
      <c r="BI16" s="1240"/>
      <c r="BJ16" s="1240"/>
      <c r="BK16" s="1240"/>
      <c r="BL16" s="1240"/>
      <c r="BM16" s="1240"/>
      <c r="BN16" s="1240"/>
      <c r="BO16" s="1240"/>
      <c r="BP16" s="1240"/>
      <c r="BQ16" s="1240"/>
      <c r="BR16" s="1240"/>
      <c r="BS16" s="1240"/>
      <c r="BT16" s="1240"/>
      <c r="BU16" s="1240"/>
      <c r="BV16" s="1240"/>
      <c r="BW16" s="1240"/>
      <c r="BX16" s="1240"/>
      <c r="BY16" s="1240"/>
      <c r="BZ16" s="1240"/>
      <c r="CA16" s="1240"/>
      <c r="CB16" s="1240"/>
      <c r="CC16" s="1240"/>
      <c r="CD16" s="1240"/>
      <c r="CE16" s="1240"/>
      <c r="CF16" s="1240"/>
      <c r="CG16" s="1240"/>
      <c r="CH16" s="1240"/>
      <c r="CI16" s="1240"/>
      <c r="CJ16" s="1240"/>
      <c r="CK16" s="1240"/>
      <c r="CL16" s="1240"/>
      <c r="CM16" s="1240"/>
      <c r="CN16" s="1240"/>
      <c r="CO16" s="1240"/>
      <c r="CP16" s="1240"/>
      <c r="CQ16" s="1240"/>
      <c r="CR16" s="1240"/>
      <c r="CS16" s="1240"/>
      <c r="CT16" s="1240"/>
      <c r="CU16" s="1240"/>
      <c r="CV16" s="1240"/>
      <c r="CW16" s="1240"/>
      <c r="CX16" s="1240"/>
      <c r="CY16" s="1240"/>
      <c r="CZ16" s="1240"/>
      <c r="DA16" s="1240"/>
      <c r="DB16" s="1240"/>
      <c r="DC16" s="1240"/>
      <c r="DD16" s="1240"/>
      <c r="DE16" s="1240"/>
      <c r="DF16" s="271"/>
      <c r="DG16" s="271"/>
      <c r="DH16" s="271"/>
      <c r="DI16" s="271"/>
      <c r="DJ16" s="271"/>
      <c r="DK16" s="271"/>
      <c r="DL16" s="271"/>
      <c r="DM16" s="271"/>
      <c r="DN16" s="271"/>
      <c r="DO16" s="271"/>
      <c r="DP16" s="271"/>
      <c r="DQ16" s="271"/>
      <c r="DR16" s="271"/>
      <c r="DS16" s="271"/>
      <c r="DT16" s="271"/>
      <c r="DU16" s="271"/>
      <c r="DV16" s="271"/>
      <c r="DW16" s="271"/>
    </row>
    <row r="17" spans="1:351" s="270" customFormat="1">
      <c r="A17" s="1239"/>
      <c r="B17" s="1240"/>
      <c r="C17" s="1240"/>
      <c r="D17" s="1240"/>
      <c r="E17" s="1240"/>
      <c r="F17" s="1240"/>
      <c r="G17" s="1240"/>
      <c r="H17" s="1240"/>
      <c r="I17" s="1240"/>
      <c r="J17" s="1240"/>
      <c r="K17" s="1240"/>
      <c r="L17" s="1240"/>
      <c r="M17" s="1240"/>
      <c r="N17" s="1240"/>
      <c r="O17" s="1240"/>
      <c r="P17" s="1240"/>
      <c r="Q17" s="1240"/>
      <c r="R17" s="1240"/>
      <c r="S17" s="1240"/>
      <c r="T17" s="1240"/>
      <c r="U17" s="1240"/>
      <c r="V17" s="1240"/>
      <c r="W17" s="1240"/>
      <c r="X17" s="1240"/>
      <c r="Y17" s="1240"/>
      <c r="Z17" s="1240"/>
      <c r="AA17" s="1240"/>
      <c r="AB17" s="1240"/>
      <c r="AC17" s="1240"/>
      <c r="AD17" s="1240"/>
      <c r="AE17" s="1240"/>
      <c r="AF17" s="1240"/>
      <c r="AG17" s="1240"/>
      <c r="AH17" s="1240"/>
      <c r="AI17" s="1240"/>
      <c r="AJ17" s="1240"/>
      <c r="AK17" s="1240"/>
      <c r="AL17" s="1240"/>
      <c r="AM17" s="1240"/>
      <c r="AN17" s="1240"/>
      <c r="AO17" s="1240"/>
      <c r="AP17" s="1240"/>
      <c r="AQ17" s="1240"/>
      <c r="AR17" s="1240"/>
      <c r="AS17" s="1240"/>
      <c r="AT17" s="1240"/>
      <c r="AU17" s="1240"/>
      <c r="AV17" s="1240"/>
      <c r="AW17" s="1240"/>
      <c r="AX17" s="1240"/>
      <c r="AY17" s="1240"/>
      <c r="AZ17" s="1240"/>
      <c r="BA17" s="1240"/>
      <c r="BB17" s="1240"/>
      <c r="BC17" s="1240"/>
      <c r="BD17" s="1240"/>
      <c r="BE17" s="1240"/>
      <c r="BF17" s="1240"/>
      <c r="BG17" s="1240"/>
      <c r="BH17" s="1240"/>
      <c r="BI17" s="1240"/>
      <c r="BJ17" s="1240"/>
      <c r="BK17" s="1240"/>
      <c r="BL17" s="1240"/>
      <c r="BM17" s="1240"/>
      <c r="BN17" s="1240"/>
      <c r="BO17" s="1240"/>
      <c r="BP17" s="1240"/>
      <c r="BQ17" s="1240"/>
      <c r="BR17" s="1240"/>
      <c r="BS17" s="1240"/>
      <c r="BT17" s="1240"/>
      <c r="BU17" s="1240"/>
      <c r="BV17" s="1240"/>
      <c r="BW17" s="1240"/>
      <c r="BX17" s="1240"/>
      <c r="BY17" s="1240"/>
      <c r="BZ17" s="1240"/>
      <c r="CA17" s="1240"/>
      <c r="CB17" s="1240"/>
      <c r="CC17" s="1240"/>
      <c r="CD17" s="1240"/>
      <c r="CE17" s="1240"/>
      <c r="CF17" s="1240"/>
      <c r="CG17" s="1240"/>
      <c r="CH17" s="1240"/>
      <c r="CI17" s="1240"/>
      <c r="CJ17" s="1240"/>
      <c r="CK17" s="1240"/>
      <c r="CL17" s="1240"/>
      <c r="CM17" s="1240"/>
      <c r="CN17" s="1240"/>
      <c r="CO17" s="1240"/>
      <c r="CP17" s="1240"/>
      <c r="CQ17" s="1240"/>
      <c r="CR17" s="1240"/>
      <c r="CS17" s="1240"/>
      <c r="CT17" s="1240"/>
      <c r="CU17" s="1240"/>
      <c r="CV17" s="1240"/>
      <c r="CW17" s="1240"/>
      <c r="CX17" s="1240"/>
      <c r="CY17" s="1240"/>
      <c r="CZ17" s="1240"/>
      <c r="DA17" s="1240"/>
      <c r="DB17" s="1240"/>
      <c r="DC17" s="1240"/>
      <c r="DD17" s="1240"/>
      <c r="DE17" s="1240"/>
      <c r="DF17" s="271"/>
      <c r="DG17" s="271"/>
      <c r="DH17" s="271"/>
      <c r="DI17" s="271"/>
      <c r="DJ17" s="271"/>
      <c r="DK17" s="271"/>
      <c r="DL17" s="271"/>
      <c r="DM17" s="271"/>
      <c r="DN17" s="271"/>
      <c r="DO17" s="271"/>
      <c r="DP17" s="271"/>
      <c r="DQ17" s="271"/>
      <c r="DR17" s="271"/>
      <c r="DS17" s="271"/>
      <c r="DT17" s="271"/>
      <c r="DU17" s="271"/>
      <c r="DV17" s="271"/>
      <c r="DW17" s="271"/>
    </row>
    <row r="18" spans="1:351" s="270" customFormat="1">
      <c r="A18" s="1239"/>
      <c r="B18" s="1240"/>
      <c r="C18" s="1240"/>
      <c r="D18" s="1240"/>
      <c r="E18" s="1240"/>
      <c r="F18" s="1240"/>
      <c r="G18" s="1240"/>
      <c r="H18" s="1240"/>
      <c r="I18" s="1240"/>
      <c r="J18" s="1240"/>
      <c r="K18" s="1240"/>
      <c r="L18" s="1240"/>
      <c r="M18" s="1240"/>
      <c r="N18" s="1240"/>
      <c r="O18" s="1240"/>
      <c r="P18" s="1240"/>
      <c r="Q18" s="1240"/>
      <c r="R18" s="1240"/>
      <c r="S18" s="1240"/>
      <c r="T18" s="1240"/>
      <c r="U18" s="1240"/>
      <c r="V18" s="1240"/>
      <c r="W18" s="1240"/>
      <c r="X18" s="1240"/>
      <c r="Y18" s="1240"/>
      <c r="Z18" s="1240"/>
      <c r="AA18" s="1240"/>
      <c r="AB18" s="1240"/>
      <c r="AC18" s="1240"/>
      <c r="AD18" s="1240"/>
      <c r="AE18" s="1240"/>
      <c r="AF18" s="1240"/>
      <c r="AG18" s="1240"/>
      <c r="AH18" s="1240"/>
      <c r="AI18" s="1240"/>
      <c r="AJ18" s="1240"/>
      <c r="AK18" s="1240"/>
      <c r="AL18" s="1240"/>
      <c r="AM18" s="1240"/>
      <c r="AN18" s="1240"/>
      <c r="AO18" s="1240"/>
      <c r="AP18" s="1240"/>
      <c r="AQ18" s="1240"/>
      <c r="AR18" s="1240"/>
      <c r="AS18" s="1240"/>
      <c r="AT18" s="1240"/>
      <c r="AU18" s="1240"/>
      <c r="AV18" s="1240"/>
      <c r="AW18" s="1240"/>
      <c r="AX18" s="1240"/>
      <c r="AY18" s="1240"/>
      <c r="AZ18" s="1240"/>
      <c r="BA18" s="1240"/>
      <c r="BB18" s="1240"/>
      <c r="BC18" s="1240"/>
      <c r="BD18" s="1240"/>
      <c r="BE18" s="1240"/>
      <c r="BF18" s="1240"/>
      <c r="BG18" s="1240"/>
      <c r="BH18" s="1240"/>
      <c r="BI18" s="1240"/>
      <c r="BJ18" s="1240"/>
      <c r="BK18" s="1240"/>
      <c r="BL18" s="1240"/>
      <c r="BM18" s="1240"/>
      <c r="BN18" s="1240"/>
      <c r="BO18" s="1240"/>
      <c r="BP18" s="1240"/>
      <c r="BQ18" s="1240"/>
      <c r="BR18" s="1240"/>
      <c r="BS18" s="1240"/>
      <c r="BT18" s="1240"/>
      <c r="BU18" s="1240"/>
      <c r="BV18" s="1240"/>
      <c r="BW18" s="1240"/>
      <c r="BX18" s="1240"/>
      <c r="BY18" s="1240"/>
      <c r="BZ18" s="1240"/>
      <c r="CA18" s="1240"/>
      <c r="CB18" s="1240"/>
      <c r="CC18" s="1240"/>
      <c r="CD18" s="1240"/>
      <c r="CE18" s="1240"/>
      <c r="CF18" s="1240"/>
      <c r="CG18" s="1240"/>
      <c r="CH18" s="1240"/>
      <c r="CI18" s="1240"/>
      <c r="CJ18" s="1240"/>
      <c r="CK18" s="1240"/>
      <c r="CL18" s="1240"/>
      <c r="CM18" s="1240"/>
      <c r="CN18" s="1240"/>
      <c r="CO18" s="1240"/>
      <c r="CP18" s="1240"/>
      <c r="CQ18" s="1240"/>
      <c r="CR18" s="1240"/>
      <c r="CS18" s="1240"/>
      <c r="CT18" s="1240"/>
      <c r="CU18" s="1240"/>
      <c r="CV18" s="1240"/>
      <c r="CW18" s="1240"/>
      <c r="CX18" s="1240"/>
      <c r="CY18" s="1240"/>
      <c r="CZ18" s="1240"/>
      <c r="DA18" s="1240"/>
      <c r="DB18" s="1240"/>
      <c r="DC18" s="1240"/>
      <c r="DD18" s="1240"/>
      <c r="DE18" s="1240"/>
      <c r="DF18" s="271"/>
      <c r="DG18" s="271"/>
      <c r="DH18" s="271"/>
      <c r="DI18" s="271"/>
      <c r="DJ18" s="271"/>
      <c r="DK18" s="271"/>
      <c r="DL18" s="271"/>
      <c r="DM18" s="271"/>
      <c r="DN18" s="271"/>
      <c r="DO18" s="271"/>
      <c r="DP18" s="271"/>
      <c r="DQ18" s="271"/>
      <c r="DR18" s="271"/>
      <c r="DS18" s="271"/>
      <c r="DT18" s="271"/>
      <c r="DU18" s="271"/>
      <c r="DV18" s="271"/>
      <c r="DW18" s="271"/>
    </row>
    <row r="19" spans="1:351">
      <c r="DD19" s="1239"/>
      <c r="DE19" s="1239"/>
    </row>
    <row r="20" spans="1:351">
      <c r="DD20" s="1239"/>
      <c r="DE20" s="1239"/>
    </row>
    <row r="21" spans="1:351" ht="17.25">
      <c r="B21" s="1241"/>
      <c r="C21" s="1242"/>
      <c r="D21" s="1242"/>
      <c r="E21" s="1242"/>
      <c r="F21" s="1242"/>
      <c r="G21" s="1242"/>
      <c r="H21" s="1242"/>
      <c r="I21" s="1242"/>
      <c r="J21" s="1242"/>
      <c r="K21" s="1242"/>
      <c r="L21" s="1242"/>
      <c r="M21" s="1242"/>
      <c r="N21" s="1243"/>
      <c r="O21" s="1242"/>
      <c r="P21" s="1242"/>
      <c r="Q21" s="1242"/>
      <c r="R21" s="1242"/>
      <c r="S21" s="1242"/>
      <c r="T21" s="1242"/>
      <c r="U21" s="1242"/>
      <c r="V21" s="1242"/>
      <c r="W21" s="1242"/>
      <c r="X21" s="1242"/>
      <c r="Y21" s="1242"/>
      <c r="Z21" s="1242"/>
      <c r="AA21" s="1242"/>
      <c r="AB21" s="1242"/>
      <c r="AC21" s="1242"/>
      <c r="AD21" s="1242"/>
      <c r="AE21" s="1242"/>
      <c r="AF21" s="1242"/>
      <c r="AG21" s="1242"/>
      <c r="AH21" s="1242"/>
      <c r="AI21" s="1242"/>
      <c r="AJ21" s="1242"/>
      <c r="AK21" s="1242"/>
      <c r="AL21" s="1242"/>
      <c r="AM21" s="1242"/>
      <c r="AN21" s="1242"/>
      <c r="AO21" s="1242"/>
      <c r="AP21" s="1242"/>
      <c r="AQ21" s="1242"/>
      <c r="AR21" s="1242"/>
      <c r="AS21" s="1242"/>
      <c r="AT21" s="1243"/>
      <c r="AU21" s="1242"/>
      <c r="AV21" s="1242"/>
      <c r="AW21" s="1242"/>
      <c r="AX21" s="1242"/>
      <c r="AY21" s="1242"/>
      <c r="AZ21" s="1242"/>
      <c r="BA21" s="1242"/>
      <c r="BB21" s="1242"/>
      <c r="BC21" s="1242"/>
      <c r="BD21" s="1242"/>
      <c r="BE21" s="1242"/>
      <c r="BF21" s="1243"/>
      <c r="BG21" s="1242"/>
      <c r="BH21" s="1242"/>
      <c r="BI21" s="1242"/>
      <c r="BJ21" s="1242"/>
      <c r="BK21" s="1242"/>
      <c r="BL21" s="1242"/>
      <c r="BM21" s="1242"/>
      <c r="BN21" s="1242"/>
      <c r="BO21" s="1242"/>
      <c r="BP21" s="1242"/>
      <c r="BQ21" s="1242"/>
      <c r="BR21" s="1243"/>
      <c r="BS21" s="1242"/>
      <c r="BT21" s="1242"/>
      <c r="BU21" s="1242"/>
      <c r="BV21" s="1242"/>
      <c r="BW21" s="1242"/>
      <c r="BX21" s="1242"/>
      <c r="BY21" s="1242"/>
      <c r="BZ21" s="1242"/>
      <c r="CA21" s="1242"/>
      <c r="CB21" s="1242"/>
      <c r="CC21" s="1242"/>
      <c r="CD21" s="1243"/>
      <c r="CE21" s="1242"/>
      <c r="CF21" s="1242"/>
      <c r="CG21" s="1242"/>
      <c r="CH21" s="1242"/>
      <c r="CI21" s="1242"/>
      <c r="CJ21" s="1242"/>
      <c r="CK21" s="1242"/>
      <c r="CL21" s="1242"/>
      <c r="CM21" s="1242"/>
      <c r="CN21" s="1242"/>
      <c r="CO21" s="1242"/>
      <c r="CP21" s="1243"/>
      <c r="CQ21" s="1242"/>
      <c r="CR21" s="1242"/>
      <c r="CS21" s="1242"/>
      <c r="CT21" s="1242"/>
      <c r="CU21" s="1242"/>
      <c r="CV21" s="1242"/>
      <c r="CW21" s="1242"/>
      <c r="CX21" s="1242"/>
      <c r="CY21" s="1242"/>
      <c r="CZ21" s="1242"/>
      <c r="DA21" s="1242"/>
      <c r="DB21" s="1243"/>
      <c r="DC21" s="1242"/>
      <c r="DD21" s="1244"/>
      <c r="DE21" s="1239"/>
      <c r="MM21" s="1245"/>
    </row>
    <row r="22" spans="1:351" ht="17.25">
      <c r="B22" s="1246"/>
      <c r="MM22" s="1245"/>
    </row>
    <row r="23" spans="1:351">
      <c r="B23" s="1246"/>
    </row>
    <row r="24" spans="1:351">
      <c r="B24" s="1246"/>
    </row>
    <row r="25" spans="1:351">
      <c r="B25" s="1246"/>
    </row>
    <row r="26" spans="1:351">
      <c r="B26" s="1246"/>
    </row>
    <row r="27" spans="1:351">
      <c r="B27" s="1246"/>
    </row>
    <row r="28" spans="1:351">
      <c r="B28" s="1246"/>
    </row>
    <row r="29" spans="1:351">
      <c r="B29" s="1246"/>
    </row>
    <row r="30" spans="1:351">
      <c r="B30" s="1246"/>
    </row>
    <row r="31" spans="1:351">
      <c r="B31" s="1246"/>
    </row>
    <row r="32" spans="1:351">
      <c r="B32" s="1246"/>
    </row>
    <row r="33" spans="2:109">
      <c r="B33" s="1246"/>
    </row>
    <row r="34" spans="2:109">
      <c r="B34" s="1246"/>
    </row>
    <row r="35" spans="2:109">
      <c r="B35" s="1246"/>
    </row>
    <row r="36" spans="2:109">
      <c r="B36" s="1246"/>
    </row>
    <row r="37" spans="2:109">
      <c r="B37" s="1246"/>
    </row>
    <row r="38" spans="2:109">
      <c r="B38" s="1246"/>
    </row>
    <row r="39" spans="2:109">
      <c r="B39" s="1248"/>
      <c r="C39" s="1249"/>
      <c r="D39" s="1249"/>
      <c r="E39" s="1249"/>
      <c r="F39" s="1249"/>
      <c r="G39" s="1249"/>
      <c r="H39" s="1249"/>
      <c r="I39" s="1249"/>
      <c r="J39" s="1249"/>
      <c r="K39" s="1249"/>
      <c r="L39" s="1249"/>
      <c r="M39" s="1249"/>
      <c r="N39" s="1249"/>
      <c r="O39" s="1249"/>
      <c r="P39" s="1249"/>
      <c r="Q39" s="1249"/>
      <c r="R39" s="1249"/>
      <c r="S39" s="1249"/>
      <c r="T39" s="1249"/>
      <c r="U39" s="1249"/>
      <c r="V39" s="1249"/>
      <c r="W39" s="1249"/>
      <c r="X39" s="1249"/>
      <c r="Y39" s="1249"/>
      <c r="Z39" s="1249"/>
      <c r="AA39" s="1249"/>
      <c r="AB39" s="1249"/>
      <c r="AC39" s="1249"/>
      <c r="AD39" s="1249"/>
      <c r="AE39" s="1249"/>
      <c r="AF39" s="1249"/>
      <c r="AG39" s="1249"/>
      <c r="AH39" s="1249"/>
      <c r="AI39" s="1249"/>
      <c r="AJ39" s="1249"/>
      <c r="AK39" s="1249"/>
      <c r="AL39" s="1249"/>
      <c r="AM39" s="1249"/>
      <c r="AN39" s="1249"/>
      <c r="AO39" s="1249"/>
      <c r="AP39" s="1249"/>
      <c r="AQ39" s="1249"/>
      <c r="AR39" s="1249"/>
      <c r="AS39" s="1249"/>
      <c r="AT39" s="1249"/>
      <c r="AU39" s="1249"/>
      <c r="AV39" s="1249"/>
      <c r="AW39" s="1249"/>
      <c r="AX39" s="1249"/>
      <c r="AY39" s="1249"/>
      <c r="AZ39" s="1249"/>
      <c r="BA39" s="1249"/>
      <c r="BB39" s="1249"/>
      <c r="BC39" s="1249"/>
      <c r="BD39" s="1249"/>
      <c r="BE39" s="1249"/>
      <c r="BF39" s="1249"/>
      <c r="BG39" s="1249"/>
      <c r="BH39" s="1249"/>
      <c r="BI39" s="1249"/>
      <c r="BJ39" s="1249"/>
      <c r="BK39" s="1249"/>
      <c r="BL39" s="1249"/>
      <c r="BM39" s="1249"/>
      <c r="BN39" s="1249"/>
      <c r="BO39" s="1249"/>
      <c r="BP39" s="1249"/>
      <c r="BQ39" s="1249"/>
      <c r="BR39" s="1249"/>
      <c r="BS39" s="1249"/>
      <c r="BT39" s="1249"/>
      <c r="BU39" s="1249"/>
      <c r="BV39" s="1249"/>
      <c r="BW39" s="1249"/>
      <c r="BX39" s="1249"/>
      <c r="BY39" s="1249"/>
      <c r="BZ39" s="1249"/>
      <c r="CA39" s="1249"/>
      <c r="CB39" s="1249"/>
      <c r="CC39" s="1249"/>
      <c r="CD39" s="1249"/>
      <c r="CE39" s="1249"/>
      <c r="CF39" s="1249"/>
      <c r="CG39" s="1249"/>
      <c r="CH39" s="1249"/>
      <c r="CI39" s="1249"/>
      <c r="CJ39" s="1249"/>
      <c r="CK39" s="1249"/>
      <c r="CL39" s="1249"/>
      <c r="CM39" s="1249"/>
      <c r="CN39" s="1249"/>
      <c r="CO39" s="1249"/>
      <c r="CP39" s="1249"/>
      <c r="CQ39" s="1249"/>
      <c r="CR39" s="1249"/>
      <c r="CS39" s="1249"/>
      <c r="CT39" s="1249"/>
      <c r="CU39" s="1249"/>
      <c r="CV39" s="1249"/>
      <c r="CW39" s="1249"/>
      <c r="CX39" s="1249"/>
      <c r="CY39" s="1249"/>
      <c r="CZ39" s="1249"/>
      <c r="DA39" s="1249"/>
      <c r="DB39" s="1249"/>
      <c r="DC39" s="1249"/>
      <c r="DD39" s="1250"/>
    </row>
    <row r="40" spans="2:109">
      <c r="B40" s="1251"/>
      <c r="DD40" s="1251"/>
      <c r="DE40" s="1239"/>
    </row>
    <row r="41" spans="2:109" ht="17.25">
      <c r="B41" s="1252" t="s">
        <v>591</v>
      </c>
      <c r="C41" s="1242"/>
      <c r="D41" s="1242"/>
      <c r="E41" s="1242"/>
      <c r="F41" s="1242"/>
      <c r="G41" s="1242"/>
      <c r="H41" s="1242"/>
      <c r="I41" s="1242"/>
      <c r="J41" s="1242"/>
      <c r="K41" s="1242"/>
      <c r="L41" s="1242"/>
      <c r="M41" s="1242"/>
      <c r="N41" s="1242"/>
      <c r="O41" s="1242"/>
      <c r="P41" s="1242"/>
      <c r="Q41" s="1242"/>
      <c r="R41" s="1242"/>
      <c r="S41" s="1242"/>
      <c r="T41" s="1242"/>
      <c r="U41" s="1242"/>
      <c r="V41" s="1242"/>
      <c r="W41" s="1242"/>
      <c r="X41" s="1242"/>
      <c r="Y41" s="1242"/>
      <c r="Z41" s="1242"/>
      <c r="AA41" s="1242"/>
      <c r="AB41" s="1242"/>
      <c r="AC41" s="1242"/>
      <c r="AD41" s="1242"/>
      <c r="AE41" s="1242"/>
      <c r="AF41" s="1242"/>
      <c r="AG41" s="1242"/>
      <c r="AH41" s="1242"/>
      <c r="AI41" s="1242"/>
      <c r="AJ41" s="1242"/>
      <c r="AK41" s="1242"/>
      <c r="AL41" s="1242"/>
      <c r="AM41" s="1242"/>
      <c r="AN41" s="1242"/>
      <c r="AO41" s="1242"/>
      <c r="AP41" s="1242"/>
      <c r="AQ41" s="1242"/>
      <c r="AR41" s="1242"/>
      <c r="AS41" s="1242"/>
      <c r="AT41" s="1242"/>
      <c r="AU41" s="1242"/>
      <c r="AV41" s="1242"/>
      <c r="AW41" s="1242"/>
      <c r="AX41" s="1242"/>
      <c r="AY41" s="1242"/>
      <c r="AZ41" s="1242"/>
      <c r="BA41" s="1242"/>
      <c r="BB41" s="1242"/>
      <c r="BC41" s="1242"/>
      <c r="BD41" s="1242"/>
      <c r="BE41" s="1242"/>
      <c r="BF41" s="1242"/>
      <c r="BG41" s="1242"/>
      <c r="BH41" s="1242"/>
      <c r="BI41" s="1242"/>
      <c r="BJ41" s="1242"/>
      <c r="BK41" s="1242"/>
      <c r="BL41" s="1242"/>
      <c r="BM41" s="1242"/>
      <c r="BN41" s="1242"/>
      <c r="BO41" s="1242"/>
      <c r="BP41" s="1242"/>
      <c r="BQ41" s="1242"/>
      <c r="BR41" s="1242"/>
      <c r="BS41" s="1242"/>
      <c r="BT41" s="1242"/>
      <c r="BU41" s="1242"/>
      <c r="BV41" s="1242"/>
      <c r="BW41" s="1242"/>
      <c r="BX41" s="1242"/>
      <c r="BY41" s="1242"/>
      <c r="BZ41" s="1242"/>
      <c r="CA41" s="1242"/>
      <c r="CB41" s="1242"/>
      <c r="CC41" s="1242"/>
      <c r="CD41" s="1242"/>
      <c r="CE41" s="1242"/>
      <c r="CF41" s="1242"/>
      <c r="CG41" s="1242"/>
      <c r="CH41" s="1242"/>
      <c r="CI41" s="1242"/>
      <c r="CJ41" s="1242"/>
      <c r="CK41" s="1242"/>
      <c r="CL41" s="1242"/>
      <c r="CM41" s="1242"/>
      <c r="CN41" s="1242"/>
      <c r="CO41" s="1242"/>
      <c r="CP41" s="1242"/>
      <c r="CQ41" s="1242"/>
      <c r="CR41" s="1242"/>
      <c r="CS41" s="1242"/>
      <c r="CT41" s="1242"/>
      <c r="CU41" s="1242"/>
      <c r="CV41" s="1242"/>
      <c r="CW41" s="1242"/>
      <c r="CX41" s="1242"/>
      <c r="CY41" s="1242"/>
      <c r="CZ41" s="1242"/>
      <c r="DA41" s="1242"/>
      <c r="DB41" s="1242"/>
      <c r="DC41" s="1242"/>
      <c r="DD41" s="1244"/>
    </row>
    <row r="42" spans="2:109">
      <c r="B42" s="1246"/>
      <c r="G42" s="1253"/>
      <c r="I42" s="1254"/>
      <c r="J42" s="1254"/>
      <c r="K42" s="1254"/>
      <c r="AM42" s="1253"/>
      <c r="AN42" s="1253" t="s">
        <v>592</v>
      </c>
      <c r="AP42" s="1254"/>
      <c r="AQ42" s="1254"/>
      <c r="AR42" s="1254"/>
      <c r="AY42" s="1253"/>
      <c r="BA42" s="1254"/>
      <c r="BB42" s="1254"/>
      <c r="BC42" s="1254"/>
      <c r="BK42" s="1253"/>
      <c r="BM42" s="1254"/>
      <c r="BN42" s="1254"/>
      <c r="BO42" s="1254"/>
      <c r="BW42" s="1253"/>
      <c r="BY42" s="1254"/>
      <c r="BZ42" s="1254"/>
      <c r="CA42" s="1254"/>
      <c r="CI42" s="1253"/>
      <c r="CK42" s="1254"/>
      <c r="CL42" s="1254"/>
      <c r="CM42" s="1254"/>
      <c r="CU42" s="1253"/>
      <c r="CW42" s="1254"/>
      <c r="CX42" s="1254"/>
      <c r="CY42" s="1254"/>
    </row>
    <row r="43" spans="2:109" ht="13.5" customHeight="1">
      <c r="B43" s="1246"/>
      <c r="AN43" s="1255" t="s">
        <v>593</v>
      </c>
      <c r="AO43" s="1256"/>
      <c r="AP43" s="1256"/>
      <c r="AQ43" s="1256"/>
      <c r="AR43" s="1256"/>
      <c r="AS43" s="1256"/>
      <c r="AT43" s="1256"/>
      <c r="AU43" s="1256"/>
      <c r="AV43" s="1256"/>
      <c r="AW43" s="1256"/>
      <c r="AX43" s="1256"/>
      <c r="AY43" s="1256"/>
      <c r="AZ43" s="1256"/>
      <c r="BA43" s="1256"/>
      <c r="BB43" s="1256"/>
      <c r="BC43" s="1256"/>
      <c r="BD43" s="1256"/>
      <c r="BE43" s="1256"/>
      <c r="BF43" s="1256"/>
      <c r="BG43" s="1256"/>
      <c r="BH43" s="1256"/>
      <c r="BI43" s="1256"/>
      <c r="BJ43" s="1256"/>
      <c r="BK43" s="1256"/>
      <c r="BL43" s="1256"/>
      <c r="BM43" s="1256"/>
      <c r="BN43" s="1256"/>
      <c r="BO43" s="1256"/>
      <c r="BP43" s="1256"/>
      <c r="BQ43" s="1256"/>
      <c r="BR43" s="1256"/>
      <c r="BS43" s="1256"/>
      <c r="BT43" s="1256"/>
      <c r="BU43" s="1256"/>
      <c r="BV43" s="1256"/>
      <c r="BW43" s="1256"/>
      <c r="BX43" s="1256"/>
      <c r="BY43" s="1256"/>
      <c r="BZ43" s="1256"/>
      <c r="CA43" s="1256"/>
      <c r="CB43" s="1256"/>
      <c r="CC43" s="1256"/>
      <c r="CD43" s="1256"/>
      <c r="CE43" s="1256"/>
      <c r="CF43" s="1256"/>
      <c r="CG43" s="1256"/>
      <c r="CH43" s="1256"/>
      <c r="CI43" s="1256"/>
      <c r="CJ43" s="1256"/>
      <c r="CK43" s="1256"/>
      <c r="CL43" s="1256"/>
      <c r="CM43" s="1256"/>
      <c r="CN43" s="1256"/>
      <c r="CO43" s="1256"/>
      <c r="CP43" s="1256"/>
      <c r="CQ43" s="1256"/>
      <c r="CR43" s="1256"/>
      <c r="CS43" s="1256"/>
      <c r="CT43" s="1256"/>
      <c r="CU43" s="1256"/>
      <c r="CV43" s="1256"/>
      <c r="CW43" s="1256"/>
      <c r="CX43" s="1256"/>
      <c r="CY43" s="1256"/>
      <c r="CZ43" s="1256"/>
      <c r="DA43" s="1256"/>
      <c r="DB43" s="1256"/>
      <c r="DC43" s="1257"/>
    </row>
    <row r="44" spans="2:109">
      <c r="B44" s="1246"/>
      <c r="AN44" s="1258"/>
      <c r="AO44" s="1259"/>
      <c r="AP44" s="1259"/>
      <c r="AQ44" s="1259"/>
      <c r="AR44" s="1259"/>
      <c r="AS44" s="1259"/>
      <c r="AT44" s="1259"/>
      <c r="AU44" s="1259"/>
      <c r="AV44" s="1259"/>
      <c r="AW44" s="1259"/>
      <c r="AX44" s="1259"/>
      <c r="AY44" s="1259"/>
      <c r="AZ44" s="1259"/>
      <c r="BA44" s="1259"/>
      <c r="BB44" s="1259"/>
      <c r="BC44" s="1259"/>
      <c r="BD44" s="1259"/>
      <c r="BE44" s="1259"/>
      <c r="BF44" s="1259"/>
      <c r="BG44" s="1259"/>
      <c r="BH44" s="1259"/>
      <c r="BI44" s="1259"/>
      <c r="BJ44" s="1259"/>
      <c r="BK44" s="1259"/>
      <c r="BL44" s="1259"/>
      <c r="BM44" s="1259"/>
      <c r="BN44" s="1259"/>
      <c r="BO44" s="1259"/>
      <c r="BP44" s="1259"/>
      <c r="BQ44" s="1259"/>
      <c r="BR44" s="1259"/>
      <c r="BS44" s="1259"/>
      <c r="BT44" s="1259"/>
      <c r="BU44" s="1259"/>
      <c r="BV44" s="1259"/>
      <c r="BW44" s="1259"/>
      <c r="BX44" s="1259"/>
      <c r="BY44" s="1259"/>
      <c r="BZ44" s="1259"/>
      <c r="CA44" s="1259"/>
      <c r="CB44" s="1259"/>
      <c r="CC44" s="1259"/>
      <c r="CD44" s="1259"/>
      <c r="CE44" s="1259"/>
      <c r="CF44" s="1259"/>
      <c r="CG44" s="1259"/>
      <c r="CH44" s="1259"/>
      <c r="CI44" s="1259"/>
      <c r="CJ44" s="1259"/>
      <c r="CK44" s="1259"/>
      <c r="CL44" s="1259"/>
      <c r="CM44" s="1259"/>
      <c r="CN44" s="1259"/>
      <c r="CO44" s="1259"/>
      <c r="CP44" s="1259"/>
      <c r="CQ44" s="1259"/>
      <c r="CR44" s="1259"/>
      <c r="CS44" s="1259"/>
      <c r="CT44" s="1259"/>
      <c r="CU44" s="1259"/>
      <c r="CV44" s="1259"/>
      <c r="CW44" s="1259"/>
      <c r="CX44" s="1259"/>
      <c r="CY44" s="1259"/>
      <c r="CZ44" s="1259"/>
      <c r="DA44" s="1259"/>
      <c r="DB44" s="1259"/>
      <c r="DC44" s="1260"/>
    </row>
    <row r="45" spans="2:109">
      <c r="B45" s="1246"/>
      <c r="AN45" s="1258"/>
      <c r="AO45" s="1259"/>
      <c r="AP45" s="1259"/>
      <c r="AQ45" s="1259"/>
      <c r="AR45" s="1259"/>
      <c r="AS45" s="1259"/>
      <c r="AT45" s="1259"/>
      <c r="AU45" s="1259"/>
      <c r="AV45" s="1259"/>
      <c r="AW45" s="1259"/>
      <c r="AX45" s="1259"/>
      <c r="AY45" s="1259"/>
      <c r="AZ45" s="1259"/>
      <c r="BA45" s="1259"/>
      <c r="BB45" s="1259"/>
      <c r="BC45" s="1259"/>
      <c r="BD45" s="1259"/>
      <c r="BE45" s="1259"/>
      <c r="BF45" s="1259"/>
      <c r="BG45" s="1259"/>
      <c r="BH45" s="1259"/>
      <c r="BI45" s="1259"/>
      <c r="BJ45" s="1259"/>
      <c r="BK45" s="1259"/>
      <c r="BL45" s="1259"/>
      <c r="BM45" s="1259"/>
      <c r="BN45" s="1259"/>
      <c r="BO45" s="1259"/>
      <c r="BP45" s="1259"/>
      <c r="BQ45" s="1259"/>
      <c r="BR45" s="1259"/>
      <c r="BS45" s="1259"/>
      <c r="BT45" s="1259"/>
      <c r="BU45" s="1259"/>
      <c r="BV45" s="1259"/>
      <c r="BW45" s="1259"/>
      <c r="BX45" s="1259"/>
      <c r="BY45" s="1259"/>
      <c r="BZ45" s="1259"/>
      <c r="CA45" s="1259"/>
      <c r="CB45" s="1259"/>
      <c r="CC45" s="1259"/>
      <c r="CD45" s="1259"/>
      <c r="CE45" s="1259"/>
      <c r="CF45" s="1259"/>
      <c r="CG45" s="1259"/>
      <c r="CH45" s="1259"/>
      <c r="CI45" s="1259"/>
      <c r="CJ45" s="1259"/>
      <c r="CK45" s="1259"/>
      <c r="CL45" s="1259"/>
      <c r="CM45" s="1259"/>
      <c r="CN45" s="1259"/>
      <c r="CO45" s="1259"/>
      <c r="CP45" s="1259"/>
      <c r="CQ45" s="1259"/>
      <c r="CR45" s="1259"/>
      <c r="CS45" s="1259"/>
      <c r="CT45" s="1259"/>
      <c r="CU45" s="1259"/>
      <c r="CV45" s="1259"/>
      <c r="CW45" s="1259"/>
      <c r="CX45" s="1259"/>
      <c r="CY45" s="1259"/>
      <c r="CZ45" s="1259"/>
      <c r="DA45" s="1259"/>
      <c r="DB45" s="1259"/>
      <c r="DC45" s="1260"/>
    </row>
    <row r="46" spans="2:109">
      <c r="B46" s="1246"/>
      <c r="AN46" s="1258"/>
      <c r="AO46" s="1259"/>
      <c r="AP46" s="1259"/>
      <c r="AQ46" s="1259"/>
      <c r="AR46" s="1259"/>
      <c r="AS46" s="1259"/>
      <c r="AT46" s="1259"/>
      <c r="AU46" s="1259"/>
      <c r="AV46" s="1259"/>
      <c r="AW46" s="1259"/>
      <c r="AX46" s="1259"/>
      <c r="AY46" s="1259"/>
      <c r="AZ46" s="1259"/>
      <c r="BA46" s="1259"/>
      <c r="BB46" s="1259"/>
      <c r="BC46" s="1259"/>
      <c r="BD46" s="1259"/>
      <c r="BE46" s="1259"/>
      <c r="BF46" s="1259"/>
      <c r="BG46" s="1259"/>
      <c r="BH46" s="1259"/>
      <c r="BI46" s="1259"/>
      <c r="BJ46" s="1259"/>
      <c r="BK46" s="1259"/>
      <c r="BL46" s="1259"/>
      <c r="BM46" s="1259"/>
      <c r="BN46" s="1259"/>
      <c r="BO46" s="1259"/>
      <c r="BP46" s="1259"/>
      <c r="BQ46" s="1259"/>
      <c r="BR46" s="1259"/>
      <c r="BS46" s="1259"/>
      <c r="BT46" s="1259"/>
      <c r="BU46" s="1259"/>
      <c r="BV46" s="1259"/>
      <c r="BW46" s="1259"/>
      <c r="BX46" s="1259"/>
      <c r="BY46" s="1259"/>
      <c r="BZ46" s="1259"/>
      <c r="CA46" s="1259"/>
      <c r="CB46" s="1259"/>
      <c r="CC46" s="1259"/>
      <c r="CD46" s="1259"/>
      <c r="CE46" s="1259"/>
      <c r="CF46" s="1259"/>
      <c r="CG46" s="1259"/>
      <c r="CH46" s="1259"/>
      <c r="CI46" s="1259"/>
      <c r="CJ46" s="1259"/>
      <c r="CK46" s="1259"/>
      <c r="CL46" s="1259"/>
      <c r="CM46" s="1259"/>
      <c r="CN46" s="1259"/>
      <c r="CO46" s="1259"/>
      <c r="CP46" s="1259"/>
      <c r="CQ46" s="1259"/>
      <c r="CR46" s="1259"/>
      <c r="CS46" s="1259"/>
      <c r="CT46" s="1259"/>
      <c r="CU46" s="1259"/>
      <c r="CV46" s="1259"/>
      <c r="CW46" s="1259"/>
      <c r="CX46" s="1259"/>
      <c r="CY46" s="1259"/>
      <c r="CZ46" s="1259"/>
      <c r="DA46" s="1259"/>
      <c r="DB46" s="1259"/>
      <c r="DC46" s="1260"/>
    </row>
    <row r="47" spans="2:109">
      <c r="B47" s="1246"/>
      <c r="AN47" s="1261"/>
      <c r="AO47" s="1262"/>
      <c r="AP47" s="1262"/>
      <c r="AQ47" s="1262"/>
      <c r="AR47" s="1262"/>
      <c r="AS47" s="1262"/>
      <c r="AT47" s="1262"/>
      <c r="AU47" s="1262"/>
      <c r="AV47" s="1262"/>
      <c r="AW47" s="1262"/>
      <c r="AX47" s="1262"/>
      <c r="AY47" s="1262"/>
      <c r="AZ47" s="1262"/>
      <c r="BA47" s="1262"/>
      <c r="BB47" s="1262"/>
      <c r="BC47" s="1262"/>
      <c r="BD47" s="1262"/>
      <c r="BE47" s="1262"/>
      <c r="BF47" s="1262"/>
      <c r="BG47" s="1262"/>
      <c r="BH47" s="1262"/>
      <c r="BI47" s="1262"/>
      <c r="BJ47" s="1262"/>
      <c r="BK47" s="1262"/>
      <c r="BL47" s="1262"/>
      <c r="BM47" s="1262"/>
      <c r="BN47" s="1262"/>
      <c r="BO47" s="1262"/>
      <c r="BP47" s="1262"/>
      <c r="BQ47" s="1262"/>
      <c r="BR47" s="1262"/>
      <c r="BS47" s="1262"/>
      <c r="BT47" s="1262"/>
      <c r="BU47" s="1262"/>
      <c r="BV47" s="1262"/>
      <c r="BW47" s="1262"/>
      <c r="BX47" s="1262"/>
      <c r="BY47" s="1262"/>
      <c r="BZ47" s="1262"/>
      <c r="CA47" s="1262"/>
      <c r="CB47" s="1262"/>
      <c r="CC47" s="1262"/>
      <c r="CD47" s="1262"/>
      <c r="CE47" s="1262"/>
      <c r="CF47" s="1262"/>
      <c r="CG47" s="1262"/>
      <c r="CH47" s="1262"/>
      <c r="CI47" s="1262"/>
      <c r="CJ47" s="1262"/>
      <c r="CK47" s="1262"/>
      <c r="CL47" s="1262"/>
      <c r="CM47" s="1262"/>
      <c r="CN47" s="1262"/>
      <c r="CO47" s="1262"/>
      <c r="CP47" s="1262"/>
      <c r="CQ47" s="1262"/>
      <c r="CR47" s="1262"/>
      <c r="CS47" s="1262"/>
      <c r="CT47" s="1262"/>
      <c r="CU47" s="1262"/>
      <c r="CV47" s="1262"/>
      <c r="CW47" s="1262"/>
      <c r="CX47" s="1262"/>
      <c r="CY47" s="1262"/>
      <c r="CZ47" s="1262"/>
      <c r="DA47" s="1262"/>
      <c r="DB47" s="1262"/>
      <c r="DC47" s="1263"/>
    </row>
    <row r="48" spans="2:109">
      <c r="B48" s="1246"/>
      <c r="H48" s="1264"/>
      <c r="I48" s="1264"/>
      <c r="J48" s="1264"/>
      <c r="AN48" s="1264"/>
      <c r="AO48" s="1264"/>
      <c r="AP48" s="1264"/>
      <c r="AZ48" s="1264"/>
      <c r="BA48" s="1264"/>
      <c r="BB48" s="1264"/>
      <c r="BL48" s="1264"/>
      <c r="BM48" s="1264"/>
      <c r="BN48" s="1264"/>
      <c r="BX48" s="1264"/>
      <c r="BY48" s="1264"/>
      <c r="BZ48" s="1264"/>
      <c r="CJ48" s="1264"/>
      <c r="CK48" s="1264"/>
      <c r="CL48" s="1264"/>
      <c r="CV48" s="1264"/>
      <c r="CW48" s="1264"/>
      <c r="CX48" s="1264"/>
    </row>
    <row r="49" spans="1:109">
      <c r="B49" s="1246"/>
      <c r="AN49" s="1239" t="s">
        <v>594</v>
      </c>
    </row>
    <row r="50" spans="1:109">
      <c r="B50" s="1246"/>
      <c r="G50" s="1265"/>
      <c r="H50" s="1265"/>
      <c r="I50" s="1265"/>
      <c r="J50" s="1265"/>
      <c r="K50" s="1266"/>
      <c r="L50" s="1266"/>
      <c r="M50" s="1267"/>
      <c r="N50" s="1267"/>
      <c r="AN50" s="1268"/>
      <c r="AO50" s="1269"/>
      <c r="AP50" s="1269"/>
      <c r="AQ50" s="1269"/>
      <c r="AR50" s="1269"/>
      <c r="AS50" s="1269"/>
      <c r="AT50" s="1269"/>
      <c r="AU50" s="1269"/>
      <c r="AV50" s="1269"/>
      <c r="AW50" s="1269"/>
      <c r="AX50" s="1269"/>
      <c r="AY50" s="1269"/>
      <c r="AZ50" s="1269"/>
      <c r="BA50" s="1269"/>
      <c r="BB50" s="1269"/>
      <c r="BC50" s="1269"/>
      <c r="BD50" s="1269"/>
      <c r="BE50" s="1269"/>
      <c r="BF50" s="1269"/>
      <c r="BG50" s="1269"/>
      <c r="BH50" s="1269"/>
      <c r="BI50" s="1269"/>
      <c r="BJ50" s="1269"/>
      <c r="BK50" s="1269"/>
      <c r="BL50" s="1269"/>
      <c r="BM50" s="1269"/>
      <c r="BN50" s="1269"/>
      <c r="BO50" s="1270"/>
      <c r="BP50" s="1271" t="s">
        <v>550</v>
      </c>
      <c r="BQ50" s="1271"/>
      <c r="BR50" s="1271"/>
      <c r="BS50" s="1271"/>
      <c r="BT50" s="1271"/>
      <c r="BU50" s="1271"/>
      <c r="BV50" s="1271"/>
      <c r="BW50" s="1271"/>
      <c r="BX50" s="1271" t="s">
        <v>551</v>
      </c>
      <c r="BY50" s="1271"/>
      <c r="BZ50" s="1271"/>
      <c r="CA50" s="1271"/>
      <c r="CB50" s="1271"/>
      <c r="CC50" s="1271"/>
      <c r="CD50" s="1271"/>
      <c r="CE50" s="1271"/>
      <c r="CF50" s="1271" t="s">
        <v>552</v>
      </c>
      <c r="CG50" s="1271"/>
      <c r="CH50" s="1271"/>
      <c r="CI50" s="1271"/>
      <c r="CJ50" s="1271"/>
      <c r="CK50" s="1271"/>
      <c r="CL50" s="1271"/>
      <c r="CM50" s="1271"/>
      <c r="CN50" s="1271" t="s">
        <v>553</v>
      </c>
      <c r="CO50" s="1271"/>
      <c r="CP50" s="1271"/>
      <c r="CQ50" s="1271"/>
      <c r="CR50" s="1271"/>
      <c r="CS50" s="1271"/>
      <c r="CT50" s="1271"/>
      <c r="CU50" s="1271"/>
      <c r="CV50" s="1271" t="s">
        <v>554</v>
      </c>
      <c r="CW50" s="1271"/>
      <c r="CX50" s="1271"/>
      <c r="CY50" s="1271"/>
      <c r="CZ50" s="1271"/>
      <c r="DA50" s="1271"/>
      <c r="DB50" s="1271"/>
      <c r="DC50" s="1271"/>
    </row>
    <row r="51" spans="1:109" ht="13.5" customHeight="1">
      <c r="B51" s="1246"/>
      <c r="G51" s="1272"/>
      <c r="H51" s="1272"/>
      <c r="I51" s="1273"/>
      <c r="J51" s="1273"/>
      <c r="K51" s="1274"/>
      <c r="L51" s="1274"/>
      <c r="M51" s="1274"/>
      <c r="N51" s="1274"/>
      <c r="AM51" s="1264"/>
      <c r="AN51" s="1275" t="s">
        <v>595</v>
      </c>
      <c r="AO51" s="1275"/>
      <c r="AP51" s="1275"/>
      <c r="AQ51" s="1275"/>
      <c r="AR51" s="1275"/>
      <c r="AS51" s="1275"/>
      <c r="AT51" s="1275"/>
      <c r="AU51" s="1275"/>
      <c r="AV51" s="1275"/>
      <c r="AW51" s="1275"/>
      <c r="AX51" s="1275"/>
      <c r="AY51" s="1275"/>
      <c r="AZ51" s="1275"/>
      <c r="BA51" s="1275"/>
      <c r="BB51" s="1275" t="s">
        <v>596</v>
      </c>
      <c r="BC51" s="1275"/>
      <c r="BD51" s="1275"/>
      <c r="BE51" s="1275"/>
      <c r="BF51" s="1275"/>
      <c r="BG51" s="1275"/>
      <c r="BH51" s="1275"/>
      <c r="BI51" s="1275"/>
      <c r="BJ51" s="1275"/>
      <c r="BK51" s="1275"/>
      <c r="BL51" s="1275"/>
      <c r="BM51" s="1275"/>
      <c r="BN51" s="1275"/>
      <c r="BO51" s="1275"/>
      <c r="BP51" s="1276"/>
      <c r="BQ51" s="1277"/>
      <c r="BR51" s="1277"/>
      <c r="BS51" s="1277"/>
      <c r="BT51" s="1277"/>
      <c r="BU51" s="1277"/>
      <c r="BV51" s="1277"/>
      <c r="BW51" s="1277"/>
      <c r="BX51" s="1276"/>
      <c r="BY51" s="1277"/>
      <c r="BZ51" s="1277"/>
      <c r="CA51" s="1277"/>
      <c r="CB51" s="1277"/>
      <c r="CC51" s="1277"/>
      <c r="CD51" s="1277"/>
      <c r="CE51" s="1277"/>
      <c r="CF51" s="1277">
        <v>50.7</v>
      </c>
      <c r="CG51" s="1277"/>
      <c r="CH51" s="1277"/>
      <c r="CI51" s="1277"/>
      <c r="CJ51" s="1277"/>
      <c r="CK51" s="1277"/>
      <c r="CL51" s="1277"/>
      <c r="CM51" s="1277"/>
      <c r="CN51" s="1277">
        <v>33.4</v>
      </c>
      <c r="CO51" s="1277"/>
      <c r="CP51" s="1277"/>
      <c r="CQ51" s="1277"/>
      <c r="CR51" s="1277"/>
      <c r="CS51" s="1277"/>
      <c r="CT51" s="1277"/>
      <c r="CU51" s="1277"/>
      <c r="CV51" s="1277">
        <v>19.7</v>
      </c>
      <c r="CW51" s="1277"/>
      <c r="CX51" s="1277"/>
      <c r="CY51" s="1277"/>
      <c r="CZ51" s="1277"/>
      <c r="DA51" s="1277"/>
      <c r="DB51" s="1277"/>
      <c r="DC51" s="1277"/>
    </row>
    <row r="52" spans="1:109">
      <c r="B52" s="1246"/>
      <c r="G52" s="1272"/>
      <c r="H52" s="1272"/>
      <c r="I52" s="1273"/>
      <c r="J52" s="1273"/>
      <c r="K52" s="1274"/>
      <c r="L52" s="1274"/>
      <c r="M52" s="1274"/>
      <c r="N52" s="1274"/>
      <c r="AM52" s="1264"/>
      <c r="AN52" s="1275"/>
      <c r="AO52" s="1275"/>
      <c r="AP52" s="1275"/>
      <c r="AQ52" s="1275"/>
      <c r="AR52" s="1275"/>
      <c r="AS52" s="1275"/>
      <c r="AT52" s="1275"/>
      <c r="AU52" s="1275"/>
      <c r="AV52" s="1275"/>
      <c r="AW52" s="1275"/>
      <c r="AX52" s="1275"/>
      <c r="AY52" s="1275"/>
      <c r="AZ52" s="1275"/>
      <c r="BA52" s="1275"/>
      <c r="BB52" s="1275"/>
      <c r="BC52" s="1275"/>
      <c r="BD52" s="1275"/>
      <c r="BE52" s="1275"/>
      <c r="BF52" s="1275"/>
      <c r="BG52" s="1275"/>
      <c r="BH52" s="1275"/>
      <c r="BI52" s="1275"/>
      <c r="BJ52" s="1275"/>
      <c r="BK52" s="1275"/>
      <c r="BL52" s="1275"/>
      <c r="BM52" s="1275"/>
      <c r="BN52" s="1275"/>
      <c r="BO52" s="1275"/>
      <c r="BP52" s="1277"/>
      <c r="BQ52" s="1277"/>
      <c r="BR52" s="1277"/>
      <c r="BS52" s="1277"/>
      <c r="BT52" s="1277"/>
      <c r="BU52" s="1277"/>
      <c r="BV52" s="1277"/>
      <c r="BW52" s="1277"/>
      <c r="BX52" s="1277"/>
      <c r="BY52" s="1277"/>
      <c r="BZ52" s="1277"/>
      <c r="CA52" s="1277"/>
      <c r="CB52" s="1277"/>
      <c r="CC52" s="1277"/>
      <c r="CD52" s="1277"/>
      <c r="CE52" s="1277"/>
      <c r="CF52" s="1277"/>
      <c r="CG52" s="1277"/>
      <c r="CH52" s="1277"/>
      <c r="CI52" s="1277"/>
      <c r="CJ52" s="1277"/>
      <c r="CK52" s="1277"/>
      <c r="CL52" s="1277"/>
      <c r="CM52" s="1277"/>
      <c r="CN52" s="1277"/>
      <c r="CO52" s="1277"/>
      <c r="CP52" s="1277"/>
      <c r="CQ52" s="1277"/>
      <c r="CR52" s="1277"/>
      <c r="CS52" s="1277"/>
      <c r="CT52" s="1277"/>
      <c r="CU52" s="1277"/>
      <c r="CV52" s="1277"/>
      <c r="CW52" s="1277"/>
      <c r="CX52" s="1277"/>
      <c r="CY52" s="1277"/>
      <c r="CZ52" s="1277"/>
      <c r="DA52" s="1277"/>
      <c r="DB52" s="1277"/>
      <c r="DC52" s="1277"/>
    </row>
    <row r="53" spans="1:109">
      <c r="A53" s="1254"/>
      <c r="B53" s="1246"/>
      <c r="G53" s="1272"/>
      <c r="H53" s="1272"/>
      <c r="I53" s="1265"/>
      <c r="J53" s="1265"/>
      <c r="K53" s="1274"/>
      <c r="L53" s="1274"/>
      <c r="M53" s="1274"/>
      <c r="N53" s="1274"/>
      <c r="AM53" s="1264"/>
      <c r="AN53" s="1275"/>
      <c r="AO53" s="1275"/>
      <c r="AP53" s="1275"/>
      <c r="AQ53" s="1275"/>
      <c r="AR53" s="1275"/>
      <c r="AS53" s="1275"/>
      <c r="AT53" s="1275"/>
      <c r="AU53" s="1275"/>
      <c r="AV53" s="1275"/>
      <c r="AW53" s="1275"/>
      <c r="AX53" s="1275"/>
      <c r="AY53" s="1275"/>
      <c r="AZ53" s="1275"/>
      <c r="BA53" s="1275"/>
      <c r="BB53" s="1275" t="s">
        <v>597</v>
      </c>
      <c r="BC53" s="1275"/>
      <c r="BD53" s="1275"/>
      <c r="BE53" s="1275"/>
      <c r="BF53" s="1275"/>
      <c r="BG53" s="1275"/>
      <c r="BH53" s="1275"/>
      <c r="BI53" s="1275"/>
      <c r="BJ53" s="1275"/>
      <c r="BK53" s="1275"/>
      <c r="BL53" s="1275"/>
      <c r="BM53" s="1275"/>
      <c r="BN53" s="1275"/>
      <c r="BO53" s="1275"/>
      <c r="BP53" s="1276"/>
      <c r="BQ53" s="1277"/>
      <c r="BR53" s="1277"/>
      <c r="BS53" s="1277"/>
      <c r="BT53" s="1277"/>
      <c r="BU53" s="1277"/>
      <c r="BV53" s="1277"/>
      <c r="BW53" s="1277"/>
      <c r="BX53" s="1276"/>
      <c r="BY53" s="1277"/>
      <c r="BZ53" s="1277"/>
      <c r="CA53" s="1277"/>
      <c r="CB53" s="1277"/>
      <c r="CC53" s="1277"/>
      <c r="CD53" s="1277"/>
      <c r="CE53" s="1277"/>
      <c r="CF53" s="1277">
        <v>49.4</v>
      </c>
      <c r="CG53" s="1277"/>
      <c r="CH53" s="1277"/>
      <c r="CI53" s="1277"/>
      <c r="CJ53" s="1277"/>
      <c r="CK53" s="1277"/>
      <c r="CL53" s="1277"/>
      <c r="CM53" s="1277"/>
      <c r="CN53" s="1277">
        <v>58.6</v>
      </c>
      <c r="CO53" s="1277"/>
      <c r="CP53" s="1277"/>
      <c r="CQ53" s="1277"/>
      <c r="CR53" s="1277"/>
      <c r="CS53" s="1277"/>
      <c r="CT53" s="1277"/>
      <c r="CU53" s="1277"/>
      <c r="CV53" s="1277">
        <v>59</v>
      </c>
      <c r="CW53" s="1277"/>
      <c r="CX53" s="1277"/>
      <c r="CY53" s="1277"/>
      <c r="CZ53" s="1277"/>
      <c r="DA53" s="1277"/>
      <c r="DB53" s="1277"/>
      <c r="DC53" s="1277"/>
    </row>
    <row r="54" spans="1:109">
      <c r="A54" s="1254"/>
      <c r="B54" s="1246"/>
      <c r="G54" s="1272"/>
      <c r="H54" s="1272"/>
      <c r="I54" s="1265"/>
      <c r="J54" s="1265"/>
      <c r="K54" s="1274"/>
      <c r="L54" s="1274"/>
      <c r="M54" s="1274"/>
      <c r="N54" s="1274"/>
      <c r="AM54" s="1264"/>
      <c r="AN54" s="1275"/>
      <c r="AO54" s="1275"/>
      <c r="AP54" s="1275"/>
      <c r="AQ54" s="1275"/>
      <c r="AR54" s="1275"/>
      <c r="AS54" s="1275"/>
      <c r="AT54" s="1275"/>
      <c r="AU54" s="1275"/>
      <c r="AV54" s="1275"/>
      <c r="AW54" s="1275"/>
      <c r="AX54" s="1275"/>
      <c r="AY54" s="1275"/>
      <c r="AZ54" s="1275"/>
      <c r="BA54" s="1275"/>
      <c r="BB54" s="1275"/>
      <c r="BC54" s="1275"/>
      <c r="BD54" s="1275"/>
      <c r="BE54" s="1275"/>
      <c r="BF54" s="1275"/>
      <c r="BG54" s="1275"/>
      <c r="BH54" s="1275"/>
      <c r="BI54" s="1275"/>
      <c r="BJ54" s="1275"/>
      <c r="BK54" s="1275"/>
      <c r="BL54" s="1275"/>
      <c r="BM54" s="1275"/>
      <c r="BN54" s="1275"/>
      <c r="BO54" s="1275"/>
      <c r="BP54" s="1277"/>
      <c r="BQ54" s="1277"/>
      <c r="BR54" s="1277"/>
      <c r="BS54" s="1277"/>
      <c r="BT54" s="1277"/>
      <c r="BU54" s="1277"/>
      <c r="BV54" s="1277"/>
      <c r="BW54" s="1277"/>
      <c r="BX54" s="1277"/>
      <c r="BY54" s="1277"/>
      <c r="BZ54" s="1277"/>
      <c r="CA54" s="1277"/>
      <c r="CB54" s="1277"/>
      <c r="CC54" s="1277"/>
      <c r="CD54" s="1277"/>
      <c r="CE54" s="1277"/>
      <c r="CF54" s="1277"/>
      <c r="CG54" s="1277"/>
      <c r="CH54" s="1277"/>
      <c r="CI54" s="1277"/>
      <c r="CJ54" s="1277"/>
      <c r="CK54" s="1277"/>
      <c r="CL54" s="1277"/>
      <c r="CM54" s="1277"/>
      <c r="CN54" s="1277"/>
      <c r="CO54" s="1277"/>
      <c r="CP54" s="1277"/>
      <c r="CQ54" s="1277"/>
      <c r="CR54" s="1277"/>
      <c r="CS54" s="1277"/>
      <c r="CT54" s="1277"/>
      <c r="CU54" s="1277"/>
      <c r="CV54" s="1277"/>
      <c r="CW54" s="1277"/>
      <c r="CX54" s="1277"/>
      <c r="CY54" s="1277"/>
      <c r="CZ54" s="1277"/>
      <c r="DA54" s="1277"/>
      <c r="DB54" s="1277"/>
      <c r="DC54" s="1277"/>
    </row>
    <row r="55" spans="1:109">
      <c r="A55" s="1254"/>
      <c r="B55" s="1246"/>
      <c r="G55" s="1265"/>
      <c r="H55" s="1265"/>
      <c r="I55" s="1265"/>
      <c r="J55" s="1265"/>
      <c r="K55" s="1274"/>
      <c r="L55" s="1274"/>
      <c r="M55" s="1274"/>
      <c r="N55" s="1274"/>
      <c r="AN55" s="1271" t="s">
        <v>598</v>
      </c>
      <c r="AO55" s="1271"/>
      <c r="AP55" s="1271"/>
      <c r="AQ55" s="1271"/>
      <c r="AR55" s="1271"/>
      <c r="AS55" s="1271"/>
      <c r="AT55" s="1271"/>
      <c r="AU55" s="1271"/>
      <c r="AV55" s="1271"/>
      <c r="AW55" s="1271"/>
      <c r="AX55" s="1271"/>
      <c r="AY55" s="1271"/>
      <c r="AZ55" s="1271"/>
      <c r="BA55" s="1271"/>
      <c r="BB55" s="1275" t="s">
        <v>599</v>
      </c>
      <c r="BC55" s="1275"/>
      <c r="BD55" s="1275"/>
      <c r="BE55" s="1275"/>
      <c r="BF55" s="1275"/>
      <c r="BG55" s="1275"/>
      <c r="BH55" s="1275"/>
      <c r="BI55" s="1275"/>
      <c r="BJ55" s="1275"/>
      <c r="BK55" s="1275"/>
      <c r="BL55" s="1275"/>
      <c r="BM55" s="1275"/>
      <c r="BN55" s="1275"/>
      <c r="BO55" s="1275"/>
      <c r="BP55" s="1276"/>
      <c r="BQ55" s="1277"/>
      <c r="BR55" s="1277"/>
      <c r="BS55" s="1277"/>
      <c r="BT55" s="1277"/>
      <c r="BU55" s="1277"/>
      <c r="BV55" s="1277"/>
      <c r="BW55" s="1277"/>
      <c r="BX55" s="1276"/>
      <c r="BY55" s="1277"/>
      <c r="BZ55" s="1277"/>
      <c r="CA55" s="1277"/>
      <c r="CB55" s="1277"/>
      <c r="CC55" s="1277"/>
      <c r="CD55" s="1277"/>
      <c r="CE55" s="1277"/>
      <c r="CF55" s="1277">
        <v>58.5</v>
      </c>
      <c r="CG55" s="1277"/>
      <c r="CH55" s="1277"/>
      <c r="CI55" s="1277"/>
      <c r="CJ55" s="1277"/>
      <c r="CK55" s="1277"/>
      <c r="CL55" s="1277"/>
      <c r="CM55" s="1277"/>
      <c r="CN55" s="1277">
        <v>54.6</v>
      </c>
      <c r="CO55" s="1277"/>
      <c r="CP55" s="1277"/>
      <c r="CQ55" s="1277"/>
      <c r="CR55" s="1277"/>
      <c r="CS55" s="1277"/>
      <c r="CT55" s="1277"/>
      <c r="CU55" s="1277"/>
      <c r="CV55" s="1277">
        <v>53.2</v>
      </c>
      <c r="CW55" s="1277"/>
      <c r="CX55" s="1277"/>
      <c r="CY55" s="1277"/>
      <c r="CZ55" s="1277"/>
      <c r="DA55" s="1277"/>
      <c r="DB55" s="1277"/>
      <c r="DC55" s="1277"/>
    </row>
    <row r="56" spans="1:109">
      <c r="A56" s="1254"/>
      <c r="B56" s="1246"/>
      <c r="G56" s="1265"/>
      <c r="H56" s="1265"/>
      <c r="I56" s="1265"/>
      <c r="J56" s="1265"/>
      <c r="K56" s="1274"/>
      <c r="L56" s="1274"/>
      <c r="M56" s="1274"/>
      <c r="N56" s="1274"/>
      <c r="AN56" s="1271"/>
      <c r="AO56" s="1271"/>
      <c r="AP56" s="1271"/>
      <c r="AQ56" s="1271"/>
      <c r="AR56" s="1271"/>
      <c r="AS56" s="1271"/>
      <c r="AT56" s="1271"/>
      <c r="AU56" s="1271"/>
      <c r="AV56" s="1271"/>
      <c r="AW56" s="1271"/>
      <c r="AX56" s="1271"/>
      <c r="AY56" s="1271"/>
      <c r="AZ56" s="1271"/>
      <c r="BA56" s="1271"/>
      <c r="BB56" s="1275"/>
      <c r="BC56" s="1275"/>
      <c r="BD56" s="1275"/>
      <c r="BE56" s="1275"/>
      <c r="BF56" s="1275"/>
      <c r="BG56" s="1275"/>
      <c r="BH56" s="1275"/>
      <c r="BI56" s="1275"/>
      <c r="BJ56" s="1275"/>
      <c r="BK56" s="1275"/>
      <c r="BL56" s="1275"/>
      <c r="BM56" s="1275"/>
      <c r="BN56" s="1275"/>
      <c r="BO56" s="1275"/>
      <c r="BP56" s="1277"/>
      <c r="BQ56" s="1277"/>
      <c r="BR56" s="1277"/>
      <c r="BS56" s="1277"/>
      <c r="BT56" s="1277"/>
      <c r="BU56" s="1277"/>
      <c r="BV56" s="1277"/>
      <c r="BW56" s="1277"/>
      <c r="BX56" s="1277"/>
      <c r="BY56" s="1277"/>
      <c r="BZ56" s="1277"/>
      <c r="CA56" s="1277"/>
      <c r="CB56" s="1277"/>
      <c r="CC56" s="1277"/>
      <c r="CD56" s="1277"/>
      <c r="CE56" s="1277"/>
      <c r="CF56" s="1277"/>
      <c r="CG56" s="1277"/>
      <c r="CH56" s="1277"/>
      <c r="CI56" s="1277"/>
      <c r="CJ56" s="1277"/>
      <c r="CK56" s="1277"/>
      <c r="CL56" s="1277"/>
      <c r="CM56" s="1277"/>
      <c r="CN56" s="1277"/>
      <c r="CO56" s="1277"/>
      <c r="CP56" s="1277"/>
      <c r="CQ56" s="1277"/>
      <c r="CR56" s="1277"/>
      <c r="CS56" s="1277"/>
      <c r="CT56" s="1277"/>
      <c r="CU56" s="1277"/>
      <c r="CV56" s="1277"/>
      <c r="CW56" s="1277"/>
      <c r="CX56" s="1277"/>
      <c r="CY56" s="1277"/>
      <c r="CZ56" s="1277"/>
      <c r="DA56" s="1277"/>
      <c r="DB56" s="1277"/>
      <c r="DC56" s="1277"/>
    </row>
    <row r="57" spans="1:109" s="1254" customFormat="1">
      <c r="B57" s="1278"/>
      <c r="G57" s="1265"/>
      <c r="H57" s="1265"/>
      <c r="I57" s="1279"/>
      <c r="J57" s="1279"/>
      <c r="K57" s="1274"/>
      <c r="L57" s="1274"/>
      <c r="M57" s="1274"/>
      <c r="N57" s="1274"/>
      <c r="AM57" s="1239"/>
      <c r="AN57" s="1271"/>
      <c r="AO57" s="1271"/>
      <c r="AP57" s="1271"/>
      <c r="AQ57" s="1271"/>
      <c r="AR57" s="1271"/>
      <c r="AS57" s="1271"/>
      <c r="AT57" s="1271"/>
      <c r="AU57" s="1271"/>
      <c r="AV57" s="1271"/>
      <c r="AW57" s="1271"/>
      <c r="AX57" s="1271"/>
      <c r="AY57" s="1271"/>
      <c r="AZ57" s="1271"/>
      <c r="BA57" s="1271"/>
      <c r="BB57" s="1275" t="s">
        <v>597</v>
      </c>
      <c r="BC57" s="1275"/>
      <c r="BD57" s="1275"/>
      <c r="BE57" s="1275"/>
      <c r="BF57" s="1275"/>
      <c r="BG57" s="1275"/>
      <c r="BH57" s="1275"/>
      <c r="BI57" s="1275"/>
      <c r="BJ57" s="1275"/>
      <c r="BK57" s="1275"/>
      <c r="BL57" s="1275"/>
      <c r="BM57" s="1275"/>
      <c r="BN57" s="1275"/>
      <c r="BO57" s="1275"/>
      <c r="BP57" s="1276"/>
      <c r="BQ57" s="1277"/>
      <c r="BR57" s="1277"/>
      <c r="BS57" s="1277"/>
      <c r="BT57" s="1277"/>
      <c r="BU57" s="1277"/>
      <c r="BV57" s="1277"/>
      <c r="BW57" s="1277"/>
      <c r="BX57" s="1276"/>
      <c r="BY57" s="1277"/>
      <c r="BZ57" s="1277"/>
      <c r="CA57" s="1277"/>
      <c r="CB57" s="1277"/>
      <c r="CC57" s="1277"/>
      <c r="CD57" s="1277"/>
      <c r="CE57" s="1277"/>
      <c r="CF57" s="1277">
        <v>52.9</v>
      </c>
      <c r="CG57" s="1277"/>
      <c r="CH57" s="1277"/>
      <c r="CI57" s="1277"/>
      <c r="CJ57" s="1277"/>
      <c r="CK57" s="1277"/>
      <c r="CL57" s="1277"/>
      <c r="CM57" s="1277"/>
      <c r="CN57" s="1277">
        <v>58.3</v>
      </c>
      <c r="CO57" s="1277"/>
      <c r="CP57" s="1277"/>
      <c r="CQ57" s="1277"/>
      <c r="CR57" s="1277"/>
      <c r="CS57" s="1277"/>
      <c r="CT57" s="1277"/>
      <c r="CU57" s="1277"/>
      <c r="CV57" s="1277">
        <v>58.8</v>
      </c>
      <c r="CW57" s="1277"/>
      <c r="CX57" s="1277"/>
      <c r="CY57" s="1277"/>
      <c r="CZ57" s="1277"/>
      <c r="DA57" s="1277"/>
      <c r="DB57" s="1277"/>
      <c r="DC57" s="1277"/>
      <c r="DD57" s="1280"/>
      <c r="DE57" s="1278"/>
    </row>
    <row r="58" spans="1:109" s="1254" customFormat="1">
      <c r="A58" s="1239"/>
      <c r="B58" s="1278"/>
      <c r="G58" s="1265"/>
      <c r="H58" s="1265"/>
      <c r="I58" s="1279"/>
      <c r="J58" s="1279"/>
      <c r="K58" s="1274"/>
      <c r="L58" s="1274"/>
      <c r="M58" s="1274"/>
      <c r="N58" s="1274"/>
      <c r="AM58" s="1239"/>
      <c r="AN58" s="1271"/>
      <c r="AO58" s="1271"/>
      <c r="AP58" s="1271"/>
      <c r="AQ58" s="1271"/>
      <c r="AR58" s="1271"/>
      <c r="AS58" s="1271"/>
      <c r="AT58" s="1271"/>
      <c r="AU58" s="1271"/>
      <c r="AV58" s="1271"/>
      <c r="AW58" s="1271"/>
      <c r="AX58" s="1271"/>
      <c r="AY58" s="1271"/>
      <c r="AZ58" s="1271"/>
      <c r="BA58" s="1271"/>
      <c r="BB58" s="1275"/>
      <c r="BC58" s="1275"/>
      <c r="BD58" s="1275"/>
      <c r="BE58" s="1275"/>
      <c r="BF58" s="1275"/>
      <c r="BG58" s="1275"/>
      <c r="BH58" s="1275"/>
      <c r="BI58" s="1275"/>
      <c r="BJ58" s="1275"/>
      <c r="BK58" s="1275"/>
      <c r="BL58" s="1275"/>
      <c r="BM58" s="1275"/>
      <c r="BN58" s="1275"/>
      <c r="BO58" s="1275"/>
      <c r="BP58" s="1277"/>
      <c r="BQ58" s="1277"/>
      <c r="BR58" s="1277"/>
      <c r="BS58" s="1277"/>
      <c r="BT58" s="1277"/>
      <c r="BU58" s="1277"/>
      <c r="BV58" s="1277"/>
      <c r="BW58" s="1277"/>
      <c r="BX58" s="1277"/>
      <c r="BY58" s="1277"/>
      <c r="BZ58" s="1277"/>
      <c r="CA58" s="1277"/>
      <c r="CB58" s="1277"/>
      <c r="CC58" s="1277"/>
      <c r="CD58" s="1277"/>
      <c r="CE58" s="1277"/>
      <c r="CF58" s="1277"/>
      <c r="CG58" s="1277"/>
      <c r="CH58" s="1277"/>
      <c r="CI58" s="1277"/>
      <c r="CJ58" s="1277"/>
      <c r="CK58" s="1277"/>
      <c r="CL58" s="1277"/>
      <c r="CM58" s="1277"/>
      <c r="CN58" s="1277"/>
      <c r="CO58" s="1277"/>
      <c r="CP58" s="1277"/>
      <c r="CQ58" s="1277"/>
      <c r="CR58" s="1277"/>
      <c r="CS58" s="1277"/>
      <c r="CT58" s="1277"/>
      <c r="CU58" s="1277"/>
      <c r="CV58" s="1277"/>
      <c r="CW58" s="1277"/>
      <c r="CX58" s="1277"/>
      <c r="CY58" s="1277"/>
      <c r="CZ58" s="1277"/>
      <c r="DA58" s="1277"/>
      <c r="DB58" s="1277"/>
      <c r="DC58" s="1277"/>
      <c r="DD58" s="1280"/>
      <c r="DE58" s="1278"/>
    </row>
    <row r="59" spans="1:109" s="1254" customFormat="1">
      <c r="A59" s="1239"/>
      <c r="B59" s="1278"/>
      <c r="K59" s="1281"/>
      <c r="L59" s="1281"/>
      <c r="M59" s="1281"/>
      <c r="N59" s="1281"/>
      <c r="AQ59" s="1281"/>
      <c r="AR59" s="1281"/>
      <c r="AS59" s="1281"/>
      <c r="AT59" s="1281"/>
      <c r="BC59" s="1281"/>
      <c r="BD59" s="1281"/>
      <c r="BE59" s="1281"/>
      <c r="BF59" s="1281"/>
      <c r="BO59" s="1281"/>
      <c r="BP59" s="1281"/>
      <c r="BQ59" s="1281"/>
      <c r="BR59" s="1281"/>
      <c r="CA59" s="1281"/>
      <c r="CB59" s="1281"/>
      <c r="CC59" s="1281"/>
      <c r="CD59" s="1281"/>
      <c r="CM59" s="1281"/>
      <c r="CN59" s="1281"/>
      <c r="CO59" s="1281"/>
      <c r="CP59" s="1281"/>
      <c r="CY59" s="1281"/>
      <c r="CZ59" s="1281"/>
      <c r="DA59" s="1281"/>
      <c r="DB59" s="1281"/>
      <c r="DC59" s="1281"/>
      <c r="DD59" s="1280"/>
      <c r="DE59" s="1278"/>
    </row>
    <row r="60" spans="1:109" s="1254" customFormat="1">
      <c r="A60" s="1239"/>
      <c r="B60" s="1278"/>
      <c r="K60" s="1281"/>
      <c r="L60" s="1281"/>
      <c r="M60" s="1281"/>
      <c r="N60" s="1281"/>
      <c r="AQ60" s="1281"/>
      <c r="AR60" s="1281"/>
      <c r="AS60" s="1281"/>
      <c r="AT60" s="1281"/>
      <c r="BC60" s="1281"/>
      <c r="BD60" s="1281"/>
      <c r="BE60" s="1281"/>
      <c r="BF60" s="1281"/>
      <c r="BO60" s="1281"/>
      <c r="BP60" s="1281"/>
      <c r="BQ60" s="1281"/>
      <c r="BR60" s="1281"/>
      <c r="CA60" s="1281"/>
      <c r="CB60" s="1281"/>
      <c r="CC60" s="1281"/>
      <c r="CD60" s="1281"/>
      <c r="CM60" s="1281"/>
      <c r="CN60" s="1281"/>
      <c r="CO60" s="1281"/>
      <c r="CP60" s="1281"/>
      <c r="CY60" s="1281"/>
      <c r="CZ60" s="1281"/>
      <c r="DA60" s="1281"/>
      <c r="DB60" s="1281"/>
      <c r="DC60" s="1281"/>
      <c r="DD60" s="1280"/>
      <c r="DE60" s="1278"/>
    </row>
    <row r="61" spans="1:109" s="1254" customFormat="1">
      <c r="A61" s="1239"/>
      <c r="B61" s="1282"/>
      <c r="C61" s="1283"/>
      <c r="D61" s="1283"/>
      <c r="E61" s="1283"/>
      <c r="F61" s="1283"/>
      <c r="G61" s="1283"/>
      <c r="H61" s="1283"/>
      <c r="I61" s="1283"/>
      <c r="J61" s="1283"/>
      <c r="K61" s="1283"/>
      <c r="L61" s="1283"/>
      <c r="M61" s="1284"/>
      <c r="N61" s="1284"/>
      <c r="O61" s="1283"/>
      <c r="P61" s="1283"/>
      <c r="Q61" s="1283"/>
      <c r="R61" s="1283"/>
      <c r="S61" s="1283"/>
      <c r="T61" s="1283"/>
      <c r="U61" s="1283"/>
      <c r="V61" s="1283"/>
      <c r="W61" s="1283"/>
      <c r="X61" s="1283"/>
      <c r="Y61" s="1283"/>
      <c r="Z61" s="1283"/>
      <c r="AA61" s="1283"/>
      <c r="AB61" s="1283"/>
      <c r="AC61" s="1283"/>
      <c r="AD61" s="1283"/>
      <c r="AE61" s="1283"/>
      <c r="AF61" s="1283"/>
      <c r="AG61" s="1283"/>
      <c r="AH61" s="1283"/>
      <c r="AI61" s="1283"/>
      <c r="AJ61" s="1283"/>
      <c r="AK61" s="1283"/>
      <c r="AL61" s="1283"/>
      <c r="AM61" s="1283"/>
      <c r="AN61" s="1283"/>
      <c r="AO61" s="1283"/>
      <c r="AP61" s="1283"/>
      <c r="AQ61" s="1283"/>
      <c r="AR61" s="1283"/>
      <c r="AS61" s="1284"/>
      <c r="AT61" s="1284"/>
      <c r="AU61" s="1283"/>
      <c r="AV61" s="1283"/>
      <c r="AW61" s="1283"/>
      <c r="AX61" s="1283"/>
      <c r="AY61" s="1283"/>
      <c r="AZ61" s="1283"/>
      <c r="BA61" s="1283"/>
      <c r="BB61" s="1283"/>
      <c r="BC61" s="1283"/>
      <c r="BD61" s="1283"/>
      <c r="BE61" s="1284"/>
      <c r="BF61" s="1284"/>
      <c r="BG61" s="1283"/>
      <c r="BH61" s="1283"/>
      <c r="BI61" s="1283"/>
      <c r="BJ61" s="1283"/>
      <c r="BK61" s="1283"/>
      <c r="BL61" s="1283"/>
      <c r="BM61" s="1283"/>
      <c r="BN61" s="1283"/>
      <c r="BO61" s="1283"/>
      <c r="BP61" s="1283"/>
      <c r="BQ61" s="1284"/>
      <c r="BR61" s="1284"/>
      <c r="BS61" s="1283"/>
      <c r="BT61" s="1283"/>
      <c r="BU61" s="1283"/>
      <c r="BV61" s="1283"/>
      <c r="BW61" s="1283"/>
      <c r="BX61" s="1283"/>
      <c r="BY61" s="1283"/>
      <c r="BZ61" s="1283"/>
      <c r="CA61" s="1283"/>
      <c r="CB61" s="1283"/>
      <c r="CC61" s="1284"/>
      <c r="CD61" s="1284"/>
      <c r="CE61" s="1283"/>
      <c r="CF61" s="1283"/>
      <c r="CG61" s="1283"/>
      <c r="CH61" s="1283"/>
      <c r="CI61" s="1283"/>
      <c r="CJ61" s="1283"/>
      <c r="CK61" s="1283"/>
      <c r="CL61" s="1283"/>
      <c r="CM61" s="1283"/>
      <c r="CN61" s="1283"/>
      <c r="CO61" s="1284"/>
      <c r="CP61" s="1284"/>
      <c r="CQ61" s="1283"/>
      <c r="CR61" s="1283"/>
      <c r="CS61" s="1283"/>
      <c r="CT61" s="1283"/>
      <c r="CU61" s="1283"/>
      <c r="CV61" s="1283"/>
      <c r="CW61" s="1283"/>
      <c r="CX61" s="1283"/>
      <c r="CY61" s="1283"/>
      <c r="CZ61" s="1283"/>
      <c r="DA61" s="1284"/>
      <c r="DB61" s="1284"/>
      <c r="DC61" s="1284"/>
      <c r="DD61" s="1285"/>
      <c r="DE61" s="1278"/>
    </row>
    <row r="62" spans="1:109">
      <c r="B62" s="1251"/>
      <c r="C62" s="1251"/>
      <c r="D62" s="1251"/>
      <c r="E62" s="1251"/>
      <c r="F62" s="1251"/>
      <c r="G62" s="1251"/>
      <c r="H62" s="1251"/>
      <c r="I62" s="1251"/>
      <c r="J62" s="1251"/>
      <c r="K62" s="1251"/>
      <c r="L62" s="1251"/>
      <c r="M62" s="1251"/>
      <c r="N62" s="1251"/>
      <c r="O62" s="1251"/>
      <c r="P62" s="1251"/>
      <c r="Q62" s="1251"/>
      <c r="R62" s="1251"/>
      <c r="S62" s="1251"/>
      <c r="T62" s="1251"/>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D62" s="1251"/>
      <c r="BE62" s="1251"/>
      <c r="BF62" s="1251"/>
      <c r="BG62" s="1251"/>
      <c r="BH62" s="1251"/>
      <c r="BI62" s="1251"/>
      <c r="BJ62" s="1251"/>
      <c r="BK62" s="1251"/>
      <c r="BL62" s="1251"/>
      <c r="BM62" s="1251"/>
      <c r="BN62" s="1251"/>
      <c r="BO62" s="1251"/>
      <c r="BP62" s="1251"/>
      <c r="BQ62" s="1251"/>
      <c r="BR62" s="1251"/>
      <c r="BS62" s="1251"/>
      <c r="BT62" s="1251"/>
      <c r="BU62" s="1251"/>
      <c r="BV62" s="1251"/>
      <c r="BW62" s="1251"/>
      <c r="BX62" s="1251"/>
      <c r="BY62" s="1251"/>
      <c r="BZ62" s="1251"/>
      <c r="CA62" s="1251"/>
      <c r="CB62" s="1251"/>
      <c r="CC62" s="1251"/>
      <c r="CD62" s="1251"/>
      <c r="CE62" s="1251"/>
      <c r="CF62" s="1251"/>
      <c r="CG62" s="1251"/>
      <c r="CH62" s="1251"/>
      <c r="CI62" s="1251"/>
      <c r="CJ62" s="1251"/>
      <c r="CK62" s="1251"/>
      <c r="CL62" s="1251"/>
      <c r="CM62" s="1251"/>
      <c r="CN62" s="1251"/>
      <c r="CO62" s="1251"/>
      <c r="CP62" s="1251"/>
      <c r="CQ62" s="1251"/>
      <c r="CR62" s="1251"/>
      <c r="CS62" s="1251"/>
      <c r="CT62" s="1251"/>
      <c r="CU62" s="1251"/>
      <c r="CV62" s="1251"/>
      <c r="CW62" s="1251"/>
      <c r="CX62" s="1251"/>
      <c r="CY62" s="1251"/>
      <c r="CZ62" s="1251"/>
      <c r="DA62" s="1251"/>
      <c r="DB62" s="1251"/>
      <c r="DC62" s="1251"/>
      <c r="DD62" s="1251"/>
      <c r="DE62" s="1239"/>
    </row>
    <row r="63" spans="1:109" ht="17.25">
      <c r="B63" s="1286" t="s">
        <v>600</v>
      </c>
    </row>
    <row r="64" spans="1:109">
      <c r="B64" s="1246"/>
      <c r="G64" s="1253"/>
      <c r="I64" s="1287"/>
      <c r="J64" s="1287"/>
      <c r="K64" s="1287"/>
      <c r="L64" s="1287"/>
      <c r="M64" s="1287"/>
      <c r="N64" s="1288"/>
      <c r="AM64" s="1253"/>
      <c r="AN64" s="1253" t="s">
        <v>592</v>
      </c>
      <c r="AP64" s="1254"/>
      <c r="AQ64" s="1254"/>
      <c r="AR64" s="1254"/>
      <c r="AY64" s="1253"/>
      <c r="BA64" s="1254"/>
      <c r="BB64" s="1254"/>
      <c r="BC64" s="1254"/>
      <c r="BK64" s="1253"/>
      <c r="BM64" s="1254"/>
      <c r="BN64" s="1254"/>
      <c r="BO64" s="1254"/>
      <c r="BW64" s="1253"/>
      <c r="BY64" s="1254"/>
      <c r="BZ64" s="1254"/>
      <c r="CA64" s="1254"/>
      <c r="CI64" s="1253"/>
      <c r="CK64" s="1254"/>
      <c r="CL64" s="1254"/>
      <c r="CM64" s="1254"/>
      <c r="CU64" s="1253"/>
      <c r="CW64" s="1254"/>
      <c r="CX64" s="1254"/>
      <c r="CY64" s="1254"/>
    </row>
    <row r="65" spans="2:107">
      <c r="B65" s="1246"/>
      <c r="AN65" s="1255" t="s">
        <v>601</v>
      </c>
      <c r="AO65" s="1256"/>
      <c r="AP65" s="1256"/>
      <c r="AQ65" s="1256"/>
      <c r="AR65" s="1256"/>
      <c r="AS65" s="1256"/>
      <c r="AT65" s="1256"/>
      <c r="AU65" s="1256"/>
      <c r="AV65" s="1256"/>
      <c r="AW65" s="1256"/>
      <c r="AX65" s="1256"/>
      <c r="AY65" s="1256"/>
      <c r="AZ65" s="1256"/>
      <c r="BA65" s="1256"/>
      <c r="BB65" s="1256"/>
      <c r="BC65" s="1256"/>
      <c r="BD65" s="1256"/>
      <c r="BE65" s="1256"/>
      <c r="BF65" s="1256"/>
      <c r="BG65" s="1256"/>
      <c r="BH65" s="1256"/>
      <c r="BI65" s="1256"/>
      <c r="BJ65" s="1256"/>
      <c r="BK65" s="1256"/>
      <c r="BL65" s="1256"/>
      <c r="BM65" s="1256"/>
      <c r="BN65" s="1256"/>
      <c r="BO65" s="1256"/>
      <c r="BP65" s="1256"/>
      <c r="BQ65" s="1256"/>
      <c r="BR65" s="1256"/>
      <c r="BS65" s="1256"/>
      <c r="BT65" s="1256"/>
      <c r="BU65" s="1256"/>
      <c r="BV65" s="1256"/>
      <c r="BW65" s="1256"/>
      <c r="BX65" s="1256"/>
      <c r="BY65" s="1256"/>
      <c r="BZ65" s="1256"/>
      <c r="CA65" s="1256"/>
      <c r="CB65" s="1256"/>
      <c r="CC65" s="1256"/>
      <c r="CD65" s="1256"/>
      <c r="CE65" s="1256"/>
      <c r="CF65" s="1256"/>
      <c r="CG65" s="1256"/>
      <c r="CH65" s="1256"/>
      <c r="CI65" s="1256"/>
      <c r="CJ65" s="1256"/>
      <c r="CK65" s="1256"/>
      <c r="CL65" s="1256"/>
      <c r="CM65" s="1256"/>
      <c r="CN65" s="1256"/>
      <c r="CO65" s="1256"/>
      <c r="CP65" s="1256"/>
      <c r="CQ65" s="1256"/>
      <c r="CR65" s="1256"/>
      <c r="CS65" s="1256"/>
      <c r="CT65" s="1256"/>
      <c r="CU65" s="1256"/>
      <c r="CV65" s="1256"/>
      <c r="CW65" s="1256"/>
      <c r="CX65" s="1256"/>
      <c r="CY65" s="1256"/>
      <c r="CZ65" s="1256"/>
      <c r="DA65" s="1256"/>
      <c r="DB65" s="1256"/>
      <c r="DC65" s="1257"/>
    </row>
    <row r="66" spans="2:107">
      <c r="B66" s="1246"/>
      <c r="AN66" s="1258"/>
      <c r="AO66" s="1259"/>
      <c r="AP66" s="1259"/>
      <c r="AQ66" s="1259"/>
      <c r="AR66" s="1259"/>
      <c r="AS66" s="1259"/>
      <c r="AT66" s="1259"/>
      <c r="AU66" s="1259"/>
      <c r="AV66" s="1259"/>
      <c r="AW66" s="1259"/>
      <c r="AX66" s="1259"/>
      <c r="AY66" s="1259"/>
      <c r="AZ66" s="1259"/>
      <c r="BA66" s="1259"/>
      <c r="BB66" s="1259"/>
      <c r="BC66" s="1259"/>
      <c r="BD66" s="1259"/>
      <c r="BE66" s="1259"/>
      <c r="BF66" s="1259"/>
      <c r="BG66" s="1259"/>
      <c r="BH66" s="1259"/>
      <c r="BI66" s="1259"/>
      <c r="BJ66" s="1259"/>
      <c r="BK66" s="1259"/>
      <c r="BL66" s="1259"/>
      <c r="BM66" s="1259"/>
      <c r="BN66" s="1259"/>
      <c r="BO66" s="1259"/>
      <c r="BP66" s="1259"/>
      <c r="BQ66" s="1259"/>
      <c r="BR66" s="1259"/>
      <c r="BS66" s="1259"/>
      <c r="BT66" s="1259"/>
      <c r="BU66" s="1259"/>
      <c r="BV66" s="1259"/>
      <c r="BW66" s="1259"/>
      <c r="BX66" s="1259"/>
      <c r="BY66" s="1259"/>
      <c r="BZ66" s="1259"/>
      <c r="CA66" s="1259"/>
      <c r="CB66" s="1259"/>
      <c r="CC66" s="1259"/>
      <c r="CD66" s="1259"/>
      <c r="CE66" s="1259"/>
      <c r="CF66" s="1259"/>
      <c r="CG66" s="1259"/>
      <c r="CH66" s="1259"/>
      <c r="CI66" s="1259"/>
      <c r="CJ66" s="1259"/>
      <c r="CK66" s="1259"/>
      <c r="CL66" s="1259"/>
      <c r="CM66" s="1259"/>
      <c r="CN66" s="1259"/>
      <c r="CO66" s="1259"/>
      <c r="CP66" s="1259"/>
      <c r="CQ66" s="1259"/>
      <c r="CR66" s="1259"/>
      <c r="CS66" s="1259"/>
      <c r="CT66" s="1259"/>
      <c r="CU66" s="1259"/>
      <c r="CV66" s="1259"/>
      <c r="CW66" s="1259"/>
      <c r="CX66" s="1259"/>
      <c r="CY66" s="1259"/>
      <c r="CZ66" s="1259"/>
      <c r="DA66" s="1259"/>
      <c r="DB66" s="1259"/>
      <c r="DC66" s="1260"/>
    </row>
    <row r="67" spans="2:107">
      <c r="B67" s="1246"/>
      <c r="AN67" s="1258"/>
      <c r="AO67" s="1259"/>
      <c r="AP67" s="1259"/>
      <c r="AQ67" s="1259"/>
      <c r="AR67" s="1259"/>
      <c r="AS67" s="1259"/>
      <c r="AT67" s="1259"/>
      <c r="AU67" s="1259"/>
      <c r="AV67" s="1259"/>
      <c r="AW67" s="1259"/>
      <c r="AX67" s="1259"/>
      <c r="AY67" s="1259"/>
      <c r="AZ67" s="1259"/>
      <c r="BA67" s="1259"/>
      <c r="BB67" s="1259"/>
      <c r="BC67" s="1259"/>
      <c r="BD67" s="1259"/>
      <c r="BE67" s="1259"/>
      <c r="BF67" s="1259"/>
      <c r="BG67" s="1259"/>
      <c r="BH67" s="1259"/>
      <c r="BI67" s="1259"/>
      <c r="BJ67" s="1259"/>
      <c r="BK67" s="1259"/>
      <c r="BL67" s="1259"/>
      <c r="BM67" s="1259"/>
      <c r="BN67" s="1259"/>
      <c r="BO67" s="1259"/>
      <c r="BP67" s="1259"/>
      <c r="BQ67" s="1259"/>
      <c r="BR67" s="1259"/>
      <c r="BS67" s="1259"/>
      <c r="BT67" s="1259"/>
      <c r="BU67" s="1259"/>
      <c r="BV67" s="1259"/>
      <c r="BW67" s="1259"/>
      <c r="BX67" s="1259"/>
      <c r="BY67" s="1259"/>
      <c r="BZ67" s="1259"/>
      <c r="CA67" s="1259"/>
      <c r="CB67" s="1259"/>
      <c r="CC67" s="1259"/>
      <c r="CD67" s="1259"/>
      <c r="CE67" s="1259"/>
      <c r="CF67" s="1259"/>
      <c r="CG67" s="1259"/>
      <c r="CH67" s="1259"/>
      <c r="CI67" s="1259"/>
      <c r="CJ67" s="1259"/>
      <c r="CK67" s="1259"/>
      <c r="CL67" s="1259"/>
      <c r="CM67" s="1259"/>
      <c r="CN67" s="1259"/>
      <c r="CO67" s="1259"/>
      <c r="CP67" s="1259"/>
      <c r="CQ67" s="1259"/>
      <c r="CR67" s="1259"/>
      <c r="CS67" s="1259"/>
      <c r="CT67" s="1259"/>
      <c r="CU67" s="1259"/>
      <c r="CV67" s="1259"/>
      <c r="CW67" s="1259"/>
      <c r="CX67" s="1259"/>
      <c r="CY67" s="1259"/>
      <c r="CZ67" s="1259"/>
      <c r="DA67" s="1259"/>
      <c r="DB67" s="1259"/>
      <c r="DC67" s="1260"/>
    </row>
    <row r="68" spans="2:107">
      <c r="B68" s="1246"/>
      <c r="AN68" s="1258"/>
      <c r="AO68" s="1259"/>
      <c r="AP68" s="1259"/>
      <c r="AQ68" s="1259"/>
      <c r="AR68" s="1259"/>
      <c r="AS68" s="1259"/>
      <c r="AT68" s="1259"/>
      <c r="AU68" s="1259"/>
      <c r="AV68" s="1259"/>
      <c r="AW68" s="1259"/>
      <c r="AX68" s="1259"/>
      <c r="AY68" s="1259"/>
      <c r="AZ68" s="1259"/>
      <c r="BA68" s="1259"/>
      <c r="BB68" s="1259"/>
      <c r="BC68" s="1259"/>
      <c r="BD68" s="1259"/>
      <c r="BE68" s="1259"/>
      <c r="BF68" s="1259"/>
      <c r="BG68" s="1259"/>
      <c r="BH68" s="1259"/>
      <c r="BI68" s="1259"/>
      <c r="BJ68" s="1259"/>
      <c r="BK68" s="1259"/>
      <c r="BL68" s="1259"/>
      <c r="BM68" s="1259"/>
      <c r="BN68" s="1259"/>
      <c r="BO68" s="1259"/>
      <c r="BP68" s="1259"/>
      <c r="BQ68" s="1259"/>
      <c r="BR68" s="1259"/>
      <c r="BS68" s="1259"/>
      <c r="BT68" s="1259"/>
      <c r="BU68" s="1259"/>
      <c r="BV68" s="1259"/>
      <c r="BW68" s="1259"/>
      <c r="BX68" s="1259"/>
      <c r="BY68" s="1259"/>
      <c r="BZ68" s="1259"/>
      <c r="CA68" s="1259"/>
      <c r="CB68" s="1259"/>
      <c r="CC68" s="1259"/>
      <c r="CD68" s="1259"/>
      <c r="CE68" s="1259"/>
      <c r="CF68" s="1259"/>
      <c r="CG68" s="1259"/>
      <c r="CH68" s="1259"/>
      <c r="CI68" s="1259"/>
      <c r="CJ68" s="1259"/>
      <c r="CK68" s="1259"/>
      <c r="CL68" s="1259"/>
      <c r="CM68" s="1259"/>
      <c r="CN68" s="1259"/>
      <c r="CO68" s="1259"/>
      <c r="CP68" s="1259"/>
      <c r="CQ68" s="1259"/>
      <c r="CR68" s="1259"/>
      <c r="CS68" s="1259"/>
      <c r="CT68" s="1259"/>
      <c r="CU68" s="1259"/>
      <c r="CV68" s="1259"/>
      <c r="CW68" s="1259"/>
      <c r="CX68" s="1259"/>
      <c r="CY68" s="1259"/>
      <c r="CZ68" s="1259"/>
      <c r="DA68" s="1259"/>
      <c r="DB68" s="1259"/>
      <c r="DC68" s="1260"/>
    </row>
    <row r="69" spans="2:107">
      <c r="B69" s="1246"/>
      <c r="AN69" s="1261"/>
      <c r="AO69" s="1262"/>
      <c r="AP69" s="1262"/>
      <c r="AQ69" s="1262"/>
      <c r="AR69" s="1262"/>
      <c r="AS69" s="1262"/>
      <c r="AT69" s="1262"/>
      <c r="AU69" s="1262"/>
      <c r="AV69" s="1262"/>
      <c r="AW69" s="1262"/>
      <c r="AX69" s="1262"/>
      <c r="AY69" s="1262"/>
      <c r="AZ69" s="1262"/>
      <c r="BA69" s="1262"/>
      <c r="BB69" s="1262"/>
      <c r="BC69" s="1262"/>
      <c r="BD69" s="1262"/>
      <c r="BE69" s="1262"/>
      <c r="BF69" s="1262"/>
      <c r="BG69" s="1262"/>
      <c r="BH69" s="1262"/>
      <c r="BI69" s="1262"/>
      <c r="BJ69" s="1262"/>
      <c r="BK69" s="1262"/>
      <c r="BL69" s="1262"/>
      <c r="BM69" s="1262"/>
      <c r="BN69" s="1262"/>
      <c r="BO69" s="1262"/>
      <c r="BP69" s="1262"/>
      <c r="BQ69" s="1262"/>
      <c r="BR69" s="1262"/>
      <c r="BS69" s="1262"/>
      <c r="BT69" s="1262"/>
      <c r="BU69" s="1262"/>
      <c r="BV69" s="1262"/>
      <c r="BW69" s="1262"/>
      <c r="BX69" s="1262"/>
      <c r="BY69" s="1262"/>
      <c r="BZ69" s="1262"/>
      <c r="CA69" s="1262"/>
      <c r="CB69" s="1262"/>
      <c r="CC69" s="1262"/>
      <c r="CD69" s="1262"/>
      <c r="CE69" s="1262"/>
      <c r="CF69" s="1262"/>
      <c r="CG69" s="1262"/>
      <c r="CH69" s="1262"/>
      <c r="CI69" s="1262"/>
      <c r="CJ69" s="1262"/>
      <c r="CK69" s="1262"/>
      <c r="CL69" s="1262"/>
      <c r="CM69" s="1262"/>
      <c r="CN69" s="1262"/>
      <c r="CO69" s="1262"/>
      <c r="CP69" s="1262"/>
      <c r="CQ69" s="1262"/>
      <c r="CR69" s="1262"/>
      <c r="CS69" s="1262"/>
      <c r="CT69" s="1262"/>
      <c r="CU69" s="1262"/>
      <c r="CV69" s="1262"/>
      <c r="CW69" s="1262"/>
      <c r="CX69" s="1262"/>
      <c r="CY69" s="1262"/>
      <c r="CZ69" s="1262"/>
      <c r="DA69" s="1262"/>
      <c r="DB69" s="1262"/>
      <c r="DC69" s="1263"/>
    </row>
    <row r="70" spans="2:107">
      <c r="B70" s="1246"/>
      <c r="H70" s="1289"/>
      <c r="I70" s="1289"/>
      <c r="J70" s="1290"/>
      <c r="K70" s="1290"/>
      <c r="L70" s="1291"/>
      <c r="M70" s="1290"/>
      <c r="N70" s="1291"/>
      <c r="AN70" s="1264"/>
      <c r="AO70" s="1264"/>
      <c r="AP70" s="1264"/>
      <c r="AZ70" s="1264"/>
      <c r="BA70" s="1264"/>
      <c r="BB70" s="1264"/>
      <c r="BL70" s="1264"/>
      <c r="BM70" s="1264"/>
      <c r="BN70" s="1264"/>
      <c r="BX70" s="1264"/>
      <c r="BY70" s="1264"/>
      <c r="BZ70" s="1264"/>
      <c r="CJ70" s="1264"/>
      <c r="CK70" s="1264"/>
      <c r="CL70" s="1264"/>
      <c r="CV70" s="1264"/>
      <c r="CW70" s="1264"/>
      <c r="CX70" s="1264"/>
    </row>
    <row r="71" spans="2:107">
      <c r="B71" s="1246"/>
      <c r="G71" s="1292"/>
      <c r="I71" s="1293"/>
      <c r="J71" s="1290"/>
      <c r="K71" s="1290"/>
      <c r="L71" s="1291"/>
      <c r="M71" s="1290"/>
      <c r="N71" s="1291"/>
      <c r="AM71" s="1292"/>
      <c r="AN71" s="1239" t="s">
        <v>594</v>
      </c>
    </row>
    <row r="72" spans="2:107">
      <c r="B72" s="1246"/>
      <c r="G72" s="1265"/>
      <c r="H72" s="1265"/>
      <c r="I72" s="1265"/>
      <c r="J72" s="1265"/>
      <c r="K72" s="1266"/>
      <c r="L72" s="1266"/>
      <c r="M72" s="1267"/>
      <c r="N72" s="1267"/>
      <c r="AN72" s="1268"/>
      <c r="AO72" s="1269"/>
      <c r="AP72" s="1269"/>
      <c r="AQ72" s="1269"/>
      <c r="AR72" s="1269"/>
      <c r="AS72" s="1269"/>
      <c r="AT72" s="1269"/>
      <c r="AU72" s="1269"/>
      <c r="AV72" s="1269"/>
      <c r="AW72" s="1269"/>
      <c r="AX72" s="1269"/>
      <c r="AY72" s="1269"/>
      <c r="AZ72" s="1269"/>
      <c r="BA72" s="1269"/>
      <c r="BB72" s="1269"/>
      <c r="BC72" s="1269"/>
      <c r="BD72" s="1269"/>
      <c r="BE72" s="1269"/>
      <c r="BF72" s="1269"/>
      <c r="BG72" s="1269"/>
      <c r="BH72" s="1269"/>
      <c r="BI72" s="1269"/>
      <c r="BJ72" s="1269"/>
      <c r="BK72" s="1269"/>
      <c r="BL72" s="1269"/>
      <c r="BM72" s="1269"/>
      <c r="BN72" s="1269"/>
      <c r="BO72" s="1270"/>
      <c r="BP72" s="1271" t="s">
        <v>550</v>
      </c>
      <c r="BQ72" s="1271"/>
      <c r="BR72" s="1271"/>
      <c r="BS72" s="1271"/>
      <c r="BT72" s="1271"/>
      <c r="BU72" s="1271"/>
      <c r="BV72" s="1271"/>
      <c r="BW72" s="1271"/>
      <c r="BX72" s="1271" t="s">
        <v>551</v>
      </c>
      <c r="BY72" s="1271"/>
      <c r="BZ72" s="1271"/>
      <c r="CA72" s="1271"/>
      <c r="CB72" s="1271"/>
      <c r="CC72" s="1271"/>
      <c r="CD72" s="1271"/>
      <c r="CE72" s="1271"/>
      <c r="CF72" s="1271" t="s">
        <v>552</v>
      </c>
      <c r="CG72" s="1271"/>
      <c r="CH72" s="1271"/>
      <c r="CI72" s="1271"/>
      <c r="CJ72" s="1271"/>
      <c r="CK72" s="1271"/>
      <c r="CL72" s="1271"/>
      <c r="CM72" s="1271"/>
      <c r="CN72" s="1271" t="s">
        <v>553</v>
      </c>
      <c r="CO72" s="1271"/>
      <c r="CP72" s="1271"/>
      <c r="CQ72" s="1271"/>
      <c r="CR72" s="1271"/>
      <c r="CS72" s="1271"/>
      <c r="CT72" s="1271"/>
      <c r="CU72" s="1271"/>
      <c r="CV72" s="1271" t="s">
        <v>554</v>
      </c>
      <c r="CW72" s="1271"/>
      <c r="CX72" s="1271"/>
      <c r="CY72" s="1271"/>
      <c r="CZ72" s="1271"/>
      <c r="DA72" s="1271"/>
      <c r="DB72" s="1271"/>
      <c r="DC72" s="1271"/>
    </row>
    <row r="73" spans="2:107">
      <c r="B73" s="1246"/>
      <c r="G73" s="1272"/>
      <c r="H73" s="1272"/>
      <c r="I73" s="1272"/>
      <c r="J73" s="1272"/>
      <c r="K73" s="1294"/>
      <c r="L73" s="1294"/>
      <c r="M73" s="1294"/>
      <c r="N73" s="1294"/>
      <c r="AM73" s="1264"/>
      <c r="AN73" s="1275" t="s">
        <v>595</v>
      </c>
      <c r="AO73" s="1275"/>
      <c r="AP73" s="1275"/>
      <c r="AQ73" s="1275"/>
      <c r="AR73" s="1275"/>
      <c r="AS73" s="1275"/>
      <c r="AT73" s="1275"/>
      <c r="AU73" s="1275"/>
      <c r="AV73" s="1275"/>
      <c r="AW73" s="1275"/>
      <c r="AX73" s="1275"/>
      <c r="AY73" s="1275"/>
      <c r="AZ73" s="1275"/>
      <c r="BA73" s="1275"/>
      <c r="BB73" s="1275" t="s">
        <v>599</v>
      </c>
      <c r="BC73" s="1275"/>
      <c r="BD73" s="1275"/>
      <c r="BE73" s="1275"/>
      <c r="BF73" s="1275"/>
      <c r="BG73" s="1275"/>
      <c r="BH73" s="1275"/>
      <c r="BI73" s="1275"/>
      <c r="BJ73" s="1275"/>
      <c r="BK73" s="1275"/>
      <c r="BL73" s="1275"/>
      <c r="BM73" s="1275"/>
      <c r="BN73" s="1275"/>
      <c r="BO73" s="1275"/>
      <c r="BP73" s="1277">
        <v>94.9</v>
      </c>
      <c r="BQ73" s="1277"/>
      <c r="BR73" s="1277"/>
      <c r="BS73" s="1277"/>
      <c r="BT73" s="1277"/>
      <c r="BU73" s="1277"/>
      <c r="BV73" s="1277"/>
      <c r="BW73" s="1277"/>
      <c r="BX73" s="1277">
        <v>73.7</v>
      </c>
      <c r="BY73" s="1277"/>
      <c r="BZ73" s="1277"/>
      <c r="CA73" s="1277"/>
      <c r="CB73" s="1277"/>
      <c r="CC73" s="1277"/>
      <c r="CD73" s="1277"/>
      <c r="CE73" s="1277"/>
      <c r="CF73" s="1277">
        <v>50.7</v>
      </c>
      <c r="CG73" s="1277"/>
      <c r="CH73" s="1277"/>
      <c r="CI73" s="1277"/>
      <c r="CJ73" s="1277"/>
      <c r="CK73" s="1277"/>
      <c r="CL73" s="1277"/>
      <c r="CM73" s="1277"/>
      <c r="CN73" s="1277">
        <v>33.4</v>
      </c>
      <c r="CO73" s="1277"/>
      <c r="CP73" s="1277"/>
      <c r="CQ73" s="1277"/>
      <c r="CR73" s="1277"/>
      <c r="CS73" s="1277"/>
      <c r="CT73" s="1277"/>
      <c r="CU73" s="1277"/>
      <c r="CV73" s="1277">
        <v>19.7</v>
      </c>
      <c r="CW73" s="1277"/>
      <c r="CX73" s="1277"/>
      <c r="CY73" s="1277"/>
      <c r="CZ73" s="1277"/>
      <c r="DA73" s="1277"/>
      <c r="DB73" s="1277"/>
      <c r="DC73" s="1277"/>
    </row>
    <row r="74" spans="2:107">
      <c r="B74" s="1246"/>
      <c r="G74" s="1272"/>
      <c r="H74" s="1272"/>
      <c r="I74" s="1272"/>
      <c r="J74" s="1272"/>
      <c r="K74" s="1294"/>
      <c r="L74" s="1294"/>
      <c r="M74" s="1294"/>
      <c r="N74" s="1294"/>
      <c r="AM74" s="1264"/>
      <c r="AN74" s="1275"/>
      <c r="AO74" s="1275"/>
      <c r="AP74" s="1275"/>
      <c r="AQ74" s="1275"/>
      <c r="AR74" s="1275"/>
      <c r="AS74" s="1275"/>
      <c r="AT74" s="1275"/>
      <c r="AU74" s="1275"/>
      <c r="AV74" s="1275"/>
      <c r="AW74" s="1275"/>
      <c r="AX74" s="1275"/>
      <c r="AY74" s="1275"/>
      <c r="AZ74" s="1275"/>
      <c r="BA74" s="1275"/>
      <c r="BB74" s="1275"/>
      <c r="BC74" s="1275"/>
      <c r="BD74" s="1275"/>
      <c r="BE74" s="1275"/>
      <c r="BF74" s="1275"/>
      <c r="BG74" s="1275"/>
      <c r="BH74" s="1275"/>
      <c r="BI74" s="1275"/>
      <c r="BJ74" s="1275"/>
      <c r="BK74" s="1275"/>
      <c r="BL74" s="1275"/>
      <c r="BM74" s="1275"/>
      <c r="BN74" s="1275"/>
      <c r="BO74" s="1275"/>
      <c r="BP74" s="1277"/>
      <c r="BQ74" s="1277"/>
      <c r="BR74" s="1277"/>
      <c r="BS74" s="1277"/>
      <c r="BT74" s="1277"/>
      <c r="BU74" s="1277"/>
      <c r="BV74" s="1277"/>
      <c r="BW74" s="1277"/>
      <c r="BX74" s="1277"/>
      <c r="BY74" s="1277"/>
      <c r="BZ74" s="1277"/>
      <c r="CA74" s="1277"/>
      <c r="CB74" s="1277"/>
      <c r="CC74" s="1277"/>
      <c r="CD74" s="1277"/>
      <c r="CE74" s="1277"/>
      <c r="CF74" s="1277"/>
      <c r="CG74" s="1277"/>
      <c r="CH74" s="1277"/>
      <c r="CI74" s="1277"/>
      <c r="CJ74" s="1277"/>
      <c r="CK74" s="1277"/>
      <c r="CL74" s="1277"/>
      <c r="CM74" s="1277"/>
      <c r="CN74" s="1277"/>
      <c r="CO74" s="1277"/>
      <c r="CP74" s="1277"/>
      <c r="CQ74" s="1277"/>
      <c r="CR74" s="1277"/>
      <c r="CS74" s="1277"/>
      <c r="CT74" s="1277"/>
      <c r="CU74" s="1277"/>
      <c r="CV74" s="1277"/>
      <c r="CW74" s="1277"/>
      <c r="CX74" s="1277"/>
      <c r="CY74" s="1277"/>
      <c r="CZ74" s="1277"/>
      <c r="DA74" s="1277"/>
      <c r="DB74" s="1277"/>
      <c r="DC74" s="1277"/>
    </row>
    <row r="75" spans="2:107">
      <c r="B75" s="1246"/>
      <c r="G75" s="1272"/>
      <c r="H75" s="1272"/>
      <c r="I75" s="1265"/>
      <c r="J75" s="1265"/>
      <c r="K75" s="1274"/>
      <c r="L75" s="1274"/>
      <c r="M75" s="1274"/>
      <c r="N75" s="1274"/>
      <c r="AM75" s="1264"/>
      <c r="AN75" s="1275"/>
      <c r="AO75" s="1275"/>
      <c r="AP75" s="1275"/>
      <c r="AQ75" s="1275"/>
      <c r="AR75" s="1275"/>
      <c r="AS75" s="1275"/>
      <c r="AT75" s="1275"/>
      <c r="AU75" s="1275"/>
      <c r="AV75" s="1275"/>
      <c r="AW75" s="1275"/>
      <c r="AX75" s="1275"/>
      <c r="AY75" s="1275"/>
      <c r="AZ75" s="1275"/>
      <c r="BA75" s="1275"/>
      <c r="BB75" s="1275" t="s">
        <v>602</v>
      </c>
      <c r="BC75" s="1275"/>
      <c r="BD75" s="1275"/>
      <c r="BE75" s="1275"/>
      <c r="BF75" s="1275"/>
      <c r="BG75" s="1275"/>
      <c r="BH75" s="1275"/>
      <c r="BI75" s="1275"/>
      <c r="BJ75" s="1275"/>
      <c r="BK75" s="1275"/>
      <c r="BL75" s="1275"/>
      <c r="BM75" s="1275"/>
      <c r="BN75" s="1275"/>
      <c r="BO75" s="1275"/>
      <c r="BP75" s="1277">
        <v>14.7</v>
      </c>
      <c r="BQ75" s="1277"/>
      <c r="BR75" s="1277"/>
      <c r="BS75" s="1277"/>
      <c r="BT75" s="1277"/>
      <c r="BU75" s="1277"/>
      <c r="BV75" s="1277"/>
      <c r="BW75" s="1277"/>
      <c r="BX75" s="1277">
        <v>12.8</v>
      </c>
      <c r="BY75" s="1277"/>
      <c r="BZ75" s="1277"/>
      <c r="CA75" s="1277"/>
      <c r="CB75" s="1277"/>
      <c r="CC75" s="1277"/>
      <c r="CD75" s="1277"/>
      <c r="CE75" s="1277"/>
      <c r="CF75" s="1277">
        <v>10.4</v>
      </c>
      <c r="CG75" s="1277"/>
      <c r="CH75" s="1277"/>
      <c r="CI75" s="1277"/>
      <c r="CJ75" s="1277"/>
      <c r="CK75" s="1277"/>
      <c r="CL75" s="1277"/>
      <c r="CM75" s="1277"/>
      <c r="CN75" s="1277">
        <v>8.4</v>
      </c>
      <c r="CO75" s="1277"/>
      <c r="CP75" s="1277"/>
      <c r="CQ75" s="1277"/>
      <c r="CR75" s="1277"/>
      <c r="CS75" s="1277"/>
      <c r="CT75" s="1277"/>
      <c r="CU75" s="1277"/>
      <c r="CV75" s="1277">
        <v>7.6</v>
      </c>
      <c r="CW75" s="1277"/>
      <c r="CX75" s="1277"/>
      <c r="CY75" s="1277"/>
      <c r="CZ75" s="1277"/>
      <c r="DA75" s="1277"/>
      <c r="DB75" s="1277"/>
      <c r="DC75" s="1277"/>
    </row>
    <row r="76" spans="2:107">
      <c r="B76" s="1246"/>
      <c r="G76" s="1272"/>
      <c r="H76" s="1272"/>
      <c r="I76" s="1265"/>
      <c r="J76" s="1265"/>
      <c r="K76" s="1274"/>
      <c r="L76" s="1274"/>
      <c r="M76" s="1274"/>
      <c r="N76" s="1274"/>
      <c r="AM76" s="1264"/>
      <c r="AN76" s="1275"/>
      <c r="AO76" s="1275"/>
      <c r="AP76" s="1275"/>
      <c r="AQ76" s="1275"/>
      <c r="AR76" s="1275"/>
      <c r="AS76" s="1275"/>
      <c r="AT76" s="1275"/>
      <c r="AU76" s="1275"/>
      <c r="AV76" s="1275"/>
      <c r="AW76" s="1275"/>
      <c r="AX76" s="1275"/>
      <c r="AY76" s="1275"/>
      <c r="AZ76" s="1275"/>
      <c r="BA76" s="1275"/>
      <c r="BB76" s="1275"/>
      <c r="BC76" s="1275"/>
      <c r="BD76" s="1275"/>
      <c r="BE76" s="1275"/>
      <c r="BF76" s="1275"/>
      <c r="BG76" s="1275"/>
      <c r="BH76" s="1275"/>
      <c r="BI76" s="1275"/>
      <c r="BJ76" s="1275"/>
      <c r="BK76" s="1275"/>
      <c r="BL76" s="1275"/>
      <c r="BM76" s="1275"/>
      <c r="BN76" s="1275"/>
      <c r="BO76" s="1275"/>
      <c r="BP76" s="1277"/>
      <c r="BQ76" s="1277"/>
      <c r="BR76" s="1277"/>
      <c r="BS76" s="1277"/>
      <c r="BT76" s="1277"/>
      <c r="BU76" s="1277"/>
      <c r="BV76" s="1277"/>
      <c r="BW76" s="1277"/>
      <c r="BX76" s="1277"/>
      <c r="BY76" s="1277"/>
      <c r="BZ76" s="1277"/>
      <c r="CA76" s="1277"/>
      <c r="CB76" s="1277"/>
      <c r="CC76" s="1277"/>
      <c r="CD76" s="1277"/>
      <c r="CE76" s="1277"/>
      <c r="CF76" s="1277"/>
      <c r="CG76" s="1277"/>
      <c r="CH76" s="1277"/>
      <c r="CI76" s="1277"/>
      <c r="CJ76" s="1277"/>
      <c r="CK76" s="1277"/>
      <c r="CL76" s="1277"/>
      <c r="CM76" s="1277"/>
      <c r="CN76" s="1277"/>
      <c r="CO76" s="1277"/>
      <c r="CP76" s="1277"/>
      <c r="CQ76" s="1277"/>
      <c r="CR76" s="1277"/>
      <c r="CS76" s="1277"/>
      <c r="CT76" s="1277"/>
      <c r="CU76" s="1277"/>
      <c r="CV76" s="1277"/>
      <c r="CW76" s="1277"/>
      <c r="CX76" s="1277"/>
      <c r="CY76" s="1277"/>
      <c r="CZ76" s="1277"/>
      <c r="DA76" s="1277"/>
      <c r="DB76" s="1277"/>
      <c r="DC76" s="1277"/>
    </row>
    <row r="77" spans="2:107">
      <c r="B77" s="1246"/>
      <c r="G77" s="1265"/>
      <c r="H77" s="1265"/>
      <c r="I77" s="1265"/>
      <c r="J77" s="1265"/>
      <c r="K77" s="1294"/>
      <c r="L77" s="1294"/>
      <c r="M77" s="1294"/>
      <c r="N77" s="1294"/>
      <c r="AN77" s="1271" t="s">
        <v>598</v>
      </c>
      <c r="AO77" s="1271"/>
      <c r="AP77" s="1271"/>
      <c r="AQ77" s="1271"/>
      <c r="AR77" s="1271"/>
      <c r="AS77" s="1271"/>
      <c r="AT77" s="1271"/>
      <c r="AU77" s="1271"/>
      <c r="AV77" s="1271"/>
      <c r="AW77" s="1271"/>
      <c r="AX77" s="1271"/>
      <c r="AY77" s="1271"/>
      <c r="AZ77" s="1271"/>
      <c r="BA77" s="1271"/>
      <c r="BB77" s="1275" t="s">
        <v>599</v>
      </c>
      <c r="BC77" s="1275"/>
      <c r="BD77" s="1275"/>
      <c r="BE77" s="1275"/>
      <c r="BF77" s="1275"/>
      <c r="BG77" s="1275"/>
      <c r="BH77" s="1275"/>
      <c r="BI77" s="1275"/>
      <c r="BJ77" s="1275"/>
      <c r="BK77" s="1275"/>
      <c r="BL77" s="1275"/>
      <c r="BM77" s="1275"/>
      <c r="BN77" s="1275"/>
      <c r="BO77" s="1275"/>
      <c r="BP77" s="1277">
        <v>65.3</v>
      </c>
      <c r="BQ77" s="1277"/>
      <c r="BR77" s="1277"/>
      <c r="BS77" s="1277"/>
      <c r="BT77" s="1277"/>
      <c r="BU77" s="1277"/>
      <c r="BV77" s="1277"/>
      <c r="BW77" s="1277"/>
      <c r="BX77" s="1277">
        <v>60.8</v>
      </c>
      <c r="BY77" s="1277"/>
      <c r="BZ77" s="1277"/>
      <c r="CA77" s="1277"/>
      <c r="CB77" s="1277"/>
      <c r="CC77" s="1277"/>
      <c r="CD77" s="1277"/>
      <c r="CE77" s="1277"/>
      <c r="CF77" s="1277">
        <v>58.5</v>
      </c>
      <c r="CG77" s="1277"/>
      <c r="CH77" s="1277"/>
      <c r="CI77" s="1277"/>
      <c r="CJ77" s="1277"/>
      <c r="CK77" s="1277"/>
      <c r="CL77" s="1277"/>
      <c r="CM77" s="1277"/>
      <c r="CN77" s="1277">
        <v>54.6</v>
      </c>
      <c r="CO77" s="1277"/>
      <c r="CP77" s="1277"/>
      <c r="CQ77" s="1277"/>
      <c r="CR77" s="1277"/>
      <c r="CS77" s="1277"/>
      <c r="CT77" s="1277"/>
      <c r="CU77" s="1277"/>
      <c r="CV77" s="1277">
        <v>53.2</v>
      </c>
      <c r="CW77" s="1277"/>
      <c r="CX77" s="1277"/>
      <c r="CY77" s="1277"/>
      <c r="CZ77" s="1277"/>
      <c r="DA77" s="1277"/>
      <c r="DB77" s="1277"/>
      <c r="DC77" s="1277"/>
    </row>
    <row r="78" spans="2:107">
      <c r="B78" s="1246"/>
      <c r="G78" s="1265"/>
      <c r="H78" s="1265"/>
      <c r="I78" s="1265"/>
      <c r="J78" s="1265"/>
      <c r="K78" s="1294"/>
      <c r="L78" s="1294"/>
      <c r="M78" s="1294"/>
      <c r="N78" s="1294"/>
      <c r="AN78" s="1271"/>
      <c r="AO78" s="1271"/>
      <c r="AP78" s="1271"/>
      <c r="AQ78" s="1271"/>
      <c r="AR78" s="1271"/>
      <c r="AS78" s="1271"/>
      <c r="AT78" s="1271"/>
      <c r="AU78" s="1271"/>
      <c r="AV78" s="1271"/>
      <c r="AW78" s="1271"/>
      <c r="AX78" s="1271"/>
      <c r="AY78" s="1271"/>
      <c r="AZ78" s="1271"/>
      <c r="BA78" s="1271"/>
      <c r="BB78" s="1275"/>
      <c r="BC78" s="1275"/>
      <c r="BD78" s="1275"/>
      <c r="BE78" s="1275"/>
      <c r="BF78" s="1275"/>
      <c r="BG78" s="1275"/>
      <c r="BH78" s="1275"/>
      <c r="BI78" s="1275"/>
      <c r="BJ78" s="1275"/>
      <c r="BK78" s="1275"/>
      <c r="BL78" s="1275"/>
      <c r="BM78" s="1275"/>
      <c r="BN78" s="1275"/>
      <c r="BO78" s="1275"/>
      <c r="BP78" s="1277"/>
      <c r="BQ78" s="1277"/>
      <c r="BR78" s="1277"/>
      <c r="BS78" s="1277"/>
      <c r="BT78" s="1277"/>
      <c r="BU78" s="1277"/>
      <c r="BV78" s="1277"/>
      <c r="BW78" s="1277"/>
      <c r="BX78" s="1277"/>
      <c r="BY78" s="1277"/>
      <c r="BZ78" s="1277"/>
      <c r="CA78" s="1277"/>
      <c r="CB78" s="1277"/>
      <c r="CC78" s="1277"/>
      <c r="CD78" s="1277"/>
      <c r="CE78" s="1277"/>
      <c r="CF78" s="1277"/>
      <c r="CG78" s="1277"/>
      <c r="CH78" s="1277"/>
      <c r="CI78" s="1277"/>
      <c r="CJ78" s="1277"/>
      <c r="CK78" s="1277"/>
      <c r="CL78" s="1277"/>
      <c r="CM78" s="1277"/>
      <c r="CN78" s="1277"/>
      <c r="CO78" s="1277"/>
      <c r="CP78" s="1277"/>
      <c r="CQ78" s="1277"/>
      <c r="CR78" s="1277"/>
      <c r="CS78" s="1277"/>
      <c r="CT78" s="1277"/>
      <c r="CU78" s="1277"/>
      <c r="CV78" s="1277"/>
      <c r="CW78" s="1277"/>
      <c r="CX78" s="1277"/>
      <c r="CY78" s="1277"/>
      <c r="CZ78" s="1277"/>
      <c r="DA78" s="1277"/>
      <c r="DB78" s="1277"/>
      <c r="DC78" s="1277"/>
    </row>
    <row r="79" spans="2:107">
      <c r="B79" s="1246"/>
      <c r="G79" s="1265"/>
      <c r="H79" s="1265"/>
      <c r="I79" s="1279"/>
      <c r="J79" s="1279"/>
      <c r="K79" s="1295"/>
      <c r="L79" s="1295"/>
      <c r="M79" s="1295"/>
      <c r="N79" s="1295"/>
      <c r="AN79" s="1271"/>
      <c r="AO79" s="1271"/>
      <c r="AP79" s="1271"/>
      <c r="AQ79" s="1271"/>
      <c r="AR79" s="1271"/>
      <c r="AS79" s="1271"/>
      <c r="AT79" s="1271"/>
      <c r="AU79" s="1271"/>
      <c r="AV79" s="1271"/>
      <c r="AW79" s="1271"/>
      <c r="AX79" s="1271"/>
      <c r="AY79" s="1271"/>
      <c r="AZ79" s="1271"/>
      <c r="BA79" s="1271"/>
      <c r="BB79" s="1275" t="s">
        <v>602</v>
      </c>
      <c r="BC79" s="1275"/>
      <c r="BD79" s="1275"/>
      <c r="BE79" s="1275"/>
      <c r="BF79" s="1275"/>
      <c r="BG79" s="1275"/>
      <c r="BH79" s="1275"/>
      <c r="BI79" s="1275"/>
      <c r="BJ79" s="1275"/>
      <c r="BK79" s="1275"/>
      <c r="BL79" s="1275"/>
      <c r="BM79" s="1275"/>
      <c r="BN79" s="1275"/>
      <c r="BO79" s="1275"/>
      <c r="BP79" s="1277">
        <v>12</v>
      </c>
      <c r="BQ79" s="1277"/>
      <c r="BR79" s="1277"/>
      <c r="BS79" s="1277"/>
      <c r="BT79" s="1277"/>
      <c r="BU79" s="1277"/>
      <c r="BV79" s="1277"/>
      <c r="BW79" s="1277"/>
      <c r="BX79" s="1277">
        <v>11.1</v>
      </c>
      <c r="BY79" s="1277"/>
      <c r="BZ79" s="1277"/>
      <c r="CA79" s="1277"/>
      <c r="CB79" s="1277"/>
      <c r="CC79" s="1277"/>
      <c r="CD79" s="1277"/>
      <c r="CE79" s="1277"/>
      <c r="CF79" s="1277">
        <v>10.7</v>
      </c>
      <c r="CG79" s="1277"/>
      <c r="CH79" s="1277"/>
      <c r="CI79" s="1277"/>
      <c r="CJ79" s="1277"/>
      <c r="CK79" s="1277"/>
      <c r="CL79" s="1277"/>
      <c r="CM79" s="1277"/>
      <c r="CN79" s="1277">
        <v>10</v>
      </c>
      <c r="CO79" s="1277"/>
      <c r="CP79" s="1277"/>
      <c r="CQ79" s="1277"/>
      <c r="CR79" s="1277"/>
      <c r="CS79" s="1277"/>
      <c r="CT79" s="1277"/>
      <c r="CU79" s="1277"/>
      <c r="CV79" s="1277">
        <v>9.8000000000000007</v>
      </c>
      <c r="CW79" s="1277"/>
      <c r="CX79" s="1277"/>
      <c r="CY79" s="1277"/>
      <c r="CZ79" s="1277"/>
      <c r="DA79" s="1277"/>
      <c r="DB79" s="1277"/>
      <c r="DC79" s="1277"/>
    </row>
    <row r="80" spans="2:107">
      <c r="B80" s="1246"/>
      <c r="G80" s="1265"/>
      <c r="H80" s="1265"/>
      <c r="I80" s="1279"/>
      <c r="J80" s="1279"/>
      <c r="K80" s="1295"/>
      <c r="L80" s="1295"/>
      <c r="M80" s="1295"/>
      <c r="N80" s="1295"/>
      <c r="AN80" s="1271"/>
      <c r="AO80" s="1271"/>
      <c r="AP80" s="1271"/>
      <c r="AQ80" s="1271"/>
      <c r="AR80" s="1271"/>
      <c r="AS80" s="1271"/>
      <c r="AT80" s="1271"/>
      <c r="AU80" s="1271"/>
      <c r="AV80" s="1271"/>
      <c r="AW80" s="1271"/>
      <c r="AX80" s="1271"/>
      <c r="AY80" s="1271"/>
      <c r="AZ80" s="1271"/>
      <c r="BA80" s="1271"/>
      <c r="BB80" s="1275"/>
      <c r="BC80" s="1275"/>
      <c r="BD80" s="1275"/>
      <c r="BE80" s="1275"/>
      <c r="BF80" s="1275"/>
      <c r="BG80" s="1275"/>
      <c r="BH80" s="1275"/>
      <c r="BI80" s="1275"/>
      <c r="BJ80" s="1275"/>
      <c r="BK80" s="1275"/>
      <c r="BL80" s="1275"/>
      <c r="BM80" s="1275"/>
      <c r="BN80" s="1275"/>
      <c r="BO80" s="1275"/>
      <c r="BP80" s="1277"/>
      <c r="BQ80" s="1277"/>
      <c r="BR80" s="1277"/>
      <c r="BS80" s="1277"/>
      <c r="BT80" s="1277"/>
      <c r="BU80" s="1277"/>
      <c r="BV80" s="1277"/>
      <c r="BW80" s="1277"/>
      <c r="BX80" s="1277"/>
      <c r="BY80" s="1277"/>
      <c r="BZ80" s="1277"/>
      <c r="CA80" s="1277"/>
      <c r="CB80" s="1277"/>
      <c r="CC80" s="1277"/>
      <c r="CD80" s="1277"/>
      <c r="CE80" s="1277"/>
      <c r="CF80" s="1277"/>
      <c r="CG80" s="1277"/>
      <c r="CH80" s="1277"/>
      <c r="CI80" s="1277"/>
      <c r="CJ80" s="1277"/>
      <c r="CK80" s="1277"/>
      <c r="CL80" s="1277"/>
      <c r="CM80" s="1277"/>
      <c r="CN80" s="1277"/>
      <c r="CO80" s="1277"/>
      <c r="CP80" s="1277"/>
      <c r="CQ80" s="1277"/>
      <c r="CR80" s="1277"/>
      <c r="CS80" s="1277"/>
      <c r="CT80" s="1277"/>
      <c r="CU80" s="1277"/>
      <c r="CV80" s="1277"/>
      <c r="CW80" s="1277"/>
      <c r="CX80" s="1277"/>
      <c r="CY80" s="1277"/>
      <c r="CZ80" s="1277"/>
      <c r="DA80" s="1277"/>
      <c r="DB80" s="1277"/>
      <c r="DC80" s="1277"/>
    </row>
    <row r="81" spans="2:109">
      <c r="B81" s="1246"/>
    </row>
    <row r="82" spans="2:109" ht="17.25">
      <c r="B82" s="1246"/>
      <c r="K82" s="1296"/>
      <c r="L82" s="1296"/>
      <c r="M82" s="1296"/>
      <c r="N82" s="1296"/>
      <c r="AQ82" s="1296"/>
      <c r="AR82" s="1296"/>
      <c r="AS82" s="1296"/>
      <c r="AT82" s="1296"/>
      <c r="BC82" s="1296"/>
      <c r="BD82" s="1296"/>
      <c r="BE82" s="1296"/>
      <c r="BF82" s="1296"/>
      <c r="BO82" s="1296"/>
      <c r="BP82" s="1296"/>
      <c r="BQ82" s="1296"/>
      <c r="BR82" s="1296"/>
      <c r="CA82" s="1296"/>
      <c r="CB82" s="1296"/>
      <c r="CC82" s="1296"/>
      <c r="CD82" s="1296"/>
      <c r="CM82" s="1296"/>
      <c r="CN82" s="1296"/>
      <c r="CO82" s="1296"/>
      <c r="CP82" s="1296"/>
      <c r="CY82" s="1296"/>
      <c r="CZ82" s="1296"/>
      <c r="DA82" s="1296"/>
      <c r="DB82" s="1296"/>
      <c r="DC82" s="1296"/>
    </row>
    <row r="83" spans="2:109">
      <c r="B83" s="1248"/>
      <c r="C83" s="1249"/>
      <c r="D83" s="1249"/>
      <c r="E83" s="1249"/>
      <c r="F83" s="1249"/>
      <c r="G83" s="1249"/>
      <c r="H83" s="1249"/>
      <c r="I83" s="1249"/>
      <c r="J83" s="1249"/>
      <c r="K83" s="1249"/>
      <c r="L83" s="1249"/>
      <c r="M83" s="1249"/>
      <c r="N83" s="1249"/>
      <c r="O83" s="1249"/>
      <c r="P83" s="1249"/>
      <c r="Q83" s="1249"/>
      <c r="R83" s="1249"/>
      <c r="S83" s="1249"/>
      <c r="T83" s="1249"/>
      <c r="U83" s="1249"/>
      <c r="V83" s="1249"/>
      <c r="W83" s="1249"/>
      <c r="X83" s="1249"/>
      <c r="Y83" s="1249"/>
      <c r="Z83" s="1249"/>
      <c r="AA83" s="1249"/>
      <c r="AB83" s="1249"/>
      <c r="AC83" s="1249"/>
      <c r="AD83" s="1249"/>
      <c r="AE83" s="1249"/>
      <c r="AF83" s="1249"/>
      <c r="AG83" s="1249"/>
      <c r="AH83" s="1249"/>
      <c r="AI83" s="1249"/>
      <c r="AJ83" s="1249"/>
      <c r="AK83" s="1249"/>
      <c r="AL83" s="1249"/>
      <c r="AM83" s="1249"/>
      <c r="AN83" s="1249"/>
      <c r="AO83" s="1249"/>
      <c r="AP83" s="1249"/>
      <c r="AQ83" s="1249"/>
      <c r="AR83" s="1249"/>
      <c r="AS83" s="1249"/>
      <c r="AT83" s="1249"/>
      <c r="AU83" s="1249"/>
      <c r="AV83" s="1249"/>
      <c r="AW83" s="1249"/>
      <c r="AX83" s="1249"/>
      <c r="AY83" s="1249"/>
      <c r="AZ83" s="1249"/>
      <c r="BA83" s="1249"/>
      <c r="BB83" s="1249"/>
      <c r="BC83" s="1249"/>
      <c r="BD83" s="1249"/>
      <c r="BE83" s="1249"/>
      <c r="BF83" s="1249"/>
      <c r="BG83" s="1249"/>
      <c r="BH83" s="1249"/>
      <c r="BI83" s="1249"/>
      <c r="BJ83" s="1249"/>
      <c r="BK83" s="1249"/>
      <c r="BL83" s="1249"/>
      <c r="BM83" s="1249"/>
      <c r="BN83" s="1249"/>
      <c r="BO83" s="1249"/>
      <c r="BP83" s="1249"/>
      <c r="BQ83" s="1249"/>
      <c r="BR83" s="1249"/>
      <c r="BS83" s="1249"/>
      <c r="BT83" s="1249"/>
      <c r="BU83" s="1249"/>
      <c r="BV83" s="1249"/>
      <c r="BW83" s="1249"/>
      <c r="BX83" s="1249"/>
      <c r="BY83" s="1249"/>
      <c r="BZ83" s="1249"/>
      <c r="CA83" s="1249"/>
      <c r="CB83" s="1249"/>
      <c r="CC83" s="1249"/>
      <c r="CD83" s="1249"/>
      <c r="CE83" s="1249"/>
      <c r="CF83" s="1249"/>
      <c r="CG83" s="1249"/>
      <c r="CH83" s="1249"/>
      <c r="CI83" s="1249"/>
      <c r="CJ83" s="1249"/>
      <c r="CK83" s="1249"/>
      <c r="CL83" s="1249"/>
      <c r="CM83" s="1249"/>
      <c r="CN83" s="1249"/>
      <c r="CO83" s="1249"/>
      <c r="CP83" s="1249"/>
      <c r="CQ83" s="1249"/>
      <c r="CR83" s="1249"/>
      <c r="CS83" s="1249"/>
      <c r="CT83" s="1249"/>
      <c r="CU83" s="1249"/>
      <c r="CV83" s="1249"/>
      <c r="CW83" s="1249"/>
      <c r="CX83" s="1249"/>
      <c r="CY83" s="1249"/>
      <c r="CZ83" s="1249"/>
      <c r="DA83" s="1249"/>
      <c r="DB83" s="1249"/>
      <c r="DC83" s="1249"/>
      <c r="DD83" s="1250"/>
    </row>
    <row r="84" spans="2:109">
      <c r="DD84" s="1239"/>
      <c r="DE84" s="1239"/>
    </row>
    <row r="85" spans="2:109">
      <c r="DD85" s="1239"/>
      <c r="DE85" s="1239"/>
    </row>
    <row r="86" spans="2:109" hidden="1">
      <c r="DD86" s="1239"/>
      <c r="DE86" s="1239"/>
    </row>
    <row r="87" spans="2:109" hidden="1">
      <c r="K87" s="1297"/>
      <c r="AQ87" s="1297"/>
      <c r="BC87" s="1297"/>
      <c r="BO87" s="1297"/>
      <c r="CA87" s="1297"/>
      <c r="CM87" s="1297"/>
      <c r="CY87" s="1297"/>
      <c r="DD87" s="1239"/>
      <c r="DE87" s="1239"/>
    </row>
    <row r="88" spans="2:109" hidden="1">
      <c r="DD88" s="1239"/>
      <c r="DE88" s="1239"/>
    </row>
    <row r="89" spans="2:109" hidden="1">
      <c r="DD89" s="1239"/>
      <c r="DE89" s="1239"/>
    </row>
    <row r="90" spans="2:109" hidden="1">
      <c r="DD90" s="1239"/>
      <c r="DE90" s="1239"/>
    </row>
    <row r="91" spans="2:109" hidden="1">
      <c r="DD91" s="1239"/>
      <c r="DE91" s="1239"/>
    </row>
    <row r="92" spans="2:109" ht="13.5" hidden="1" customHeight="1">
      <c r="DD92" s="1239"/>
      <c r="DE92" s="1239"/>
    </row>
    <row r="93" spans="2:109" ht="13.5" hidden="1" customHeight="1">
      <c r="DD93" s="1239"/>
      <c r="DE93" s="1239"/>
    </row>
    <row r="94" spans="2:109" ht="13.5" hidden="1" customHeight="1">
      <c r="DD94" s="1239"/>
      <c r="DE94" s="1239"/>
    </row>
    <row r="95" spans="2:109" ht="13.5" hidden="1" customHeight="1">
      <c r="DD95" s="1239"/>
      <c r="DE95" s="1239"/>
    </row>
    <row r="96" spans="2:109" ht="13.5" hidden="1" customHeight="1">
      <c r="DD96" s="1239"/>
      <c r="DE96" s="1239"/>
    </row>
    <row r="97" spans="108:109" ht="13.5" hidden="1" customHeight="1">
      <c r="DD97" s="1239"/>
      <c r="DE97" s="1239"/>
    </row>
    <row r="98" spans="108:109" ht="13.5" hidden="1" customHeight="1">
      <c r="DD98" s="1239"/>
      <c r="DE98" s="1239"/>
    </row>
    <row r="99" spans="108:109" ht="13.5" hidden="1" customHeight="1">
      <c r="DD99" s="1239"/>
      <c r="DE99" s="1239"/>
    </row>
    <row r="100" spans="108:109" ht="13.5" hidden="1" customHeight="1">
      <c r="DD100" s="1239"/>
      <c r="DE100" s="1239"/>
    </row>
    <row r="101" spans="108:109" ht="13.5" hidden="1" customHeight="1">
      <c r="DD101" s="1239"/>
      <c r="DE101" s="1239"/>
    </row>
    <row r="102" spans="108:109" ht="13.5" hidden="1" customHeight="1">
      <c r="DD102" s="1239"/>
      <c r="DE102" s="1239"/>
    </row>
    <row r="103" spans="108:109" ht="13.5" hidden="1" customHeight="1">
      <c r="DD103" s="1239"/>
      <c r="DE103" s="1239"/>
    </row>
    <row r="104" spans="108:109" ht="13.5" hidden="1" customHeight="1">
      <c r="DD104" s="1239"/>
      <c r="DE104" s="1239"/>
    </row>
    <row r="105" spans="108:109" ht="13.5" hidden="1" customHeight="1">
      <c r="DD105" s="1239"/>
      <c r="DE105" s="1239"/>
    </row>
    <row r="106" spans="108:109" ht="13.5" hidden="1" customHeight="1">
      <c r="DD106" s="1239"/>
      <c r="DE106" s="1239"/>
    </row>
    <row r="107" spans="108:109" ht="13.5" hidden="1" customHeight="1">
      <c r="DD107" s="1239"/>
      <c r="DE107" s="1239"/>
    </row>
    <row r="108" spans="108:109" ht="13.5" hidden="1" customHeight="1">
      <c r="DD108" s="1239"/>
      <c r="DE108" s="1239"/>
    </row>
    <row r="109" spans="108:109" ht="13.5" hidden="1" customHeight="1">
      <c r="DD109" s="1239"/>
      <c r="DE109" s="1239"/>
    </row>
    <row r="110" spans="108:109" ht="13.5" hidden="1" customHeight="1">
      <c r="DD110" s="1239"/>
      <c r="DE110" s="1239"/>
    </row>
    <row r="111" spans="108:109" ht="13.5" hidden="1" customHeight="1">
      <c r="DD111" s="1239"/>
      <c r="DE111" s="1239"/>
    </row>
    <row r="112" spans="108:109" ht="13.5" hidden="1" customHeight="1">
      <c r="DD112" s="1239"/>
      <c r="DE112" s="1239"/>
    </row>
    <row r="113" spans="108:109" ht="13.5" hidden="1" customHeight="1">
      <c r="DD113" s="1239"/>
      <c r="DE113" s="1239"/>
    </row>
    <row r="114" spans="108:109" ht="13.5" hidden="1" customHeight="1">
      <c r="DD114" s="1239"/>
      <c r="DE114" s="1239"/>
    </row>
    <row r="115" spans="108:109" ht="13.5" hidden="1" customHeight="1">
      <c r="DD115" s="1239"/>
      <c r="DE115" s="1239"/>
    </row>
    <row r="116" spans="108:109" ht="13.5" hidden="1" customHeight="1">
      <c r="DD116" s="1239"/>
      <c r="DE116" s="1239"/>
    </row>
    <row r="117" spans="108:109" ht="13.5" hidden="1" customHeight="1">
      <c r="DD117" s="1239"/>
      <c r="DE117" s="1239"/>
    </row>
    <row r="118" spans="108:109" ht="13.5" hidden="1" customHeight="1">
      <c r="DD118" s="1239"/>
      <c r="DE118" s="1239"/>
    </row>
    <row r="119" spans="108:109" ht="13.5" hidden="1" customHeight="1">
      <c r="DD119" s="1239"/>
      <c r="DE119" s="1239"/>
    </row>
    <row r="120" spans="108:109" ht="13.5" hidden="1" customHeight="1">
      <c r="DD120" s="1239"/>
      <c r="DE120" s="1239"/>
    </row>
    <row r="121" spans="108:109" ht="13.5" hidden="1" customHeight="1">
      <c r="DD121" s="1239"/>
      <c r="DE121" s="1239"/>
    </row>
    <row r="122" spans="108:109" ht="13.5" hidden="1" customHeight="1">
      <c r="DD122" s="1239"/>
      <c r="DE122" s="1239"/>
    </row>
    <row r="123" spans="108:109" ht="13.5" hidden="1" customHeight="1">
      <c r="DD123" s="1239"/>
      <c r="DE123" s="1239"/>
    </row>
    <row r="124" spans="108:109" ht="13.5" hidden="1" customHeight="1">
      <c r="DD124" s="1239"/>
      <c r="DE124" s="1239"/>
    </row>
    <row r="125" spans="108:109" ht="13.5" hidden="1" customHeight="1">
      <c r="DD125" s="1239"/>
      <c r="DE125" s="1239"/>
    </row>
    <row r="126" spans="108:109" ht="13.5" hidden="1" customHeight="1">
      <c r="DD126" s="1239"/>
      <c r="DE126" s="1239"/>
    </row>
    <row r="127" spans="108:109" ht="13.5" hidden="1" customHeight="1">
      <c r="DD127" s="1239"/>
      <c r="DE127" s="1239"/>
    </row>
    <row r="128" spans="108:109" ht="13.5" hidden="1" customHeight="1">
      <c r="DD128" s="1239"/>
      <c r="DE128" s="1239"/>
    </row>
    <row r="129" spans="108:109" ht="13.5" hidden="1" customHeight="1">
      <c r="DD129" s="1239"/>
      <c r="DE129" s="1239"/>
    </row>
    <row r="130" spans="108:109" ht="13.5" hidden="1" customHeight="1">
      <c r="DD130" s="1239"/>
      <c r="DE130" s="1239"/>
    </row>
    <row r="131" spans="108:109" ht="13.5" hidden="1" customHeight="1">
      <c r="DD131" s="1239"/>
      <c r="DE131" s="1239"/>
    </row>
    <row r="132" spans="108:109" ht="13.5" hidden="1" customHeight="1">
      <c r="DD132" s="1239"/>
      <c r="DE132" s="1239"/>
    </row>
    <row r="133" spans="108:109" ht="13.5" hidden="1" customHeight="1">
      <c r="DD133" s="1239"/>
      <c r="DE133" s="1239"/>
    </row>
    <row r="134" spans="108:109" ht="13.5" hidden="1" customHeight="1">
      <c r="DD134" s="1239"/>
      <c r="DE134" s="1239"/>
    </row>
    <row r="135" spans="108:109" ht="13.5" hidden="1" customHeight="1">
      <c r="DD135" s="1239"/>
      <c r="DE135" s="1239"/>
    </row>
    <row r="136" spans="108:109" ht="13.5" hidden="1" customHeight="1">
      <c r="DD136" s="1239"/>
      <c r="DE136" s="1239"/>
    </row>
    <row r="137" spans="108:109" ht="13.5" hidden="1" customHeight="1">
      <c r="DD137" s="1239"/>
      <c r="DE137" s="1239"/>
    </row>
    <row r="138" spans="108:109" ht="13.5" hidden="1" customHeight="1">
      <c r="DD138" s="1239"/>
      <c r="DE138" s="1239"/>
    </row>
    <row r="139" spans="108:109" ht="13.5" hidden="1" customHeight="1">
      <c r="DD139" s="1239"/>
      <c r="DE139" s="1239"/>
    </row>
    <row r="140" spans="108:109" ht="13.5" hidden="1" customHeight="1">
      <c r="DD140" s="1239"/>
      <c r="DE140" s="1239"/>
    </row>
    <row r="141" spans="108:109" ht="13.5" hidden="1" customHeight="1">
      <c r="DD141" s="1239"/>
      <c r="DE141" s="1239"/>
    </row>
    <row r="142" spans="108:109" ht="13.5" hidden="1" customHeight="1">
      <c r="DD142" s="1239"/>
      <c r="DE142" s="1239"/>
    </row>
    <row r="143" spans="108:109" ht="13.5" hidden="1" customHeight="1">
      <c r="DD143" s="1239"/>
      <c r="DE143" s="1239"/>
    </row>
    <row r="144" spans="108:109" ht="13.5" hidden="1" customHeight="1">
      <c r="DD144" s="1239"/>
      <c r="DE144" s="1239"/>
    </row>
    <row r="145" spans="108:109" ht="13.5" hidden="1" customHeight="1">
      <c r="DD145" s="1239"/>
      <c r="DE145" s="1239"/>
    </row>
    <row r="146" spans="108:109" ht="13.5" hidden="1" customHeight="1">
      <c r="DD146" s="1239"/>
      <c r="DE146" s="1239"/>
    </row>
    <row r="147" spans="108:109" ht="13.5" hidden="1" customHeight="1">
      <c r="DD147" s="1239"/>
      <c r="DE147" s="1239"/>
    </row>
    <row r="148" spans="108:109" ht="13.5" hidden="1" customHeight="1">
      <c r="DD148" s="1239"/>
      <c r="DE148" s="1239"/>
    </row>
    <row r="149" spans="108:109" ht="13.5" hidden="1" customHeight="1">
      <c r="DD149" s="1239"/>
      <c r="DE149" s="1239"/>
    </row>
    <row r="150" spans="108:109" ht="13.5" hidden="1" customHeight="1">
      <c r="DD150" s="1239"/>
      <c r="DE150" s="1239"/>
    </row>
    <row r="151" spans="108:109" ht="13.5" hidden="1" customHeight="1">
      <c r="DD151" s="1239"/>
      <c r="DE151" s="1239"/>
    </row>
    <row r="152" spans="108:109" ht="13.5" hidden="1" customHeight="1">
      <c r="DD152" s="1239"/>
      <c r="DE152" s="1239"/>
    </row>
    <row r="153" spans="108:109" ht="13.5" hidden="1" customHeight="1">
      <c r="DD153" s="1239"/>
      <c r="DE153" s="1239"/>
    </row>
    <row r="154" spans="108:109" ht="13.5" hidden="1" customHeight="1">
      <c r="DD154" s="1239"/>
      <c r="DE154" s="1239"/>
    </row>
    <row r="155" spans="108:109" ht="13.5" hidden="1" customHeight="1">
      <c r="DD155" s="1239"/>
      <c r="DE155" s="1239"/>
    </row>
    <row r="156" spans="108:109" ht="13.5" hidden="1" customHeight="1">
      <c r="DD156" s="1239"/>
      <c r="DE156" s="1239"/>
    </row>
    <row r="157" spans="108:109" ht="13.5" hidden="1" customHeight="1">
      <c r="DD157" s="1239"/>
      <c r="DE157" s="1239"/>
    </row>
    <row r="158" spans="108:109" ht="13.5" hidden="1" customHeight="1">
      <c r="DD158" s="1239"/>
      <c r="DE158" s="1239"/>
    </row>
    <row r="159" spans="108:109" ht="13.5" hidden="1" customHeight="1">
      <c r="DD159" s="1239"/>
      <c r="DE159" s="1239"/>
    </row>
    <row r="160" spans="108:109" ht="13.5" hidden="1" customHeight="1">
      <c r="DD160" s="1239"/>
      <c r="DE160" s="1239"/>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4Wg+741irOc15SU1WPRi/P7Tru3wOCWL8DPz36v0wX0zb3/MbE0cy+w7dGujJ3qUVMsVCi7HjhQGVIUQEg4qeQ==" saltValue="+mcte5FNCbgxndCCJsnQwA=="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70"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603</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ZObYlIWZ6AMjTGvuPoyGTy/nsxkRWxNYRF8IzeteX9M6ymOz4RowKYBbFShnVGaL7bFcsDuYONHfkXv7Mh3YrA==" saltValue="+8ofAutnR85Ef7t1SHm0eA=="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Normal="100" zoomScaleSheetLayoutView="55" workbookViewId="0"/>
  </sheetViews>
  <sheetFormatPr defaultColWidth="0" defaultRowHeight="13.5" customHeight="1" zeroHeight="1"/>
  <cols>
    <col min="1" max="34" width="2.5" style="271" customWidth="1"/>
    <col min="35" max="122" width="2.5" style="270" customWidth="1"/>
    <col min="123" max="16384" width="2.5" style="270" hidden="1"/>
  </cols>
  <sheetData>
    <row r="1" spans="2:34" ht="13.5" customHeight="1">
      <c r="B1" s="270"/>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row>
    <row r="2" spans="2:34">
      <c r="S2" s="270"/>
      <c r="AH2" s="270"/>
    </row>
    <row r="3" spans="2:34">
      <c r="C3" s="270"/>
      <c r="D3" s="270"/>
      <c r="E3" s="270"/>
      <c r="F3" s="270"/>
      <c r="G3" s="270"/>
      <c r="H3" s="270"/>
      <c r="I3" s="270"/>
      <c r="J3" s="270"/>
      <c r="K3" s="270"/>
      <c r="L3" s="270"/>
      <c r="M3" s="270"/>
      <c r="N3" s="270"/>
      <c r="O3" s="270"/>
      <c r="P3" s="270"/>
      <c r="Q3" s="270"/>
      <c r="R3" s="270"/>
      <c r="S3" s="270"/>
      <c r="U3" s="270"/>
      <c r="V3" s="270"/>
      <c r="W3" s="270"/>
      <c r="X3" s="270"/>
      <c r="Y3" s="270"/>
      <c r="Z3" s="270"/>
      <c r="AA3" s="270"/>
      <c r="AB3" s="270"/>
      <c r="AC3" s="270"/>
      <c r="AD3" s="270"/>
      <c r="AE3" s="270"/>
      <c r="AF3" s="270"/>
      <c r="AG3" s="270"/>
      <c r="AH3" s="270"/>
    </row>
    <row r="4" spans="2:34"/>
    <row r="5" spans="2:34"/>
    <row r="6" spans="2:34"/>
    <row r="7" spans="2:34"/>
    <row r="8" spans="2:34"/>
    <row r="9" spans="2:34">
      <c r="AH9" s="270"/>
    </row>
    <row r="10" spans="2:34"/>
    <row r="11" spans="2:34"/>
    <row r="12" spans="2:34"/>
    <row r="13" spans="2:34"/>
    <row r="14" spans="2:34"/>
    <row r="15" spans="2:34"/>
    <row r="16" spans="2:34"/>
    <row r="17" spans="12:34">
      <c r="AH17" s="270"/>
    </row>
    <row r="18" spans="12:34"/>
    <row r="19" spans="12:34"/>
    <row r="20" spans="12:34">
      <c r="AH20" s="270"/>
    </row>
    <row r="21" spans="12:34">
      <c r="AH21" s="270"/>
    </row>
    <row r="22" spans="12:34"/>
    <row r="23" spans="12:34"/>
    <row r="24" spans="12:34">
      <c r="Q24" s="270"/>
    </row>
    <row r="25" spans="12:34"/>
    <row r="26" spans="12:34"/>
    <row r="27" spans="12:34"/>
    <row r="28" spans="12:34">
      <c r="O28" s="270"/>
      <c r="T28" s="270"/>
      <c r="AH28" s="270"/>
    </row>
    <row r="29" spans="12:34"/>
    <row r="30" spans="12:34"/>
    <row r="31" spans="12:34">
      <c r="Q31" s="270"/>
    </row>
    <row r="32" spans="12:34">
      <c r="L32" s="270"/>
    </row>
    <row r="33" spans="2:34">
      <c r="C33" s="270"/>
      <c r="E33" s="270"/>
      <c r="G33" s="270"/>
      <c r="I33" s="270"/>
      <c r="X33" s="270"/>
    </row>
    <row r="34" spans="2:34">
      <c r="B34" s="270"/>
      <c r="P34" s="270"/>
      <c r="R34" s="270"/>
      <c r="T34" s="270"/>
    </row>
    <row r="35" spans="2:34">
      <c r="D35" s="270"/>
      <c r="W35" s="270"/>
      <c r="AC35" s="270"/>
      <c r="AD35" s="270"/>
      <c r="AE35" s="270"/>
      <c r="AF35" s="270"/>
      <c r="AG35" s="270"/>
      <c r="AH35" s="270"/>
    </row>
    <row r="36" spans="2:34">
      <c r="H36" s="270"/>
      <c r="J36" s="270"/>
      <c r="K36" s="270"/>
      <c r="M36" s="270"/>
      <c r="Y36" s="270"/>
      <c r="Z36" s="270"/>
      <c r="AA36" s="270"/>
      <c r="AB36" s="270"/>
      <c r="AC36" s="270"/>
      <c r="AD36" s="270"/>
      <c r="AE36" s="270"/>
      <c r="AF36" s="270"/>
      <c r="AG36" s="270"/>
      <c r="AH36" s="270"/>
    </row>
    <row r="37" spans="2:34">
      <c r="AH37" s="270"/>
    </row>
    <row r="38" spans="2:34">
      <c r="AG38" s="270"/>
      <c r="AH38" s="270"/>
    </row>
    <row r="39" spans="2:34"/>
    <row r="40" spans="2:34">
      <c r="X40" s="270"/>
    </row>
    <row r="41" spans="2:34">
      <c r="R41" s="270"/>
    </row>
    <row r="42" spans="2:34">
      <c r="W42" s="270"/>
    </row>
    <row r="43" spans="2:34">
      <c r="Y43" s="270"/>
      <c r="Z43" s="270"/>
      <c r="AA43" s="270"/>
      <c r="AB43" s="270"/>
      <c r="AC43" s="270"/>
      <c r="AD43" s="270"/>
      <c r="AE43" s="270"/>
      <c r="AF43" s="270"/>
      <c r="AG43" s="270"/>
      <c r="AH43" s="270"/>
    </row>
    <row r="44" spans="2:34">
      <c r="AH44" s="270"/>
    </row>
    <row r="45" spans="2:34">
      <c r="X45" s="270"/>
    </row>
    <row r="46" spans="2:34"/>
    <row r="47" spans="2:34"/>
    <row r="48" spans="2:34">
      <c r="W48" s="270"/>
      <c r="Y48" s="270"/>
      <c r="Z48" s="270"/>
      <c r="AA48" s="270"/>
      <c r="AB48" s="270"/>
      <c r="AC48" s="270"/>
      <c r="AD48" s="270"/>
      <c r="AE48" s="270"/>
      <c r="AF48" s="270"/>
      <c r="AG48" s="270"/>
      <c r="AH48" s="270"/>
    </row>
    <row r="49" spans="28:34"/>
    <row r="50" spans="28:34">
      <c r="AE50" s="270"/>
      <c r="AF50" s="270"/>
      <c r="AG50" s="270"/>
      <c r="AH50" s="270"/>
    </row>
    <row r="51" spans="28:34">
      <c r="AC51" s="270"/>
      <c r="AD51" s="270"/>
      <c r="AE51" s="270"/>
      <c r="AF51" s="270"/>
      <c r="AG51" s="270"/>
      <c r="AH51" s="270"/>
    </row>
    <row r="52" spans="28:34"/>
    <row r="53" spans="28:34">
      <c r="AF53" s="270"/>
      <c r="AG53" s="270"/>
      <c r="AH53" s="270"/>
    </row>
    <row r="54" spans="28:34">
      <c r="AH54" s="270"/>
    </row>
    <row r="55" spans="28:34"/>
    <row r="56" spans="28:34">
      <c r="AB56" s="270"/>
      <c r="AC56" s="270"/>
      <c r="AD56" s="270"/>
      <c r="AE56" s="270"/>
      <c r="AF56" s="270"/>
      <c r="AG56" s="270"/>
      <c r="AH56" s="270"/>
    </row>
    <row r="57" spans="28:34">
      <c r="AH57" s="270"/>
    </row>
    <row r="58" spans="28:34">
      <c r="AH58" s="270"/>
    </row>
    <row r="59" spans="28:34">
      <c r="AG59" s="270"/>
      <c r="AH59" s="270"/>
    </row>
    <row r="60" spans="28:34"/>
    <row r="61" spans="28:34"/>
    <row r="62" spans="28:34"/>
    <row r="63" spans="28:34">
      <c r="AH63" s="270"/>
    </row>
    <row r="64" spans="28:34">
      <c r="AG64" s="270"/>
      <c r="AH64" s="270"/>
    </row>
    <row r="65" spans="28:34"/>
    <row r="66" spans="28:34"/>
    <row r="67" spans="28:34"/>
    <row r="68" spans="28:34">
      <c r="AB68" s="270"/>
      <c r="AC68" s="270"/>
      <c r="AD68" s="270"/>
      <c r="AE68" s="270"/>
      <c r="AF68" s="270"/>
      <c r="AG68" s="270"/>
      <c r="AH68" s="270"/>
    </row>
    <row r="69" spans="28:34">
      <c r="AF69" s="270"/>
      <c r="AG69" s="270"/>
      <c r="AH69" s="270"/>
    </row>
    <row r="70" spans="28:34"/>
    <row r="71" spans="28:34"/>
    <row r="72" spans="28:34"/>
    <row r="73" spans="28:34"/>
    <row r="74" spans="28:34"/>
    <row r="75" spans="28:34">
      <c r="AH75" s="270"/>
    </row>
    <row r="76" spans="28:34">
      <c r="AF76" s="270"/>
      <c r="AG76" s="270"/>
      <c r="AH76" s="270"/>
    </row>
    <row r="77" spans="28:34">
      <c r="AG77" s="270"/>
      <c r="AH77" s="270"/>
    </row>
    <row r="78" spans="28:34"/>
    <row r="79" spans="28:34"/>
    <row r="80" spans="28:34"/>
    <row r="81" spans="25:34"/>
    <row r="82" spans="25:34">
      <c r="Y82" s="270"/>
    </row>
    <row r="83" spans="25:34">
      <c r="Y83" s="270"/>
      <c r="Z83" s="270"/>
      <c r="AA83" s="270"/>
      <c r="AB83" s="270"/>
      <c r="AC83" s="270"/>
      <c r="AD83" s="270"/>
      <c r="AE83" s="270"/>
      <c r="AF83" s="270"/>
      <c r="AG83" s="270"/>
      <c r="AH83" s="270"/>
    </row>
    <row r="84" spans="25:34"/>
    <row r="85" spans="25:34"/>
    <row r="86" spans="25:34"/>
    <row r="87" spans="25:34"/>
    <row r="88" spans="25:34">
      <c r="AH88" s="270"/>
    </row>
    <row r="89" spans="25:34"/>
    <row r="90" spans="25:34"/>
    <row r="91" spans="25:34"/>
    <row r="92" spans="25:34" ht="13.5" customHeight="1"/>
    <row r="93" spans="25:34" ht="13.5" customHeight="1"/>
    <row r="94" spans="25:34" ht="13.5" customHeight="1">
      <c r="AF94" s="270"/>
      <c r="AG94" s="270"/>
      <c r="AH94" s="270"/>
    </row>
    <row r="95" spans="25:34" ht="13.5" customHeight="1">
      <c r="AH95" s="270"/>
    </row>
    <row r="96" spans="25:34" ht="13.5" customHeight="1"/>
    <row r="97" spans="33:34" ht="13.5" customHeight="1"/>
    <row r="98" spans="33:34" ht="13.5" customHeight="1"/>
    <row r="99" spans="33:34" ht="13.5" customHeight="1"/>
    <row r="100" spans="33:34" ht="13.5" customHeight="1"/>
    <row r="101" spans="33:34" ht="13.5" customHeight="1">
      <c r="AH101" s="270"/>
    </row>
    <row r="102" spans="33:34" ht="13.5" customHeight="1"/>
    <row r="103" spans="33:34" ht="13.5" customHeight="1"/>
    <row r="104" spans="33:34" ht="13.5" customHeight="1">
      <c r="AG104" s="270"/>
      <c r="AH104" s="27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70"/>
    </row>
    <row r="117" spans="34:122" ht="13.5" customHeight="1"/>
    <row r="118" spans="34:122" ht="13.5" customHeight="1"/>
    <row r="119" spans="34:122" ht="13.5" customHeight="1"/>
    <row r="120" spans="34:122" ht="13.5" customHeight="1">
      <c r="AH120" s="270"/>
    </row>
    <row r="121" spans="34:122" ht="13.5" customHeight="1">
      <c r="AH121" s="270"/>
    </row>
    <row r="122" spans="34:122" ht="13.5" customHeight="1"/>
    <row r="123" spans="34:122" ht="13.5" customHeight="1"/>
    <row r="124" spans="34:122" ht="13.5" customHeight="1"/>
    <row r="125" spans="34:122" ht="13.5" customHeight="1">
      <c r="DR125" s="270" t="s">
        <v>589</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Uwtd1JeXbZ3DLEWO6XzUi0QWvkIqD3DyNEO2hBg7VDGolo/jR8WnGUI3VaOiZWq3fUtPn9I51C2RWK3WbVPZXw==" saltValue="FTEqNZdRBTWN2GCboMFhyw=="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29" customWidth="1"/>
    <col min="2" max="8" width="13.375" style="129" customWidth="1"/>
    <col min="9" max="16384" width="11.125" style="129"/>
  </cols>
  <sheetData>
    <row r="1" spans="1:8">
      <c r="A1" s="123"/>
      <c r="B1" s="124"/>
      <c r="C1" s="125"/>
      <c r="D1" s="126"/>
      <c r="E1" s="127"/>
      <c r="F1" s="127"/>
      <c r="G1" s="127"/>
      <c r="H1" s="128"/>
    </row>
    <row r="2" spans="1:8">
      <c r="A2" s="130"/>
      <c r="B2" s="131"/>
      <c r="C2" s="132"/>
      <c r="D2" s="133" t="s">
        <v>46</v>
      </c>
      <c r="E2" s="134"/>
      <c r="F2" s="135" t="s">
        <v>547</v>
      </c>
      <c r="G2" s="136"/>
      <c r="H2" s="137"/>
    </row>
    <row r="3" spans="1:8">
      <c r="A3" s="133" t="s">
        <v>540</v>
      </c>
      <c r="B3" s="138"/>
      <c r="C3" s="139"/>
      <c r="D3" s="140">
        <v>114006</v>
      </c>
      <c r="E3" s="141"/>
      <c r="F3" s="142">
        <v>90961</v>
      </c>
      <c r="G3" s="143"/>
      <c r="H3" s="144"/>
    </row>
    <row r="4" spans="1:8">
      <c r="A4" s="145"/>
      <c r="B4" s="146"/>
      <c r="C4" s="147"/>
      <c r="D4" s="148">
        <v>25808</v>
      </c>
      <c r="E4" s="149"/>
      <c r="F4" s="150">
        <v>37720</v>
      </c>
      <c r="G4" s="151"/>
      <c r="H4" s="152"/>
    </row>
    <row r="5" spans="1:8">
      <c r="A5" s="133" t="s">
        <v>542</v>
      </c>
      <c r="B5" s="138"/>
      <c r="C5" s="139"/>
      <c r="D5" s="140">
        <v>127275</v>
      </c>
      <c r="E5" s="141"/>
      <c r="F5" s="142">
        <v>106614</v>
      </c>
      <c r="G5" s="143"/>
      <c r="H5" s="144"/>
    </row>
    <row r="6" spans="1:8">
      <c r="A6" s="145"/>
      <c r="B6" s="146"/>
      <c r="C6" s="147"/>
      <c r="D6" s="148">
        <v>52880</v>
      </c>
      <c r="E6" s="149"/>
      <c r="F6" s="150">
        <v>45545</v>
      </c>
      <c r="G6" s="151"/>
      <c r="H6" s="152"/>
    </row>
    <row r="7" spans="1:8">
      <c r="A7" s="133" t="s">
        <v>543</v>
      </c>
      <c r="B7" s="138"/>
      <c r="C7" s="139"/>
      <c r="D7" s="140">
        <v>133262</v>
      </c>
      <c r="E7" s="141"/>
      <c r="F7" s="142">
        <v>85459</v>
      </c>
      <c r="G7" s="143"/>
      <c r="H7" s="144"/>
    </row>
    <row r="8" spans="1:8">
      <c r="A8" s="145"/>
      <c r="B8" s="146"/>
      <c r="C8" s="147"/>
      <c r="D8" s="148">
        <v>79252</v>
      </c>
      <c r="E8" s="149"/>
      <c r="F8" s="150">
        <v>44378</v>
      </c>
      <c r="G8" s="151"/>
      <c r="H8" s="152"/>
    </row>
    <row r="9" spans="1:8">
      <c r="A9" s="133" t="s">
        <v>544</v>
      </c>
      <c r="B9" s="138"/>
      <c r="C9" s="139"/>
      <c r="D9" s="140">
        <v>149305</v>
      </c>
      <c r="E9" s="141"/>
      <c r="F9" s="142">
        <v>83280</v>
      </c>
      <c r="G9" s="143"/>
      <c r="H9" s="144"/>
    </row>
    <row r="10" spans="1:8">
      <c r="A10" s="145"/>
      <c r="B10" s="146"/>
      <c r="C10" s="147"/>
      <c r="D10" s="148">
        <v>83009</v>
      </c>
      <c r="E10" s="149"/>
      <c r="F10" s="150">
        <v>43123</v>
      </c>
      <c r="G10" s="151"/>
      <c r="H10" s="152"/>
    </row>
    <row r="11" spans="1:8">
      <c r="A11" s="133" t="s">
        <v>545</v>
      </c>
      <c r="B11" s="138"/>
      <c r="C11" s="139"/>
      <c r="D11" s="140">
        <v>125332</v>
      </c>
      <c r="E11" s="141"/>
      <c r="F11" s="142">
        <v>88968</v>
      </c>
      <c r="G11" s="143"/>
      <c r="H11" s="144"/>
    </row>
    <row r="12" spans="1:8">
      <c r="A12" s="145"/>
      <c r="B12" s="146"/>
      <c r="C12" s="153"/>
      <c r="D12" s="148">
        <v>57420</v>
      </c>
      <c r="E12" s="149"/>
      <c r="F12" s="150">
        <v>45482</v>
      </c>
      <c r="G12" s="151"/>
      <c r="H12" s="152"/>
    </row>
    <row r="13" spans="1:8">
      <c r="A13" s="133"/>
      <c r="B13" s="138"/>
      <c r="C13" s="154"/>
      <c r="D13" s="155">
        <v>129836</v>
      </c>
      <c r="E13" s="156"/>
      <c r="F13" s="157">
        <v>91056</v>
      </c>
      <c r="G13" s="158"/>
      <c r="H13" s="144"/>
    </row>
    <row r="14" spans="1:8">
      <c r="A14" s="145"/>
      <c r="B14" s="146"/>
      <c r="C14" s="147"/>
      <c r="D14" s="148">
        <v>59674</v>
      </c>
      <c r="E14" s="149"/>
      <c r="F14" s="150">
        <v>43250</v>
      </c>
      <c r="G14" s="151"/>
      <c r="H14" s="152"/>
    </row>
    <row r="17" spans="1:11">
      <c r="A17" s="129" t="s">
        <v>47</v>
      </c>
    </row>
    <row r="18" spans="1:11">
      <c r="A18" s="159"/>
      <c r="B18" s="159" t="str">
        <f>実質収支比率等に係る経年分析!F$46</f>
        <v>H25</v>
      </c>
      <c r="C18" s="159" t="str">
        <f>実質収支比率等に係る経年分析!G$46</f>
        <v>H26</v>
      </c>
      <c r="D18" s="159" t="str">
        <f>実質収支比率等に係る経年分析!H$46</f>
        <v>H27</v>
      </c>
      <c r="E18" s="159" t="str">
        <f>実質収支比率等に係る経年分析!I$46</f>
        <v>H28</v>
      </c>
      <c r="F18" s="159" t="str">
        <f>実質収支比率等に係る経年分析!J$46</f>
        <v>H29</v>
      </c>
    </row>
    <row r="19" spans="1:11">
      <c r="A19" s="159" t="s">
        <v>48</v>
      </c>
      <c r="B19" s="159">
        <f>ROUND(VALUE(SUBSTITUTE(実質収支比率等に係る経年分析!F$48,"▲","-")),2)</f>
        <v>3.15</v>
      </c>
      <c r="C19" s="159">
        <f>ROUND(VALUE(SUBSTITUTE(実質収支比率等に係る経年分析!G$48,"▲","-")),2)</f>
        <v>2.82</v>
      </c>
      <c r="D19" s="159">
        <f>ROUND(VALUE(SUBSTITUTE(実質収支比率等に係る経年分析!H$48,"▲","-")),2)</f>
        <v>3.02</v>
      </c>
      <c r="E19" s="159">
        <f>ROUND(VALUE(SUBSTITUTE(実質収支比率等に係る経年分析!I$48,"▲","-")),2)</f>
        <v>3.69</v>
      </c>
      <c r="F19" s="159">
        <f>ROUND(VALUE(SUBSTITUTE(実質収支比率等に係る経年分析!J$48,"▲","-")),2)</f>
        <v>3.03</v>
      </c>
    </row>
    <row r="20" spans="1:11">
      <c r="A20" s="159" t="s">
        <v>49</v>
      </c>
      <c r="B20" s="159">
        <f>ROUND(VALUE(SUBSTITUTE(実質収支比率等に係る経年分析!F$47,"▲","-")),2)</f>
        <v>11.83</v>
      </c>
      <c r="C20" s="159">
        <f>ROUND(VALUE(SUBSTITUTE(実質収支比率等に係る経年分析!G$47,"▲","-")),2)</f>
        <v>15.04</v>
      </c>
      <c r="D20" s="159">
        <f>ROUND(VALUE(SUBSTITUTE(実質収支比率等に係る経年分析!H$47,"▲","-")),2)</f>
        <v>16.34</v>
      </c>
      <c r="E20" s="159">
        <f>ROUND(VALUE(SUBSTITUTE(実質収支比率等に係る経年分析!I$47,"▲","-")),2)</f>
        <v>18.43</v>
      </c>
      <c r="F20" s="159">
        <f>ROUND(VALUE(SUBSTITUTE(実質収支比率等に係る経年分析!J$47,"▲","-")),2)</f>
        <v>18.78</v>
      </c>
    </row>
    <row r="21" spans="1:11">
      <c r="A21" s="159" t="s">
        <v>50</v>
      </c>
      <c r="B21" s="159">
        <f>IF(ISNUMBER(VALUE(SUBSTITUTE(実質収支比率等に係る経年分析!F$49,"▲","-"))),ROUND(VALUE(SUBSTITUTE(実質収支比率等に係る経年分析!F$49,"▲","-")),2),NA())</f>
        <v>9.02</v>
      </c>
      <c r="C21" s="159">
        <f>IF(ISNUMBER(VALUE(SUBSTITUTE(実質収支比率等に係る経年分析!G$49,"▲","-"))),ROUND(VALUE(SUBSTITUTE(実質収支比率等に係る経年分析!G$49,"▲","-")),2),NA())</f>
        <v>9.23</v>
      </c>
      <c r="D21" s="159">
        <f>IF(ISNUMBER(VALUE(SUBSTITUTE(実質収支比率等に係る経年分析!H$49,"▲","-"))),ROUND(VALUE(SUBSTITUTE(実質収支比率等に係る経年分析!H$49,"▲","-")),2),NA())</f>
        <v>9.16</v>
      </c>
      <c r="E21" s="159">
        <f>IF(ISNUMBER(VALUE(SUBSTITUTE(実質収支比率等に係る経年分析!I$49,"▲","-"))),ROUND(VALUE(SUBSTITUTE(実質収支比率等に係る経年分析!I$49,"▲","-")),2),NA())</f>
        <v>6.95</v>
      </c>
      <c r="F21" s="159">
        <f>IF(ISNUMBER(VALUE(SUBSTITUTE(実質収支比率等に係る経年分析!J$49,"▲","-"))),ROUND(VALUE(SUBSTITUTE(実質収支比率等に係る経年分析!J$49,"▲","-")),2),NA())</f>
        <v>5.76</v>
      </c>
    </row>
    <row r="24" spans="1:11">
      <c r="A24" s="129" t="s">
        <v>51</v>
      </c>
    </row>
    <row r="25" spans="1:11">
      <c r="A25" s="160"/>
      <c r="B25" s="160" t="str">
        <f>連結実質赤字比率に係る赤字・黒字の構成分析!F$33</f>
        <v>H25</v>
      </c>
      <c r="C25" s="160"/>
      <c r="D25" s="160" t="str">
        <f>連結実質赤字比率に係る赤字・黒字の構成分析!G$33</f>
        <v>H26</v>
      </c>
      <c r="E25" s="160"/>
      <c r="F25" s="160" t="str">
        <f>連結実質赤字比率に係る赤字・黒字の構成分析!H$33</f>
        <v>H27</v>
      </c>
      <c r="G25" s="160"/>
      <c r="H25" s="160" t="str">
        <f>連結実質赤字比率に係る赤字・黒字の構成分析!I$33</f>
        <v>H28</v>
      </c>
      <c r="I25" s="160"/>
      <c r="J25" s="160" t="str">
        <f>連結実質赤字比率に係る赤字・黒字の構成分析!J$33</f>
        <v>H29</v>
      </c>
      <c r="K25" s="160"/>
    </row>
    <row r="26" spans="1:11">
      <c r="A26" s="160"/>
      <c r="B26" s="160" t="s">
        <v>52</v>
      </c>
      <c r="C26" s="160" t="s">
        <v>53</v>
      </c>
      <c r="D26" s="160" t="s">
        <v>52</v>
      </c>
      <c r="E26" s="160" t="s">
        <v>53</v>
      </c>
      <c r="F26" s="160" t="s">
        <v>52</v>
      </c>
      <c r="G26" s="160" t="s">
        <v>53</v>
      </c>
      <c r="H26" s="160" t="s">
        <v>52</v>
      </c>
      <c r="I26" s="160" t="s">
        <v>53</v>
      </c>
      <c r="J26" s="160" t="s">
        <v>52</v>
      </c>
      <c r="K26" s="160" t="s">
        <v>53</v>
      </c>
    </row>
    <row r="27" spans="1:11">
      <c r="A27" s="160" t="str">
        <f>IF(連結実質赤字比率に係る赤字・黒字の構成分析!C$43="",NA(),連結実質赤字比率に係る赤字・黒字の構成分析!C$43)</f>
        <v>その他会計（黒字）</v>
      </c>
      <c r="B27" s="160" t="e">
        <f>IF(ROUND(VALUE(SUBSTITUTE(連結実質赤字比率に係る赤字・黒字の構成分析!F$43,"▲", "-")), 2) &lt; 0, ABS(ROUND(VALUE(SUBSTITUTE(連結実質赤字比率に係る赤字・黒字の構成分析!F$43,"▲", "-")), 2)), NA())</f>
        <v>#N/A</v>
      </c>
      <c r="C27" s="160">
        <f>IF(ROUND(VALUE(SUBSTITUTE(連結実質赤字比率に係る赤字・黒字の構成分析!F$43,"▲", "-")), 2) &gt;= 0, ABS(ROUND(VALUE(SUBSTITUTE(連結実質赤字比率に係る赤字・黒字の構成分析!F$43,"▲", "-")), 2)), NA())</f>
        <v>0</v>
      </c>
      <c r="D27" s="160" t="e">
        <f>IF(ROUND(VALUE(SUBSTITUTE(連結実質赤字比率に係る赤字・黒字の構成分析!G$43,"▲", "-")), 2) &lt; 0, ABS(ROUND(VALUE(SUBSTITUTE(連結実質赤字比率に係る赤字・黒字の構成分析!G$43,"▲", "-")), 2)), NA())</f>
        <v>#N/A</v>
      </c>
      <c r="E27" s="160">
        <f>IF(ROUND(VALUE(SUBSTITUTE(連結実質赤字比率に係る赤字・黒字の構成分析!G$43,"▲", "-")), 2) &gt;= 0, ABS(ROUND(VALUE(SUBSTITUTE(連結実質赤字比率に係る赤字・黒字の構成分析!G$43,"▲", "-")), 2)), NA())</f>
        <v>0</v>
      </c>
      <c r="F27" s="160" t="e">
        <f>IF(ROUND(VALUE(SUBSTITUTE(連結実質赤字比率に係る赤字・黒字の構成分析!H$43,"▲", "-")), 2) &lt; 0, ABS(ROUND(VALUE(SUBSTITUTE(連結実質赤字比率に係る赤字・黒字の構成分析!H$43,"▲", "-")), 2)), NA())</f>
        <v>#N/A</v>
      </c>
      <c r="G27" s="160">
        <f>IF(ROUND(VALUE(SUBSTITUTE(連結実質赤字比率に係る赤字・黒字の構成分析!H$43,"▲", "-")), 2) &gt;= 0, ABS(ROUND(VALUE(SUBSTITUTE(連結実質赤字比率に係る赤字・黒字の構成分析!H$43,"▲", "-")), 2)), NA())</f>
        <v>0</v>
      </c>
      <c r="H27" s="160" t="e">
        <f>IF(ROUND(VALUE(SUBSTITUTE(連結実質赤字比率に係る赤字・黒字の構成分析!I$43,"▲", "-")), 2) &lt; 0, ABS(ROUND(VALUE(SUBSTITUTE(連結実質赤字比率に係る赤字・黒字の構成分析!I$43,"▲", "-")), 2)), NA())</f>
        <v>#N/A</v>
      </c>
      <c r="I27" s="160">
        <f>IF(ROUND(VALUE(SUBSTITUTE(連結実質赤字比率に係る赤字・黒字の構成分析!I$43,"▲", "-")), 2) &gt;= 0, ABS(ROUND(VALUE(SUBSTITUTE(連結実質赤字比率に係る赤字・黒字の構成分析!I$43,"▲", "-")), 2)), NA())</f>
        <v>0</v>
      </c>
      <c r="J27" s="160" t="e">
        <f>IF(ROUND(VALUE(SUBSTITUTE(連結実質赤字比率に係る赤字・黒字の構成分析!J$43,"▲", "-")), 2) &lt; 0, ABS(ROUND(VALUE(SUBSTITUTE(連結実質赤字比率に係る赤字・黒字の構成分析!J$43,"▲", "-")), 2)), NA())</f>
        <v>#N/A</v>
      </c>
      <c r="K27" s="160">
        <f>IF(ROUND(VALUE(SUBSTITUTE(連結実質赤字比率に係る赤字・黒字の構成分析!J$43,"▲", "-")), 2) &gt;= 0, ABS(ROUND(VALUE(SUBSTITUTE(連結実質赤字比率に係る赤字・黒字の構成分析!J$43,"▲", "-")), 2)), NA())</f>
        <v>0</v>
      </c>
    </row>
    <row r="28" spans="1:11">
      <c r="A28" s="160" t="str">
        <f>IF(連結実質赤字比率に係る赤字・黒字の構成分析!C$42="",NA(),連結実質赤字比率に係る赤字・黒字の構成分析!C$42)</f>
        <v>その他会計（赤字）</v>
      </c>
      <c r="B28" s="160">
        <f>IF(ROUND(VALUE(SUBSTITUTE(連結実質赤字比率に係る赤字・黒字の構成分析!F$42,"▲", "-")), 2) &lt; 0, ABS(ROUND(VALUE(SUBSTITUTE(連結実質赤字比率に係る赤字・黒字の構成分析!F$42,"▲", "-")), 2)), NA())</f>
        <v>0.11</v>
      </c>
      <c r="C28" s="160" t="e">
        <f>IF(ROUND(VALUE(SUBSTITUTE(連結実質赤字比率に係る赤字・黒字の構成分析!F$42,"▲", "-")), 2) &gt;= 0, ABS(ROUND(VALUE(SUBSTITUTE(連結実質赤字比率に係る赤字・黒字の構成分析!F$42,"▲", "-")), 2)), NA())</f>
        <v>#N/A</v>
      </c>
      <c r="D28" s="160" t="e">
        <f>IF(ROUND(VALUE(SUBSTITUTE(連結実質赤字比率に係る赤字・黒字の構成分析!G$42,"▲", "-")), 2) &lt; 0, ABS(ROUND(VALUE(SUBSTITUTE(連結実質赤字比率に係る赤字・黒字の構成分析!G$42,"▲", "-")), 2)), NA())</f>
        <v>#VALUE!</v>
      </c>
      <c r="E28" s="160" t="e">
        <f>IF(ROUND(VALUE(SUBSTITUTE(連結実質赤字比率に係る赤字・黒字の構成分析!G$42,"▲", "-")), 2) &gt;= 0, ABS(ROUND(VALUE(SUBSTITUTE(連結実質赤字比率に係る赤字・黒字の構成分析!G$42,"▲", "-")), 2)), NA())</f>
        <v>#VALUE!</v>
      </c>
      <c r="F28" s="160" t="e">
        <f>IF(ROUND(VALUE(SUBSTITUTE(連結実質赤字比率に係る赤字・黒字の構成分析!H$42,"▲", "-")), 2) &lt; 0, ABS(ROUND(VALUE(SUBSTITUTE(連結実質赤字比率に係る赤字・黒字の構成分析!H$42,"▲", "-")), 2)), NA())</f>
        <v>#VALUE!</v>
      </c>
      <c r="G28" s="160" t="e">
        <f>IF(ROUND(VALUE(SUBSTITUTE(連結実質赤字比率に係る赤字・黒字の構成分析!H$42,"▲", "-")), 2) &gt;= 0, ABS(ROUND(VALUE(SUBSTITUTE(連結実質赤字比率に係る赤字・黒字の構成分析!H$42,"▲", "-")), 2)), NA())</f>
        <v>#VALUE!</v>
      </c>
      <c r="H28" s="160" t="e">
        <f>IF(ROUND(VALUE(SUBSTITUTE(連結実質赤字比率に係る赤字・黒字の構成分析!I$42,"▲", "-")), 2) &lt; 0, ABS(ROUND(VALUE(SUBSTITUTE(連結実質赤字比率に係る赤字・黒字の構成分析!I$42,"▲", "-")), 2)), NA())</f>
        <v>#VALUE!</v>
      </c>
      <c r="I28" s="160" t="e">
        <f>IF(ROUND(VALUE(SUBSTITUTE(連結実質赤字比率に係る赤字・黒字の構成分析!I$42,"▲", "-")), 2) &gt;= 0, ABS(ROUND(VALUE(SUBSTITUTE(連結実質赤字比率に係る赤字・黒字の構成分析!I$42,"▲", "-")), 2)), NA())</f>
        <v>#VALUE!</v>
      </c>
      <c r="J28" s="160" t="e">
        <f>IF(ROUND(VALUE(SUBSTITUTE(連結実質赤字比率に係る赤字・黒字の構成分析!J$42,"▲", "-")), 2) &lt; 0, ABS(ROUND(VALUE(SUBSTITUTE(連結実質赤字比率に係る赤字・黒字の構成分析!J$42,"▲", "-")), 2)), NA())</f>
        <v>#VALUE!</v>
      </c>
      <c r="K28" s="160" t="e">
        <f>IF(ROUND(VALUE(SUBSTITUTE(連結実質赤字比率に係る赤字・黒字の構成分析!J$42,"▲", "-")), 2) &gt;= 0, ABS(ROUND(VALUE(SUBSTITUTE(連結実質赤字比率に係る赤字・黒字の構成分析!J$42,"▲", "-")), 2)), NA())</f>
        <v>#VALUE!</v>
      </c>
    </row>
    <row r="29" spans="1:11">
      <c r="A29" s="160" t="str">
        <f>IF(連結実質赤字比率に係る赤字・黒字の構成分析!C$41="",NA(),連結実質赤字比率に係る赤字・黒字の構成分析!C$41)</f>
        <v>鉄道経営助成基金事業特別会計</v>
      </c>
      <c r="B29" s="160" t="e">
        <f>IF(ROUND(VALUE(SUBSTITUTE(連結実質赤字比率に係る赤字・黒字の構成分析!F$41,"▲", "-")), 2) &lt; 0, ABS(ROUND(VALUE(SUBSTITUTE(連結実質赤字比率に係る赤字・黒字の構成分析!F$41,"▲", "-")), 2)), NA())</f>
        <v>#N/A</v>
      </c>
      <c r="C29" s="160">
        <f>IF(ROUND(VALUE(SUBSTITUTE(連結実質赤字比率に係る赤字・黒字の構成分析!F$41,"▲", "-")), 2) &gt;= 0, ABS(ROUND(VALUE(SUBSTITUTE(連結実質赤字比率に係る赤字・黒字の構成分析!F$41,"▲", "-")), 2)), NA())</f>
        <v>0</v>
      </c>
      <c r="D29" s="160" t="e">
        <f>IF(ROUND(VALUE(SUBSTITUTE(連結実質赤字比率に係る赤字・黒字の構成分析!G$41,"▲", "-")), 2) &lt; 0, ABS(ROUND(VALUE(SUBSTITUTE(連結実質赤字比率に係る赤字・黒字の構成分析!G$41,"▲", "-")), 2)), NA())</f>
        <v>#N/A</v>
      </c>
      <c r="E29" s="160">
        <f>IF(ROUND(VALUE(SUBSTITUTE(連結実質赤字比率に係る赤字・黒字の構成分析!G$41,"▲", "-")), 2) &gt;= 0, ABS(ROUND(VALUE(SUBSTITUTE(連結実質赤字比率に係る赤字・黒字の構成分析!G$41,"▲", "-")), 2)), NA())</f>
        <v>0</v>
      </c>
      <c r="F29" s="160" t="e">
        <f>IF(ROUND(VALUE(SUBSTITUTE(連結実質赤字比率に係る赤字・黒字の構成分析!H$41,"▲", "-")), 2) &lt; 0, ABS(ROUND(VALUE(SUBSTITUTE(連結実質赤字比率に係る赤字・黒字の構成分析!H$41,"▲", "-")), 2)), NA())</f>
        <v>#N/A</v>
      </c>
      <c r="G29" s="160">
        <f>IF(ROUND(VALUE(SUBSTITUTE(連結実質赤字比率に係る赤字・黒字の構成分析!H$41,"▲", "-")), 2) &gt;= 0, ABS(ROUND(VALUE(SUBSTITUTE(連結実質赤字比率に係る赤字・黒字の構成分析!H$41,"▲", "-")), 2)), NA())</f>
        <v>0</v>
      </c>
      <c r="H29" s="160" t="e">
        <f>IF(ROUND(VALUE(SUBSTITUTE(連結実質赤字比率に係る赤字・黒字の構成分析!I$41,"▲", "-")), 2) &lt; 0, ABS(ROUND(VALUE(SUBSTITUTE(連結実質赤字比率に係る赤字・黒字の構成分析!I$41,"▲", "-")), 2)), NA())</f>
        <v>#N/A</v>
      </c>
      <c r="I29" s="160">
        <f>IF(ROUND(VALUE(SUBSTITUTE(連結実質赤字比率に係る赤字・黒字の構成分析!I$41,"▲", "-")), 2) &gt;= 0, ABS(ROUND(VALUE(SUBSTITUTE(連結実質赤字比率に係る赤字・黒字の構成分析!I$41,"▲", "-")), 2)), NA())</f>
        <v>0</v>
      </c>
      <c r="J29" s="160" t="e">
        <f>IF(ROUND(VALUE(SUBSTITUTE(連結実質赤字比率に係る赤字・黒字の構成分析!J$41,"▲", "-")), 2) &lt; 0, ABS(ROUND(VALUE(SUBSTITUTE(連結実質赤字比率に係る赤字・黒字の構成分析!J$41,"▲", "-")), 2)), NA())</f>
        <v>#N/A</v>
      </c>
      <c r="K29" s="160">
        <f>IF(ROUND(VALUE(SUBSTITUTE(連結実質赤字比率に係る赤字・黒字の構成分析!J$41,"▲", "-")), 2) &gt;= 0, ABS(ROUND(VALUE(SUBSTITUTE(連結実質赤字比率に係る赤字・黒字の構成分析!J$41,"▲", "-")), 2)), NA())</f>
        <v>0</v>
      </c>
    </row>
    <row r="30" spans="1:11">
      <c r="A30" s="160" t="str">
        <f>IF(連結実質赤字比率に係る赤字・黒字の構成分析!C$40="",NA(),連結実質赤字比率に係る赤字・黒字の構成分析!C$40)</f>
        <v>元気バス事業特別会計</v>
      </c>
      <c r="B30" s="160" t="e">
        <f>IF(ROUND(VALUE(SUBSTITUTE(連結実質赤字比率に係る赤字・黒字の構成分析!F$40,"▲", "-")), 2) &lt; 0, ABS(ROUND(VALUE(SUBSTITUTE(連結実質赤字比率に係る赤字・黒字の構成分析!F$40,"▲", "-")), 2)), NA())</f>
        <v>#N/A</v>
      </c>
      <c r="C30" s="160">
        <f>IF(ROUND(VALUE(SUBSTITUTE(連結実質赤字比率に係る赤字・黒字の構成分析!F$40,"▲", "-")), 2) &gt;= 0, ABS(ROUND(VALUE(SUBSTITUTE(連結実質赤字比率に係る赤字・黒字の構成分析!F$40,"▲", "-")), 2)), NA())</f>
        <v>0</v>
      </c>
      <c r="D30" s="160" t="e">
        <f>IF(ROUND(VALUE(SUBSTITUTE(連結実質赤字比率に係る赤字・黒字の構成分析!G$40,"▲", "-")), 2) &lt; 0, ABS(ROUND(VALUE(SUBSTITUTE(連結実質赤字比率に係る赤字・黒字の構成分析!G$40,"▲", "-")), 2)), NA())</f>
        <v>#N/A</v>
      </c>
      <c r="E30" s="160">
        <f>IF(ROUND(VALUE(SUBSTITUTE(連結実質赤字比率に係る赤字・黒字の構成分析!G$40,"▲", "-")), 2) &gt;= 0, ABS(ROUND(VALUE(SUBSTITUTE(連結実質赤字比率に係る赤字・黒字の構成分析!G$40,"▲", "-")), 2)), NA())</f>
        <v>0</v>
      </c>
      <c r="F30" s="160" t="e">
        <f>IF(ROUND(VALUE(SUBSTITUTE(連結実質赤字比率に係る赤字・黒字の構成分析!H$40,"▲", "-")), 2) &lt; 0, ABS(ROUND(VALUE(SUBSTITUTE(連結実質赤字比率に係る赤字・黒字の構成分析!H$40,"▲", "-")), 2)), NA())</f>
        <v>#N/A</v>
      </c>
      <c r="G30" s="160">
        <f>IF(ROUND(VALUE(SUBSTITUTE(連結実質赤字比率に係る赤字・黒字の構成分析!H$40,"▲", "-")), 2) &gt;= 0, ABS(ROUND(VALUE(SUBSTITUTE(連結実質赤字比率に係る赤字・黒字の構成分析!H$40,"▲", "-")), 2)), NA())</f>
        <v>0</v>
      </c>
      <c r="H30" s="160" t="e">
        <f>IF(ROUND(VALUE(SUBSTITUTE(連結実質赤字比率に係る赤字・黒字の構成分析!I$40,"▲", "-")), 2) &lt; 0, ABS(ROUND(VALUE(SUBSTITUTE(連結実質赤字比率に係る赤字・黒字の構成分析!I$40,"▲", "-")), 2)), NA())</f>
        <v>#N/A</v>
      </c>
      <c r="I30" s="160">
        <f>IF(ROUND(VALUE(SUBSTITUTE(連結実質赤字比率に係る赤字・黒字の構成分析!I$40,"▲", "-")), 2) &gt;= 0, ABS(ROUND(VALUE(SUBSTITUTE(連結実質赤字比率に係る赤字・黒字の構成分析!I$40,"▲", "-")), 2)), NA())</f>
        <v>0</v>
      </c>
      <c r="J30" s="160" t="e">
        <f>IF(ROUND(VALUE(SUBSTITUTE(連結実質赤字比率に係る赤字・黒字の構成分析!J$40,"▲", "-")), 2) &lt; 0, ABS(ROUND(VALUE(SUBSTITUTE(連結実質赤字比率に係る赤字・黒字の構成分析!J$40,"▲", "-")), 2)), NA())</f>
        <v>#N/A</v>
      </c>
      <c r="K30" s="160">
        <f>IF(ROUND(VALUE(SUBSTITUTE(連結実質赤字比率に係る赤字・黒字の構成分析!J$40,"▲", "-")), 2) &gt;= 0, ABS(ROUND(VALUE(SUBSTITUTE(連結実質赤字比率に係る赤字・黒字の構成分析!J$40,"▲", "-")), 2)), NA())</f>
        <v>0</v>
      </c>
    </row>
    <row r="31" spans="1:11">
      <c r="A31" s="160" t="str">
        <f>IF(連結実質赤字比率に係る赤字・黒字の構成分析!C$39="",NA(),連結実質赤字比率に係る赤字・黒字の構成分析!C$39)</f>
        <v>住宅新築資金等貸付事業特別会計</v>
      </c>
      <c r="B31" s="160" t="e">
        <f>IF(ROUND(VALUE(SUBSTITUTE(連結実質赤字比率に係る赤字・黒字の構成分析!F$39,"▲", "-")), 2) &lt; 0, ABS(ROUND(VALUE(SUBSTITUTE(連結実質赤字比率に係る赤字・黒字の構成分析!F$39,"▲", "-")), 2)), NA())</f>
        <v>#N/A</v>
      </c>
      <c r="C31" s="160">
        <f>IF(ROUND(VALUE(SUBSTITUTE(連結実質赤字比率に係る赤字・黒字の構成分析!F$39,"▲", "-")), 2) &gt;= 0, ABS(ROUND(VALUE(SUBSTITUTE(連結実質赤字比率に係る赤字・黒字の構成分析!F$39,"▲", "-")), 2)), NA())</f>
        <v>0.04</v>
      </c>
      <c r="D31" s="160" t="e">
        <f>IF(ROUND(VALUE(SUBSTITUTE(連結実質赤字比率に係る赤字・黒字の構成分析!G$39,"▲", "-")), 2) &lt; 0, ABS(ROUND(VALUE(SUBSTITUTE(連結実質赤字比率に係る赤字・黒字の構成分析!G$39,"▲", "-")), 2)), NA())</f>
        <v>#N/A</v>
      </c>
      <c r="E31" s="160">
        <f>IF(ROUND(VALUE(SUBSTITUTE(連結実質赤字比率に係る赤字・黒字の構成分析!G$39,"▲", "-")), 2) &gt;= 0, ABS(ROUND(VALUE(SUBSTITUTE(連結実質赤字比率に係る赤字・黒字の構成分析!G$39,"▲", "-")), 2)), NA())</f>
        <v>0.09</v>
      </c>
      <c r="F31" s="160" t="e">
        <f>IF(ROUND(VALUE(SUBSTITUTE(連結実質赤字比率に係る赤字・黒字の構成分析!H$39,"▲", "-")), 2) &lt; 0, ABS(ROUND(VALUE(SUBSTITUTE(連結実質赤字比率に係る赤字・黒字の構成分析!H$39,"▲", "-")), 2)), NA())</f>
        <v>#N/A</v>
      </c>
      <c r="G31" s="160">
        <f>IF(ROUND(VALUE(SUBSTITUTE(連結実質赤字比率に係る赤字・黒字の構成分析!H$39,"▲", "-")), 2) &gt;= 0, ABS(ROUND(VALUE(SUBSTITUTE(連結実質赤字比率に係る赤字・黒字の構成分析!H$39,"▲", "-")), 2)), NA())</f>
        <v>0.22</v>
      </c>
      <c r="H31" s="160" t="e">
        <f>IF(ROUND(VALUE(SUBSTITUTE(連結実質赤字比率に係る赤字・黒字の構成分析!I$39,"▲", "-")), 2) &lt; 0, ABS(ROUND(VALUE(SUBSTITUTE(連結実質赤字比率に係る赤字・黒字の構成分析!I$39,"▲", "-")), 2)), NA())</f>
        <v>#N/A</v>
      </c>
      <c r="I31" s="160">
        <f>IF(ROUND(VALUE(SUBSTITUTE(連結実質赤字比率に係る赤字・黒字の構成分析!I$39,"▲", "-")), 2) &gt;= 0, ABS(ROUND(VALUE(SUBSTITUTE(連結実質赤字比率に係る赤字・黒字の構成分析!I$39,"▲", "-")), 2)), NA())</f>
        <v>0.34</v>
      </c>
      <c r="J31" s="160" t="e">
        <f>IF(ROUND(VALUE(SUBSTITUTE(連結実質赤字比率に係る赤字・黒字の構成分析!J$39,"▲", "-")), 2) &lt; 0, ABS(ROUND(VALUE(SUBSTITUTE(連結実質赤字比率に係る赤字・黒字の構成分析!J$39,"▲", "-")), 2)), NA())</f>
        <v>#N/A</v>
      </c>
      <c r="K31" s="160">
        <f>IF(ROUND(VALUE(SUBSTITUTE(連結実質赤字比率に係る赤字・黒字の構成分析!J$39,"▲", "-")), 2) &gt;= 0, ABS(ROUND(VALUE(SUBSTITUTE(連結実質赤字比率に係る赤字・黒字の構成分析!J$39,"▲", "-")), 2)), NA())</f>
        <v>0.42</v>
      </c>
    </row>
    <row r="32" spans="1:11">
      <c r="A32" s="160" t="str">
        <f>IF(連結実質赤字比率に係る赤字・黒字の構成分析!C$38="",NA(),連結実質赤字比率に係る赤字・黒字の構成分析!C$38)</f>
        <v>介護保険事業特別会計</v>
      </c>
      <c r="B32" s="160" t="e">
        <f>IF(ROUND(VALUE(SUBSTITUTE(連結実質赤字比率に係る赤字・黒字の構成分析!F$38,"▲", "-")), 2) &lt; 0, ABS(ROUND(VALUE(SUBSTITUTE(連結実質赤字比率に係る赤字・黒字の構成分析!F$38,"▲", "-")), 2)), NA())</f>
        <v>#N/A</v>
      </c>
      <c r="C32" s="160">
        <f>IF(ROUND(VALUE(SUBSTITUTE(連結実質赤字比率に係る赤字・黒字の構成分析!F$38,"▲", "-")), 2) &gt;= 0, ABS(ROUND(VALUE(SUBSTITUTE(連結実質赤字比率に係る赤字・黒字の構成分析!F$38,"▲", "-")), 2)), NA())</f>
        <v>0</v>
      </c>
      <c r="D32" s="160" t="e">
        <f>IF(ROUND(VALUE(SUBSTITUTE(連結実質赤字比率に係る赤字・黒字の構成分析!G$38,"▲", "-")), 2) &lt; 0, ABS(ROUND(VALUE(SUBSTITUTE(連結実質赤字比率に係る赤字・黒字の構成分析!G$38,"▲", "-")), 2)), NA())</f>
        <v>#N/A</v>
      </c>
      <c r="E32" s="160">
        <f>IF(ROUND(VALUE(SUBSTITUTE(連結実質赤字比率に係る赤字・黒字の構成分析!G$38,"▲", "-")), 2) &gt;= 0, ABS(ROUND(VALUE(SUBSTITUTE(連結実質赤字比率に係る赤字・黒字の構成分析!G$38,"▲", "-")), 2)), NA())</f>
        <v>0.34</v>
      </c>
      <c r="F32" s="160" t="e">
        <f>IF(ROUND(VALUE(SUBSTITUTE(連結実質赤字比率に係る赤字・黒字の構成分析!H$38,"▲", "-")), 2) &lt; 0, ABS(ROUND(VALUE(SUBSTITUTE(連結実質赤字比率に係る赤字・黒字の構成分析!H$38,"▲", "-")), 2)), NA())</f>
        <v>#N/A</v>
      </c>
      <c r="G32" s="160">
        <f>IF(ROUND(VALUE(SUBSTITUTE(連結実質赤字比率に係る赤字・黒字の構成分析!H$38,"▲", "-")), 2) &gt;= 0, ABS(ROUND(VALUE(SUBSTITUTE(連結実質赤字比率に係る赤字・黒字の構成分析!H$38,"▲", "-")), 2)), NA())</f>
        <v>0.37</v>
      </c>
      <c r="H32" s="160" t="e">
        <f>IF(ROUND(VALUE(SUBSTITUTE(連結実質赤字比率に係る赤字・黒字の構成分析!I$38,"▲", "-")), 2) &lt; 0, ABS(ROUND(VALUE(SUBSTITUTE(連結実質赤字比率に係る赤字・黒字の構成分析!I$38,"▲", "-")), 2)), NA())</f>
        <v>#N/A</v>
      </c>
      <c r="I32" s="160">
        <f>IF(ROUND(VALUE(SUBSTITUTE(連結実質赤字比率に係る赤字・黒字の構成分析!I$38,"▲", "-")), 2) &gt;= 0, ABS(ROUND(VALUE(SUBSTITUTE(連結実質赤字比率に係る赤字・黒字の構成分析!I$38,"▲", "-")), 2)), NA())</f>
        <v>0.17</v>
      </c>
      <c r="J32" s="160" t="e">
        <f>IF(ROUND(VALUE(SUBSTITUTE(連結実質赤字比率に係る赤字・黒字の構成分析!J$38,"▲", "-")), 2) &lt; 0, ABS(ROUND(VALUE(SUBSTITUTE(連結実質赤字比率に係る赤字・黒字の構成分析!J$38,"▲", "-")), 2)), NA())</f>
        <v>#N/A</v>
      </c>
      <c r="K32" s="160">
        <f>IF(ROUND(VALUE(SUBSTITUTE(連結実質赤字比率に係る赤字・黒字の構成分析!J$38,"▲", "-")), 2) &gt;= 0, ABS(ROUND(VALUE(SUBSTITUTE(連結実質赤字比率に係る赤字・黒字の構成分析!J$38,"▲", "-")), 2)), NA())</f>
        <v>0.65</v>
      </c>
    </row>
    <row r="33" spans="1:16">
      <c r="A33" s="160" t="str">
        <f>IF(連結実質赤字比率に係る赤字・黒字の構成分析!C$37="",NA(),連結実質赤字比率に係る赤字・黒字の構成分析!C$37)</f>
        <v>一般会計</v>
      </c>
      <c r="B33" s="160" t="e">
        <f>IF(ROUND(VALUE(SUBSTITUTE(連結実質赤字比率に係る赤字・黒字の構成分析!F$37,"▲", "-")), 2) &lt; 0, ABS(ROUND(VALUE(SUBSTITUTE(連結実質赤字比率に係る赤字・黒字の構成分析!F$37,"▲", "-")), 2)), NA())</f>
        <v>#N/A</v>
      </c>
      <c r="C33" s="160">
        <f>IF(ROUND(VALUE(SUBSTITUTE(連結実質赤字比率に係る赤字・黒字の構成分析!F$37,"▲", "-")), 2) &gt;= 0, ABS(ROUND(VALUE(SUBSTITUTE(連結実質赤字比率に係る赤字・黒字の構成分析!F$37,"▲", "-")), 2)), NA())</f>
        <v>3.1</v>
      </c>
      <c r="D33" s="160" t="e">
        <f>IF(ROUND(VALUE(SUBSTITUTE(連結実質赤字比率に係る赤字・黒字の構成分析!G$37,"▲", "-")), 2) &lt; 0, ABS(ROUND(VALUE(SUBSTITUTE(連結実質赤字比率に係る赤字・黒字の構成分析!G$37,"▲", "-")), 2)), NA())</f>
        <v>#N/A</v>
      </c>
      <c r="E33" s="160">
        <f>IF(ROUND(VALUE(SUBSTITUTE(連結実質赤字比率に係る赤字・黒字の構成分析!G$37,"▲", "-")), 2) &gt;= 0, ABS(ROUND(VALUE(SUBSTITUTE(連結実質赤字比率に係る赤字・黒字の構成分析!G$37,"▲", "-")), 2)), NA())</f>
        <v>2.72</v>
      </c>
      <c r="F33" s="160" t="e">
        <f>IF(ROUND(VALUE(SUBSTITUTE(連結実質赤字比率に係る赤字・黒字の構成分析!H$37,"▲", "-")), 2) &lt; 0, ABS(ROUND(VALUE(SUBSTITUTE(連結実質赤字比率に係る赤字・黒字の構成分析!H$37,"▲", "-")), 2)), NA())</f>
        <v>#N/A</v>
      </c>
      <c r="G33" s="160">
        <f>IF(ROUND(VALUE(SUBSTITUTE(連結実質赤字比率に係る赤字・黒字の構成分析!H$37,"▲", "-")), 2) &gt;= 0, ABS(ROUND(VALUE(SUBSTITUTE(連結実質赤字比率に係る赤字・黒字の構成分析!H$37,"▲", "-")), 2)), NA())</f>
        <v>2.79</v>
      </c>
      <c r="H33" s="160" t="e">
        <f>IF(ROUND(VALUE(SUBSTITUTE(連結実質赤字比率に係る赤字・黒字の構成分析!I$37,"▲", "-")), 2) &lt; 0, ABS(ROUND(VALUE(SUBSTITUTE(連結実質赤字比率に係る赤字・黒字の構成分析!I$37,"▲", "-")), 2)), NA())</f>
        <v>#N/A</v>
      </c>
      <c r="I33" s="160">
        <f>IF(ROUND(VALUE(SUBSTITUTE(連結実質赤字比率に係る赤字・黒字の構成分析!I$37,"▲", "-")), 2) &gt;= 0, ABS(ROUND(VALUE(SUBSTITUTE(連結実質赤字比率に係る赤字・黒字の構成分析!I$37,"▲", "-")), 2)), NA())</f>
        <v>3.34</v>
      </c>
      <c r="J33" s="160" t="e">
        <f>IF(ROUND(VALUE(SUBSTITUTE(連結実質赤字比率に係る赤字・黒字の構成分析!J$37,"▲", "-")), 2) &lt; 0, ABS(ROUND(VALUE(SUBSTITUTE(連結実質赤字比率に係る赤字・黒字の構成分析!J$37,"▲", "-")), 2)), NA())</f>
        <v>#N/A</v>
      </c>
      <c r="K33" s="160">
        <f>IF(ROUND(VALUE(SUBSTITUTE(連結実質赤字比率に係る赤字・黒字の構成分析!J$37,"▲", "-")), 2) &gt;= 0, ABS(ROUND(VALUE(SUBSTITUTE(連結実質赤字比率に係る赤字・黒字の構成分析!J$37,"▲", "-")), 2)), NA())</f>
        <v>2.61</v>
      </c>
    </row>
    <row r="34" spans="1:16">
      <c r="A34" s="160" t="str">
        <f>IF(連結実質赤字比率に係る赤字・黒字の構成分析!C$36="",NA(),連結実質赤字比率に係る赤字・黒字の構成分析!C$36)</f>
        <v>水道事業会計</v>
      </c>
      <c r="B34" s="160" t="e">
        <f>IF(ROUND(VALUE(SUBSTITUTE(連結実質赤字比率に係る赤字・黒字の構成分析!F$36,"▲", "-")), 2) &lt; 0, ABS(ROUND(VALUE(SUBSTITUTE(連結実質赤字比率に係る赤字・黒字の構成分析!F$36,"▲", "-")), 2)), NA())</f>
        <v>#N/A</v>
      </c>
      <c r="C34" s="160">
        <f>IF(ROUND(VALUE(SUBSTITUTE(連結実質赤字比率に係る赤字・黒字の構成分析!F$36,"▲", "-")), 2) &gt;= 0, ABS(ROUND(VALUE(SUBSTITUTE(連結実質赤字比率に係る赤字・黒字の構成分析!F$36,"▲", "-")), 2)), NA())</f>
        <v>7.8</v>
      </c>
      <c r="D34" s="160" t="e">
        <f>IF(ROUND(VALUE(SUBSTITUTE(連結実質赤字比率に係る赤字・黒字の構成分析!G$36,"▲", "-")), 2) &lt; 0, ABS(ROUND(VALUE(SUBSTITUTE(連結実質赤字比率に係る赤字・黒字の構成分析!G$36,"▲", "-")), 2)), NA())</f>
        <v>#N/A</v>
      </c>
      <c r="E34" s="160">
        <f>IF(ROUND(VALUE(SUBSTITUTE(連結実質赤字比率に係る赤字・黒字の構成分析!G$36,"▲", "-")), 2) &gt;= 0, ABS(ROUND(VALUE(SUBSTITUTE(連結実質赤字比率に係る赤字・黒字の構成分析!G$36,"▲", "-")), 2)), NA())</f>
        <v>8.94</v>
      </c>
      <c r="F34" s="160" t="e">
        <f>IF(ROUND(VALUE(SUBSTITUTE(連結実質赤字比率に係る赤字・黒字の構成分析!H$36,"▲", "-")), 2) &lt; 0, ABS(ROUND(VALUE(SUBSTITUTE(連結実質赤字比率に係る赤字・黒字の構成分析!H$36,"▲", "-")), 2)), NA())</f>
        <v>#N/A</v>
      </c>
      <c r="G34" s="160">
        <f>IF(ROUND(VALUE(SUBSTITUTE(連結実質赤字比率に係る赤字・黒字の構成分析!H$36,"▲", "-")), 2) &gt;= 0, ABS(ROUND(VALUE(SUBSTITUTE(連結実質赤字比率に係る赤字・黒字の構成分析!H$36,"▲", "-")), 2)), NA())</f>
        <v>9.66</v>
      </c>
      <c r="H34" s="160" t="e">
        <f>IF(ROUND(VALUE(SUBSTITUTE(連結実質赤字比率に係る赤字・黒字の構成分析!I$36,"▲", "-")), 2) &lt; 0, ABS(ROUND(VALUE(SUBSTITUTE(連結実質赤字比率に係る赤字・黒字の構成分析!I$36,"▲", "-")), 2)), NA())</f>
        <v>#N/A</v>
      </c>
      <c r="I34" s="160">
        <f>IF(ROUND(VALUE(SUBSTITUTE(連結実質赤字比率に係る赤字・黒字の構成分析!I$36,"▲", "-")), 2) &gt;= 0, ABS(ROUND(VALUE(SUBSTITUTE(連結実質赤字比率に係る赤字・黒字の構成分析!I$36,"▲", "-")), 2)), NA())</f>
        <v>10.84</v>
      </c>
      <c r="J34" s="160" t="e">
        <f>IF(ROUND(VALUE(SUBSTITUTE(連結実質赤字比率に係る赤字・黒字の構成分析!J$36,"▲", "-")), 2) &lt; 0, ABS(ROUND(VALUE(SUBSTITUTE(連結実質赤字比率に係る赤字・黒字の構成分析!J$36,"▲", "-")), 2)), NA())</f>
        <v>#N/A</v>
      </c>
      <c r="K34" s="160">
        <f>IF(ROUND(VALUE(SUBSTITUTE(連結実質赤字比率に係る赤字・黒字の構成分析!J$36,"▲", "-")), 2) &gt;= 0, ABS(ROUND(VALUE(SUBSTITUTE(連結実質赤字比率に係る赤字・黒字の構成分析!J$36,"▲", "-")), 2)), NA())</f>
        <v>11.34</v>
      </c>
    </row>
    <row r="35" spans="1:16">
      <c r="A35" s="160" t="str">
        <f>IF(連結実質赤字比率に係る赤字・黒字の構成分析!C$35="",NA(),連結実質赤字比率に係る赤字・黒字の構成分析!C$35)</f>
        <v>後期高齢者医療事業特別会計</v>
      </c>
      <c r="B35" s="160" t="e">
        <f>IF(ROUND(VALUE(SUBSTITUTE(連結実質赤字比率に係る赤字・黒字の構成分析!F$35,"▲", "-")), 2) &lt; 0, ABS(ROUND(VALUE(SUBSTITUTE(連結実質赤字比率に係る赤字・黒字の構成分析!F$35,"▲", "-")), 2)), NA())</f>
        <v>#N/A</v>
      </c>
      <c r="C35" s="160">
        <f>IF(ROUND(VALUE(SUBSTITUTE(連結実質赤字比率に係る赤字・黒字の構成分析!F$35,"▲", "-")), 2) &gt;= 0, ABS(ROUND(VALUE(SUBSTITUTE(連結実質赤字比率に係る赤字・黒字の構成分析!F$35,"▲", "-")), 2)), NA())</f>
        <v>0.01</v>
      </c>
      <c r="D35" s="160" t="e">
        <f>IF(ROUND(VALUE(SUBSTITUTE(連結実質赤字比率に係る赤字・黒字の構成分析!G$35,"▲", "-")), 2) &lt; 0, ABS(ROUND(VALUE(SUBSTITUTE(連結実質赤字比率に係る赤字・黒字の構成分析!G$35,"▲", "-")), 2)), NA())</f>
        <v>#N/A</v>
      </c>
      <c r="E35" s="160">
        <f>IF(ROUND(VALUE(SUBSTITUTE(連結実質赤字比率に係る赤字・黒字の構成分析!G$35,"▲", "-")), 2) &gt;= 0, ABS(ROUND(VALUE(SUBSTITUTE(連結実質赤字比率に係る赤字・黒字の構成分析!G$35,"▲", "-")), 2)), NA())</f>
        <v>0.09</v>
      </c>
      <c r="F35" s="160" t="e">
        <f>IF(ROUND(VALUE(SUBSTITUTE(連結実質赤字比率に係る赤字・黒字の構成分析!H$35,"▲", "-")), 2) &lt; 0, ABS(ROUND(VALUE(SUBSTITUTE(連結実質赤字比率に係る赤字・黒字の構成分析!H$35,"▲", "-")), 2)), NA())</f>
        <v>#N/A</v>
      </c>
      <c r="G35" s="160">
        <f>IF(ROUND(VALUE(SUBSTITUTE(連結実質赤字比率に係る赤字・黒字の構成分析!H$35,"▲", "-")), 2) &gt;= 0, ABS(ROUND(VALUE(SUBSTITUTE(連結実質赤字比率に係る赤字・黒字の構成分析!H$35,"▲", "-")), 2)), NA())</f>
        <v>0.01</v>
      </c>
      <c r="H35" s="160" t="e">
        <f>IF(ROUND(VALUE(SUBSTITUTE(連結実質赤字比率に係る赤字・黒字の構成分析!I$35,"▲", "-")), 2) &lt; 0, ABS(ROUND(VALUE(SUBSTITUTE(連結実質赤字比率に係る赤字・黒字の構成分析!I$35,"▲", "-")), 2)), NA())</f>
        <v>#N/A</v>
      </c>
      <c r="I35" s="160">
        <f>IF(ROUND(VALUE(SUBSTITUTE(連結実質赤字比率に係る赤字・黒字の構成分析!I$35,"▲", "-")), 2) &gt;= 0, ABS(ROUND(VALUE(SUBSTITUTE(連結実質赤字比率に係る赤字・黒字の構成分析!I$35,"▲", "-")), 2)), NA())</f>
        <v>0.04</v>
      </c>
      <c r="J35" s="160" t="e">
        <f>IF(ROUND(VALUE(SUBSTITUTE(連結実質赤字比率に係る赤字・黒字の構成分析!J$35,"▲", "-")), 2) &lt; 0, ABS(ROUND(VALUE(SUBSTITUTE(連結実質赤字比率に係る赤字・黒字の構成分析!J$35,"▲", "-")), 2)), NA())</f>
        <v>#N/A</v>
      </c>
      <c r="K35" s="160">
        <f>IF(ROUND(VALUE(SUBSTITUTE(連結実質赤字比率に係る赤字・黒字の構成分析!J$35,"▲", "-")), 2) &gt;= 0, ABS(ROUND(VALUE(SUBSTITUTE(連結実質赤字比率に係る赤字・黒字の構成分析!J$35,"▲", "-")), 2)), NA())</f>
        <v>0</v>
      </c>
    </row>
    <row r="36" spans="1:16">
      <c r="A36" s="160" t="str">
        <f>IF(連結実質赤字比率に係る赤字・黒字の構成分析!C$34="",NA(),連結実質赤字比率に係る赤字・黒字の構成分析!C$34)</f>
        <v>国民健康保険事業特別会計</v>
      </c>
      <c r="B36" s="160">
        <f>IF(ROUND(VALUE(SUBSTITUTE(連結実質赤字比率に係る赤字・黒字の構成分析!F$34,"▲", "-")), 2) &lt; 0, ABS(ROUND(VALUE(SUBSTITUTE(連結実質赤字比率に係る赤字・黒字の構成分析!F$34,"▲", "-")), 2)), NA())</f>
        <v>4.63</v>
      </c>
      <c r="C36" s="160" t="e">
        <f>IF(ROUND(VALUE(SUBSTITUTE(連結実質赤字比率に係る赤字・黒字の構成分析!F$34,"▲", "-")), 2) &gt;= 0, ABS(ROUND(VALUE(SUBSTITUTE(連結実質赤字比率に係る赤字・黒字の構成分析!F$34,"▲", "-")), 2)), NA())</f>
        <v>#N/A</v>
      </c>
      <c r="D36" s="160">
        <f>IF(ROUND(VALUE(SUBSTITUTE(連結実質赤字比率に係る赤字・黒字の構成分析!G$34,"▲", "-")), 2) &lt; 0, ABS(ROUND(VALUE(SUBSTITUTE(連結実質赤字比率に係る赤字・黒字の構成分析!G$34,"▲", "-")), 2)), NA())</f>
        <v>5.15</v>
      </c>
      <c r="E36" s="160" t="e">
        <f>IF(ROUND(VALUE(SUBSTITUTE(連結実質赤字比率に係る赤字・黒字の構成分析!G$34,"▲", "-")), 2) &gt;= 0, ABS(ROUND(VALUE(SUBSTITUTE(連結実質赤字比率に係る赤字・黒字の構成分析!G$34,"▲", "-")), 2)), NA())</f>
        <v>#N/A</v>
      </c>
      <c r="F36" s="160">
        <f>IF(ROUND(VALUE(SUBSTITUTE(連結実質赤字比率に係る赤字・黒字の構成分析!H$34,"▲", "-")), 2) &lt; 0, ABS(ROUND(VALUE(SUBSTITUTE(連結実質赤字比率に係る赤字・黒字の構成分析!H$34,"▲", "-")), 2)), NA())</f>
        <v>7.78</v>
      </c>
      <c r="G36" s="160" t="e">
        <f>IF(ROUND(VALUE(SUBSTITUTE(連結実質赤字比率に係る赤字・黒字の構成分析!H$34,"▲", "-")), 2) &gt;= 0, ABS(ROUND(VALUE(SUBSTITUTE(連結実質赤字比率に係る赤字・黒字の構成分析!H$34,"▲", "-")), 2)), NA())</f>
        <v>#N/A</v>
      </c>
      <c r="H36" s="160">
        <f>IF(ROUND(VALUE(SUBSTITUTE(連結実質赤字比率に係る赤字・黒字の構成分析!I$34,"▲", "-")), 2) &lt; 0, ABS(ROUND(VALUE(SUBSTITUTE(連結実質赤字比率に係る赤字・黒字の構成分析!I$34,"▲", "-")), 2)), NA())</f>
        <v>5.89</v>
      </c>
      <c r="I36" s="160" t="e">
        <f>IF(ROUND(VALUE(SUBSTITUTE(連結実質赤字比率に係る赤字・黒字の構成分析!I$34,"▲", "-")), 2) &gt;= 0, ABS(ROUND(VALUE(SUBSTITUTE(連結実質赤字比率に係る赤字・黒字の構成分析!I$34,"▲", "-")), 2)), NA())</f>
        <v>#N/A</v>
      </c>
      <c r="J36" s="160">
        <f>IF(ROUND(VALUE(SUBSTITUTE(連結実質赤字比率に係る赤字・黒字の構成分析!J$34,"▲", "-")), 2) &lt; 0, ABS(ROUND(VALUE(SUBSTITUTE(連結実質赤字比率に係る赤字・黒字の構成分析!J$34,"▲", "-")), 2)), NA())</f>
        <v>2.33</v>
      </c>
      <c r="K36" s="160" t="e">
        <f>IF(ROUND(VALUE(SUBSTITUTE(連結実質赤字比率に係る赤字・黒字の構成分析!J$34,"▲", "-")), 2) &gt;= 0, ABS(ROUND(VALUE(SUBSTITUTE(連結実質赤字比率に係る赤字・黒字の構成分析!J$34,"▲", "-")), 2)), NA())</f>
        <v>#N/A</v>
      </c>
    </row>
    <row r="39" spans="1:16">
      <c r="A39" s="129" t="s">
        <v>54</v>
      </c>
    </row>
    <row r="40" spans="1:16">
      <c r="A40" s="161"/>
      <c r="B40" s="161" t="str">
        <f>'実質公債費比率（分子）の構造'!K$44</f>
        <v>H25</v>
      </c>
      <c r="C40" s="161"/>
      <c r="D40" s="161"/>
      <c r="E40" s="161" t="str">
        <f>'実質公債費比率（分子）の構造'!L$44</f>
        <v>H26</v>
      </c>
      <c r="F40" s="161"/>
      <c r="G40" s="161"/>
      <c r="H40" s="161" t="str">
        <f>'実質公債費比率（分子）の構造'!M$44</f>
        <v>H27</v>
      </c>
      <c r="I40" s="161"/>
      <c r="J40" s="161"/>
      <c r="K40" s="161" t="str">
        <f>'実質公債費比率（分子）の構造'!N$44</f>
        <v>H28</v>
      </c>
      <c r="L40" s="161"/>
      <c r="M40" s="161"/>
      <c r="N40" s="161" t="str">
        <f>'実質公債費比率（分子）の構造'!O$44</f>
        <v>H29</v>
      </c>
      <c r="O40" s="161"/>
      <c r="P40" s="161"/>
    </row>
    <row r="41" spans="1:16">
      <c r="A41" s="161"/>
      <c r="B41" s="161" t="s">
        <v>55</v>
      </c>
      <c r="C41" s="161"/>
      <c r="D41" s="161" t="s">
        <v>56</v>
      </c>
      <c r="E41" s="161" t="s">
        <v>55</v>
      </c>
      <c r="F41" s="161"/>
      <c r="G41" s="161" t="s">
        <v>56</v>
      </c>
      <c r="H41" s="161" t="s">
        <v>55</v>
      </c>
      <c r="I41" s="161"/>
      <c r="J41" s="161" t="s">
        <v>56</v>
      </c>
      <c r="K41" s="161" t="s">
        <v>55</v>
      </c>
      <c r="L41" s="161"/>
      <c r="M41" s="161" t="s">
        <v>56</v>
      </c>
      <c r="N41" s="161" t="s">
        <v>55</v>
      </c>
      <c r="O41" s="161"/>
      <c r="P41" s="161" t="s">
        <v>56</v>
      </c>
    </row>
    <row r="42" spans="1:16">
      <c r="A42" s="161" t="s">
        <v>57</v>
      </c>
      <c r="B42" s="161"/>
      <c r="C42" s="161"/>
      <c r="D42" s="161">
        <f>'実質公債費比率（分子）の構造'!K$52</f>
        <v>1555</v>
      </c>
      <c r="E42" s="161"/>
      <c r="F42" s="161"/>
      <c r="G42" s="161">
        <f>'実質公債費比率（分子）の構造'!L$52</f>
        <v>1561</v>
      </c>
      <c r="H42" s="161"/>
      <c r="I42" s="161"/>
      <c r="J42" s="161">
        <f>'実質公債費比率（分子）の構造'!M$52</f>
        <v>1462</v>
      </c>
      <c r="K42" s="161"/>
      <c r="L42" s="161"/>
      <c r="M42" s="161">
        <f>'実質公債費比率（分子）の構造'!N$52</f>
        <v>1347</v>
      </c>
      <c r="N42" s="161"/>
      <c r="O42" s="161"/>
      <c r="P42" s="161">
        <f>'実質公債費比率（分子）の構造'!O$52</f>
        <v>1261</v>
      </c>
    </row>
    <row r="43" spans="1:16">
      <c r="A43" s="161" t="s">
        <v>58</v>
      </c>
      <c r="B43" s="161" t="str">
        <f>'実質公債費比率（分子）の構造'!K$51</f>
        <v>-</v>
      </c>
      <c r="C43" s="161"/>
      <c r="D43" s="161"/>
      <c r="E43" s="161" t="str">
        <f>'実質公債費比率（分子）の構造'!L$51</f>
        <v>-</v>
      </c>
      <c r="F43" s="161"/>
      <c r="G43" s="161"/>
      <c r="H43" s="161" t="str">
        <f>'実質公債費比率（分子）の構造'!M$51</f>
        <v>-</v>
      </c>
      <c r="I43" s="161"/>
      <c r="J43" s="161"/>
      <c r="K43" s="161" t="str">
        <f>'実質公債費比率（分子）の構造'!N$51</f>
        <v>-</v>
      </c>
      <c r="L43" s="161"/>
      <c r="M43" s="161"/>
      <c r="N43" s="161" t="str">
        <f>'実質公債費比率（分子）の構造'!O$51</f>
        <v>-</v>
      </c>
      <c r="O43" s="161"/>
      <c r="P43" s="161"/>
    </row>
    <row r="44" spans="1:16">
      <c r="A44" s="161" t="s">
        <v>59</v>
      </c>
      <c r="B44" s="161">
        <f>'実質公債費比率（分子）の構造'!K$50</f>
        <v>1</v>
      </c>
      <c r="C44" s="161"/>
      <c r="D44" s="161"/>
      <c r="E44" s="161">
        <f>'実質公債費比率（分子）の構造'!L$50</f>
        <v>1</v>
      </c>
      <c r="F44" s="161"/>
      <c r="G44" s="161"/>
      <c r="H44" s="161">
        <f>'実質公債費比率（分子）の構造'!M$50</f>
        <v>0</v>
      </c>
      <c r="I44" s="161"/>
      <c r="J44" s="161"/>
      <c r="K44" s="161" t="str">
        <f>'実質公債費比率（分子）の構造'!N$50</f>
        <v>-</v>
      </c>
      <c r="L44" s="161"/>
      <c r="M44" s="161"/>
      <c r="N44" s="161" t="str">
        <f>'実質公債費比率（分子）の構造'!O$50</f>
        <v>-</v>
      </c>
      <c r="O44" s="161"/>
      <c r="P44" s="161"/>
    </row>
    <row r="45" spans="1:16">
      <c r="A45" s="161" t="s">
        <v>60</v>
      </c>
      <c r="B45" s="161">
        <f>'実質公債費比率（分子）の構造'!K$49</f>
        <v>117</v>
      </c>
      <c r="C45" s="161"/>
      <c r="D45" s="161"/>
      <c r="E45" s="161">
        <f>'実質公債費比率（分子）の構造'!L$49</f>
        <v>117</v>
      </c>
      <c r="F45" s="161"/>
      <c r="G45" s="161"/>
      <c r="H45" s="161">
        <f>'実質公債費比率（分子）の構造'!M$49</f>
        <v>117</v>
      </c>
      <c r="I45" s="161"/>
      <c r="J45" s="161"/>
      <c r="K45" s="161">
        <f>'実質公債費比率（分子）の構造'!N$49</f>
        <v>117</v>
      </c>
      <c r="L45" s="161"/>
      <c r="M45" s="161"/>
      <c r="N45" s="161">
        <f>'実質公債費比率（分子）の構造'!O$49</f>
        <v>117</v>
      </c>
      <c r="O45" s="161"/>
      <c r="P45" s="161"/>
    </row>
    <row r="46" spans="1:16">
      <c r="A46" s="161" t="s">
        <v>61</v>
      </c>
      <c r="B46" s="161">
        <f>'実質公債費比率（分子）の構造'!K$48</f>
        <v>295</v>
      </c>
      <c r="C46" s="161"/>
      <c r="D46" s="161"/>
      <c r="E46" s="161">
        <f>'実質公債費比率（分子）の構造'!L$48</f>
        <v>284</v>
      </c>
      <c r="F46" s="161"/>
      <c r="G46" s="161"/>
      <c r="H46" s="161">
        <f>'実質公債費比率（分子）の構造'!M$48</f>
        <v>292</v>
      </c>
      <c r="I46" s="161"/>
      <c r="J46" s="161"/>
      <c r="K46" s="161">
        <f>'実質公債費比率（分子）の構造'!N$48</f>
        <v>291</v>
      </c>
      <c r="L46" s="161"/>
      <c r="M46" s="161"/>
      <c r="N46" s="161">
        <f>'実質公債費比率（分子）の構造'!O$48</f>
        <v>304</v>
      </c>
      <c r="O46" s="161"/>
      <c r="P46" s="161"/>
    </row>
    <row r="47" spans="1:16">
      <c r="A47" s="161" t="s">
        <v>62</v>
      </c>
      <c r="B47" s="161" t="str">
        <f>'実質公債費比率（分子）の構造'!K$47</f>
        <v>-</v>
      </c>
      <c r="C47" s="161"/>
      <c r="D47" s="161"/>
      <c r="E47" s="161" t="str">
        <f>'実質公債費比率（分子）の構造'!L$47</f>
        <v>-</v>
      </c>
      <c r="F47" s="161"/>
      <c r="G47" s="161"/>
      <c r="H47" s="161" t="str">
        <f>'実質公債費比率（分子）の構造'!M$47</f>
        <v>-</v>
      </c>
      <c r="I47" s="161"/>
      <c r="J47" s="161"/>
      <c r="K47" s="161" t="str">
        <f>'実質公債費比率（分子）の構造'!N$47</f>
        <v>-</v>
      </c>
      <c r="L47" s="161"/>
      <c r="M47" s="161"/>
      <c r="N47" s="161" t="str">
        <f>'実質公債費比率（分子）の構造'!O$47</f>
        <v>-</v>
      </c>
      <c r="O47" s="161"/>
      <c r="P47" s="161"/>
    </row>
    <row r="48" spans="1:16">
      <c r="A48" s="161" t="s">
        <v>63</v>
      </c>
      <c r="B48" s="161" t="str">
        <f>'実質公債費比率（分子）の構造'!K$46</f>
        <v>-</v>
      </c>
      <c r="C48" s="161"/>
      <c r="D48" s="161"/>
      <c r="E48" s="161" t="str">
        <f>'実質公債費比率（分子）の構造'!L$46</f>
        <v>-</v>
      </c>
      <c r="F48" s="161"/>
      <c r="G48" s="161"/>
      <c r="H48" s="161" t="str">
        <f>'実質公債費比率（分子）の構造'!M$46</f>
        <v>-</v>
      </c>
      <c r="I48" s="161"/>
      <c r="J48" s="161"/>
      <c r="K48" s="161" t="str">
        <f>'実質公債費比率（分子）の構造'!N$46</f>
        <v>-</v>
      </c>
      <c r="L48" s="161"/>
      <c r="M48" s="161"/>
      <c r="N48" s="161" t="str">
        <f>'実質公債費比率（分子）の構造'!O$46</f>
        <v>-</v>
      </c>
      <c r="O48" s="161"/>
      <c r="P48" s="161"/>
    </row>
    <row r="49" spans="1:16">
      <c r="A49" s="161" t="s">
        <v>64</v>
      </c>
      <c r="B49" s="161">
        <f>'実質公債費比率（分子）の構造'!K$45</f>
        <v>1830</v>
      </c>
      <c r="C49" s="161"/>
      <c r="D49" s="161"/>
      <c r="E49" s="161">
        <f>'実質公債費比率（分子）の構造'!L$45</f>
        <v>1705</v>
      </c>
      <c r="F49" s="161"/>
      <c r="G49" s="161"/>
      <c r="H49" s="161">
        <f>'実質公債費比率（分子）の構造'!M$45</f>
        <v>1456</v>
      </c>
      <c r="I49" s="161"/>
      <c r="J49" s="161"/>
      <c r="K49" s="161">
        <f>'実質公債費比率（分子）の構造'!N$45</f>
        <v>1300</v>
      </c>
      <c r="L49" s="161"/>
      <c r="M49" s="161"/>
      <c r="N49" s="161">
        <f>'実質公債費比率（分子）の構造'!O$45</f>
        <v>1270</v>
      </c>
      <c r="O49" s="161"/>
      <c r="P49" s="161"/>
    </row>
    <row r="50" spans="1:16">
      <c r="A50" s="161" t="s">
        <v>65</v>
      </c>
      <c r="B50" s="161" t="e">
        <f>NA()</f>
        <v>#N/A</v>
      </c>
      <c r="C50" s="161">
        <f>IF(ISNUMBER('実質公債費比率（分子）の構造'!K$53),'実質公債費比率（分子）の構造'!K$53,NA())</f>
        <v>688</v>
      </c>
      <c r="D50" s="161" t="e">
        <f>NA()</f>
        <v>#N/A</v>
      </c>
      <c r="E50" s="161" t="e">
        <f>NA()</f>
        <v>#N/A</v>
      </c>
      <c r="F50" s="161">
        <f>IF(ISNUMBER('実質公債費比率（分子）の構造'!L$53),'実質公債費比率（分子）の構造'!L$53,NA())</f>
        <v>546</v>
      </c>
      <c r="G50" s="161" t="e">
        <f>NA()</f>
        <v>#N/A</v>
      </c>
      <c r="H50" s="161" t="e">
        <f>NA()</f>
        <v>#N/A</v>
      </c>
      <c r="I50" s="161">
        <f>IF(ISNUMBER('実質公債費比率（分子）の構造'!M$53),'実質公債費比率（分子）の構造'!M$53,NA())</f>
        <v>403</v>
      </c>
      <c r="J50" s="161" t="e">
        <f>NA()</f>
        <v>#N/A</v>
      </c>
      <c r="K50" s="161" t="e">
        <f>NA()</f>
        <v>#N/A</v>
      </c>
      <c r="L50" s="161">
        <f>IF(ISNUMBER('実質公債費比率（分子）の構造'!N$53),'実質公債費比率（分子）の構造'!N$53,NA())</f>
        <v>361</v>
      </c>
      <c r="M50" s="161" t="e">
        <f>NA()</f>
        <v>#N/A</v>
      </c>
      <c r="N50" s="161" t="e">
        <f>NA()</f>
        <v>#N/A</v>
      </c>
      <c r="O50" s="161">
        <f>IF(ISNUMBER('実質公債費比率（分子）の構造'!O$53),'実質公債費比率（分子）の構造'!O$53,NA())</f>
        <v>430</v>
      </c>
      <c r="P50" s="161" t="e">
        <f>NA()</f>
        <v>#N/A</v>
      </c>
    </row>
    <row r="53" spans="1:16">
      <c r="A53" s="129" t="s">
        <v>66</v>
      </c>
    </row>
    <row r="54" spans="1:16">
      <c r="A54" s="160"/>
      <c r="B54" s="160" t="str">
        <f>'将来負担比率（分子）の構造'!I$40</f>
        <v>H25</v>
      </c>
      <c r="C54" s="160"/>
      <c r="D54" s="160"/>
      <c r="E54" s="160" t="str">
        <f>'将来負担比率（分子）の構造'!J$40</f>
        <v>H26</v>
      </c>
      <c r="F54" s="160"/>
      <c r="G54" s="160"/>
      <c r="H54" s="160" t="str">
        <f>'将来負担比率（分子）の構造'!K$40</f>
        <v>H27</v>
      </c>
      <c r="I54" s="160"/>
      <c r="J54" s="160"/>
      <c r="K54" s="160" t="str">
        <f>'将来負担比率（分子）の構造'!L$40</f>
        <v>H28</v>
      </c>
      <c r="L54" s="160"/>
      <c r="M54" s="160"/>
      <c r="N54" s="160" t="str">
        <f>'将来負担比率（分子）の構造'!M$40</f>
        <v>H29</v>
      </c>
      <c r="O54" s="160"/>
      <c r="P54" s="160"/>
    </row>
    <row r="55" spans="1:16">
      <c r="A55" s="160"/>
      <c r="B55" s="160" t="s">
        <v>67</v>
      </c>
      <c r="C55" s="160"/>
      <c r="D55" s="160" t="s">
        <v>68</v>
      </c>
      <c r="E55" s="160" t="s">
        <v>67</v>
      </c>
      <c r="F55" s="160"/>
      <c r="G55" s="160" t="s">
        <v>68</v>
      </c>
      <c r="H55" s="160" t="s">
        <v>67</v>
      </c>
      <c r="I55" s="160"/>
      <c r="J55" s="160" t="s">
        <v>68</v>
      </c>
      <c r="K55" s="160" t="s">
        <v>67</v>
      </c>
      <c r="L55" s="160"/>
      <c r="M55" s="160" t="s">
        <v>68</v>
      </c>
      <c r="N55" s="160" t="s">
        <v>67</v>
      </c>
      <c r="O55" s="160"/>
      <c r="P55" s="160" t="s">
        <v>68</v>
      </c>
    </row>
    <row r="56" spans="1:16">
      <c r="A56" s="160" t="s">
        <v>37</v>
      </c>
      <c r="B56" s="160"/>
      <c r="C56" s="160"/>
      <c r="D56" s="160">
        <f>'将来負担比率（分子）の構造'!I$52</f>
        <v>12002</v>
      </c>
      <c r="E56" s="160"/>
      <c r="F56" s="160"/>
      <c r="G56" s="160">
        <f>'将来負担比率（分子）の構造'!J$52</f>
        <v>12019</v>
      </c>
      <c r="H56" s="160"/>
      <c r="I56" s="160"/>
      <c r="J56" s="160">
        <f>'将来負担比率（分子）の構造'!K$52</f>
        <v>12360</v>
      </c>
      <c r="K56" s="160"/>
      <c r="L56" s="160"/>
      <c r="M56" s="160">
        <f>'将来負担比率（分子）の構造'!L$52</f>
        <v>12799</v>
      </c>
      <c r="N56" s="160"/>
      <c r="O56" s="160"/>
      <c r="P56" s="160">
        <f>'将来負担比率（分子）の構造'!M$52</f>
        <v>12650</v>
      </c>
    </row>
    <row r="57" spans="1:16">
      <c r="A57" s="160" t="s">
        <v>36</v>
      </c>
      <c r="B57" s="160"/>
      <c r="C57" s="160"/>
      <c r="D57" s="160">
        <f>'将来負担比率（分子）の構造'!I$51</f>
        <v>338</v>
      </c>
      <c r="E57" s="160"/>
      <c r="F57" s="160"/>
      <c r="G57" s="160">
        <f>'将来負担比率（分子）の構造'!J$51</f>
        <v>282</v>
      </c>
      <c r="H57" s="160"/>
      <c r="I57" s="160"/>
      <c r="J57" s="160">
        <f>'将来負担比率（分子）の構造'!K$51</f>
        <v>155</v>
      </c>
      <c r="K57" s="160"/>
      <c r="L57" s="160"/>
      <c r="M57" s="160">
        <f>'将来負担比率（分子）の構造'!L$51</f>
        <v>148</v>
      </c>
      <c r="N57" s="160"/>
      <c r="O57" s="160"/>
      <c r="P57" s="160">
        <f>'将来負担比率（分子）の構造'!M$51</f>
        <v>171</v>
      </c>
    </row>
    <row r="58" spans="1:16">
      <c r="A58" s="160" t="s">
        <v>35</v>
      </c>
      <c r="B58" s="160"/>
      <c r="C58" s="160"/>
      <c r="D58" s="160">
        <f>'将来負担比率（分子）の構造'!I$50</f>
        <v>3736</v>
      </c>
      <c r="E58" s="160"/>
      <c r="F58" s="160"/>
      <c r="G58" s="160">
        <f>'将来負担比率（分子）の構造'!J$50</f>
        <v>4441</v>
      </c>
      <c r="H58" s="160"/>
      <c r="I58" s="160"/>
      <c r="J58" s="160">
        <f>'将来負担比率（分子）の構造'!K$50</f>
        <v>5235</v>
      </c>
      <c r="K58" s="160"/>
      <c r="L58" s="160"/>
      <c r="M58" s="160">
        <f>'将来負担比率（分子）の構造'!L$50</f>
        <v>5680</v>
      </c>
      <c r="N58" s="160"/>
      <c r="O58" s="160"/>
      <c r="P58" s="160">
        <f>'将来負担比率（分子）の構造'!M$50</f>
        <v>5848</v>
      </c>
    </row>
    <row r="59" spans="1:16">
      <c r="A59" s="160" t="s">
        <v>33</v>
      </c>
      <c r="B59" s="160" t="str">
        <f>'将来負担比率（分子）の構造'!I$49</f>
        <v>-</v>
      </c>
      <c r="C59" s="160"/>
      <c r="D59" s="160"/>
      <c r="E59" s="160" t="str">
        <f>'将来負担比率（分子）の構造'!J$49</f>
        <v>-</v>
      </c>
      <c r="F59" s="160"/>
      <c r="G59" s="160"/>
      <c r="H59" s="160" t="str">
        <f>'将来負担比率（分子）の構造'!K$49</f>
        <v>-</v>
      </c>
      <c r="I59" s="160"/>
      <c r="J59" s="160"/>
      <c r="K59" s="160" t="str">
        <f>'将来負担比率（分子）の構造'!L$49</f>
        <v>-</v>
      </c>
      <c r="L59" s="160"/>
      <c r="M59" s="160"/>
      <c r="N59" s="160" t="str">
        <f>'将来負担比率（分子）の構造'!M$49</f>
        <v>-</v>
      </c>
      <c r="O59" s="160"/>
      <c r="P59" s="160"/>
    </row>
    <row r="60" spans="1:16">
      <c r="A60" s="160" t="s">
        <v>32</v>
      </c>
      <c r="B60" s="160" t="str">
        <f>'将来負担比率（分子）の構造'!I$48</f>
        <v>-</v>
      </c>
      <c r="C60" s="160"/>
      <c r="D60" s="160"/>
      <c r="E60" s="160" t="str">
        <f>'将来負担比率（分子）の構造'!J$48</f>
        <v>-</v>
      </c>
      <c r="F60" s="160"/>
      <c r="G60" s="160"/>
      <c r="H60" s="160" t="str">
        <f>'将来負担比率（分子）の構造'!K$48</f>
        <v>-</v>
      </c>
      <c r="I60" s="160"/>
      <c r="J60" s="160"/>
      <c r="K60" s="160" t="str">
        <f>'将来負担比率（分子）の構造'!L$48</f>
        <v>-</v>
      </c>
      <c r="L60" s="160"/>
      <c r="M60" s="160"/>
      <c r="N60" s="160" t="str">
        <f>'将来負担比率（分子）の構造'!M$48</f>
        <v>-</v>
      </c>
      <c r="O60" s="160"/>
      <c r="P60" s="160"/>
    </row>
    <row r="61" spans="1:16">
      <c r="A61" s="160" t="s">
        <v>30</v>
      </c>
      <c r="B61" s="160">
        <f>'将来負担比率（分子）の構造'!I$46</f>
        <v>198</v>
      </c>
      <c r="C61" s="160"/>
      <c r="D61" s="160"/>
      <c r="E61" s="160">
        <f>'将来負担比率（分子）の構造'!J$46</f>
        <v>196</v>
      </c>
      <c r="F61" s="160"/>
      <c r="G61" s="160"/>
      <c r="H61" s="160">
        <f>'将来負担比率（分子）の構造'!K$46</f>
        <v>195</v>
      </c>
      <c r="I61" s="160"/>
      <c r="J61" s="160"/>
      <c r="K61" s="160" t="str">
        <f>'将来負担比率（分子）の構造'!L$46</f>
        <v>-</v>
      </c>
      <c r="L61" s="160"/>
      <c r="M61" s="160"/>
      <c r="N61" s="160" t="str">
        <f>'将来負担比率（分子）の構造'!M$46</f>
        <v>-</v>
      </c>
      <c r="O61" s="160"/>
      <c r="P61" s="160"/>
    </row>
    <row r="62" spans="1:16">
      <c r="A62" s="160" t="s">
        <v>29</v>
      </c>
      <c r="B62" s="160">
        <f>'将来負担比率（分子）の構造'!I$45</f>
        <v>1985</v>
      </c>
      <c r="C62" s="160"/>
      <c r="D62" s="160"/>
      <c r="E62" s="160">
        <f>'将来負担比率（分子）の構造'!J$45</f>
        <v>1941</v>
      </c>
      <c r="F62" s="160"/>
      <c r="G62" s="160"/>
      <c r="H62" s="160">
        <f>'将来負担比率（分子）の構造'!K$45</f>
        <v>1903</v>
      </c>
      <c r="I62" s="160"/>
      <c r="J62" s="160"/>
      <c r="K62" s="160">
        <f>'将来負担比率（分子）の構造'!L$45</f>
        <v>1905</v>
      </c>
      <c r="L62" s="160"/>
      <c r="M62" s="160"/>
      <c r="N62" s="160">
        <f>'将来負担比率（分子）の構造'!M$45</f>
        <v>1876</v>
      </c>
      <c r="O62" s="160"/>
      <c r="P62" s="160"/>
    </row>
    <row r="63" spans="1:16">
      <c r="A63" s="160" t="s">
        <v>28</v>
      </c>
      <c r="B63" s="160">
        <f>'将来負担比率（分子）の構造'!I$44</f>
        <v>718</v>
      </c>
      <c r="C63" s="160"/>
      <c r="D63" s="160"/>
      <c r="E63" s="160">
        <f>'将来負担比率（分子）の構造'!J$44</f>
        <v>610</v>
      </c>
      <c r="F63" s="160"/>
      <c r="G63" s="160"/>
      <c r="H63" s="160">
        <f>'将来負担比率（分子）の構造'!K$44</f>
        <v>502</v>
      </c>
      <c r="I63" s="160"/>
      <c r="J63" s="160"/>
      <c r="K63" s="160">
        <f>'将来負担比率（分子）の構造'!L$44</f>
        <v>392</v>
      </c>
      <c r="L63" s="160"/>
      <c r="M63" s="160"/>
      <c r="N63" s="160">
        <f>'将来負担比率（分子）の構造'!M$44</f>
        <v>281</v>
      </c>
      <c r="O63" s="160"/>
      <c r="P63" s="160"/>
    </row>
    <row r="64" spans="1:16">
      <c r="A64" s="160" t="s">
        <v>27</v>
      </c>
      <c r="B64" s="160">
        <f>'将来負担比率（分子）の構造'!I$43</f>
        <v>5032</v>
      </c>
      <c r="C64" s="160"/>
      <c r="D64" s="160"/>
      <c r="E64" s="160">
        <f>'将来負担比率（分子）の構造'!J$43</f>
        <v>5095</v>
      </c>
      <c r="F64" s="160"/>
      <c r="G64" s="160"/>
      <c r="H64" s="160">
        <f>'将来負担比率（分子）の構造'!K$43</f>
        <v>5126</v>
      </c>
      <c r="I64" s="160"/>
      <c r="J64" s="160"/>
      <c r="K64" s="160">
        <f>'将来負担比率（分子）の構造'!L$43</f>
        <v>5001</v>
      </c>
      <c r="L64" s="160"/>
      <c r="M64" s="160"/>
      <c r="N64" s="160">
        <f>'将来負担比率（分子）の構造'!M$43</f>
        <v>4765</v>
      </c>
      <c r="O64" s="160"/>
      <c r="P64" s="160"/>
    </row>
    <row r="65" spans="1:16">
      <c r="A65" s="160" t="s">
        <v>26</v>
      </c>
      <c r="B65" s="160">
        <f>'将来負担比率（分子）の構造'!I$42</f>
        <v>2</v>
      </c>
      <c r="C65" s="160"/>
      <c r="D65" s="160"/>
      <c r="E65" s="160">
        <f>'将来負担比率（分子）の構造'!J$42</f>
        <v>0</v>
      </c>
      <c r="F65" s="160"/>
      <c r="G65" s="160"/>
      <c r="H65" s="160" t="str">
        <f>'将来負担比率（分子）の構造'!K$42</f>
        <v>-</v>
      </c>
      <c r="I65" s="160"/>
      <c r="J65" s="160"/>
      <c r="K65" s="160" t="str">
        <f>'将来負担比率（分子）の構造'!L$42</f>
        <v>-</v>
      </c>
      <c r="L65" s="160"/>
      <c r="M65" s="160"/>
      <c r="N65" s="160" t="str">
        <f>'将来負担比率（分子）の構造'!M$42</f>
        <v>-</v>
      </c>
      <c r="O65" s="160"/>
      <c r="P65" s="160"/>
    </row>
    <row r="66" spans="1:16">
      <c r="A66" s="160" t="s">
        <v>25</v>
      </c>
      <c r="B66" s="160">
        <f>'将来負担比率（分子）の構造'!I$41</f>
        <v>13098</v>
      </c>
      <c r="C66" s="160"/>
      <c r="D66" s="160"/>
      <c r="E66" s="160">
        <f>'将来負担比率（分子）の構造'!J$41</f>
        <v>12674</v>
      </c>
      <c r="F66" s="160"/>
      <c r="G66" s="160"/>
      <c r="H66" s="160">
        <f>'将来負担比率（分子）の構造'!K$41</f>
        <v>12711</v>
      </c>
      <c r="I66" s="160"/>
      <c r="J66" s="160"/>
      <c r="K66" s="160">
        <f>'将来負担比率（分子）の構造'!L$41</f>
        <v>13071</v>
      </c>
      <c r="L66" s="160"/>
      <c r="M66" s="160"/>
      <c r="N66" s="160">
        <f>'将来負担比率（分子）の構造'!M$41</f>
        <v>12768</v>
      </c>
      <c r="O66" s="160"/>
      <c r="P66" s="160"/>
    </row>
    <row r="67" spans="1:16">
      <c r="A67" s="160" t="s">
        <v>69</v>
      </c>
      <c r="B67" s="160" t="e">
        <f>NA()</f>
        <v>#N/A</v>
      </c>
      <c r="C67" s="160">
        <f>IF(ISNUMBER('将来負担比率（分子）の構造'!I$53), IF('将来負担比率（分子）の構造'!I$53 &lt; 0, 0, '将来負担比率（分子）の構造'!I$53), NA())</f>
        <v>4956</v>
      </c>
      <c r="D67" s="160" t="e">
        <f>NA()</f>
        <v>#N/A</v>
      </c>
      <c r="E67" s="160" t="e">
        <f>NA()</f>
        <v>#N/A</v>
      </c>
      <c r="F67" s="160">
        <f>IF(ISNUMBER('将来負担比率（分子）の構造'!J$53), IF('将来負担比率（分子）の構造'!J$53 &lt; 0, 0, '将来負担比率（分子）の構造'!J$53), NA())</f>
        <v>3773</v>
      </c>
      <c r="G67" s="160" t="e">
        <f>NA()</f>
        <v>#N/A</v>
      </c>
      <c r="H67" s="160" t="e">
        <f>NA()</f>
        <v>#N/A</v>
      </c>
      <c r="I67" s="160">
        <f>IF(ISNUMBER('将来負担比率（分子）の構造'!K$53), IF('将来負担比率（分子）の構造'!K$53 &lt; 0, 0, '将来負担比率（分子）の構造'!K$53), NA())</f>
        <v>2687</v>
      </c>
      <c r="J67" s="160" t="e">
        <f>NA()</f>
        <v>#N/A</v>
      </c>
      <c r="K67" s="160" t="e">
        <f>NA()</f>
        <v>#N/A</v>
      </c>
      <c r="L67" s="160">
        <f>IF(ISNUMBER('将来負担比率（分子）の構造'!L$53), IF('将来負担比率（分子）の構造'!L$53 &lt; 0, 0, '将来負担比率（分子）の構造'!L$53), NA())</f>
        <v>1743</v>
      </c>
      <c r="M67" s="160" t="e">
        <f>NA()</f>
        <v>#N/A</v>
      </c>
      <c r="N67" s="160" t="e">
        <f>NA()</f>
        <v>#N/A</v>
      </c>
      <c r="O67" s="160">
        <f>IF(ISNUMBER('将来負担比率（分子）の構造'!M$53), IF('将来負担比率（分子）の構造'!M$53 &lt; 0, 0, '将来負担比率（分子）の構造'!M$53), NA())</f>
        <v>1020</v>
      </c>
      <c r="P67" s="160" t="e">
        <f>NA()</f>
        <v>#N/A</v>
      </c>
    </row>
    <row r="70" spans="1:16">
      <c r="A70" s="162" t="s">
        <v>70</v>
      </c>
      <c r="B70" s="162"/>
      <c r="C70" s="162"/>
      <c r="D70" s="162"/>
      <c r="E70" s="162"/>
      <c r="F70" s="162"/>
    </row>
    <row r="71" spans="1:16">
      <c r="A71" s="163"/>
      <c r="B71" s="163" t="str">
        <f>基金残高に係る経年分析!F54</f>
        <v>H27</v>
      </c>
      <c r="C71" s="163" t="str">
        <f>基金残高に係る経年分析!G54</f>
        <v>H28</v>
      </c>
      <c r="D71" s="163" t="str">
        <f>基金残高に係る経年分析!H54</f>
        <v>H29</v>
      </c>
    </row>
    <row r="72" spans="1:16">
      <c r="A72" s="163" t="s">
        <v>71</v>
      </c>
      <c r="B72" s="164">
        <f>基金残高に係る経年分析!F55</f>
        <v>1090</v>
      </c>
      <c r="C72" s="164">
        <f>基金残高に係る経年分析!G55</f>
        <v>1193</v>
      </c>
      <c r="D72" s="164">
        <f>基金残高に係る経年分析!H55</f>
        <v>1195</v>
      </c>
    </row>
    <row r="73" spans="1:16">
      <c r="A73" s="163" t="s">
        <v>72</v>
      </c>
      <c r="B73" s="164">
        <f>基金残高に係る経年分析!F56</f>
        <v>1155</v>
      </c>
      <c r="C73" s="164">
        <f>基金残高に係る経年分析!G56</f>
        <v>1367</v>
      </c>
      <c r="D73" s="164">
        <f>基金残高に係る経年分析!H56</f>
        <v>1417</v>
      </c>
    </row>
    <row r="74" spans="1:16">
      <c r="A74" s="163" t="s">
        <v>73</v>
      </c>
      <c r="B74" s="164">
        <f>基金残高に係る経年分析!F57</f>
        <v>3640</v>
      </c>
      <c r="C74" s="164">
        <f>基金残高に係る経年分析!G57</f>
        <v>4077</v>
      </c>
      <c r="D74" s="164">
        <f>基金残高に係る経年分析!H57</f>
        <v>4238</v>
      </c>
    </row>
  </sheetData>
  <sheetProtection algorithmName="SHA-512" hashValue="dI9a85Z7eGNhyQE7UpopSx8106ywmgAfwTbzn9+fA/9Jc4G03fSZxsjZAt5sktofmVDlYOYxKBiHFAQJvygUeg==" saltValue="IGsvuerXCwyPECbQiVURlQ=="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dcterms:created xsi:type="dcterms:W3CDTF">2019-02-14T04:38:36Z</dcterms:created>
  <dcterms:modified xsi:type="dcterms:W3CDTF">2019-10-28T07:38:51Z</dcterms:modified>
  <cp:category/>
</cp:coreProperties>
</file>