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5360" windowHeight="7635" tabRatio="745"/>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G36" i="10" l="1"/>
  <c r="BG35" i="10"/>
  <c r="BG34" i="10"/>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E41" i="10"/>
  <c r="AM41" i="10"/>
  <c r="U41" i="10"/>
  <c r="C41" i="10"/>
  <c r="CO40" i="10"/>
  <c r="BE40" i="10"/>
  <c r="AM40" i="10"/>
  <c r="U40" i="10"/>
  <c r="C40" i="10"/>
  <c r="CO39" i="10"/>
  <c r="BE39" i="10"/>
  <c r="AM39" i="10"/>
  <c r="U39" i="10"/>
  <c r="C39" i="10"/>
  <c r="CO38" i="10"/>
  <c r="BE38" i="10"/>
  <c r="AM38" i="10"/>
  <c r="U38" i="10"/>
  <c r="CO37" i="10"/>
  <c r="BE37" i="10"/>
  <c r="AM37" i="10"/>
  <c r="U37" i="10"/>
  <c r="CO36" i="10"/>
  <c r="AM36" i="10"/>
  <c r="CO35" i="10"/>
  <c r="AM35" i="10"/>
  <c r="C34" i="10"/>
  <c r="C35" i="10" l="1"/>
  <c r="C36" i="10" s="1"/>
  <c r="C37" i="10" s="1"/>
  <c r="C38"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U34" i="10" l="1"/>
  <c r="U35" i="10" s="1"/>
  <c r="U36" i="10" s="1"/>
  <c r="AM34" i="10" l="1"/>
  <c r="BE34" i="10" s="1"/>
  <c r="BE35" i="10" s="1"/>
  <c r="BE36" i="10" s="1"/>
  <c r="BW34" i="10" l="1"/>
  <c r="BW35" i="10" s="1"/>
  <c r="BW36" i="10" s="1"/>
  <c r="BW37" i="10" s="1"/>
  <c r="BW38" i="10" s="1"/>
  <c r="BW39" i="10" s="1"/>
  <c r="BW40" i="10" s="1"/>
  <c r="BW41" i="10" s="1"/>
  <c r="CO34" i="10" l="1"/>
</calcChain>
</file>

<file path=xl/sharedStrings.xml><?xml version="1.0" encoding="utf-8"?>
<sst xmlns="http://schemas.openxmlformats.org/spreadsheetml/2006/main" count="1149" uniqueCount="620">
  <si>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</si>
  <si>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</si>
  <si>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</si>
  <si>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</si>
  <si>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</si>
  <si>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</si>
  <si>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</si>
  <si>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</si>
  <si>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※平成31年度中に市町村合併した団体で、合併前の団体ごとの決算に基づく連結実質赤字比率を算出していない団体については、グラフを表記しない。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</si>
  <si>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</si>
  <si>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</si>
  <si>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</si>
  <si>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</si>
  <si>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</si>
  <si>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</si>
  <si>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</si>
  <si>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</si>
  <si>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</si>
  <si>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</si>
  <si>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</si>
  <si>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</si>
  <si>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</si>
  <si>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</si>
  <si>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平成31年度中に市町村合併した団体で、合併前の団体ごとの決算に基づく実質公債費比率を算出していない団体については、グラフを表記しない。</t>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</si>
  <si>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</si>
  <si>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</si>
  <si>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</si>
  <si>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</si>
  <si>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</si>
  <si>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</si>
  <si>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</si>
  <si>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</si>
  <si>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</si>
  <si>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</si>
  <si>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</si>
  <si>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</si>
  <si>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</si>
  <si>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</si>
  <si>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</si>
  <si>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</si>
  <si>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</si>
  <si>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</si>
  <si>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</si>
  <si>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</si>
  <si>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</si>
  <si>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</si>
  <si>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※平成31年度中に市町村合併した団体で、合併前の団体ごとの決算に基づく将来負担比率を算出していない団体については、グラフを表記しない。</t>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</si>
  <si>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</si>
  <si>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</si>
  <si>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</si>
  <si>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</si>
  <si>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</si>
  <si>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</si>
  <si>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</si>
  <si>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5"/>
  </si>
  <si>
    <t>財政調整基金残高</t>
    <phoneticPr fontId="5"/>
  </si>
  <si>
    <t>実質単年度収支</t>
    <rPh sb="0" eb="2">
      <t>ジッシツ</t>
    </rPh>
    <rPh sb="2" eb="5">
      <t>タンネンド</t>
    </rPh>
    <rPh sb="5" eb="7">
      <t>シュウシ</t>
    </rPh>
    <phoneticPr fontId="15"/>
  </si>
  <si>
    <t>連結実質赤字比率に係る赤字・黒字の構成分析</t>
  </si>
  <si>
    <t>赤字額</t>
    <rPh sb="0" eb="2">
      <t>アカジ</t>
    </rPh>
    <rPh sb="2" eb="3">
      <t>ガク</t>
    </rPh>
    <phoneticPr fontId="15"/>
  </si>
  <si>
    <t>黒字額</t>
    <rPh sb="0" eb="2">
      <t>クロジ</t>
    </rPh>
    <rPh sb="2" eb="3">
      <t>ガク</t>
    </rPh>
    <phoneticPr fontId="15"/>
  </si>
  <si>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</si>
  <si>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</si>
  <si>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</si>
  <si>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</si>
  <si>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</si>
  <si>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</si>
  <si>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</si>
  <si>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</si>
  <si>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</si>
  <si>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</si>
  <si>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</si>
  <si>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</si>
  <si>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</si>
  <si>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</si>
  <si>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</si>
  <si>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8"/>
  </si>
  <si>
    <t>財政調整基金</t>
    <phoneticPr fontId="18"/>
  </si>
  <si>
    <t>減債基金</t>
    <phoneticPr fontId="18"/>
  </si>
  <si>
    <t>その他特定目的基金</t>
    <phoneticPr fontId="18"/>
  </si>
  <si>
    <t>平成30年度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</si>
  <si>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</si>
  <si>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</si>
  <si>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</si>
  <si>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</si>
  <si>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Ⅰ－１</t>
    <phoneticPr fontId="5"/>
  </si>
  <si>
    <t>指定団体等の指定状況</t>
    <phoneticPr fontId="5"/>
  </si>
  <si>
    <t>平成30年度(千円)</t>
    <rPh sb="0" eb="2">
      <t>ヘイセイ</t>
    </rPh>
    <rPh sb="4" eb="6">
      <t>ネンド</t>
    </rPh>
    <rPh sb="7" eb="9">
      <t>センエン</t>
    </rPh>
    <phoneticPr fontId="5"/>
  </si>
  <si>
    <t>平成29年度(千円)</t>
    <rPh sb="0" eb="2">
      <t>ヘイセイ</t>
    </rPh>
    <rPh sb="4" eb="6">
      <t>ネンド</t>
    </rPh>
    <phoneticPr fontId="5"/>
  </si>
  <si>
    <t>平成30年度(千円･％)</t>
    <rPh sb="0" eb="2">
      <t>ヘイセイ</t>
    </rPh>
    <rPh sb="4" eb="6">
      <t>ネンド</t>
    </rPh>
    <rPh sb="7" eb="9">
      <t>センエン</t>
    </rPh>
    <phoneticPr fontId="5"/>
  </si>
  <si>
    <t>平成29年度(千円･％)</t>
    <rPh sb="0" eb="2">
      <t>ヘイセイ</t>
    </rPh>
    <rPh sb="4" eb="6">
      <t>ネンド</t>
    </rPh>
    <rPh sb="7" eb="9">
      <t>センエン</t>
    </rPh>
    <phoneticPr fontId="5"/>
  </si>
  <si>
    <t>歳入総額</t>
    <phoneticPr fontId="24"/>
  </si>
  <si>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</si>
  <si>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</si>
  <si>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</si>
  <si>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4"/>
  </si>
  <si>
    <t>経常収支比率</t>
    <rPh sb="0" eb="2">
      <t>ケイジョウ</t>
    </rPh>
    <rPh sb="2" eb="4">
      <t>シュウシ</t>
    </rPh>
    <rPh sb="4" eb="6">
      <t>ヒリツ</t>
    </rPh>
    <phoneticPr fontId="5"/>
  </si>
  <si>
    <t>市町村名</t>
    <rPh sb="0" eb="3">
      <t>シチョウソン</t>
    </rPh>
    <rPh sb="3" eb="4">
      <t>メイ</t>
    </rPh>
    <phoneticPr fontId="5"/>
  </si>
  <si>
    <t>安芸市</t>
    <phoneticPr fontId="5"/>
  </si>
  <si>
    <t>地方交付税種地</t>
    <rPh sb="0" eb="2">
      <t>チホウ</t>
    </rPh>
    <rPh sb="2" eb="5">
      <t>コウフゼイ</t>
    </rPh>
    <rPh sb="5" eb="6">
      <t>シュ</t>
    </rPh>
    <rPh sb="6" eb="7">
      <t>チ</t>
    </rPh>
    <phoneticPr fontId="5"/>
  </si>
  <si>
    <t>1-2</t>
    <phoneticPr fontId="5"/>
  </si>
  <si>
    <t>財源超過</t>
    <rPh sb="0" eb="2">
      <t>ザイゲン</t>
    </rPh>
    <rPh sb="2" eb="4">
      <t>チョウカ</t>
    </rPh>
    <phoneticPr fontId="5"/>
  </si>
  <si>
    <t>歳入歳出差引</t>
    <phoneticPr fontId="24"/>
  </si>
  <si>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</si>
  <si>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</si>
  <si>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</si>
  <si>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</si>
  <si>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</si>
  <si>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</si>
  <si>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</si>
  <si>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4"/>
  </si>
  <si>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</si>
  <si>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</si>
  <si>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</si>
  <si>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</si>
  <si>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</si>
  <si>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4"/>
  </si>
  <si>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</si>
  <si>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</si>
  <si>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</si>
  <si>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t>
    <phoneticPr fontId="5"/>
  </si>
  <si>
    <t>積立金</t>
    <phoneticPr fontId="24"/>
  </si>
  <si>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</si>
  <si>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</si>
  <si>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-10.1</t>
    <phoneticPr fontId="5"/>
  </si>
  <si>
    <t>山振</t>
    <rPh sb="0" eb="1">
      <t>ヤマ</t>
    </rPh>
    <rPh sb="1" eb="2">
      <t>フ</t>
    </rPh>
    <phoneticPr fontId="5"/>
  </si>
  <si>
    <t>繰上償還金</t>
    <phoneticPr fontId="24"/>
  </si>
  <si>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</si>
  <si>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</si>
  <si>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</si>
  <si>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31.01.01(人)</t>
    <phoneticPr fontId="5"/>
  </si>
  <si>
    <r>
      <t>2</t>
    </r>
    <r>
      <rPr>
        <sz val="9"/>
        <color indexed="8"/>
        <rFont val="ＭＳ ゴシック"/>
        <family val="3"/>
        <charset val="128"/>
      </rPr>
      <t>7年国調</t>
    </r>
    <rPh sb="2" eb="3">
      <t>ネン</t>
    </rPh>
    <rPh sb="3" eb="4">
      <t>コク</t>
    </rPh>
    <rPh sb="4" eb="5">
      <t>チョウ</t>
    </rPh>
    <phoneticPr fontId="5"/>
  </si>
  <si>
    <r>
      <t>2</t>
    </r>
    <r>
      <rPr>
        <sz val="9"/>
        <color indexed="8"/>
        <rFont val="ＭＳ ゴシック"/>
        <family val="3"/>
        <charset val="128"/>
      </rPr>
      <t>2年国調</t>
    </r>
    <rPh sb="2" eb="3">
      <t>ネン</t>
    </rPh>
    <rPh sb="3" eb="4">
      <t>コク</t>
    </rPh>
    <rPh sb="4" eb="5">
      <t>チョウ</t>
    </rPh>
    <phoneticPr fontId="5"/>
  </si>
  <si>
    <t>低開発</t>
    <rPh sb="0" eb="1">
      <t>テイ</t>
    </rPh>
    <rPh sb="1" eb="3">
      <t>カイハツ</t>
    </rPh>
    <phoneticPr fontId="5"/>
  </si>
  <si>
    <t>×</t>
    <phoneticPr fontId="5"/>
  </si>
  <si>
    <t>積立金取崩し額</t>
    <phoneticPr fontId="24"/>
  </si>
  <si>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</si>
  <si>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</si>
  <si>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</si>
  <si>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</si>
  <si>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</si>
  <si>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</si>
  <si>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4"/>
  </si>
  <si>
    <t>　実質公債費比率</t>
    <rPh sb="1" eb="3">
      <t>ジッシツ</t>
    </rPh>
    <rPh sb="3" eb="6">
      <t>コウサイヒ</t>
    </rPh>
    <rPh sb="6" eb="8">
      <t>ヒリツ</t>
    </rPh>
    <phoneticPr fontId="5"/>
  </si>
  <si>
    <t>30.01.01(人)</t>
    <phoneticPr fontId="5"/>
  </si>
  <si>
    <t>　将来負担比率</t>
    <rPh sb="1" eb="3">
      <t>ショウライ</t>
    </rPh>
    <rPh sb="3" eb="5">
      <t>フタン</t>
    </rPh>
    <rPh sb="5" eb="7">
      <t>ヒリツ</t>
    </rPh>
    <phoneticPr fontId="5"/>
  </si>
  <si>
    <t>うち日本人(人)</t>
    <phoneticPr fontId="5"/>
  </si>
  <si>
    <t>第2次</t>
    <rPh sb="0" eb="1">
      <t>ダイ</t>
    </rPh>
    <rPh sb="2" eb="3">
      <t>ジ</t>
    </rPh>
    <phoneticPr fontId="5"/>
  </si>
  <si>
    <t>基準財政収入額</t>
    <phoneticPr fontId="24"/>
  </si>
  <si>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</si>
  <si>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</si>
  <si>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-1.7</t>
    <phoneticPr fontId="5"/>
  </si>
  <si>
    <t>基準財政需要額</t>
    <phoneticPr fontId="24"/>
  </si>
  <si>
    <t>うち日本人(％)</t>
    <phoneticPr fontId="5"/>
  </si>
  <si>
    <t>-1.8</t>
    <phoneticPr fontId="5"/>
  </si>
  <si>
    <t>第3次</t>
    <rPh sb="0" eb="1">
      <t>ダイ</t>
    </rPh>
    <rPh sb="2" eb="3">
      <t>ジ</t>
    </rPh>
    <phoneticPr fontId="5"/>
  </si>
  <si>
    <t>標準税収入額等</t>
    <phoneticPr fontId="24"/>
  </si>
  <si>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</si>
  <si>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4"/>
  </si>
  <si>
    <t>人口密度 (人/k㎡)</t>
    <rPh sb="0" eb="2">
      <t>ジンコウ</t>
    </rPh>
    <rPh sb="2" eb="4">
      <t>ミツド</t>
    </rPh>
    <phoneticPr fontId="5"/>
  </si>
  <si>
    <t>歳入一般財源等</t>
    <rPh sb="0" eb="2">
      <t>サイニュウ</t>
    </rPh>
    <rPh sb="2" eb="4">
      <t>イッパン</t>
    </rPh>
    <rPh sb="4" eb="6">
      <t>ザイゲン</t>
    </rPh>
    <rPh sb="6" eb="7">
      <t>トウ</t>
    </rPh>
    <phoneticPr fontId="24"/>
  </si>
  <si>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</si>
  <si>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</si>
  <si>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</si>
  <si>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</si>
  <si>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</si>
  <si>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</si>
  <si>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</si>
  <si>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</si>
  <si>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</si>
  <si>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</si>
  <si>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</si>
  <si>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</si>
  <si>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</si>
  <si>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</si>
  <si>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</si>
  <si>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</si>
  <si>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</si>
  <si>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</si>
  <si>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</si>
  <si>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</si>
  <si>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t>
    <phoneticPr fontId="5"/>
  </si>
  <si>
    <t>土地開発基金現在高</t>
    <rPh sb="0" eb="2">
      <t>トチ</t>
    </rPh>
    <rPh sb="2" eb="4">
      <t>カイハツ</t>
    </rPh>
    <rPh sb="4" eb="6">
      <t>キキン</t>
    </rPh>
    <rPh sb="6" eb="8">
      <t>ゲンザイ</t>
    </rPh>
    <rPh sb="8" eb="9">
      <t>タカ</t>
    </rPh>
    <phoneticPr fontId="24"/>
  </si>
  <si>
    <t>議会副議長</t>
    <rPh sb="0" eb="2">
      <t>ギカイ</t>
    </rPh>
    <rPh sb="2" eb="3">
      <t>フク</t>
    </rPh>
    <rPh sb="3" eb="5">
      <t>ギチョウ</t>
    </rPh>
    <phoneticPr fontId="5"/>
  </si>
  <si>
    <t>臨時職員</t>
    <rPh sb="0" eb="2">
      <t>リンジ</t>
    </rPh>
    <rPh sb="2" eb="4">
      <t>ショクイン</t>
    </rPh>
    <phoneticPr fontId="5"/>
  </si>
  <si>
    <t>-</t>
    <phoneticPr fontId="5"/>
  </si>
  <si>
    <t>積立金
現在高</t>
    <rPh sb="4" eb="7">
      <t>ゲンザイダカ</t>
    </rPh>
    <phoneticPr fontId="24"/>
  </si>
  <si>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</si>
  <si>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</si>
  <si>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</si>
  <si>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</si>
  <si>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</si>
  <si>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</si>
  <si>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</si>
  <si>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</si>
  <si>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</si>
  <si>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</si>
  <si>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</si>
  <si>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</si>
  <si>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</si>
  <si>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会計名</t>
    <phoneticPr fontId="5"/>
  </si>
  <si>
    <t>会計名</t>
    <phoneticPr fontId="5"/>
  </si>
  <si>
    <t>項番</t>
    <rPh sb="0" eb="2">
      <t>コウバン</t>
    </rPh>
    <phoneticPr fontId="5"/>
  </si>
  <si>
    <t>会計名</t>
    <rPh sb="0" eb="2">
      <t>カイケイ</t>
    </rPh>
    <rPh sb="2" eb="3">
      <t>メイ</t>
    </rPh>
    <phoneticPr fontId="5"/>
  </si>
  <si>
    <t>組合等名</t>
    <phoneticPr fontId="5"/>
  </si>
  <si>
    <t>項番</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</si>
  <si>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</si>
  <si>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</si>
  <si>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</si>
  <si>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</si>
  <si>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7"/>
  </si>
  <si>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</si>
  <si>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</si>
  <si>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</si>
  <si>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</si>
  <si>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8"/>
  </si>
  <si>
    <t>平成30年度</t>
    <phoneticPr fontId="24"/>
  </si>
  <si>
    <t>高知県安芸市</t>
    <phoneticPr fontId="24"/>
  </si>
  <si>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</si>
  <si>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</si>
  <si>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</si>
  <si>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</si>
  <si>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</si>
  <si>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</si>
  <si>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</si>
  <si>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</si>
  <si>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</si>
  <si>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</si>
  <si>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</si>
  <si>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</si>
  <si>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3"/>
  </si>
  <si>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</si>
  <si>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</si>
  <si>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</si>
  <si>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</si>
  <si>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</si>
  <si>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</si>
  <si>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</si>
  <si>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</si>
  <si>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</si>
  <si>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3"/>
  </si>
  <si>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</si>
  <si>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</si>
  <si>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3"/>
  </si>
  <si>
    <t>　　　所得割</t>
    <phoneticPr fontId="5"/>
  </si>
  <si>
    <t>衛生費</t>
  </si>
  <si>
    <t>分離課税所得割交付金</t>
    <phoneticPr fontId="24"/>
  </si>
  <si>
    <t>　　　法人均等割</t>
    <phoneticPr fontId="5"/>
  </si>
  <si>
    <t>労働費</t>
  </si>
  <si>
    <t>道府県民税所得割臨時交付金</t>
    <phoneticPr fontId="24"/>
  </si>
  <si>
    <t>　　　法人税割</t>
    <phoneticPr fontId="5"/>
  </si>
  <si>
    <t>農林水産業費</t>
  </si>
  <si>
    <t>地方消費税交付金</t>
  </si>
  <si>
    <t>　　固定資産税</t>
    <phoneticPr fontId="5"/>
  </si>
  <si>
    <t>商工費</t>
  </si>
  <si>
    <t>ゴルフ場利用税交付金</t>
  </si>
  <si>
    <t>　　　うち純固定資産税</t>
    <phoneticPr fontId="5"/>
  </si>
  <si>
    <t>土木費</t>
  </si>
  <si>
    <t>特別地方消費税交付金</t>
  </si>
  <si>
    <t>　　軽自動車税</t>
    <phoneticPr fontId="5"/>
  </si>
  <si>
    <t>消防費</t>
  </si>
  <si>
    <t>自動車取得税交付金</t>
  </si>
  <si>
    <t>　　市町村たばこ税</t>
    <phoneticPr fontId="5"/>
  </si>
  <si>
    <t>教育費</t>
  </si>
  <si>
    <t>軽油引取税交付金</t>
  </si>
  <si>
    <t>　　鉱産税</t>
    <phoneticPr fontId="5"/>
  </si>
  <si>
    <t>災害復旧費</t>
  </si>
  <si>
    <t>地方特例交付金</t>
    <phoneticPr fontId="15"/>
  </si>
  <si>
    <t>　　特別土地保有税</t>
    <phoneticPr fontId="5"/>
  </si>
  <si>
    <t>公債費</t>
  </si>
  <si>
    <t>地方交付税</t>
  </si>
  <si>
    <t>　法定外普通税</t>
    <phoneticPr fontId="5"/>
  </si>
  <si>
    <t>諸支出金</t>
    <rPh sb="3" eb="4">
      <t>キン</t>
    </rPh>
    <phoneticPr fontId="24"/>
  </si>
  <si>
    <t>　普通交付税</t>
    <phoneticPr fontId="5"/>
  </si>
  <si>
    <t>目的税</t>
  </si>
  <si>
    <t>前年度繰上充用金</t>
    <phoneticPr fontId="5"/>
  </si>
  <si>
    <t>　特別交付税</t>
    <phoneticPr fontId="5"/>
  </si>
  <si>
    <t>　法定目的税</t>
    <phoneticPr fontId="5"/>
  </si>
  <si>
    <t>歳出合計</t>
  </si>
  <si>
    <t>　震災復興特別交付税</t>
    <phoneticPr fontId="24"/>
  </si>
  <si>
    <t>　　入湯税</t>
    <phoneticPr fontId="5"/>
  </si>
  <si>
    <t>(一般財源計)</t>
    <phoneticPr fontId="5"/>
  </si>
  <si>
    <t>　　事業所税</t>
    <phoneticPr fontId="5"/>
  </si>
  <si>
    <t>性質別歳出の状況（単位 千円・％）</t>
    <rPh sb="0" eb="2">
      <t>セイシツ</t>
    </rPh>
    <phoneticPr fontId="5"/>
  </si>
  <si>
    <t>交通安全対策特別交付金</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</si>
  <si>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</si>
  <si>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</si>
  <si>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</si>
  <si>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</si>
  <si>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</si>
  <si>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9"/>
  </si>
  <si>
    <t>分担金・負担金</t>
  </si>
  <si>
    <t>　　水利地益税等</t>
    <phoneticPr fontId="5"/>
  </si>
  <si>
    <t>義務的経費計</t>
    <rPh sb="0" eb="3">
      <t>ギムテキ</t>
    </rPh>
    <rPh sb="3" eb="5">
      <t>ケイヒ</t>
    </rPh>
    <rPh sb="5" eb="6">
      <t>ケイ</t>
    </rPh>
    <phoneticPr fontId="5"/>
  </si>
  <si>
    <t>使用料</t>
  </si>
  <si>
    <t>　法定外目的税</t>
    <phoneticPr fontId="5"/>
  </si>
  <si>
    <t>　人件費</t>
    <phoneticPr fontId="5"/>
  </si>
  <si>
    <t>手数料</t>
  </si>
  <si>
    <t>旧法による税</t>
  </si>
  <si>
    <t>　　うち職員給</t>
    <rPh sb="4" eb="6">
      <t>ショクイン</t>
    </rPh>
    <rPh sb="6" eb="7">
      <t>キュウ</t>
    </rPh>
    <phoneticPr fontId="5"/>
  </si>
  <si>
    <t>国庫支出金</t>
  </si>
  <si>
    <t>合計</t>
  </si>
  <si>
    <t>　扶助費</t>
    <phoneticPr fontId="5"/>
  </si>
  <si>
    <t>国有提供交付金(特別区財調交付金)</t>
  </si>
  <si>
    <t>　公債費</t>
    <phoneticPr fontId="5"/>
  </si>
  <si>
    <t>都道府県支出金</t>
  </si>
  <si>
    <t>平成30年度</t>
    <rPh sb="0" eb="2">
      <t>ヘイセイ</t>
    </rPh>
    <rPh sb="4" eb="6">
      <t>ネンド</t>
    </rPh>
    <phoneticPr fontId="5"/>
  </si>
  <si>
    <t>平成29年度</t>
    <rPh sb="0" eb="2">
      <t>ヘイセイ</t>
    </rPh>
    <rPh sb="4" eb="6">
      <t>ネンド</t>
    </rPh>
    <phoneticPr fontId="5"/>
  </si>
  <si>
    <t>内訳</t>
    <rPh sb="0" eb="2">
      <t>ウチワケ</t>
    </rPh>
    <phoneticPr fontId="5"/>
  </si>
  <si>
    <t>元利償還金</t>
    <phoneticPr fontId="5"/>
  </si>
  <si>
    <t>財産収入</t>
  </si>
  <si>
    <t>徴収率
(％)</t>
    <rPh sb="0" eb="2">
      <t>チョウシュウ</t>
    </rPh>
    <rPh sb="2" eb="3">
      <t>リツ</t>
    </rPh>
    <phoneticPr fontId="5"/>
  </si>
  <si>
    <t>現年</t>
    <rPh sb="0" eb="1">
      <t>ゲン</t>
    </rPh>
    <rPh sb="1" eb="2">
      <t>ネン</t>
    </rPh>
    <phoneticPr fontId="5"/>
  </si>
  <si>
    <t>　うち元金</t>
    <phoneticPr fontId="24"/>
  </si>
  <si>
    <t>寄附金</t>
  </si>
  <si>
    <t>・計</t>
    <phoneticPr fontId="5"/>
  </si>
  <si>
    <t>市町村民税</t>
    <rPh sb="0" eb="3">
      <t>シチョウソン</t>
    </rPh>
    <rPh sb="3" eb="4">
      <t>ミン</t>
    </rPh>
    <rPh sb="4" eb="5">
      <t>ゼイ</t>
    </rPh>
    <phoneticPr fontId="5"/>
  </si>
  <si>
    <t>　うち利子</t>
    <phoneticPr fontId="24"/>
  </si>
  <si>
    <t>繰入金</t>
  </si>
  <si>
    <t>純固定資産税</t>
    <rPh sb="0" eb="1">
      <t>ジュン</t>
    </rPh>
    <rPh sb="1" eb="3">
      <t>コテイ</t>
    </rPh>
    <rPh sb="3" eb="6">
      <t>シサンゼイ</t>
    </rPh>
    <phoneticPr fontId="5"/>
  </si>
  <si>
    <t>一時借入金利子</t>
    <phoneticPr fontId="5"/>
  </si>
  <si>
    <t>繰越金</t>
  </si>
  <si>
    <t>その他の経費</t>
    <rPh sb="2" eb="3">
      <t>タ</t>
    </rPh>
    <rPh sb="4" eb="6">
      <t>ケイヒ</t>
    </rPh>
    <phoneticPr fontId="5"/>
  </si>
  <si>
    <t>諸収入</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</si>
  <si>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</si>
  <si>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</si>
  <si>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</si>
  <si>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地方債</t>
  </si>
  <si>
    <t>合計</t>
    <phoneticPr fontId="5"/>
  </si>
  <si>
    <t>実質収支</t>
    <rPh sb="0" eb="2">
      <t>ジッシツ</t>
    </rPh>
    <rPh sb="2" eb="4">
      <t>シュウシ</t>
    </rPh>
    <phoneticPr fontId="5"/>
  </si>
  <si>
    <t>　維持補修費</t>
    <phoneticPr fontId="5"/>
  </si>
  <si>
    <t>　うち減収補塡債(特例分)</t>
    <rPh sb="4" eb="5">
      <t>シュウ</t>
    </rPh>
    <rPh sb="9" eb="10">
      <t>トク</t>
    </rPh>
    <rPh sb="10" eb="11">
      <t>レイ</t>
    </rPh>
    <rPh sb="11" eb="12">
      <t>ブン</t>
    </rPh>
    <phoneticPr fontId="15"/>
  </si>
  <si>
    <t>下水道</t>
    <phoneticPr fontId="5"/>
  </si>
  <si>
    <t>再差引収支</t>
    <rPh sb="0" eb="1">
      <t>サイ</t>
    </rPh>
    <rPh sb="1" eb="3">
      <t>サシヒキ</t>
    </rPh>
    <rPh sb="3" eb="5">
      <t>シュウシ</t>
    </rPh>
    <phoneticPr fontId="5"/>
  </si>
  <si>
    <t>　補助費等</t>
    <rPh sb="1" eb="3">
      <t>ホジョ</t>
    </rPh>
    <rPh sb="3" eb="4">
      <t>ヒ</t>
    </rPh>
    <rPh sb="4" eb="5">
      <t>トウ</t>
    </rPh>
    <phoneticPr fontId="5"/>
  </si>
  <si>
    <t>　うち臨時財政対策債</t>
    <phoneticPr fontId="5"/>
  </si>
  <si>
    <t>上水道</t>
    <phoneticPr fontId="5"/>
  </si>
  <si>
    <t>加入世帯数(世帯)</t>
  </si>
  <si>
    <t>　　うち一部事務組合負担金</t>
    <phoneticPr fontId="5"/>
  </si>
  <si>
    <t>歳入合計</t>
    <phoneticPr fontId="5"/>
  </si>
  <si>
    <t>宅地造成</t>
    <phoneticPr fontId="5"/>
  </si>
  <si>
    <t>被保険者数(人)</t>
  </si>
  <si>
    <t>　繰出金</t>
    <phoneticPr fontId="5"/>
  </si>
  <si>
    <t>介護サービス</t>
    <phoneticPr fontId="5"/>
  </si>
  <si>
    <t>被保険者
1人当り</t>
    <phoneticPr fontId="5"/>
  </si>
  <si>
    <t>保険税(料)収入額</t>
    <phoneticPr fontId="5"/>
  </si>
  <si>
    <t>　積立金</t>
    <phoneticPr fontId="5"/>
  </si>
  <si>
    <t>-</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</si>
  <si>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</si>
  <si>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</si>
  <si>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</si>
  <si>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</si>
  <si>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</si>
  <si>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</si>
  <si>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</si>
  <si>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</si>
  <si>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</si>
  <si>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</si>
  <si>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</si>
  <si>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</si>
  <si>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</si>
  <si>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</si>
  <si>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</si>
  <si>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</si>
  <si>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</si>
  <si>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</si>
  <si>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平成30年度</t>
  </si>
  <si>
    <t>高知県安芸市</t>
  </si>
  <si>
    <t>一般会計等の財政状況（単位：百万円）</t>
    <rPh sb="0" eb="2">
      <t>イッパン</t>
    </rPh>
    <rPh sb="2" eb="4">
      <t>カイケイ</t>
    </rPh>
    <rPh sb="4" eb="5">
      <t>トウ</t>
    </rPh>
    <rPh sb="6" eb="8">
      <t>ザイセイ</t>
    </rPh>
    <rPh sb="8" eb="10">
      <t>ジョウキョウ</t>
    </rPh>
    <phoneticPr fontId="30"/>
  </si>
  <si>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0"/>
  </si>
  <si>
    <t>会計名</t>
    <rPh sb="0" eb="2">
      <t>カイケイ</t>
    </rPh>
    <rPh sb="2" eb="3">
      <t>メイ</t>
    </rPh>
    <phoneticPr fontId="30"/>
  </si>
  <si>
    <t>歳入</t>
    <rPh sb="0" eb="2">
      <t>サイニュウ</t>
    </rPh>
    <phoneticPr fontId="30"/>
  </si>
  <si>
    <t>歳出</t>
    <phoneticPr fontId="30"/>
  </si>
  <si>
    <t>形式収支</t>
    <phoneticPr fontId="30"/>
  </si>
  <si>
    <t>実質収支</t>
    <phoneticPr fontId="30"/>
  </si>
  <si>
    <t>他会計等
からの
繰入金</t>
    <rPh sb="9" eb="11">
      <t>クリイレ</t>
    </rPh>
    <rPh sb="11" eb="12">
      <t>キン</t>
    </rPh>
    <phoneticPr fontId="30"/>
  </si>
  <si>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</si>
  <si>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</si>
  <si>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</si>
  <si>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</si>
  <si>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</si>
  <si>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</si>
  <si>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</si>
  <si>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</si>
  <si>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</si>
  <si>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</si>
  <si>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</si>
  <si>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</si>
  <si>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元気バス事業特別会計</t>
    <phoneticPr fontId="5"/>
  </si>
  <si>
    <t>-</t>
    <phoneticPr fontId="5"/>
  </si>
  <si>
    <t>住宅新築資金等貸付事業特別会計</t>
    <phoneticPr fontId="5"/>
  </si>
  <si>
    <t>鉄道経営助成基金事業特別会計</t>
    <phoneticPr fontId="5"/>
  </si>
  <si>
    <t>-</t>
    <phoneticPr fontId="5"/>
  </si>
  <si>
    <t>墓地公園事業特別会計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</si>
  <si>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</si>
  <si>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</si>
  <si>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</si>
  <si>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</si>
  <si>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</si>
  <si>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</si>
  <si>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</si>
  <si>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</si>
  <si>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</si>
  <si>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</si>
  <si>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</si>
  <si>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</si>
  <si>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</si>
  <si>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</si>
  <si>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介護保険事業特別会計</t>
    <phoneticPr fontId="5"/>
  </si>
  <si>
    <t>後期高齢者医療事業特別会計</t>
    <phoneticPr fontId="5"/>
  </si>
  <si>
    <t>水道事業会計</t>
    <phoneticPr fontId="5"/>
  </si>
  <si>
    <t>法適用企業</t>
    <phoneticPr fontId="5"/>
  </si>
  <si>
    <t>公共下水道事業特別会計</t>
    <phoneticPr fontId="5"/>
  </si>
  <si>
    <t>法非適用企業</t>
    <phoneticPr fontId="5"/>
  </si>
  <si>
    <t>農業集落排水事業特別会計</t>
    <phoneticPr fontId="5"/>
  </si>
  <si>
    <t>法非適用企業</t>
    <phoneticPr fontId="5"/>
  </si>
  <si>
    <t>住宅団地整備事業特別会計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</si>
  <si>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</si>
  <si>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</si>
  <si>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</si>
  <si>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0"/>
  </si>
  <si>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</si>
  <si>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</si>
  <si>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</si>
  <si>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</si>
  <si>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</si>
  <si>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</si>
  <si>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</si>
  <si>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</si>
  <si>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</si>
  <si>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</si>
  <si>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</si>
  <si>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</si>
  <si>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</si>
  <si>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</si>
  <si>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</si>
  <si>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0"/>
  </si>
  <si>
    <t>平成28年度</t>
    <rPh sb="0" eb="2">
      <t>ヘイセイ</t>
    </rPh>
    <rPh sb="4" eb="6">
      <t>ネンド</t>
    </rPh>
    <phoneticPr fontId="5"/>
  </si>
  <si>
    <t>分母比</t>
    <rPh sb="0" eb="2">
      <t>ブンボ</t>
    </rPh>
    <rPh sb="2" eb="3">
      <t>ヒ</t>
    </rPh>
    <phoneticPr fontId="5"/>
  </si>
  <si>
    <t>内訳</t>
    <rPh sb="0" eb="2">
      <t>ウチワケ</t>
    </rPh>
    <phoneticPr fontId="30"/>
  </si>
  <si>
    <t>元利償還金</t>
    <rPh sb="0" eb="2">
      <t>ガンリ</t>
    </rPh>
    <rPh sb="2" eb="5">
      <t>ショウカンキン</t>
    </rPh>
    <phoneticPr fontId="30"/>
  </si>
  <si>
    <t xml:space="preserve">一般会計等に係る地方債の現在高 </t>
    <rPh sb="0" eb="2">
      <t>イッパン</t>
    </rPh>
    <rPh sb="2" eb="4">
      <t>カイケイ</t>
    </rPh>
    <rPh sb="4" eb="5">
      <t>トウ</t>
    </rPh>
    <rPh sb="6" eb="7">
      <t>カカ</t>
    </rPh>
    <rPh sb="8" eb="11">
      <t>チホウサイ</t>
    </rPh>
    <rPh sb="12" eb="15">
      <t>ゲンザイダカ</t>
    </rPh>
    <phoneticPr fontId="30"/>
  </si>
  <si>
    <t>債務負担行為</t>
    <rPh sb="0" eb="2">
      <t>サイム</t>
    </rPh>
    <rPh sb="2" eb="4">
      <t>フタン</t>
    </rPh>
    <rPh sb="4" eb="6">
      <t>コウイ</t>
    </rPh>
    <phoneticPr fontId="5"/>
  </si>
  <si>
    <t>PFI事業に係るもの</t>
    <rPh sb="3" eb="5">
      <t>ジギョウ</t>
    </rPh>
    <rPh sb="6" eb="7">
      <t>カカ</t>
    </rPh>
    <phoneticPr fontId="30"/>
  </si>
  <si>
    <t>-</t>
    <phoneticPr fontId="5"/>
  </si>
  <si>
    <t>-</t>
    <phoneticPr fontId="5"/>
  </si>
  <si>
    <t>-</t>
    <phoneticPr fontId="5"/>
  </si>
  <si>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</si>
  <si>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0"/>
  </si>
  <si>
    <t>-</t>
    <phoneticPr fontId="5"/>
  </si>
  <si>
    <t>-</t>
    <phoneticPr fontId="5"/>
  </si>
  <si>
    <t>-</t>
    <phoneticPr fontId="5"/>
  </si>
  <si>
    <t>いわゆる五省協定等に係るもの</t>
    <rPh sb="4" eb="6">
      <t>ゴショウ</t>
    </rPh>
    <rPh sb="6" eb="9">
      <t>キョウテイトウ</t>
    </rPh>
    <rPh sb="10" eb="11">
      <t>カカ</t>
    </rPh>
    <phoneticPr fontId="30"/>
  </si>
  <si>
    <t>準元利償還金</t>
    <rPh sb="0" eb="1">
      <t>ジュン</t>
    </rPh>
    <rPh sb="1" eb="3">
      <t>ガンリ</t>
    </rPh>
    <rPh sb="3" eb="6">
      <t>ショウカンキン</t>
    </rPh>
    <phoneticPr fontId="30"/>
  </si>
  <si>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0"/>
  </si>
  <si>
    <t>-</t>
    <phoneticPr fontId="5"/>
  </si>
  <si>
    <t xml:space="preserve">公営企業債等繰入見込額 </t>
    <rPh sb="0" eb="2">
      <t>コウエイ</t>
    </rPh>
    <rPh sb="2" eb="5">
      <t>キギョウサイ</t>
    </rPh>
    <rPh sb="5" eb="6">
      <t>トウ</t>
    </rPh>
    <rPh sb="6" eb="8">
      <t>クリイ</t>
    </rPh>
    <rPh sb="8" eb="11">
      <t>ミコミガク</t>
    </rPh>
    <phoneticPr fontId="30"/>
  </si>
  <si>
    <t>国営土地改良事業に係るもの</t>
    <rPh sb="0" eb="2">
      <t>コクエイ</t>
    </rPh>
    <rPh sb="2" eb="4">
      <t>トチ</t>
    </rPh>
    <rPh sb="4" eb="6">
      <t>カイリョウ</t>
    </rPh>
    <rPh sb="6" eb="8">
      <t>ジギョウ</t>
    </rPh>
    <rPh sb="9" eb="10">
      <t>カカ</t>
    </rPh>
    <phoneticPr fontId="30"/>
  </si>
  <si>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0"/>
  </si>
  <si>
    <t xml:space="preserve">組合等負担等見込額 </t>
    <rPh sb="0" eb="2">
      <t>クミアイ</t>
    </rPh>
    <rPh sb="2" eb="3">
      <t>トウ</t>
    </rPh>
    <rPh sb="3" eb="5">
      <t>フタン</t>
    </rPh>
    <rPh sb="5" eb="6">
      <t>トウ</t>
    </rPh>
    <rPh sb="6" eb="9">
      <t>ミコミガク</t>
    </rPh>
    <phoneticPr fontId="30"/>
  </si>
  <si>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</si>
  <si>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0"/>
  </si>
  <si>
    <t xml:space="preserve">退職手当負担見込額 </t>
    <rPh sb="0" eb="2">
      <t>タイショク</t>
    </rPh>
    <rPh sb="2" eb="4">
      <t>テアテ</t>
    </rPh>
    <rPh sb="4" eb="6">
      <t>フタン</t>
    </rPh>
    <rPh sb="6" eb="9">
      <t>ミコミガク</t>
    </rPh>
    <phoneticPr fontId="30"/>
  </si>
  <si>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</si>
  <si>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0"/>
  </si>
  <si>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0"/>
  </si>
  <si>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</si>
  <si>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0"/>
  </si>
  <si>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</si>
  <si>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</si>
  <si>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</si>
  <si>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</si>
  <si>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</si>
  <si>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0"/>
  </si>
  <si>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</si>
  <si>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</si>
  <si>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</si>
  <si>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</si>
  <si>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0"/>
  </si>
  <si>
    <t>企業債等
繰入見込額</t>
    <rPh sb="0" eb="2">
      <t>キギョウ</t>
    </rPh>
    <rPh sb="2" eb="3">
      <t>サイ</t>
    </rPh>
    <rPh sb="3" eb="4">
      <t>トウ</t>
    </rPh>
    <rPh sb="5" eb="7">
      <t>クリイレ</t>
    </rPh>
    <rPh sb="7" eb="9">
      <t>ミコ</t>
    </rPh>
    <rPh sb="9" eb="10">
      <t>ガク</t>
    </rPh>
    <phoneticPr fontId="5"/>
  </si>
  <si>
    <t>公共下水道事業特別会計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</si>
  <si>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0"/>
  </si>
  <si>
    <t xml:space="preserve">充当可能特定歳入 </t>
    <rPh sb="0" eb="2">
      <t>ジュウトウ</t>
    </rPh>
    <rPh sb="2" eb="4">
      <t>カノウ</t>
    </rPh>
    <rPh sb="4" eb="6">
      <t>トクテイ</t>
    </rPh>
    <rPh sb="6" eb="8">
      <t>サイニュウ</t>
    </rPh>
    <phoneticPr fontId="30"/>
  </si>
  <si>
    <t>農業集落排水事業特別会計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</si>
  <si>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30"/>
  </si>
  <si>
    <t>水道事業会計</t>
    <phoneticPr fontId="5"/>
  </si>
  <si>
    <t>(Ｆ)</t>
    <phoneticPr fontId="5"/>
  </si>
  <si>
    <t>住宅団地整備事業特別会計</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</si>
  <si>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</si>
  <si>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</si>
  <si>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</si>
  <si>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0"/>
  </si>
  <si>
    <t>土地開発公社に係る将来負担額</t>
    <rPh sb="0" eb="2">
      <t>トチ</t>
    </rPh>
    <rPh sb="2" eb="4">
      <t>カイハツ</t>
    </rPh>
    <rPh sb="4" eb="6">
      <t>コウシャ</t>
    </rPh>
    <rPh sb="7" eb="8">
      <t>カカ</t>
    </rPh>
    <rPh sb="9" eb="11">
      <t>ショウライ</t>
    </rPh>
    <rPh sb="11" eb="14">
      <t>フタンガク</t>
    </rPh>
    <phoneticPr fontId="30"/>
  </si>
  <si>
    <t>利子補給に係るもの</t>
  </si>
  <si>
    <t>健全化判断比率</t>
    <rPh sb="0" eb="3">
      <t>ケンゼンカ</t>
    </rPh>
    <rPh sb="3" eb="5">
      <t>ハンダン</t>
    </rPh>
    <rPh sb="5" eb="7">
      <t>ヒリツ</t>
    </rPh>
    <phoneticPr fontId="19"/>
  </si>
  <si>
    <t>平成30年度</t>
    <rPh sb="0" eb="2">
      <t>ヘイセイ</t>
    </rPh>
    <rPh sb="4" eb="6">
      <t>ネンド</t>
    </rPh>
    <phoneticPr fontId="19"/>
  </si>
  <si>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</si>
  <si>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</si>
  <si>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</si>
  <si>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</si>
  <si>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</si>
  <si>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19"/>
  </si>
  <si>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0"/>
  </si>
  <si>
    <t>(Ｃ)</t>
    <phoneticPr fontId="5"/>
  </si>
  <si>
    <t>連結実質赤字比率</t>
    <rPh sb="0" eb="2">
      <t>レンケツ</t>
    </rPh>
    <rPh sb="2" eb="4">
      <t>ジッシツ</t>
    </rPh>
    <rPh sb="4" eb="6">
      <t>アカジ</t>
    </rPh>
    <rPh sb="6" eb="8">
      <t>ヒリツ</t>
    </rPh>
    <phoneticPr fontId="19"/>
  </si>
  <si>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</si>
  <si>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</si>
  <si>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19"/>
  </si>
  <si>
    <t>(Ｃ)－(Ｄ)</t>
    <phoneticPr fontId="5"/>
  </si>
  <si>
    <t>将来負担比率</t>
    <rPh sb="0" eb="2">
      <t>ショウライ</t>
    </rPh>
    <rPh sb="2" eb="4">
      <t>フタン</t>
    </rPh>
    <rPh sb="4" eb="6">
      <t>ヒリツ</t>
    </rPh>
    <phoneticPr fontId="19"/>
  </si>
  <si>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</si>
  <si>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</si>
  <si>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</si>
  <si>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</si>
  <si>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</si>
  <si>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</si>
  <si>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</si>
  <si>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</si>
  <si>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</si>
  <si>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</si>
  <si>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</si>
  <si>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</si>
  <si>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</si>
  <si>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</si>
  <si>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</si>
  <si>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</si>
  <si>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</si>
  <si>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</si>
  <si>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</si>
  <si>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</si>
  <si>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</si>
  <si>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</si>
  <si>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</si>
  <si>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</si>
  <si>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</si>
  <si>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</si>
  <si>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</si>
  <si>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</si>
  <si>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</si>
  <si>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</si>
  <si>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6"/>
  </si>
  <si>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</si>
  <si>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</si>
  <si>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</si>
  <si>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</si>
  <si>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</si>
  <si>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</si>
  <si>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</si>
  <si>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※平成31年度中に市町村合併した団体で、合併前の団体ごとの決算に基づく実質公債費比率を算出していない団体については、グラフを表記しない。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</si>
  <si>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</si>
  <si>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</si>
  <si>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</si>
  <si>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</si>
  <si>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</si>
  <si>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</si>
  <si>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</si>
  <si>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</si>
  <si>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H26</t>
  </si>
  <si>
    <t>うち単独分</t>
    <rPh sb="2" eb="4">
      <t>タンドク</t>
    </rPh>
    <rPh sb="4" eb="5">
      <t>ブン</t>
    </rPh>
    <phoneticPr fontId="5"/>
  </si>
  <si>
    <t xml:space="preserve"> H27</t>
  </si>
  <si>
    <t xml:space="preserve"> H28</t>
  </si>
  <si>
    <t xml:space="preserve"> H29</t>
  </si>
  <si>
    <t xml:space="preserve"> H30</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</si>
  <si>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</si>
  <si>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</si>
  <si>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</si>
  <si>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</si>
  <si>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H26</t>
  </si>
  <si>
    <t>H27</t>
  </si>
  <si>
    <t>H28</t>
  </si>
  <si>
    <t>H29</t>
  </si>
  <si>
    <t>H30</t>
  </si>
  <si>
    <t>国民健康保険事業特別会計</t>
  </si>
  <si>
    <t>▲ 5.15</t>
  </si>
  <si>
    <t>▲ 7.78</t>
  </si>
  <si>
    <t>▲ 5.89</t>
  </si>
  <si>
    <t>▲ 2.33</t>
  </si>
  <si>
    <t>▲ 0.97</t>
  </si>
  <si>
    <t>水道事業会計</t>
  </si>
  <si>
    <t>一般会計</t>
  </si>
  <si>
    <t>介護保険事業特別会計</t>
  </si>
  <si>
    <t>住宅新築資金等貸付事業特別会計</t>
  </si>
  <si>
    <t>後期高齢者医療事業特別会計</t>
  </si>
  <si>
    <t>▲ 0.00</t>
  </si>
  <si>
    <t>墓地公園事業特別会計</t>
  </si>
  <si>
    <t>元気バス事業特別会計</t>
  </si>
  <si>
    <t>その他会計（赤字）</t>
  </si>
  <si>
    <t>その他会計（黒字）</t>
  </si>
  <si>
    <t>H25末</t>
    <phoneticPr fontId="5"/>
  </si>
  <si>
    <t>H26末</t>
    <phoneticPr fontId="5"/>
  </si>
  <si>
    <t>H27末</t>
    <phoneticPr fontId="5"/>
  </si>
  <si>
    <t>H28末</t>
    <phoneticPr fontId="5"/>
  </si>
  <si>
    <t>H29末</t>
    <phoneticPr fontId="5"/>
  </si>
  <si>
    <t>-</t>
    <phoneticPr fontId="2"/>
  </si>
  <si>
    <t>安芸広域市町村圏事務組合</t>
    <rPh sb="0" eb="2">
      <t>アキ</t>
    </rPh>
    <rPh sb="2" eb="4">
      <t>コウイキ</t>
    </rPh>
    <rPh sb="4" eb="7">
      <t>シチョウソン</t>
    </rPh>
    <rPh sb="7" eb="8">
      <t>ケン</t>
    </rPh>
    <rPh sb="8" eb="10">
      <t>ジム</t>
    </rPh>
    <rPh sb="10" eb="12">
      <t>クミアイ</t>
    </rPh>
    <phoneticPr fontId="2"/>
  </si>
  <si>
    <t>安芸広域市町村圏特別養護老人ホーム組合</t>
    <rPh sb="0" eb="2">
      <t>アキ</t>
    </rPh>
    <rPh sb="2" eb="4">
      <t>コウイキ</t>
    </rPh>
    <rPh sb="4" eb="7">
      <t>シチョウソン</t>
    </rPh>
    <rPh sb="7" eb="8">
      <t>ケン</t>
    </rPh>
    <rPh sb="8" eb="10">
      <t>トクベツ</t>
    </rPh>
    <rPh sb="10" eb="12">
      <t>ヨウゴ</t>
    </rPh>
    <rPh sb="12" eb="14">
      <t>ロウジン</t>
    </rPh>
    <rPh sb="17" eb="19">
      <t>クミアイ</t>
    </rPh>
    <phoneticPr fontId="2"/>
  </si>
  <si>
    <t>高知県広域食肉センター事務組合</t>
    <rPh sb="0" eb="3">
      <t>コウチケン</t>
    </rPh>
    <rPh sb="3" eb="5">
      <t>コウイキ</t>
    </rPh>
    <rPh sb="5" eb="7">
      <t>ショクニク</t>
    </rPh>
    <rPh sb="11" eb="13">
      <t>ジム</t>
    </rPh>
    <rPh sb="13" eb="15">
      <t>クミアイ</t>
    </rPh>
    <phoneticPr fontId="2"/>
  </si>
  <si>
    <t>こうち人づくり広域連合</t>
    <rPh sb="3" eb="4">
      <t>ヒト</t>
    </rPh>
    <rPh sb="7" eb="9">
      <t>コウイキ</t>
    </rPh>
    <rPh sb="9" eb="11">
      <t>レンゴウ</t>
    </rPh>
    <phoneticPr fontId="2"/>
  </si>
  <si>
    <t>高知県市町村総合事務組合（一般）</t>
    <rPh sb="0" eb="3">
      <t>コウチケン</t>
    </rPh>
    <rPh sb="3" eb="6">
      <t>シチョウソン</t>
    </rPh>
    <rPh sb="6" eb="8">
      <t>ソウゴウ</t>
    </rPh>
    <rPh sb="8" eb="10">
      <t>ジム</t>
    </rPh>
    <rPh sb="10" eb="12">
      <t>クミアイ</t>
    </rPh>
    <rPh sb="13" eb="15">
      <t>イッパン</t>
    </rPh>
    <phoneticPr fontId="2"/>
  </si>
  <si>
    <t>　　　　　　〃　　　　　（交通災害共済）</t>
    <rPh sb="13" eb="15">
      <t>コウツウ</t>
    </rPh>
    <rPh sb="15" eb="17">
      <t>サイガイ</t>
    </rPh>
    <rPh sb="17" eb="19">
      <t>キョウサイ</t>
    </rPh>
    <phoneticPr fontId="2"/>
  </si>
  <si>
    <t>高知県後期高齢者医療広域連合（一般）</t>
    <rPh sb="0" eb="3">
      <t>コウチケン</t>
    </rPh>
    <rPh sb="3" eb="5">
      <t>コウキ</t>
    </rPh>
    <rPh sb="5" eb="8">
      <t>コウレイシャ</t>
    </rPh>
    <rPh sb="8" eb="10">
      <t>イリョウ</t>
    </rPh>
    <rPh sb="10" eb="12">
      <t>コウイキ</t>
    </rPh>
    <rPh sb="12" eb="14">
      <t>レンゴウ</t>
    </rPh>
    <rPh sb="15" eb="17">
      <t>イッパン</t>
    </rPh>
    <phoneticPr fontId="2"/>
  </si>
  <si>
    <t>　　　　　　〃　　　　　　　（特別）</t>
    <rPh sb="15" eb="17">
      <t>トクベツ</t>
    </rPh>
    <phoneticPr fontId="2"/>
  </si>
  <si>
    <t>安芸市土地開発公社</t>
    <rPh sb="0" eb="3">
      <t>アキシ</t>
    </rPh>
    <rPh sb="3" eb="5">
      <t>トチ</t>
    </rPh>
    <rPh sb="5" eb="7">
      <t>カイハツ</t>
    </rPh>
    <rPh sb="7" eb="9">
      <t>コウシャ</t>
    </rPh>
    <phoneticPr fontId="2"/>
  </si>
  <si>
    <t>施設整備基金</t>
    <rPh sb="0" eb="2">
      <t>シセツ</t>
    </rPh>
    <rPh sb="2" eb="4">
      <t>セイビ</t>
    </rPh>
    <rPh sb="4" eb="6">
      <t>キキン</t>
    </rPh>
    <phoneticPr fontId="2"/>
  </si>
  <si>
    <t>鉄道経営助成基金</t>
    <rPh sb="0" eb="2">
      <t>テツドウ</t>
    </rPh>
    <rPh sb="2" eb="4">
      <t>ケイエイ</t>
    </rPh>
    <rPh sb="4" eb="6">
      <t>ジョセイ</t>
    </rPh>
    <rPh sb="6" eb="8">
      <t>キキン</t>
    </rPh>
    <phoneticPr fontId="2"/>
  </si>
  <si>
    <t>ふるさと応援基金</t>
    <rPh sb="4" eb="6">
      <t>オウエン</t>
    </rPh>
    <rPh sb="6" eb="8">
      <t>キキン</t>
    </rPh>
    <phoneticPr fontId="2"/>
  </si>
  <si>
    <t>福祉振興基金</t>
    <rPh sb="0" eb="2">
      <t>フクシ</t>
    </rPh>
    <rPh sb="2" eb="4">
      <t>シンコウ</t>
    </rPh>
    <rPh sb="4" eb="6">
      <t>キキン</t>
    </rPh>
    <phoneticPr fontId="2"/>
  </si>
  <si>
    <t>退職手当基金</t>
    <rPh sb="0" eb="2">
      <t>タイショク</t>
    </rPh>
    <rPh sb="2" eb="4">
      <t>テアテ</t>
    </rPh>
    <rPh sb="4" eb="6">
      <t>キキン</t>
    </rPh>
    <phoneticPr fontId="2"/>
  </si>
  <si>
    <t>-</t>
    <phoneticPr fontId="2"/>
  </si>
  <si>
    <t>実質公債費比率</t>
    <phoneticPr fontId="5"/>
  </si>
  <si>
    <t>将来負担比率</t>
    <phoneticPr fontId="5"/>
  </si>
  <si>
    <t>類似団体内平均値</t>
    <phoneticPr fontId="5"/>
  </si>
  <si>
    <t>当該団体値</t>
    <rPh sb="0" eb="2">
      <t>トウガイ</t>
    </rPh>
    <rPh sb="2" eb="4">
      <t>ダンタイ</t>
    </rPh>
    <rPh sb="4" eb="5">
      <t>アタイ</t>
    </rPh>
    <phoneticPr fontId="5"/>
  </si>
  <si>
    <t>(　参考　）</t>
    <rPh sb="2" eb="4">
      <t>サンコウ</t>
    </rPh>
    <phoneticPr fontId="5"/>
  </si>
  <si>
    <t>将来負担比率及び実質公債費比率はともに年々改善しており、類似団体内平均値も下回っている。
しかしながら、現在、市庁舎建替えや中学校移転統合など、多額の市債を要する大型事業を実施しており、それらの償還が始まることで両比率とも上昇することが見込まれている。また、その他の施設についても老朽化している施設が多く、中長期的な視点に立った施設の更新・最適な配置を行うことで、これまで以上に公債費の軽減・平準化に取り組み、両比率の抑制に努める。</t>
    <rPh sb="19" eb="21">
      <t>ネンネン</t>
    </rPh>
    <rPh sb="28" eb="30">
      <t>ルイジ</t>
    </rPh>
    <rPh sb="30" eb="32">
      <t>ダンタイ</t>
    </rPh>
    <rPh sb="32" eb="33">
      <t>ナイ</t>
    </rPh>
    <rPh sb="33" eb="35">
      <t>ヘイキン</t>
    </rPh>
    <rPh sb="35" eb="36">
      <t>チ</t>
    </rPh>
    <rPh sb="37" eb="39">
      <t>シタマワ</t>
    </rPh>
    <rPh sb="52" eb="54">
      <t>ゲンザイ</t>
    </rPh>
    <rPh sb="86" eb="88">
      <t>ジッシ</t>
    </rPh>
    <rPh sb="97" eb="99">
      <t>ショウカン</t>
    </rPh>
    <rPh sb="100" eb="101">
      <t>ハジ</t>
    </rPh>
    <rPh sb="118" eb="120">
      <t>ミコ</t>
    </rPh>
    <rPh sb="131" eb="132">
      <t>タ</t>
    </rPh>
    <rPh sb="133" eb="135">
      <t>シセツ</t>
    </rPh>
    <rPh sb="140" eb="143">
      <t>ロウキュウカ</t>
    </rPh>
    <rPh sb="147" eb="149">
      <t>シセツ</t>
    </rPh>
    <rPh sb="150" eb="151">
      <t>オオ</t>
    </rPh>
    <rPh sb="153" eb="157">
      <t>チュウチョウキテキ</t>
    </rPh>
    <rPh sb="158" eb="160">
      <t>シテン</t>
    </rPh>
    <rPh sb="161" eb="162">
      <t>タ</t>
    </rPh>
    <rPh sb="164" eb="166">
      <t>シセツ</t>
    </rPh>
    <rPh sb="167" eb="169">
      <t>コウシン</t>
    </rPh>
    <rPh sb="170" eb="172">
      <t>サイテキ</t>
    </rPh>
    <rPh sb="173" eb="175">
      <t>ハイチ</t>
    </rPh>
    <rPh sb="176" eb="177">
      <t>オコナ</t>
    </rPh>
    <rPh sb="193" eb="195">
      <t>ケイゲン</t>
    </rPh>
    <rPh sb="196" eb="199">
      <t>ヘイジュンカ</t>
    </rPh>
    <phoneticPr fontId="5"/>
  </si>
  <si>
    <t>分析欄</t>
    <rPh sb="0" eb="2">
      <t>ブンセキ</t>
    </rPh>
    <rPh sb="2" eb="3">
      <t>ラン</t>
    </rPh>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</si>
  <si>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</si>
  <si>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有形固定資産減価償却率</t>
    <phoneticPr fontId="5"/>
  </si>
  <si>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</si>
  <si>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a</t>
  </si>
  <si>
    <t>将来負担比率は年々減少しているが、有形固定資産減価償却率は微増が続いている。これは、施設更新等の老朽化対策が十分に実施されていないことも意味している。
本市が保有する公共施設のうち半数以上が築30年を経過しており、老朽化対策を必要とする施設(潜在的な将来負担)が増えている。 今後は公共施設等総合管理計画（個別施設計画）に基づいた適正な配置や更新等を推進することで老朽化対策に積極的に取り組むとともに、償還財源の確保に努める。</t>
    <rPh sb="42" eb="44">
      <t>シセツ</t>
    </rPh>
    <rPh sb="44" eb="46">
      <t>コウシン</t>
    </rPh>
    <rPh sb="46" eb="47">
      <t>トウ</t>
    </rPh>
    <rPh sb="48" eb="51">
      <t>ロウキュウカ</t>
    </rPh>
    <rPh sb="51" eb="53">
      <t>タイサク</t>
    </rPh>
    <rPh sb="54" eb="56">
      <t>ジュウブン</t>
    </rPh>
    <rPh sb="57" eb="59">
      <t>ジッシ</t>
    </rPh>
    <rPh sb="68" eb="70">
      <t>イミ</t>
    </rPh>
    <rPh sb="107" eb="110">
      <t>ロウキュウカ</t>
    </rPh>
    <rPh sb="110" eb="112">
      <t>タイサク</t>
    </rPh>
    <rPh sb="113" eb="115">
      <t>ヒツヨウ</t>
    </rPh>
    <rPh sb="118" eb="120">
      <t>シセツ</t>
    </rPh>
    <rPh sb="121" eb="124">
      <t>センザイテキ</t>
    </rPh>
    <rPh sb="125" eb="127">
      <t>ショウライ</t>
    </rPh>
    <rPh sb="127" eb="129">
      <t>フタン</t>
    </rPh>
    <rPh sb="131" eb="132">
      <t>フ</t>
    </rPh>
    <rPh sb="171" eb="173">
      <t>コウシン</t>
    </rPh>
    <rPh sb="173" eb="174">
      <t>トウ</t>
    </rPh>
    <rPh sb="201" eb="203">
      <t>ショウカン</t>
    </rPh>
    <rPh sb="203" eb="205">
      <t>ザイゲン</t>
    </rPh>
    <rPh sb="206" eb="208">
      <t>カクホ</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</si>
</sst>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39">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3" fillId="0" borderId="0">
      <alignment vertical="center"/>
    </xf>
    <xf numFmtId="0" fontId="15" fillId="0" borderId="0"/>
    <xf numFmtId="0" fontId="15" fillId="0" borderId="0">
      <alignment vertical="center"/>
    </xf>
    <xf numFmtId="0" fontId="13" fillId="0" borderId="0">
      <alignment vertical="center"/>
    </xf>
    <xf numFmtId="0" fontId="1" fillId="0" borderId="0">
      <alignment vertical="center"/>
    </xf>
    <xf numFmtId="0" fontId="19"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5" fillId="0" borderId="0">
      <alignment vertical="center"/>
    </xf>
    <xf numFmtId="0" fontId="15" fillId="0" borderId="0">
      <alignment vertical="center"/>
    </xf>
    <xf numFmtId="0" fontId="15" fillId="0" borderId="0"/>
    <xf numFmtId="0" fontId="15" fillId="0" borderId="0"/>
    <xf numFmtId="0" fontId="37" fillId="0" borderId="0">
      <alignment vertical="center"/>
    </xf>
  </cellStyleXfs>
  <cellXfs count="1328">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0" fillId="0" borderId="0" xfId="3" applyFont="1" applyAlignment="1">
      <alignment horizontal="center" vertical="center" wrapText="1"/>
    </xf>
    <xf numFmtId="0" fontId="8" fillId="0" borderId="0" xfId="3" applyFont="1" applyAlignment="1">
      <alignment vertical="top"/>
    </xf>
    <xf numFmtId="0" fontId="11" fillId="0" borderId="0" xfId="3" applyFont="1">
      <alignment vertical="center"/>
    </xf>
    <xf numFmtId="0" fontId="10"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2" fillId="2" borderId="1" xfId="1" applyFont="1" applyFill="1" applyBorder="1" applyAlignment="1"/>
    <xf numFmtId="0" fontId="12" fillId="2" borderId="2" xfId="1" applyFont="1" applyFill="1" applyBorder="1" applyAlignment="1">
      <alignment horizontal="right" vertical="top"/>
    </xf>
    <xf numFmtId="0" fontId="12" fillId="2" borderId="3" xfId="1" applyFont="1" applyFill="1" applyBorder="1" applyAlignment="1">
      <alignment horizontal="right" vertical="top"/>
    </xf>
    <xf numFmtId="0" fontId="14" fillId="4" borderId="5" xfId="5" applyFont="1" applyFill="1" applyBorder="1" applyAlignment="1">
      <alignment horizontal="center" vertical="center"/>
    </xf>
    <xf numFmtId="0" fontId="14" fillId="4" borderId="6" xfId="5" applyFont="1" applyFill="1" applyBorder="1" applyAlignment="1">
      <alignment horizontal="center" vertical="center"/>
    </xf>
    <xf numFmtId="0" fontId="12" fillId="0" borderId="7" xfId="1" applyFont="1" applyFill="1" applyBorder="1" applyAlignment="1">
      <alignment horizontal="center" vertical="center" wrapText="1"/>
    </xf>
    <xf numFmtId="177" fontId="12" fillId="0" borderId="5" xfId="5" applyNumberFormat="1" applyFont="1" applyFill="1" applyBorder="1" applyAlignment="1" applyProtection="1">
      <alignment horizontal="right" vertical="center" shrinkToFit="1"/>
    </xf>
    <xf numFmtId="177" fontId="12" fillId="0" borderId="10" xfId="5" applyNumberFormat="1" applyFont="1" applyFill="1" applyBorder="1" applyAlignment="1" applyProtection="1">
      <alignment horizontal="right" vertical="center" shrinkToFit="1"/>
    </xf>
    <xf numFmtId="0" fontId="12" fillId="0" borderId="11" xfId="1" applyFont="1" applyFill="1" applyBorder="1" applyAlignment="1">
      <alignment horizontal="center" vertical="center" wrapText="1"/>
    </xf>
    <xf numFmtId="177" fontId="12" fillId="0" borderId="15" xfId="5" applyNumberFormat="1" applyFont="1" applyFill="1" applyBorder="1" applyAlignment="1" applyProtection="1">
      <alignment horizontal="right" vertical="center" shrinkToFit="1"/>
    </xf>
    <xf numFmtId="177" fontId="12" fillId="0" borderId="16" xfId="5" applyNumberFormat="1" applyFont="1" applyFill="1" applyBorder="1" applyAlignment="1" applyProtection="1">
      <alignment horizontal="right" vertical="center" shrinkToFit="1"/>
    </xf>
    <xf numFmtId="177" fontId="12" fillId="0" borderId="34" xfId="5" applyNumberFormat="1" applyFont="1" applyFill="1" applyBorder="1" applyAlignment="1" applyProtection="1">
      <alignment horizontal="right" vertical="center" shrinkToFit="1"/>
    </xf>
    <xf numFmtId="177" fontId="12" fillId="0" borderId="35" xfId="5" applyNumberFormat="1" applyFont="1" applyFill="1" applyBorder="1" applyAlignment="1" applyProtection="1">
      <alignment horizontal="right" vertical="center" shrinkToFit="1"/>
    </xf>
    <xf numFmtId="0" fontId="12" fillId="0" borderId="49" xfId="1" applyFont="1" applyFill="1" applyBorder="1" applyAlignment="1">
      <alignment horizontal="center" vertical="center"/>
    </xf>
    <xf numFmtId="177" fontId="12" fillId="0" borderId="34" xfId="5" applyNumberFormat="1" applyFont="1" applyFill="1" applyBorder="1" applyAlignment="1" applyProtection="1">
      <alignment horizontal="right" vertical="center" shrinkToFit="1"/>
      <protection locked="0"/>
    </xf>
    <xf numFmtId="177" fontId="12" fillId="0" borderId="35" xfId="5" applyNumberFormat="1" applyFont="1" applyFill="1" applyBorder="1" applyAlignment="1" applyProtection="1">
      <alignment horizontal="right" vertical="center" shrinkToFit="1"/>
      <protection locked="0"/>
    </xf>
    <xf numFmtId="0" fontId="12" fillId="0" borderId="50" xfId="1" applyFont="1" applyFill="1" applyBorder="1" applyAlignment="1">
      <alignment horizontal="center" vertical="center"/>
    </xf>
    <xf numFmtId="177" fontId="12" fillId="0" borderId="21" xfId="5" applyNumberFormat="1" applyFont="1" applyFill="1" applyBorder="1" applyAlignment="1" applyProtection="1">
      <alignment horizontal="right" vertical="center" shrinkToFit="1"/>
      <protection locked="0"/>
    </xf>
    <xf numFmtId="177" fontId="12" fillId="0" borderId="22" xfId="5" applyNumberFormat="1" applyFont="1" applyFill="1" applyBorder="1" applyAlignment="1" applyProtection="1">
      <alignment horizontal="right" vertical="center" shrinkToFit="1"/>
      <protection locked="0"/>
    </xf>
    <xf numFmtId="0" fontId="12" fillId="0" borderId="1" xfId="1" applyFont="1" applyFill="1" applyBorder="1" applyAlignment="1">
      <alignment horizontal="center" vertical="center"/>
    </xf>
    <xf numFmtId="177" fontId="12" fillId="0" borderId="51" xfId="5" applyNumberFormat="1" applyFont="1" applyFill="1" applyBorder="1" applyAlignment="1" applyProtection="1">
      <alignment horizontal="right" vertical="center" shrinkToFit="1"/>
    </xf>
    <xf numFmtId="177" fontId="12" fillId="0" borderId="6" xfId="5" applyNumberFormat="1" applyFont="1" applyFill="1" applyBorder="1" applyAlignment="1" applyProtection="1">
      <alignment horizontal="right" vertical="center" shrinkToFit="1"/>
    </xf>
    <xf numFmtId="178" fontId="16" fillId="0" borderId="41" xfId="6" applyNumberFormat="1" applyFont="1" applyBorder="1" applyAlignment="1">
      <alignment vertical="center"/>
    </xf>
    <xf numFmtId="178" fontId="16" fillId="0" borderId="48" xfId="6" applyNumberFormat="1" applyFont="1" applyBorder="1" applyAlignment="1">
      <alignment vertical="center"/>
    </xf>
    <xf numFmtId="178" fontId="16" fillId="0" borderId="15" xfId="6" applyNumberFormat="1" applyFont="1" applyBorder="1" applyAlignment="1">
      <alignment horizontal="center" vertical="center" wrapText="1"/>
    </xf>
    <xf numFmtId="178" fontId="16" fillId="0" borderId="39" xfId="6" applyNumberFormat="1" applyFont="1" applyBorder="1" applyAlignment="1">
      <alignment horizontal="center" vertical="center"/>
    </xf>
    <xf numFmtId="178" fontId="16" fillId="0" borderId="31" xfId="6" applyNumberFormat="1" applyFont="1" applyBorder="1" applyAlignment="1">
      <alignment horizontal="center" vertical="center"/>
    </xf>
    <xf numFmtId="178" fontId="16" fillId="0" borderId="42" xfId="6" applyNumberFormat="1" applyFont="1" applyBorder="1" applyAlignment="1">
      <alignment horizontal="center" vertical="center"/>
    </xf>
    <xf numFmtId="0" fontId="15" fillId="0" borderId="0" xfId="6"/>
    <xf numFmtId="178" fontId="16" fillId="0" borderId="37" xfId="6" applyNumberFormat="1" applyFont="1" applyBorder="1" applyAlignment="1">
      <alignment vertical="center"/>
    </xf>
    <xf numFmtId="178" fontId="16" fillId="0" borderId="40" xfId="6" applyNumberFormat="1" applyFont="1" applyBorder="1" applyAlignment="1">
      <alignment vertical="center"/>
    </xf>
    <xf numFmtId="0" fontId="15" fillId="0" borderId="47" xfId="6" applyFont="1" applyBorder="1" applyAlignment="1">
      <alignment vertical="center"/>
    </xf>
    <xf numFmtId="178" fontId="16" fillId="0" borderId="41" xfId="6" applyNumberFormat="1" applyFont="1" applyBorder="1" applyAlignment="1">
      <alignment horizontal="center" vertical="center"/>
    </xf>
    <xf numFmtId="178" fontId="16" fillId="0" borderId="52" xfId="6" applyNumberFormat="1" applyFont="1" applyBorder="1" applyAlignment="1">
      <alignment horizontal="center" vertical="center" wrapText="1"/>
    </xf>
    <xf numFmtId="178" fontId="16" fillId="0" borderId="53" xfId="6" applyNumberFormat="1" applyFont="1" applyBorder="1" applyAlignment="1">
      <alignment horizontal="center" vertical="center"/>
    </xf>
    <xf numFmtId="178" fontId="16" fillId="0" borderId="54" xfId="6" applyNumberFormat="1" applyFont="1" applyBorder="1" applyAlignment="1">
      <alignment horizontal="center" vertical="center" wrapText="1"/>
    </xf>
    <xf numFmtId="178" fontId="16" fillId="0" borderId="34" xfId="6" applyNumberFormat="1" applyFont="1" applyBorder="1" applyAlignment="1">
      <alignment horizontal="center" vertical="center"/>
    </xf>
    <xf numFmtId="178" fontId="16" fillId="0" borderId="48" xfId="6" applyNumberFormat="1" applyFont="1" applyBorder="1" applyAlignment="1">
      <alignment horizontal="center" vertical="center"/>
    </xf>
    <xf numFmtId="179" fontId="16" fillId="0" borderId="15" xfId="6" applyNumberFormat="1" applyFont="1" applyFill="1" applyBorder="1" applyAlignment="1">
      <alignment vertical="center"/>
    </xf>
    <xf numFmtId="179" fontId="16" fillId="0" borderId="41" xfId="6" applyNumberFormat="1" applyFont="1" applyFill="1" applyBorder="1" applyAlignment="1">
      <alignment vertical="center"/>
    </xf>
    <xf numFmtId="180" fontId="16" fillId="0" borderId="55" xfId="6" applyNumberFormat="1" applyFont="1" applyFill="1" applyBorder="1" applyAlignment="1">
      <alignment vertical="center"/>
    </xf>
    <xf numFmtId="179" fontId="16" fillId="0" borderId="53" xfId="6" applyNumberFormat="1" applyFont="1" applyFill="1" applyBorder="1" applyAlignment="1">
      <alignment vertical="center"/>
    </xf>
    <xf numFmtId="180" fontId="16" fillId="0" borderId="56" xfId="6" applyNumberFormat="1" applyFont="1" applyFill="1" applyBorder="1" applyAlignment="1">
      <alignment vertical="center"/>
    </xf>
    <xf numFmtId="180" fontId="16" fillId="0" borderId="15" xfId="6" applyNumberFormat="1" applyFont="1" applyBorder="1" applyAlignment="1">
      <alignment vertical="center"/>
    </xf>
    <xf numFmtId="178" fontId="16" fillId="0" borderId="37" xfId="6" applyNumberFormat="1" applyFont="1" applyBorder="1" applyAlignment="1">
      <alignment horizontal="center" vertical="center"/>
    </xf>
    <xf numFmtId="178" fontId="16" fillId="0" borderId="57" xfId="6" applyNumberFormat="1" applyFont="1" applyBorder="1" applyAlignment="1">
      <alignment horizontal="center" vertical="center"/>
    </xf>
    <xf numFmtId="179" fontId="16" fillId="0" borderId="58" xfId="6" applyNumberFormat="1" applyFont="1" applyFill="1" applyBorder="1" applyAlignment="1">
      <alignment vertical="center"/>
    </xf>
    <xf numFmtId="179" fontId="16" fillId="0" borderId="59" xfId="6" applyNumberFormat="1" applyFont="1" applyFill="1" applyBorder="1" applyAlignment="1">
      <alignment vertical="center"/>
    </xf>
    <xf numFmtId="180" fontId="16" fillId="0" borderId="57" xfId="6" applyNumberFormat="1" applyFont="1" applyFill="1" applyBorder="1" applyAlignment="1">
      <alignment vertical="center"/>
    </xf>
    <xf numFmtId="179" fontId="16" fillId="0" borderId="60" xfId="6" applyNumberFormat="1" applyFont="1" applyFill="1" applyBorder="1" applyAlignment="1">
      <alignment vertical="center"/>
    </xf>
    <xf numFmtId="180" fontId="16" fillId="0" borderId="61" xfId="6" applyNumberFormat="1" applyFont="1" applyFill="1" applyBorder="1" applyAlignment="1">
      <alignment vertical="center"/>
    </xf>
    <xf numFmtId="180" fontId="16" fillId="0" borderId="58" xfId="6" applyNumberFormat="1" applyFont="1" applyBorder="1" applyAlignment="1">
      <alignment vertical="center"/>
    </xf>
    <xf numFmtId="179" fontId="16" fillId="0" borderId="58" xfId="6" applyNumberFormat="1" applyFont="1" applyFill="1" applyBorder="1" applyAlignment="1">
      <alignment vertical="center" wrapText="1"/>
    </xf>
    <xf numFmtId="179" fontId="16" fillId="0" borderId="15" xfId="6" applyNumberFormat="1" applyFont="1" applyBorder="1" applyAlignment="1">
      <alignment vertical="center"/>
    </xf>
    <xf numFmtId="179" fontId="16" fillId="0" borderId="41" xfId="6" applyNumberFormat="1" applyFont="1" applyBorder="1" applyAlignment="1">
      <alignment vertical="center"/>
    </xf>
    <xf numFmtId="180" fontId="16" fillId="0" borderId="55" xfId="6" applyNumberFormat="1" applyFont="1" applyBorder="1" applyAlignment="1">
      <alignment vertical="center"/>
    </xf>
    <xf numFmtId="179" fontId="16" fillId="0" borderId="53" xfId="6" applyNumberFormat="1" applyFont="1" applyBorder="1" applyAlignment="1">
      <alignment vertical="center"/>
    </xf>
    <xf numFmtId="180" fontId="16" fillId="0" borderId="12" xfId="6" applyNumberFormat="1" applyFont="1" applyBorder="1" applyAlignment="1">
      <alignment vertical="center"/>
    </xf>
    <xf numFmtId="0" fontId="15" fillId="0" borderId="34" xfId="6" applyBorder="1"/>
    <xf numFmtId="0" fontId="15" fillId="0" borderId="34" xfId="6" applyBorder="1" applyAlignment="1">
      <alignment vertical="center"/>
    </xf>
    <xf numFmtId="0" fontId="17" fillId="0" borderId="34" xfId="6" applyFont="1" applyBorder="1"/>
    <xf numFmtId="0" fontId="15" fillId="0" borderId="0" xfId="7" applyAlignment="1"/>
    <xf numFmtId="0" fontId="15" fillId="0" borderId="34" xfId="7" applyBorder="1" applyAlignment="1"/>
    <xf numFmtId="177" fontId="15" fillId="0" borderId="34" xfId="7" applyNumberFormat="1" applyBorder="1" applyAlignment="1"/>
    <xf numFmtId="0" fontId="19" fillId="0" borderId="0" xfId="8" applyFont="1" applyFill="1">
      <alignment vertical="center"/>
    </xf>
    <xf numFmtId="49" fontId="19" fillId="0" borderId="0" xfId="8" applyNumberFormat="1" applyFont="1" applyFill="1">
      <alignment vertical="center"/>
    </xf>
    <xf numFmtId="0" fontId="19" fillId="0" borderId="0" xfId="8" applyFont="1">
      <alignment vertical="center"/>
    </xf>
    <xf numFmtId="0" fontId="21" fillId="0" borderId="0" xfId="8" applyFont="1" applyFill="1">
      <alignment vertical="center"/>
    </xf>
    <xf numFmtId="0" fontId="22" fillId="0" borderId="0" xfId="8" applyFont="1" applyFill="1">
      <alignment vertical="center"/>
    </xf>
    <xf numFmtId="0" fontId="19" fillId="0" borderId="36" xfId="8" applyFont="1" applyFill="1" applyBorder="1" applyAlignment="1">
      <alignment horizontal="left" vertical="center"/>
    </xf>
    <xf numFmtId="0" fontId="19" fillId="0" borderId="8" xfId="8" applyFont="1" applyFill="1" applyBorder="1" applyAlignment="1">
      <alignment horizontal="left" vertical="center"/>
    </xf>
    <xf numFmtId="0" fontId="19" fillId="0" borderId="9" xfId="8" applyFont="1" applyFill="1" applyBorder="1" applyAlignment="1">
      <alignment horizontal="left" vertical="center"/>
    </xf>
    <xf numFmtId="184" fontId="19" fillId="0" borderId="36" xfId="8" applyNumberFormat="1" applyFont="1" applyFill="1" applyBorder="1" applyAlignment="1">
      <alignment horizontal="right" vertical="center" shrinkToFit="1"/>
    </xf>
    <xf numFmtId="184" fontId="19" fillId="0" borderId="8" xfId="8" applyNumberFormat="1" applyFont="1" applyFill="1" applyBorder="1" applyAlignment="1">
      <alignment horizontal="right" vertical="center" shrinkToFit="1"/>
    </xf>
    <xf numFmtId="184" fontId="19" fillId="0" borderId="9" xfId="8" applyNumberFormat="1" applyFont="1" applyFill="1" applyBorder="1" applyAlignment="1">
      <alignment horizontal="right" vertical="center" shrinkToFit="1"/>
    </xf>
    <xf numFmtId="0" fontId="23" fillId="0" borderId="47" xfId="9" applyFont="1" applyFill="1" applyBorder="1" applyAlignment="1">
      <alignment vertical="center"/>
    </xf>
    <xf numFmtId="184" fontId="19" fillId="0" borderId="36" xfId="8" applyNumberFormat="1" applyFont="1" applyFill="1" applyBorder="1" applyAlignment="1">
      <alignment vertical="center" shrinkToFit="1"/>
    </xf>
    <xf numFmtId="184" fontId="19" fillId="0" borderId="8" xfId="8" applyNumberFormat="1" applyFont="1" applyFill="1" applyBorder="1" applyAlignment="1">
      <alignment vertical="center" shrinkToFit="1"/>
    </xf>
    <xf numFmtId="184" fontId="19" fillId="0" borderId="9" xfId="8" applyNumberFormat="1" applyFont="1" applyFill="1" applyBorder="1" applyAlignment="1">
      <alignment vertical="center" shrinkToFit="1"/>
    </xf>
    <xf numFmtId="0" fontId="19" fillId="0" borderId="7" xfId="8" applyFont="1" applyFill="1" applyBorder="1" applyAlignment="1">
      <alignment horizontal="left" vertical="center"/>
    </xf>
    <xf numFmtId="0" fontId="23" fillId="0" borderId="71" xfId="9" applyFont="1" applyFill="1" applyBorder="1" applyAlignment="1">
      <alignment horizontal="center" vertical="center"/>
    </xf>
    <xf numFmtId="0" fontId="19" fillId="0" borderId="7" xfId="8" applyFont="1" applyFill="1" applyBorder="1" applyAlignment="1">
      <alignment horizontal="center" vertical="center"/>
    </xf>
    <xf numFmtId="0" fontId="19" fillId="0" borderId="74" xfId="8" applyFont="1" applyFill="1" applyBorder="1" applyAlignment="1">
      <alignment horizontal="center" vertical="center"/>
    </xf>
    <xf numFmtId="0" fontId="25" fillId="0" borderId="75" xfId="8" applyFont="1" applyFill="1" applyBorder="1" applyAlignment="1">
      <alignment vertical="center" wrapText="1"/>
    </xf>
    <xf numFmtId="0" fontId="25" fillId="0" borderId="76" xfId="8" applyFont="1" applyFill="1" applyBorder="1" applyAlignment="1">
      <alignment vertical="center" wrapText="1"/>
    </xf>
    <xf numFmtId="181" fontId="19" fillId="0" borderId="74" xfId="8" applyNumberFormat="1" applyFont="1" applyFill="1" applyBorder="1" applyAlignment="1">
      <alignment vertical="center"/>
    </xf>
    <xf numFmtId="181" fontId="19" fillId="0" borderId="75" xfId="8" applyNumberFormat="1" applyFont="1" applyFill="1" applyBorder="1" applyAlignment="1">
      <alignment vertical="center"/>
    </xf>
    <xf numFmtId="181" fontId="19" fillId="0" borderId="76" xfId="8" applyNumberFormat="1" applyFont="1" applyFill="1" applyBorder="1" applyAlignment="1">
      <alignment vertical="center"/>
    </xf>
    <xf numFmtId="0" fontId="19" fillId="0" borderId="7" xfId="8" applyFont="1" applyFill="1" applyBorder="1">
      <alignment vertical="center"/>
    </xf>
    <xf numFmtId="0" fontId="19" fillId="0" borderId="0" xfId="8" applyFont="1" applyFill="1" applyBorder="1">
      <alignment vertical="center"/>
    </xf>
    <xf numFmtId="0" fontId="19" fillId="0" borderId="66" xfId="8" applyFont="1" applyFill="1" applyBorder="1">
      <alignment vertical="center"/>
    </xf>
    <xf numFmtId="49" fontId="19" fillId="0" borderId="7" xfId="8" applyNumberFormat="1" applyFont="1" applyFill="1" applyBorder="1">
      <alignment vertical="center"/>
    </xf>
    <xf numFmtId="49" fontId="19" fillId="0" borderId="0" xfId="8" applyNumberFormat="1" applyFont="1" applyFill="1" applyBorder="1">
      <alignment vertical="center"/>
    </xf>
    <xf numFmtId="0" fontId="19" fillId="0" borderId="0" xfId="8" applyFont="1" applyFill="1" applyBorder="1" applyAlignment="1">
      <alignment vertical="center"/>
    </xf>
    <xf numFmtId="0" fontId="19" fillId="0" borderId="0" xfId="8" applyFont="1" applyFill="1" applyBorder="1" applyAlignment="1">
      <alignment horizontal="center" vertical="center"/>
    </xf>
    <xf numFmtId="49" fontId="19" fillId="0" borderId="0" xfId="8" applyNumberFormat="1" applyFont="1" applyFill="1" applyBorder="1" applyAlignment="1">
      <alignment horizontal="center" vertical="center"/>
    </xf>
    <xf numFmtId="0" fontId="19" fillId="0" borderId="66" xfId="8" applyFont="1" applyFill="1" applyBorder="1" applyAlignment="1">
      <alignment horizontal="center" vertical="center"/>
    </xf>
    <xf numFmtId="0" fontId="19" fillId="0" borderId="74" xfId="8" applyFont="1" applyFill="1" applyBorder="1">
      <alignment vertical="center"/>
    </xf>
    <xf numFmtId="0" fontId="19" fillId="0" borderId="75" xfId="8" applyFont="1" applyFill="1" applyBorder="1">
      <alignment vertical="center"/>
    </xf>
    <xf numFmtId="0" fontId="19" fillId="0" borderId="76" xfId="8" applyFont="1" applyFill="1" applyBorder="1">
      <alignment vertical="center"/>
    </xf>
    <xf numFmtId="0" fontId="19" fillId="0" borderId="0" xfId="10" applyFont="1" applyFill="1">
      <alignment vertical="center"/>
    </xf>
    <xf numFmtId="49" fontId="29" fillId="0" borderId="0" xfId="11" applyNumberFormat="1" applyFont="1">
      <alignment vertical="center"/>
    </xf>
    <xf numFmtId="49" fontId="19" fillId="0" borderId="0" xfId="11" applyNumberFormat="1" applyFont="1">
      <alignment vertical="center"/>
    </xf>
    <xf numFmtId="49" fontId="19" fillId="0" borderId="0" xfId="11" applyNumberFormat="1" applyFont="1" applyFill="1">
      <alignment vertical="center"/>
    </xf>
    <xf numFmtId="0" fontId="19" fillId="0" borderId="0" xfId="11" applyFont="1">
      <alignment vertical="center"/>
    </xf>
    <xf numFmtId="0" fontId="30"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19" fillId="0" borderId="0" xfId="11" applyFont="1" applyBorder="1">
      <alignment vertical="center"/>
    </xf>
    <xf numFmtId="0" fontId="19" fillId="0" borderId="12" xfId="11" applyFont="1" applyBorder="1">
      <alignment vertical="center"/>
    </xf>
    <xf numFmtId="0" fontId="19" fillId="0" borderId="54" xfId="11" applyFont="1" applyBorder="1">
      <alignment vertical="center"/>
    </xf>
    <xf numFmtId="0" fontId="19" fillId="0" borderId="41" xfId="11" applyFont="1" applyBorder="1" applyAlignment="1">
      <alignment horizontal="center" vertical="center"/>
    </xf>
    <xf numFmtId="0" fontId="19" fillId="0" borderId="12" xfId="11" applyFont="1" applyBorder="1" applyAlignment="1">
      <alignment horizontal="center" vertical="center"/>
    </xf>
    <xf numFmtId="0" fontId="19" fillId="0" borderId="64" xfId="11" applyFont="1" applyBorder="1" applyAlignment="1">
      <alignment horizontal="center" vertical="center"/>
    </xf>
    <xf numFmtId="0" fontId="19" fillId="0" borderId="0" xfId="11" applyFont="1" applyFill="1" applyBorder="1" applyAlignment="1">
      <alignment horizontal="center" vertical="center" wrapText="1"/>
    </xf>
    <xf numFmtId="0" fontId="19" fillId="0" borderId="54" xfId="11" applyFont="1" applyFill="1" applyBorder="1" applyAlignment="1">
      <alignment horizontal="center" vertical="center" wrapText="1"/>
    </xf>
    <xf numFmtId="0" fontId="19" fillId="0" borderId="0" xfId="11" applyFont="1" applyBorder="1" applyAlignment="1">
      <alignment horizontal="center" vertical="center"/>
    </xf>
    <xf numFmtId="0" fontId="19" fillId="0" borderId="0" xfId="11" applyFont="1" applyFill="1">
      <alignment vertical="center"/>
    </xf>
    <xf numFmtId="0" fontId="23" fillId="0" borderId="0" xfId="11" applyFont="1" applyBorder="1">
      <alignment vertical="center"/>
    </xf>
    <xf numFmtId="0" fontId="23" fillId="0" borderId="0" xfId="11" applyFont="1">
      <alignment vertical="center"/>
    </xf>
    <xf numFmtId="0" fontId="19" fillId="0" borderId="0" xfId="11" applyFont="1" applyAlignment="1">
      <alignment vertical="center" shrinkToFit="1"/>
    </xf>
    <xf numFmtId="49" fontId="19" fillId="6" borderId="0" xfId="12" applyNumberFormat="1" applyFont="1" applyFill="1" applyProtection="1">
      <alignment vertical="center"/>
    </xf>
    <xf numFmtId="0" fontId="19" fillId="6" borderId="0" xfId="12" applyFont="1" applyFill="1" applyProtection="1">
      <alignment vertical="center"/>
    </xf>
    <xf numFmtId="0" fontId="19" fillId="6" borderId="0" xfId="12" applyFont="1" applyFill="1" applyBorder="1" applyAlignment="1" applyProtection="1">
      <alignment vertical="center"/>
    </xf>
    <xf numFmtId="0" fontId="19" fillId="6" borderId="75"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31" fillId="6" borderId="0" xfId="12" applyFont="1" applyFill="1" applyAlignment="1" applyProtection="1">
      <alignment vertical="center"/>
    </xf>
    <xf numFmtId="0" fontId="19"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33" fillId="6" borderId="0" xfId="12" applyFont="1" applyFill="1" applyProtection="1">
      <alignment vertical="center"/>
    </xf>
    <xf numFmtId="0" fontId="34" fillId="6" borderId="0" xfId="12" applyFont="1" applyFill="1" applyProtection="1">
      <alignment vertical="center"/>
    </xf>
    <xf numFmtId="0" fontId="34" fillId="6" borderId="0" xfId="13" applyFont="1" applyFill="1" applyProtection="1">
      <alignment vertical="center"/>
    </xf>
    <xf numFmtId="0" fontId="34" fillId="0" borderId="0" xfId="13" applyFont="1" applyProtection="1">
      <alignment vertical="center"/>
    </xf>
    <xf numFmtId="0" fontId="33" fillId="6" borderId="0" xfId="12" applyFont="1" applyFill="1" applyBorder="1" applyProtection="1">
      <alignment vertical="center"/>
    </xf>
    <xf numFmtId="0" fontId="34" fillId="6" borderId="0" xfId="12" applyFont="1" applyFill="1" applyBorder="1" applyProtection="1">
      <alignment vertical="center"/>
    </xf>
    <xf numFmtId="0" fontId="33" fillId="0" borderId="97" xfId="12" applyFont="1" applyBorder="1" applyAlignment="1" applyProtection="1">
      <alignment horizontal="center" vertical="center" shrinkToFit="1"/>
      <protection locked="0"/>
    </xf>
    <xf numFmtId="0" fontId="33" fillId="0" borderId="97" xfId="12" applyFont="1" applyFill="1" applyBorder="1" applyAlignment="1" applyProtection="1">
      <alignment horizontal="center" vertical="center" shrinkToFit="1"/>
      <protection locked="0"/>
    </xf>
    <xf numFmtId="0" fontId="33" fillId="0" borderId="109" xfId="15" applyFont="1" applyBorder="1" applyAlignment="1" applyProtection="1">
      <alignment horizontal="center" vertical="center" shrinkToFit="1"/>
      <protection locked="0"/>
    </xf>
    <xf numFmtId="0" fontId="33" fillId="0" borderId="111" xfId="12" applyFont="1" applyBorder="1" applyAlignment="1" applyProtection="1">
      <alignment horizontal="center" vertical="center" shrinkToFit="1"/>
      <protection locked="0"/>
    </xf>
    <xf numFmtId="0" fontId="33" fillId="0" borderId="111" xfId="12" applyFont="1" applyFill="1" applyBorder="1" applyAlignment="1" applyProtection="1">
      <alignment horizontal="center" vertical="center" shrinkToFit="1"/>
      <protection locked="0"/>
    </xf>
    <xf numFmtId="0" fontId="33" fillId="0" borderId="122" xfId="15" applyFont="1" applyBorder="1" applyAlignment="1" applyProtection="1">
      <alignment horizontal="center" vertical="center" shrinkToFit="1"/>
      <protection locked="0"/>
    </xf>
    <xf numFmtId="0" fontId="33" fillId="8" borderId="20" xfId="12" applyFont="1" applyFill="1" applyBorder="1" applyAlignment="1" applyProtection="1">
      <alignment horizontal="center" vertical="center" shrinkToFit="1"/>
      <protection locked="0"/>
    </xf>
    <xf numFmtId="0" fontId="26" fillId="6" borderId="0" xfId="12" applyFont="1" applyFill="1" applyProtection="1">
      <alignment vertical="center"/>
    </xf>
    <xf numFmtId="0" fontId="33" fillId="0" borderId="135" xfId="12" applyFont="1" applyBorder="1" applyAlignment="1" applyProtection="1">
      <alignment horizontal="center" vertical="center" shrinkToFit="1"/>
      <protection locked="0"/>
    </xf>
    <xf numFmtId="0" fontId="33"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33" fillId="0" borderId="144" xfId="12" applyFont="1" applyBorder="1" applyAlignment="1" applyProtection="1">
      <alignment horizontal="center" vertical="center" shrinkToFit="1"/>
      <protection locked="0"/>
    </xf>
    <xf numFmtId="0" fontId="33" fillId="6" borderId="0" xfId="12" applyFont="1" applyFill="1" applyBorder="1" applyAlignment="1" applyProtection="1">
      <alignment horizontal="center" vertical="center" shrinkToFit="1"/>
    </xf>
    <xf numFmtId="0" fontId="33" fillId="6" borderId="0" xfId="12" applyFont="1" applyFill="1" applyBorder="1" applyAlignment="1" applyProtection="1">
      <alignment horizontal="left" vertical="center" shrinkToFit="1"/>
    </xf>
    <xf numFmtId="177" fontId="33" fillId="6" borderId="0" xfId="12" applyNumberFormat="1" applyFont="1" applyFill="1" applyBorder="1" applyAlignment="1" applyProtection="1">
      <alignment horizontal="right" vertical="center" shrinkToFit="1"/>
    </xf>
    <xf numFmtId="177" fontId="33" fillId="6" borderId="0" xfId="12" applyNumberFormat="1" applyFont="1" applyFill="1" applyBorder="1" applyAlignment="1" applyProtection="1">
      <alignment horizontal="left" vertical="center" shrinkToFit="1"/>
    </xf>
    <xf numFmtId="0" fontId="26" fillId="6" borderId="0" xfId="12" applyFont="1" applyFill="1" applyBorder="1" applyProtection="1">
      <alignment vertical="center"/>
    </xf>
    <xf numFmtId="0" fontId="33" fillId="6" borderId="75" xfId="12" applyFont="1" applyFill="1" applyBorder="1" applyAlignment="1" applyProtection="1">
      <alignment vertical="center"/>
    </xf>
    <xf numFmtId="0" fontId="33" fillId="6" borderId="75" xfId="12" applyFont="1" applyFill="1" applyBorder="1" applyAlignment="1" applyProtection="1">
      <alignment horizontal="center" vertical="center"/>
    </xf>
    <xf numFmtId="0" fontId="33" fillId="6" borderId="31" xfId="12" applyFont="1" applyFill="1" applyBorder="1" applyProtection="1">
      <alignment vertical="center"/>
    </xf>
    <xf numFmtId="0" fontId="33" fillId="6" borderId="11" xfId="12" applyFont="1" applyFill="1" applyBorder="1" applyAlignment="1" applyProtection="1">
      <alignment vertical="center"/>
    </xf>
    <xf numFmtId="0" fontId="33" fillId="6" borderId="12" xfId="12" applyFont="1" applyFill="1" applyBorder="1" applyAlignment="1" applyProtection="1">
      <alignment vertical="center"/>
    </xf>
    <xf numFmtId="0" fontId="33" fillId="6" borderId="0" xfId="12" applyFont="1" applyFill="1" applyBorder="1" applyAlignment="1" applyProtection="1">
      <alignment vertical="center"/>
    </xf>
    <xf numFmtId="0" fontId="33" fillId="6" borderId="66" xfId="12" applyFont="1" applyFill="1" applyBorder="1" applyAlignment="1" applyProtection="1">
      <alignment vertical="center"/>
    </xf>
    <xf numFmtId="0" fontId="33" fillId="6" borderId="0" xfId="12" applyFont="1" applyFill="1" applyAlignment="1" applyProtection="1">
      <alignment vertical="center"/>
    </xf>
    <xf numFmtId="0" fontId="33" fillId="6" borderId="0" xfId="12" applyFont="1" applyFill="1" applyBorder="1" applyAlignment="1" applyProtection="1">
      <alignment horizontal="center" vertical="center"/>
    </xf>
    <xf numFmtId="0" fontId="34" fillId="6" borderId="0" xfId="12" applyFont="1" applyFill="1" applyAlignment="1" applyProtection="1">
      <alignment vertical="center"/>
    </xf>
    <xf numFmtId="0" fontId="34" fillId="6" borderId="0" xfId="12" applyFont="1" applyFill="1" applyBorder="1" applyAlignment="1" applyProtection="1">
      <alignment horizontal="center" vertical="center"/>
    </xf>
    <xf numFmtId="0" fontId="34" fillId="6" borderId="7" xfId="12" applyFont="1" applyFill="1" applyBorder="1" applyAlignment="1" applyProtection="1">
      <alignment vertical="center"/>
    </xf>
    <xf numFmtId="0" fontId="34" fillId="6" borderId="0" xfId="12" applyFont="1" applyFill="1" applyBorder="1" applyAlignment="1" applyProtection="1">
      <alignment vertical="center"/>
    </xf>
    <xf numFmtId="0" fontId="36" fillId="6" borderId="0" xfId="13" applyFont="1" applyFill="1" applyProtection="1">
      <alignment vertical="center"/>
    </xf>
    <xf numFmtId="0" fontId="1" fillId="0" borderId="0" xfId="13">
      <alignment vertical="center"/>
    </xf>
    <xf numFmtId="0" fontId="15" fillId="6" borderId="0" xfId="6" applyFill="1" applyProtection="1">
      <protection hidden="1"/>
    </xf>
    <xf numFmtId="0" fontId="15" fillId="6" borderId="0" xfId="6" applyFill="1"/>
    <xf numFmtId="0" fontId="1" fillId="0" borderId="0" xfId="16" applyFont="1" applyFill="1">
      <alignment vertical="center"/>
    </xf>
    <xf numFmtId="0" fontId="1" fillId="0" borderId="0" xfId="16" applyFont="1" applyFill="1" applyBorder="1">
      <alignment vertical="center"/>
    </xf>
    <xf numFmtId="0" fontId="33"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19"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6" fillId="0" borderId="34" xfId="16" applyNumberFormat="1" applyFont="1" applyFill="1" applyBorder="1" applyAlignment="1">
      <alignment horizontal="right" vertical="center" shrinkToFit="1"/>
    </xf>
    <xf numFmtId="190" fontId="16" fillId="0" borderId="186"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6" fillId="0" borderId="34" xfId="16" applyNumberFormat="1" applyFont="1" applyFill="1" applyBorder="1" applyAlignment="1">
      <alignment horizontal="right" vertical="center" shrinkToFit="1"/>
    </xf>
    <xf numFmtId="187" fontId="16" fillId="0" borderId="186"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3"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6" fillId="0" borderId="41" xfId="18" applyNumberFormat="1" applyFont="1" applyBorder="1" applyAlignment="1">
      <alignment vertical="center"/>
    </xf>
    <xf numFmtId="178" fontId="16" fillId="0" borderId="48" xfId="18" applyNumberFormat="1" applyFont="1" applyBorder="1" applyAlignment="1">
      <alignment vertical="center"/>
    </xf>
    <xf numFmtId="178" fontId="16" fillId="0" borderId="37" xfId="18" applyNumberFormat="1" applyFont="1" applyBorder="1" applyAlignment="1">
      <alignment vertical="center"/>
    </xf>
    <xf numFmtId="178" fontId="16" fillId="0" borderId="40" xfId="18" applyNumberFormat="1" applyFont="1" applyBorder="1" applyAlignment="1">
      <alignment vertical="center"/>
    </xf>
    <xf numFmtId="178" fontId="16" fillId="0" borderId="41" xfId="18" applyNumberFormat="1" applyFont="1" applyBorder="1" applyAlignment="1">
      <alignment horizontal="center" vertical="center"/>
    </xf>
    <xf numFmtId="178" fontId="16" fillId="0" borderId="52" xfId="18" applyNumberFormat="1" applyFont="1" applyBorder="1" applyAlignment="1">
      <alignment horizontal="center" vertical="center" wrapText="1"/>
    </xf>
    <xf numFmtId="178" fontId="23" fillId="0" borderId="53" xfId="18" applyNumberFormat="1" applyFont="1" applyBorder="1" applyAlignment="1">
      <alignment horizontal="center" vertical="center"/>
    </xf>
    <xf numFmtId="178" fontId="16" fillId="0" borderId="54" xfId="18" applyNumberFormat="1" applyFont="1" applyBorder="1" applyAlignment="1">
      <alignment horizontal="center" vertical="center" wrapText="1"/>
    </xf>
    <xf numFmtId="178" fontId="16" fillId="0" borderId="34" xfId="18" applyNumberFormat="1" applyFont="1" applyBorder="1" applyAlignment="1">
      <alignment horizontal="center" vertical="center"/>
    </xf>
    <xf numFmtId="177" fontId="16" fillId="0" borderId="15" xfId="19" applyNumberFormat="1" applyFont="1" applyFill="1" applyBorder="1" applyAlignment="1">
      <alignment horizontal="right" vertical="center" shrinkToFit="1"/>
    </xf>
    <xf numFmtId="177" fontId="16" fillId="0" borderId="41" xfId="19" applyNumberFormat="1" applyFont="1" applyFill="1" applyBorder="1" applyAlignment="1">
      <alignment horizontal="right" vertical="center" shrinkToFit="1"/>
    </xf>
    <xf numFmtId="187" fontId="16" fillId="0" borderId="55" xfId="19" applyNumberFormat="1" applyFont="1" applyFill="1" applyBorder="1" applyAlignment="1">
      <alignment horizontal="right" vertical="center" shrinkToFit="1"/>
    </xf>
    <xf numFmtId="177" fontId="16" fillId="0" borderId="53" xfId="19" applyNumberFormat="1" applyFont="1" applyFill="1" applyBorder="1" applyAlignment="1">
      <alignment horizontal="right" vertical="center" shrinkToFit="1"/>
    </xf>
    <xf numFmtId="187" fontId="16" fillId="0" borderId="56" xfId="19" applyNumberFormat="1" applyFont="1" applyFill="1" applyBorder="1" applyAlignment="1">
      <alignment horizontal="right" vertical="center" shrinkToFit="1"/>
    </xf>
    <xf numFmtId="187" fontId="16" fillId="0" borderId="15" xfId="19" applyNumberFormat="1" applyFont="1" applyBorder="1" applyAlignment="1">
      <alignment horizontal="right" vertical="center" shrinkToFit="1"/>
    </xf>
    <xf numFmtId="178" fontId="16" fillId="0" borderId="37" xfId="18" applyNumberFormat="1" applyFont="1" applyBorder="1" applyAlignment="1">
      <alignment horizontal="center" vertical="center"/>
    </xf>
    <xf numFmtId="178" fontId="16" fillId="0" borderId="57" xfId="18" applyNumberFormat="1" applyFont="1" applyBorder="1" applyAlignment="1">
      <alignment horizontal="center" vertical="center"/>
    </xf>
    <xf numFmtId="177" fontId="16" fillId="0" borderId="58" xfId="19" applyNumberFormat="1" applyFont="1" applyFill="1" applyBorder="1" applyAlignment="1">
      <alignment horizontal="right" vertical="center" shrinkToFit="1"/>
    </xf>
    <xf numFmtId="177" fontId="16" fillId="0" borderId="59" xfId="19" applyNumberFormat="1" applyFont="1" applyFill="1" applyBorder="1" applyAlignment="1">
      <alignment horizontal="right" vertical="center" shrinkToFit="1"/>
    </xf>
    <xf numFmtId="187" fontId="16" fillId="0" borderId="57" xfId="19" applyNumberFormat="1" applyFont="1" applyFill="1" applyBorder="1" applyAlignment="1">
      <alignment horizontal="right" vertical="center" shrinkToFit="1"/>
    </xf>
    <xf numFmtId="177" fontId="16" fillId="0" borderId="60" xfId="19" applyNumberFormat="1" applyFont="1" applyFill="1" applyBorder="1" applyAlignment="1">
      <alignment horizontal="right" vertical="center" shrinkToFit="1"/>
    </xf>
    <xf numFmtId="187" fontId="16" fillId="0" borderId="61" xfId="19" applyNumberFormat="1" applyFont="1" applyFill="1" applyBorder="1" applyAlignment="1">
      <alignment horizontal="right" vertical="center" shrinkToFit="1"/>
    </xf>
    <xf numFmtId="187" fontId="16" fillId="0" borderId="58" xfId="19" applyNumberFormat="1" applyFont="1" applyBorder="1" applyAlignment="1">
      <alignment horizontal="right" vertical="center" shrinkToFit="1"/>
    </xf>
    <xf numFmtId="178" fontId="16" fillId="0" borderId="48" xfId="18" applyNumberFormat="1" applyFont="1" applyBorder="1" applyAlignment="1">
      <alignment horizontal="center" vertical="center"/>
    </xf>
    <xf numFmtId="177" fontId="16" fillId="0" borderId="15" xfId="19" applyNumberFormat="1" applyFont="1" applyBorder="1" applyAlignment="1">
      <alignment horizontal="right" vertical="center" shrinkToFit="1"/>
    </xf>
    <xf numFmtId="177" fontId="16" fillId="0" borderId="41" xfId="19" applyNumberFormat="1" applyFont="1" applyBorder="1" applyAlignment="1">
      <alignment horizontal="right" vertical="center" shrinkToFit="1"/>
    </xf>
    <xf numFmtId="187" fontId="16" fillId="0" borderId="55" xfId="19" applyNumberFormat="1" applyFont="1" applyBorder="1" applyAlignment="1">
      <alignment horizontal="right" vertical="center" shrinkToFit="1"/>
    </xf>
    <xf numFmtId="177" fontId="16" fillId="0" borderId="53" xfId="19" applyNumberFormat="1" applyFont="1" applyBorder="1" applyAlignment="1">
      <alignment horizontal="right" vertical="center" shrinkToFit="1"/>
    </xf>
    <xf numFmtId="187" fontId="16"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1" fillId="0" borderId="0" xfId="16" applyFont="1">
      <alignment vertical="center"/>
    </xf>
    <xf numFmtId="0" fontId="1" fillId="0" borderId="64" xfId="16" applyFont="1" applyBorder="1">
      <alignment vertical="center"/>
    </xf>
    <xf numFmtId="0" fontId="1" fillId="0" borderId="38" xfId="16" applyFont="1" applyBorder="1">
      <alignment vertical="center"/>
    </xf>
    <xf numFmtId="180" fontId="1" fillId="0" borderId="0" xfId="16" applyNumberFormat="1" applyFont="1">
      <alignment vertical="center"/>
    </xf>
    <xf numFmtId="0" fontId="1" fillId="0" borderId="40" xfId="16" applyFont="1" applyBorder="1">
      <alignment vertical="center"/>
    </xf>
    <xf numFmtId="0" fontId="1" fillId="0" borderId="54" xfId="16" applyFont="1" applyBorder="1">
      <alignment vertical="center"/>
    </xf>
    <xf numFmtId="0" fontId="1" fillId="0" borderId="37" xfId="16" applyFont="1" applyBorder="1">
      <alignment vertical="center"/>
    </xf>
    <xf numFmtId="0" fontId="38" fillId="0" borderId="0" xfId="20"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xf>
    <xf numFmtId="49" fontId="1" fillId="6" borderId="0" xfId="17" applyNumberFormat="1" applyFont="1" applyFill="1" applyAlignment="1">
      <alignment horizontal="center" vertical="center" wrapText="1"/>
    </xf>
    <xf numFmtId="178" fontId="1" fillId="6" borderId="0" xfId="16" applyNumberFormat="1" applyFont="1" applyFill="1" applyAlignment="1">
      <alignment vertical="center" wrapText="1"/>
    </xf>
    <xf numFmtId="187" fontId="15" fillId="0" borderId="0" xfId="19" applyNumberFormat="1" applyAlignment="1">
      <alignment horizontal="right" vertical="center"/>
    </xf>
    <xf numFmtId="177" fontId="15" fillId="0" borderId="0" xfId="19" applyNumberFormat="1" applyAlignment="1">
      <alignment horizontal="right" vertical="center"/>
    </xf>
    <xf numFmtId="178" fontId="15" fillId="0" borderId="0" xfId="18" applyNumberFormat="1" applyAlignment="1">
      <alignment horizontal="center" vertical="center"/>
    </xf>
    <xf numFmtId="178" fontId="15" fillId="0" borderId="0" xfId="18" applyNumberFormat="1" applyAlignment="1">
      <alignment vertical="center"/>
    </xf>
    <xf numFmtId="178" fontId="1" fillId="0" borderId="0" xfId="16" applyNumberFormat="1" applyFont="1">
      <alignment vertical="center"/>
    </xf>
    <xf numFmtId="178" fontId="37" fillId="0" borderId="0" xfId="16" applyNumberFormat="1" applyFont="1">
      <alignment vertical="center"/>
    </xf>
    <xf numFmtId="189" fontId="1" fillId="0" borderId="0" xfId="17" applyNumberFormat="1" applyFont="1">
      <alignment vertical="center"/>
    </xf>
    <xf numFmtId="0" fontId="1" fillId="0" borderId="0" xfId="17" applyFont="1">
      <alignment vertical="center"/>
    </xf>
    <xf numFmtId="0" fontId="33" fillId="0" borderId="64" xfId="16" applyFont="1" applyBorder="1">
      <alignment vertical="center"/>
    </xf>
    <xf numFmtId="0" fontId="1" fillId="0" borderId="31" xfId="16" applyFont="1" applyBorder="1">
      <alignment vertical="center"/>
    </xf>
    <xf numFmtId="178" fontId="1" fillId="0" borderId="64" xfId="16" applyNumberFormat="1" applyFont="1" applyBorder="1">
      <alignment vertical="center"/>
    </xf>
    <xf numFmtId="178" fontId="1" fillId="0" borderId="40" xfId="16" applyNumberFormat="1" applyFont="1" applyBorder="1">
      <alignment vertical="center"/>
    </xf>
    <xf numFmtId="189" fontId="1" fillId="0" borderId="54" xfId="16" applyNumberFormat="1" applyFont="1" applyBorder="1">
      <alignment vertical="center"/>
    </xf>
    <xf numFmtId="178" fontId="1" fillId="0" borderId="54" xfId="16" applyNumberFormat="1" applyFont="1" applyBorder="1">
      <alignment vertical="center"/>
    </xf>
    <xf numFmtId="178" fontId="1" fillId="0" borderId="37"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0" fontId="1" fillId="0" borderId="48" xfId="16" applyFont="1" applyBorder="1">
      <alignment vertical="center"/>
    </xf>
    <xf numFmtId="0" fontId="1" fillId="0" borderId="12" xfId="16" applyFont="1" applyBorder="1">
      <alignment vertical="center"/>
    </xf>
    <xf numFmtId="0" fontId="33" fillId="0" borderId="41" xfId="16" applyFont="1" applyBorder="1">
      <alignment vertical="center"/>
    </xf>
    <xf numFmtId="0" fontId="33" fillId="0" borderId="0" xfId="16" applyFont="1">
      <alignment vertical="center"/>
    </xf>
    <xf numFmtId="189" fontId="1" fillId="0" borderId="12" xfId="16" applyNumberFormat="1" applyFont="1" applyBorder="1">
      <alignment vertical="center"/>
    </xf>
    <xf numFmtId="0" fontId="1" fillId="0" borderId="41" xfId="16" applyFont="1" applyBorder="1">
      <alignment vertical="center"/>
    </xf>
    <xf numFmtId="0" fontId="15" fillId="6" borderId="0" xfId="6" applyFill="1" applyAlignment="1">
      <alignment vertical="center"/>
    </xf>
    <xf numFmtId="0" fontId="15" fillId="6" borderId="0" xfId="6" applyFill="1" applyAlignment="1" applyProtection="1">
      <alignment vertical="center"/>
      <protection hidden="1"/>
    </xf>
    <xf numFmtId="0" fontId="0" fillId="6" borderId="0" xfId="6" applyFont="1" applyFill="1" applyAlignment="1">
      <alignment vertical="center"/>
    </xf>
    <xf numFmtId="0" fontId="25" fillId="0" borderId="0" xfId="8" applyNumberFormat="1" applyFont="1" applyFill="1" applyBorder="1" applyAlignment="1" applyProtection="1">
      <alignment horizontal="left" vertical="center" wrapText="1"/>
      <protection hidden="1"/>
    </xf>
    <xf numFmtId="186" fontId="19" fillId="0" borderId="0" xfId="8" applyNumberFormat="1" applyFont="1" applyFill="1" applyBorder="1" applyAlignment="1" applyProtection="1">
      <alignment horizontal="center" vertical="center" shrinkToFit="1"/>
      <protection hidden="1"/>
    </xf>
    <xf numFmtId="0" fontId="19" fillId="0" borderId="0" xfId="8" applyFont="1" applyFill="1" applyBorder="1" applyAlignment="1" applyProtection="1">
      <alignment horizontal="center" vertical="center" shrinkToFit="1"/>
      <protection hidden="1"/>
    </xf>
    <xf numFmtId="0" fontId="19" fillId="0" borderId="0" xfId="8" applyFont="1" applyFill="1" applyBorder="1" applyAlignment="1">
      <alignment horizontal="center" vertical="center" shrinkToFit="1"/>
    </xf>
    <xf numFmtId="0" fontId="19" fillId="0" borderId="0" xfId="8" applyFont="1" applyFill="1" applyBorder="1" applyAlignment="1">
      <alignment horizontal="center" vertical="center"/>
    </xf>
    <xf numFmtId="49" fontId="19" fillId="0" borderId="0" xfId="8" applyNumberFormat="1" applyFont="1" applyFill="1" applyBorder="1" applyAlignment="1">
      <alignment horizontal="center" vertical="center"/>
    </xf>
    <xf numFmtId="181" fontId="19" fillId="0" borderId="44" xfId="8" applyNumberFormat="1" applyFont="1" applyFill="1" applyBorder="1" applyAlignment="1">
      <alignment horizontal="right" vertical="center" shrinkToFit="1"/>
    </xf>
    <xf numFmtId="181" fontId="19" fillId="0" borderId="18" xfId="8" applyNumberFormat="1" applyFont="1" applyFill="1" applyBorder="1" applyAlignment="1">
      <alignment horizontal="right" vertical="center" shrinkToFit="1"/>
    </xf>
    <xf numFmtId="181" fontId="19" fillId="0" borderId="19" xfId="8" applyNumberFormat="1" applyFont="1" applyFill="1" applyBorder="1" applyAlignment="1">
      <alignment horizontal="right" vertical="center" shrinkToFit="1"/>
    </xf>
    <xf numFmtId="0" fontId="23" fillId="0" borderId="74" xfId="7" applyFont="1" applyFill="1" applyBorder="1" applyAlignment="1">
      <alignment horizontal="left" vertical="center"/>
    </xf>
    <xf numFmtId="0" fontId="23" fillId="0" borderId="75" xfId="7" applyFont="1" applyFill="1" applyBorder="1" applyAlignment="1">
      <alignment horizontal="left" vertical="center"/>
    </xf>
    <xf numFmtId="0" fontId="23" fillId="0" borderId="76" xfId="7" applyFont="1" applyFill="1" applyBorder="1" applyAlignment="1">
      <alignment horizontal="left" vertical="center"/>
    </xf>
    <xf numFmtId="181" fontId="19" fillId="0" borderId="7" xfId="8" applyNumberFormat="1" applyFont="1" applyFill="1" applyBorder="1" applyAlignment="1">
      <alignment horizontal="right" vertical="center" shrinkToFit="1"/>
    </xf>
    <xf numFmtId="181" fontId="19" fillId="0" borderId="0" xfId="8" applyNumberFormat="1" applyFont="1" applyFill="1" applyBorder="1" applyAlignment="1">
      <alignment horizontal="right" vertical="center" shrinkToFit="1"/>
    </xf>
    <xf numFmtId="181" fontId="19" fillId="0" borderId="66" xfId="8" applyNumberFormat="1" applyFont="1" applyFill="1" applyBorder="1" applyAlignment="1">
      <alignment horizontal="right" vertical="center" shrinkToFit="1"/>
    </xf>
    <xf numFmtId="0" fontId="19" fillId="0" borderId="39" xfId="8" applyFont="1" applyFill="1" applyBorder="1" applyAlignment="1">
      <alignment vertical="center"/>
    </xf>
    <xf numFmtId="0" fontId="19" fillId="0" borderId="31" xfId="8" applyFont="1" applyFill="1" applyBorder="1" applyAlignment="1">
      <alignment vertical="center"/>
    </xf>
    <xf numFmtId="0" fontId="19" fillId="0" borderId="42" xfId="8" applyFont="1" applyFill="1" applyBorder="1" applyAlignment="1">
      <alignment vertical="center"/>
    </xf>
    <xf numFmtId="178" fontId="19" fillId="0" borderId="39" xfId="8" applyNumberFormat="1" applyFont="1" applyFill="1" applyBorder="1" applyAlignment="1">
      <alignment horizontal="right" vertical="center" shrinkToFit="1"/>
    </xf>
    <xf numFmtId="178" fontId="19" fillId="0" borderId="31" xfId="8" applyNumberFormat="1" applyFont="1" applyFill="1" applyBorder="1" applyAlignment="1">
      <alignment horizontal="right" vertical="center" shrinkToFit="1"/>
    </xf>
    <xf numFmtId="178" fontId="19" fillId="0" borderId="42" xfId="8" applyNumberFormat="1" applyFont="1" applyFill="1" applyBorder="1" applyAlignment="1">
      <alignment horizontal="right" vertical="center" shrinkToFit="1"/>
    </xf>
    <xf numFmtId="178" fontId="19" fillId="0" borderId="32" xfId="8" applyNumberFormat="1" applyFont="1" applyFill="1" applyBorder="1" applyAlignment="1">
      <alignment horizontal="right" vertical="center" shrinkToFit="1"/>
    </xf>
    <xf numFmtId="0" fontId="23" fillId="0" borderId="7" xfId="7" applyFont="1" applyFill="1" applyBorder="1" applyAlignment="1">
      <alignment horizontal="left" vertical="center"/>
    </xf>
    <xf numFmtId="0" fontId="23" fillId="0" borderId="0" xfId="7" applyFont="1" applyFill="1" applyBorder="1" applyAlignment="1">
      <alignment horizontal="left" vertical="center"/>
    </xf>
    <xf numFmtId="0" fontId="23" fillId="0" borderId="66" xfId="7" applyFont="1" applyFill="1" applyBorder="1" applyAlignment="1">
      <alignment horizontal="left" vertical="center"/>
    </xf>
    <xf numFmtId="0" fontId="23" fillId="0" borderId="36" xfId="7" applyFont="1" applyFill="1" applyBorder="1" applyAlignment="1">
      <alignment horizontal="center" vertical="center" wrapText="1"/>
    </xf>
    <xf numFmtId="0" fontId="23" fillId="0" borderId="8" xfId="7" applyFont="1" applyFill="1" applyBorder="1" applyAlignment="1">
      <alignment horizontal="center" vertical="center" wrapText="1"/>
    </xf>
    <xf numFmtId="0" fontId="23" fillId="0" borderId="9" xfId="7" applyFont="1" applyFill="1" applyBorder="1" applyAlignment="1">
      <alignment horizontal="center" vertical="center" wrapText="1"/>
    </xf>
    <xf numFmtId="0" fontId="23" fillId="0" borderId="7" xfId="7" applyFont="1" applyFill="1" applyBorder="1" applyAlignment="1">
      <alignment horizontal="center" vertical="center" wrapText="1"/>
    </xf>
    <xf numFmtId="0" fontId="23" fillId="0" borderId="0" xfId="7" applyFont="1" applyFill="1" applyBorder="1" applyAlignment="1">
      <alignment horizontal="center" vertical="center" wrapText="1"/>
    </xf>
    <xf numFmtId="0" fontId="23" fillId="0" borderId="66" xfId="7" applyFont="1" applyFill="1" applyBorder="1" applyAlignment="1">
      <alignment horizontal="center" vertical="center" wrapText="1"/>
    </xf>
    <xf numFmtId="0" fontId="23" fillId="0" borderId="74" xfId="7" applyFont="1" applyFill="1" applyBorder="1" applyAlignment="1">
      <alignment horizontal="center" vertical="center" wrapText="1"/>
    </xf>
    <xf numFmtId="0" fontId="23" fillId="0" borderId="75" xfId="7" applyFont="1" applyFill="1" applyBorder="1" applyAlignment="1">
      <alignment horizontal="center" vertical="center" wrapText="1"/>
    </xf>
    <xf numFmtId="0" fontId="23" fillId="0" borderId="76" xfId="7" applyFont="1" applyFill="1" applyBorder="1" applyAlignment="1">
      <alignment horizontal="center" vertical="center" wrapText="1"/>
    </xf>
    <xf numFmtId="0" fontId="23" fillId="0" borderId="36" xfId="7" applyFont="1" applyFill="1" applyBorder="1" applyAlignment="1">
      <alignment horizontal="left" vertical="center"/>
    </xf>
    <xf numFmtId="0" fontId="23" fillId="0" borderId="8" xfId="7" applyFont="1" applyFill="1" applyBorder="1" applyAlignment="1">
      <alignment horizontal="left" vertical="center"/>
    </xf>
    <xf numFmtId="0" fontId="23" fillId="0" borderId="9" xfId="7" applyFont="1" applyFill="1" applyBorder="1" applyAlignment="1">
      <alignment horizontal="left" vertical="center"/>
    </xf>
    <xf numFmtId="178" fontId="19" fillId="0" borderId="36" xfId="8" applyNumberFormat="1" applyFont="1" applyFill="1" applyBorder="1" applyAlignment="1">
      <alignment horizontal="right" vertical="center" shrinkToFit="1"/>
    </xf>
    <xf numFmtId="178" fontId="19" fillId="0" borderId="8" xfId="8" applyNumberFormat="1" applyFont="1" applyFill="1" applyBorder="1" applyAlignment="1">
      <alignment horizontal="right" vertical="center" shrinkToFit="1"/>
    </xf>
    <xf numFmtId="178" fontId="19" fillId="0" borderId="9" xfId="8" applyNumberFormat="1" applyFont="1" applyFill="1" applyBorder="1" applyAlignment="1">
      <alignment horizontal="right" vertical="center" shrinkToFit="1"/>
    </xf>
    <xf numFmtId="0" fontId="25" fillId="0" borderId="0" xfId="8" applyFont="1" applyFill="1" applyBorder="1" applyAlignment="1">
      <alignment horizontal="left" vertical="center" wrapText="1"/>
    </xf>
    <xf numFmtId="0" fontId="25" fillId="0" borderId="66" xfId="8" applyFont="1" applyFill="1" applyBorder="1" applyAlignment="1">
      <alignment horizontal="left" vertical="center" wrapText="1"/>
    </xf>
    <xf numFmtId="178" fontId="19" fillId="0" borderId="7" xfId="8" applyNumberFormat="1" applyFont="1" applyFill="1" applyBorder="1" applyAlignment="1">
      <alignment horizontal="right" vertical="center" shrinkToFit="1"/>
    </xf>
    <xf numFmtId="178" fontId="19" fillId="0" borderId="0" xfId="8" applyNumberFormat="1" applyFont="1" applyFill="1" applyBorder="1" applyAlignment="1">
      <alignment horizontal="right" vertical="center" shrinkToFit="1"/>
    </xf>
    <xf numFmtId="178" fontId="19" fillId="0" borderId="66" xfId="8" applyNumberFormat="1" applyFont="1" applyFill="1" applyBorder="1" applyAlignment="1">
      <alignment horizontal="right" vertical="center" shrinkToFit="1"/>
    </xf>
    <xf numFmtId="178" fontId="19" fillId="0" borderId="74" xfId="8" applyNumberFormat="1" applyFont="1" applyFill="1" applyBorder="1" applyAlignment="1">
      <alignment horizontal="right" vertical="center" shrinkToFit="1"/>
    </xf>
    <xf numFmtId="178" fontId="19" fillId="0" borderId="75" xfId="8" applyNumberFormat="1" applyFont="1" applyFill="1" applyBorder="1" applyAlignment="1">
      <alignment horizontal="right" vertical="center" shrinkToFit="1"/>
    </xf>
    <xf numFmtId="178" fontId="19" fillId="0" borderId="76" xfId="8" applyNumberFormat="1" applyFont="1" applyFill="1" applyBorder="1" applyAlignment="1">
      <alignment horizontal="right" vertical="center" shrinkToFit="1"/>
    </xf>
    <xf numFmtId="0" fontId="19" fillId="0" borderId="74" xfId="8" applyFont="1" applyFill="1" applyBorder="1" applyAlignment="1">
      <alignment horizontal="left" vertical="center"/>
    </xf>
    <xf numFmtId="0" fontId="19" fillId="0" borderId="75" xfId="8" applyFont="1" applyFill="1" applyBorder="1" applyAlignment="1">
      <alignment horizontal="left" vertical="center"/>
    </xf>
    <xf numFmtId="0" fontId="19" fillId="0" borderId="76" xfId="8" applyFont="1" applyFill="1" applyBorder="1" applyAlignment="1">
      <alignment horizontal="left" vertical="center"/>
    </xf>
    <xf numFmtId="0" fontId="19" fillId="0" borderId="7" xfId="8" applyFont="1" applyFill="1" applyBorder="1" applyAlignment="1">
      <alignment horizontal="left" vertical="center"/>
    </xf>
    <xf numFmtId="0" fontId="19" fillId="0" borderId="0" xfId="8" applyFont="1" applyFill="1" applyBorder="1" applyAlignment="1">
      <alignment horizontal="left" vertical="center"/>
    </xf>
    <xf numFmtId="0" fontId="19" fillId="0" borderId="66" xfId="8" applyFont="1" applyFill="1" applyBorder="1" applyAlignment="1">
      <alignment horizontal="left" vertical="center"/>
    </xf>
    <xf numFmtId="0" fontId="19" fillId="0" borderId="41" xfId="8" applyFont="1" applyFill="1" applyBorder="1" applyAlignment="1">
      <alignment horizontal="center" vertical="center" wrapText="1"/>
    </xf>
    <xf numFmtId="0" fontId="19" fillId="0" borderId="12" xfId="8" applyFont="1" applyFill="1" applyBorder="1" applyAlignment="1">
      <alignment horizontal="center" vertical="center"/>
    </xf>
    <xf numFmtId="0" fontId="19" fillId="0" borderId="48" xfId="8" applyFont="1" applyFill="1" applyBorder="1" applyAlignment="1">
      <alignment horizontal="center" vertical="center"/>
    </xf>
    <xf numFmtId="0" fontId="19" fillId="0" borderId="37" xfId="8" applyFont="1" applyFill="1" applyBorder="1" applyAlignment="1">
      <alignment horizontal="center" vertical="center"/>
    </xf>
    <xf numFmtId="0" fontId="19" fillId="0" borderId="54" xfId="8" applyFont="1" applyFill="1" applyBorder="1" applyAlignment="1">
      <alignment horizontal="center" vertical="center"/>
    </xf>
    <xf numFmtId="0" fontId="19" fillId="0" borderId="40" xfId="8" applyFont="1" applyFill="1" applyBorder="1" applyAlignment="1">
      <alignment horizontal="center" vertical="center"/>
    </xf>
    <xf numFmtId="0" fontId="19" fillId="0" borderId="12" xfId="8" applyFont="1" applyFill="1" applyBorder="1" applyAlignment="1">
      <alignment horizontal="center" vertical="center" wrapText="1"/>
    </xf>
    <xf numFmtId="0" fontId="19" fillId="0" borderId="48" xfId="8" applyFont="1" applyFill="1" applyBorder="1" applyAlignment="1">
      <alignment horizontal="center" vertical="center" wrapText="1"/>
    </xf>
    <xf numFmtId="0" fontId="19" fillId="0" borderId="37" xfId="8" applyFont="1" applyFill="1" applyBorder="1" applyAlignment="1">
      <alignment horizontal="center" vertical="center" wrapText="1"/>
    </xf>
    <xf numFmtId="0" fontId="19" fillId="0" borderId="54" xfId="8" applyFont="1" applyFill="1" applyBorder="1" applyAlignment="1">
      <alignment horizontal="center" vertical="center" wrapText="1"/>
    </xf>
    <xf numFmtId="0" fontId="19" fillId="0" borderId="40" xfId="8" applyFont="1" applyFill="1" applyBorder="1" applyAlignment="1">
      <alignment horizontal="center" vertical="center" wrapText="1"/>
    </xf>
    <xf numFmtId="0" fontId="25" fillId="0" borderId="41" xfId="8" applyFont="1" applyFill="1" applyBorder="1" applyAlignment="1">
      <alignment horizontal="center" vertical="center" wrapText="1"/>
    </xf>
    <xf numFmtId="0" fontId="25" fillId="0" borderId="12" xfId="8" applyFont="1" applyFill="1" applyBorder="1" applyAlignment="1">
      <alignment horizontal="center" vertical="center" wrapText="1"/>
    </xf>
    <xf numFmtId="0" fontId="25" fillId="0" borderId="13" xfId="8" applyFont="1" applyFill="1" applyBorder="1" applyAlignment="1">
      <alignment horizontal="center" vertical="center" wrapText="1"/>
    </xf>
    <xf numFmtId="0" fontId="25" fillId="0" borderId="37" xfId="8" applyFont="1" applyFill="1" applyBorder="1" applyAlignment="1">
      <alignment horizontal="center" vertical="center" wrapText="1"/>
    </xf>
    <xf numFmtId="0" fontId="25" fillId="0" borderId="54" xfId="8" applyFont="1" applyFill="1" applyBorder="1" applyAlignment="1">
      <alignment horizontal="center" vertical="center" wrapText="1"/>
    </xf>
    <xf numFmtId="0" fontId="25" fillId="0" borderId="67" xfId="8" applyFont="1" applyFill="1" applyBorder="1" applyAlignment="1">
      <alignment horizontal="center" vertical="center" wrapText="1"/>
    </xf>
    <xf numFmtId="0" fontId="19" fillId="0" borderId="11" xfId="8" applyFont="1" applyFill="1" applyBorder="1" applyAlignment="1">
      <alignment horizontal="center" vertical="center" textRotation="255"/>
    </xf>
    <xf numFmtId="0" fontId="19" fillId="0" borderId="12" xfId="8" applyFont="1" applyFill="1" applyBorder="1" applyAlignment="1">
      <alignment horizontal="center" vertical="center" textRotation="255"/>
    </xf>
    <xf numFmtId="0" fontId="19" fillId="0" borderId="48" xfId="8" applyFont="1" applyFill="1" applyBorder="1" applyAlignment="1">
      <alignment horizontal="center" vertical="center" textRotation="255"/>
    </xf>
    <xf numFmtId="0" fontId="19" fillId="0" borderId="7" xfId="8" applyFont="1" applyFill="1" applyBorder="1" applyAlignment="1">
      <alignment horizontal="center" vertical="center" textRotation="255"/>
    </xf>
    <xf numFmtId="0" fontId="19" fillId="0" borderId="0" xfId="8" applyFont="1" applyFill="1" applyBorder="1" applyAlignment="1">
      <alignment horizontal="center" vertical="center" textRotation="255"/>
    </xf>
    <xf numFmtId="0" fontId="19" fillId="0" borderId="38" xfId="8" applyFont="1" applyFill="1" applyBorder="1" applyAlignment="1">
      <alignment horizontal="center" vertical="center" textRotation="255"/>
    </xf>
    <xf numFmtId="0" fontId="19" fillId="0" borderId="74" xfId="8" applyFont="1" applyFill="1" applyBorder="1" applyAlignment="1">
      <alignment horizontal="center" vertical="center" textRotation="255"/>
    </xf>
    <xf numFmtId="0" fontId="19" fillId="0" borderId="75" xfId="8" applyFont="1" applyFill="1" applyBorder="1" applyAlignment="1">
      <alignment horizontal="center" vertical="center" textRotation="255"/>
    </xf>
    <xf numFmtId="0" fontId="19" fillId="0" borderId="70" xfId="8" applyFont="1" applyFill="1" applyBorder="1" applyAlignment="1">
      <alignment horizontal="center" vertical="center" textRotation="255"/>
    </xf>
    <xf numFmtId="0" fontId="19" fillId="0" borderId="41" xfId="8" applyFont="1" applyFill="1" applyBorder="1" applyAlignment="1">
      <alignment horizontal="center" vertical="center"/>
    </xf>
    <xf numFmtId="0" fontId="25" fillId="0" borderId="48" xfId="8" applyFont="1" applyFill="1" applyBorder="1" applyAlignment="1">
      <alignment horizontal="center" vertical="center" wrapText="1"/>
    </xf>
    <xf numFmtId="0" fontId="25" fillId="0" borderId="40" xfId="8" applyFont="1" applyFill="1" applyBorder="1" applyAlignment="1">
      <alignment horizontal="center" vertical="center" wrapText="1"/>
    </xf>
    <xf numFmtId="0" fontId="19" fillId="0" borderId="41" xfId="8" applyFont="1" applyFill="1" applyBorder="1" applyAlignment="1">
      <alignment horizontal="center" vertical="center" textRotation="255"/>
    </xf>
    <xf numFmtId="0" fontId="19" fillId="0" borderId="64" xfId="8" applyFont="1" applyFill="1" applyBorder="1" applyAlignment="1">
      <alignment horizontal="center" vertical="center" textRotation="255"/>
    </xf>
    <xf numFmtId="0" fontId="19" fillId="0" borderId="37" xfId="8" applyFont="1" applyFill="1" applyBorder="1" applyAlignment="1">
      <alignment horizontal="center" vertical="center" textRotation="255"/>
    </xf>
    <xf numFmtId="0" fontId="19" fillId="0" borderId="54" xfId="8" applyFont="1" applyFill="1" applyBorder="1" applyAlignment="1">
      <alignment horizontal="center" vertical="center" textRotation="255"/>
    </xf>
    <xf numFmtId="0" fontId="19" fillId="0" borderId="40" xfId="8" applyFont="1" applyFill="1" applyBorder="1" applyAlignment="1">
      <alignment horizontal="center" vertical="center" textRotation="255"/>
    </xf>
    <xf numFmtId="0" fontId="19" fillId="0" borderId="44" xfId="8" applyFont="1" applyFill="1" applyBorder="1" applyAlignment="1">
      <alignment vertical="center"/>
    </xf>
    <xf numFmtId="0" fontId="19" fillId="0" borderId="18" xfId="8" applyFont="1" applyFill="1" applyBorder="1" applyAlignment="1">
      <alignment vertical="center"/>
    </xf>
    <xf numFmtId="0" fontId="19" fillId="0" borderId="43" xfId="8" applyFont="1" applyFill="1" applyBorder="1" applyAlignment="1">
      <alignment vertical="center"/>
    </xf>
    <xf numFmtId="178" fontId="19" fillId="0" borderId="44" xfId="8" applyNumberFormat="1" applyFont="1" applyFill="1" applyBorder="1" applyAlignment="1">
      <alignment horizontal="right" vertical="center"/>
    </xf>
    <xf numFmtId="178" fontId="19" fillId="0" borderId="18" xfId="8" applyNumberFormat="1" applyFont="1" applyFill="1" applyBorder="1" applyAlignment="1">
      <alignment horizontal="right" vertical="center"/>
    </xf>
    <xf numFmtId="178" fontId="19" fillId="0" borderId="43" xfId="8" applyNumberFormat="1" applyFont="1" applyFill="1" applyBorder="1" applyAlignment="1">
      <alignment horizontal="right" vertical="center"/>
    </xf>
    <xf numFmtId="0" fontId="19" fillId="0" borderId="72" xfId="8" applyFont="1" applyFill="1" applyBorder="1" applyAlignment="1">
      <alignment horizontal="center" vertical="center" shrinkToFit="1"/>
    </xf>
    <xf numFmtId="0" fontId="19" fillId="0" borderId="75" xfId="8" applyFont="1" applyFill="1" applyBorder="1" applyAlignment="1">
      <alignment horizontal="center" vertical="center" shrinkToFit="1"/>
    </xf>
    <xf numFmtId="0" fontId="19" fillId="0" borderId="70" xfId="8" applyFont="1" applyFill="1" applyBorder="1" applyAlignment="1">
      <alignment horizontal="center" vertical="center" shrinkToFit="1"/>
    </xf>
    <xf numFmtId="0" fontId="26" fillId="0" borderId="31" xfId="8" applyFont="1" applyFill="1" applyBorder="1">
      <alignment vertical="center"/>
    </xf>
    <xf numFmtId="0" fontId="26" fillId="0" borderId="42" xfId="8" applyFont="1" applyFill="1" applyBorder="1">
      <alignment vertical="center"/>
    </xf>
    <xf numFmtId="0" fontId="19" fillId="0" borderId="39" xfId="8" applyFont="1" applyFill="1" applyBorder="1" applyAlignment="1">
      <alignment horizontal="center" vertical="center"/>
    </xf>
    <xf numFmtId="0" fontId="19" fillId="0" borderId="31" xfId="8" applyFont="1" applyFill="1" applyBorder="1" applyAlignment="1">
      <alignment horizontal="center" vertical="center"/>
    </xf>
    <xf numFmtId="0" fontId="19" fillId="0" borderId="81" xfId="8" applyFont="1" applyFill="1" applyBorder="1" applyAlignment="1">
      <alignment horizontal="center" vertical="center"/>
    </xf>
    <xf numFmtId="0" fontId="19" fillId="0" borderId="25" xfId="8" applyFont="1" applyFill="1" applyBorder="1" applyAlignment="1">
      <alignment horizontal="center" vertical="center"/>
    </xf>
    <xf numFmtId="0" fontId="19" fillId="0" borderId="26" xfId="8" applyFont="1" applyFill="1" applyBorder="1" applyAlignment="1">
      <alignment horizontal="center" vertical="center"/>
    </xf>
    <xf numFmtId="0" fontId="19" fillId="0" borderId="78" xfId="8" applyFont="1" applyFill="1" applyBorder="1" applyAlignment="1">
      <alignment horizontal="center" vertical="center"/>
    </xf>
    <xf numFmtId="0" fontId="19" fillId="0" borderId="77" xfId="8" applyFont="1" applyFill="1" applyBorder="1" applyAlignment="1">
      <alignment horizontal="center" vertical="center"/>
    </xf>
    <xf numFmtId="0" fontId="19" fillId="0" borderId="51" xfId="8" applyFont="1" applyFill="1" applyBorder="1" applyAlignment="1">
      <alignment horizontal="center" vertical="center"/>
    </xf>
    <xf numFmtId="183" fontId="19" fillId="0" borderId="51" xfId="8" applyNumberFormat="1" applyFont="1" applyFill="1" applyBorder="1" applyAlignment="1">
      <alignment horizontal="right" vertical="center" shrinkToFit="1"/>
    </xf>
    <xf numFmtId="183" fontId="19" fillId="0" borderId="79" xfId="8" applyNumberFormat="1" applyFont="1" applyFill="1" applyBorder="1" applyAlignment="1">
      <alignment horizontal="right" vertical="center" shrinkToFit="1"/>
    </xf>
    <xf numFmtId="183" fontId="19" fillId="0" borderId="6" xfId="8" applyNumberFormat="1" applyFont="1" applyFill="1" applyBorder="1" applyAlignment="1">
      <alignment horizontal="right" vertical="center" shrinkToFit="1"/>
    </xf>
    <xf numFmtId="181" fontId="19" fillId="0" borderId="43" xfId="8" applyNumberFormat="1" applyFont="1" applyFill="1" applyBorder="1" applyAlignment="1">
      <alignment horizontal="right" vertical="center" shrinkToFit="1"/>
    </xf>
    <xf numFmtId="0" fontId="19" fillId="0" borderId="30" xfId="8" applyFont="1" applyFill="1" applyBorder="1" applyAlignment="1">
      <alignment vertical="center"/>
    </xf>
    <xf numFmtId="178" fontId="19" fillId="0" borderId="51" xfId="8" applyNumberFormat="1" applyFont="1" applyFill="1" applyBorder="1" applyAlignment="1">
      <alignment horizontal="right" vertical="center" shrinkToFit="1"/>
    </xf>
    <xf numFmtId="178" fontId="19" fillId="0" borderId="79" xfId="8" applyNumberFormat="1" applyFont="1" applyFill="1" applyBorder="1" applyAlignment="1">
      <alignment horizontal="right" vertical="center" shrinkToFit="1"/>
    </xf>
    <xf numFmtId="178" fontId="19" fillId="0" borderId="6" xfId="8" applyNumberFormat="1" applyFont="1" applyFill="1" applyBorder="1" applyAlignment="1">
      <alignment horizontal="right" vertical="center" shrinkToFit="1"/>
    </xf>
    <xf numFmtId="181" fontId="19" fillId="0" borderId="75" xfId="8" applyNumberFormat="1" applyFont="1" applyFill="1" applyBorder="1" applyAlignment="1">
      <alignment horizontal="right" vertical="center"/>
    </xf>
    <xf numFmtId="181" fontId="19" fillId="0" borderId="76" xfId="8" applyNumberFormat="1" applyFont="1" applyFill="1" applyBorder="1" applyAlignment="1">
      <alignment horizontal="right" vertical="center"/>
    </xf>
    <xf numFmtId="0" fontId="19" fillId="0" borderId="17" xfId="8" applyFont="1" applyFill="1" applyBorder="1" applyAlignment="1">
      <alignment vertical="center"/>
    </xf>
    <xf numFmtId="0" fontId="19" fillId="0" borderId="22" xfId="8" applyFont="1" applyFill="1" applyBorder="1" applyAlignment="1">
      <alignment horizontal="center" vertical="center"/>
    </xf>
    <xf numFmtId="0" fontId="19" fillId="0" borderId="19" xfId="8" applyFont="1" applyFill="1" applyBorder="1" applyAlignment="1">
      <alignment horizontal="center" vertical="center"/>
    </xf>
    <xf numFmtId="0" fontId="19" fillId="0" borderId="80" xfId="8" applyFont="1" applyFill="1" applyBorder="1" applyAlignment="1">
      <alignment horizontal="center" vertical="center"/>
    </xf>
    <xf numFmtId="0" fontId="19" fillId="0" borderId="36" xfId="8" applyFont="1" applyFill="1" applyBorder="1" applyAlignment="1">
      <alignment horizontal="center" vertical="center"/>
    </xf>
    <xf numFmtId="0" fontId="19" fillId="0" borderId="8" xfId="8" applyFont="1" applyFill="1" applyBorder="1" applyAlignment="1">
      <alignment horizontal="center" vertical="center"/>
    </xf>
    <xf numFmtId="0" fontId="19" fillId="0" borderId="74" xfId="8" applyFont="1" applyFill="1" applyBorder="1" applyAlignment="1">
      <alignment horizontal="center" vertical="center"/>
    </xf>
    <xf numFmtId="0" fontId="19" fillId="0" borderId="75" xfId="8" applyFont="1" applyFill="1" applyBorder="1" applyAlignment="1">
      <alignment horizontal="center" vertical="center"/>
    </xf>
    <xf numFmtId="178" fontId="19" fillId="0" borderId="8" xfId="8" applyNumberFormat="1" applyFont="1" applyFill="1" applyBorder="1" applyAlignment="1">
      <alignment horizontal="right" vertical="center"/>
    </xf>
    <xf numFmtId="178" fontId="19" fillId="0" borderId="9" xfId="8" applyNumberFormat="1" applyFont="1" applyFill="1" applyBorder="1" applyAlignment="1">
      <alignment horizontal="right" vertical="center"/>
    </xf>
    <xf numFmtId="0" fontId="23" fillId="0" borderId="44" xfId="9" applyFont="1" applyFill="1" applyBorder="1" applyAlignment="1">
      <alignment horizontal="center" vertical="center" shrinkToFit="1"/>
    </xf>
    <xf numFmtId="0" fontId="23" fillId="0" borderId="18" xfId="9" applyFont="1" applyFill="1" applyBorder="1" applyAlignment="1">
      <alignment horizontal="center" vertical="center" shrinkToFit="1"/>
    </xf>
    <xf numFmtId="0" fontId="23" fillId="0" borderId="43" xfId="9" applyFont="1" applyFill="1" applyBorder="1" applyAlignment="1">
      <alignment horizontal="center" vertical="center" shrinkToFit="1"/>
    </xf>
    <xf numFmtId="185" fontId="23" fillId="0" borderId="41" xfId="8" applyNumberFormat="1" applyFont="1" applyFill="1" applyBorder="1" applyAlignment="1">
      <alignment horizontal="right" vertical="center" shrinkToFit="1"/>
    </xf>
    <xf numFmtId="185" fontId="23" fillId="0" borderId="12" xfId="8" applyNumberFormat="1" applyFont="1" applyFill="1" applyBorder="1" applyAlignment="1">
      <alignment horizontal="right" vertical="center" shrinkToFit="1"/>
    </xf>
    <xf numFmtId="185" fontId="23" fillId="0" borderId="13" xfId="8" applyNumberFormat="1" applyFont="1" applyFill="1" applyBorder="1" applyAlignment="1">
      <alignment horizontal="right" vertical="center" shrinkToFit="1"/>
    </xf>
    <xf numFmtId="0" fontId="19" fillId="0" borderId="11" xfId="8" applyFont="1" applyFill="1" applyBorder="1" applyAlignment="1">
      <alignment horizontal="center" vertical="center"/>
    </xf>
    <xf numFmtId="0" fontId="19" fillId="0" borderId="70" xfId="8" applyFont="1" applyFill="1" applyBorder="1" applyAlignment="1">
      <alignment horizontal="center" vertical="center"/>
    </xf>
    <xf numFmtId="0" fontId="23" fillId="0" borderId="41" xfId="8" applyFont="1" applyFill="1" applyBorder="1" applyAlignment="1">
      <alignment vertical="center"/>
    </xf>
    <xf numFmtId="0" fontId="23" fillId="0" borderId="12" xfId="8" applyFont="1" applyFill="1" applyBorder="1" applyAlignment="1">
      <alignment vertical="center"/>
    </xf>
    <xf numFmtId="0" fontId="23" fillId="0" borderId="48" xfId="8" applyFont="1" applyFill="1" applyBorder="1" applyAlignment="1">
      <alignment vertical="center"/>
    </xf>
    <xf numFmtId="181" fontId="19" fillId="0" borderId="39" xfId="8" applyNumberFormat="1" applyFont="1" applyFill="1" applyBorder="1" applyAlignment="1">
      <alignment horizontal="right" vertical="center" shrinkToFit="1"/>
    </xf>
    <xf numFmtId="181" fontId="19" fillId="0" borderId="31" xfId="8" applyNumberFormat="1" applyFont="1" applyFill="1" applyBorder="1" applyAlignment="1">
      <alignment horizontal="right" vertical="center" shrinkToFit="1"/>
    </xf>
    <xf numFmtId="181" fontId="19" fillId="0" borderId="42" xfId="8" applyNumberFormat="1" applyFont="1" applyFill="1" applyBorder="1" applyAlignment="1">
      <alignment horizontal="right" vertical="center" shrinkToFit="1"/>
    </xf>
    <xf numFmtId="181" fontId="19" fillId="0" borderId="32" xfId="8" applyNumberFormat="1" applyFont="1" applyFill="1" applyBorder="1" applyAlignment="1">
      <alignment horizontal="right" vertical="center" shrinkToFit="1"/>
    </xf>
    <xf numFmtId="0" fontId="23" fillId="0" borderId="41" xfId="9" applyFont="1" applyFill="1" applyBorder="1" applyAlignment="1">
      <alignment horizontal="center" vertical="center" shrinkToFit="1"/>
    </xf>
    <xf numFmtId="0" fontId="23" fillId="0" borderId="12" xfId="9" applyFont="1" applyFill="1" applyBorder="1" applyAlignment="1">
      <alignment horizontal="center" vertical="center" shrinkToFit="1"/>
    </xf>
    <xf numFmtId="0" fontId="23" fillId="0" borderId="48" xfId="9" applyFont="1" applyFill="1" applyBorder="1" applyAlignment="1">
      <alignment horizontal="center" vertical="center" shrinkToFit="1"/>
    </xf>
    <xf numFmtId="178" fontId="23" fillId="0" borderId="39" xfId="8" applyNumberFormat="1" applyFont="1" applyFill="1" applyBorder="1" applyAlignment="1">
      <alignment horizontal="right" vertical="center" shrinkToFit="1"/>
    </xf>
    <xf numFmtId="178" fontId="23" fillId="0" borderId="31" xfId="8" applyNumberFormat="1" applyFont="1" applyFill="1" applyBorder="1" applyAlignment="1">
      <alignment horizontal="right" vertical="center" shrinkToFit="1"/>
    </xf>
    <xf numFmtId="178" fontId="23" fillId="0" borderId="32" xfId="8" applyNumberFormat="1" applyFont="1" applyFill="1" applyBorder="1" applyAlignment="1">
      <alignment horizontal="right" vertical="center" shrinkToFit="1"/>
    </xf>
    <xf numFmtId="0" fontId="19" fillId="0" borderId="24" xfId="8" applyFont="1" applyFill="1" applyBorder="1" applyAlignment="1">
      <alignment horizontal="center" vertical="center"/>
    </xf>
    <xf numFmtId="181" fontId="19" fillId="0" borderId="74" xfId="8" applyNumberFormat="1" applyFont="1" applyFill="1" applyBorder="1" applyAlignment="1">
      <alignment horizontal="right" vertical="center" shrinkToFit="1"/>
    </xf>
    <xf numFmtId="181" fontId="19" fillId="0" borderId="75" xfId="8" applyNumberFormat="1" applyFont="1" applyFill="1" applyBorder="1" applyAlignment="1">
      <alignment horizontal="right" vertical="center" shrinkToFit="1"/>
    </xf>
    <xf numFmtId="181" fontId="19" fillId="0" borderId="76" xfId="8" applyNumberFormat="1" applyFont="1" applyFill="1" applyBorder="1" applyAlignment="1">
      <alignment horizontal="right" vertical="center" shrinkToFit="1"/>
    </xf>
    <xf numFmtId="0" fontId="19" fillId="0" borderId="36" xfId="10" applyFont="1" applyFill="1" applyBorder="1" applyAlignment="1">
      <alignment horizontal="left" vertical="center"/>
    </xf>
    <xf numFmtId="0" fontId="19" fillId="0" borderId="8" xfId="10" applyFont="1" applyFill="1" applyBorder="1" applyAlignment="1">
      <alignment horizontal="left" vertical="center"/>
    </xf>
    <xf numFmtId="0" fontId="19" fillId="0" borderId="9" xfId="10" applyFont="1" applyFill="1" applyBorder="1" applyAlignment="1">
      <alignment horizontal="left" vertical="center"/>
    </xf>
    <xf numFmtId="183" fontId="19" fillId="0" borderId="7" xfId="8" applyNumberFormat="1" applyFont="1" applyFill="1" applyBorder="1" applyAlignment="1">
      <alignment horizontal="right" vertical="center" shrinkToFit="1"/>
    </xf>
    <xf numFmtId="183" fontId="19" fillId="0" borderId="0" xfId="8" applyNumberFormat="1" applyFont="1" applyFill="1" applyBorder="1" applyAlignment="1">
      <alignment horizontal="right" vertical="center" shrinkToFit="1"/>
    </xf>
    <xf numFmtId="183" fontId="19" fillId="0" borderId="66" xfId="8" applyNumberFormat="1" applyFont="1" applyFill="1" applyBorder="1" applyAlignment="1">
      <alignment horizontal="right" vertical="center" shrinkToFit="1"/>
    </xf>
    <xf numFmtId="0" fontId="19" fillId="0" borderId="36" xfId="8" applyFont="1" applyFill="1" applyBorder="1" applyAlignment="1">
      <alignment horizontal="center" vertical="center" wrapText="1"/>
    </xf>
    <xf numFmtId="0" fontId="19" fillId="0" borderId="8" xfId="8" applyFont="1" applyFill="1" applyBorder="1" applyAlignment="1">
      <alignment horizontal="center" vertical="center" wrapText="1"/>
    </xf>
    <xf numFmtId="0" fontId="19" fillId="0" borderId="23" xfId="8" applyFont="1" applyFill="1" applyBorder="1" applyAlignment="1">
      <alignment horizontal="center" vertical="center" wrapText="1"/>
    </xf>
    <xf numFmtId="0" fontId="19" fillId="0" borderId="7" xfId="8" applyFont="1" applyFill="1" applyBorder="1" applyAlignment="1">
      <alignment horizontal="center" vertical="center" wrapText="1"/>
    </xf>
    <xf numFmtId="0" fontId="19" fillId="0" borderId="0" xfId="8" applyFont="1" applyFill="1" applyBorder="1" applyAlignment="1">
      <alignment horizontal="center" vertical="center" wrapText="1"/>
    </xf>
    <xf numFmtId="0" fontId="19" fillId="0" borderId="38" xfId="8" applyFont="1" applyFill="1" applyBorder="1" applyAlignment="1">
      <alignment horizontal="center" vertical="center" wrapText="1"/>
    </xf>
    <xf numFmtId="0" fontId="19" fillId="0" borderId="74" xfId="8" applyFont="1" applyFill="1" applyBorder="1" applyAlignment="1">
      <alignment horizontal="center" vertical="center" wrapText="1"/>
    </xf>
    <xf numFmtId="0" fontId="19" fillId="0" borderId="75" xfId="8" applyFont="1" applyFill="1" applyBorder="1" applyAlignment="1">
      <alignment horizontal="center" vertical="center" wrapText="1"/>
    </xf>
    <xf numFmtId="0" fontId="19" fillId="0" borderId="70" xfId="8" applyFont="1" applyFill="1" applyBorder="1" applyAlignment="1">
      <alignment horizontal="center" vertical="center" wrapText="1"/>
    </xf>
    <xf numFmtId="0" fontId="23" fillId="0" borderId="62" xfId="8" applyFont="1" applyFill="1" applyBorder="1" applyAlignment="1">
      <alignment vertical="center"/>
    </xf>
    <xf numFmtId="0" fontId="23" fillId="0" borderId="25" xfId="8" applyFont="1" applyFill="1" applyBorder="1" applyAlignment="1">
      <alignment vertical="center"/>
    </xf>
    <xf numFmtId="0" fontId="23" fillId="0" borderId="46" xfId="8" applyFont="1" applyFill="1" applyBorder="1" applyAlignment="1">
      <alignment vertical="center"/>
    </xf>
    <xf numFmtId="178" fontId="23" fillId="0" borderId="62" xfId="8" applyNumberFormat="1" applyFont="1" applyFill="1" applyBorder="1" applyAlignment="1">
      <alignment horizontal="right" vertical="center" shrinkToFit="1"/>
    </xf>
    <xf numFmtId="178" fontId="23" fillId="0" borderId="8" xfId="8" applyNumberFormat="1" applyFont="1" applyFill="1" applyBorder="1" applyAlignment="1">
      <alignment horizontal="right" vertical="center" shrinkToFit="1"/>
    </xf>
    <xf numFmtId="178" fontId="23" fillId="0" borderId="9" xfId="8" applyNumberFormat="1" applyFont="1" applyFill="1" applyBorder="1" applyAlignment="1">
      <alignment horizontal="right" vertical="center" shrinkToFit="1"/>
    </xf>
    <xf numFmtId="0" fontId="19" fillId="0" borderId="30" xfId="8" applyFont="1" applyFill="1" applyBorder="1" applyAlignment="1">
      <alignment horizontal="center" vertical="center"/>
    </xf>
    <xf numFmtId="0" fontId="19" fillId="0" borderId="42" xfId="8" applyFont="1" applyFill="1" applyBorder="1" applyAlignment="1">
      <alignment horizontal="center" vertical="center"/>
    </xf>
    <xf numFmtId="0" fontId="19" fillId="0" borderId="32" xfId="8" applyFont="1" applyFill="1" applyBorder="1" applyAlignment="1">
      <alignment horizontal="center" vertical="center"/>
    </xf>
    <xf numFmtId="0" fontId="23" fillId="0" borderId="31" xfId="8" applyFont="1" applyFill="1" applyBorder="1" applyAlignment="1">
      <alignment vertical="center"/>
    </xf>
    <xf numFmtId="0" fontId="23" fillId="0" borderId="42" xfId="8" applyFont="1" applyFill="1" applyBorder="1" applyAlignment="1">
      <alignment vertical="center"/>
    </xf>
    <xf numFmtId="185" fontId="19" fillId="0" borderId="44" xfId="8" applyNumberFormat="1" applyFont="1" applyFill="1" applyBorder="1" applyAlignment="1">
      <alignment horizontal="right" vertical="center" shrinkToFit="1"/>
    </xf>
    <xf numFmtId="185" fontId="19" fillId="0" borderId="18" xfId="8" applyNumberFormat="1" applyFont="1" applyFill="1" applyBorder="1" applyAlignment="1">
      <alignment horizontal="right" vertical="center" shrinkToFit="1"/>
    </xf>
    <xf numFmtId="185" fontId="19" fillId="0" borderId="19" xfId="8" applyNumberFormat="1" applyFont="1" applyFill="1" applyBorder="1" applyAlignment="1">
      <alignment horizontal="right" vertical="center" shrinkToFit="1"/>
    </xf>
    <xf numFmtId="0" fontId="19" fillId="0" borderId="1" xfId="8" applyFont="1" applyFill="1" applyBorder="1" applyAlignment="1">
      <alignment horizontal="center" vertical="center"/>
    </xf>
    <xf numFmtId="0" fontId="19" fillId="0" borderId="2" xfId="8" applyFont="1" applyFill="1" applyBorder="1" applyAlignment="1">
      <alignment horizontal="center" vertical="center"/>
    </xf>
    <xf numFmtId="0" fontId="19" fillId="0" borderId="45" xfId="8" applyFont="1" applyFill="1" applyBorder="1" applyAlignment="1">
      <alignment vertical="center"/>
    </xf>
    <xf numFmtId="0" fontId="19" fillId="0" borderId="25" xfId="8" applyFont="1" applyFill="1" applyBorder="1" applyAlignment="1">
      <alignment vertical="center"/>
    </xf>
    <xf numFmtId="0" fontId="19" fillId="0" borderId="46" xfId="8" applyFont="1" applyFill="1" applyBorder="1" applyAlignment="1">
      <alignment vertical="center"/>
    </xf>
    <xf numFmtId="178" fontId="19" fillId="0" borderId="45" xfId="8" applyNumberFormat="1" applyFont="1" applyFill="1" applyBorder="1" applyAlignment="1">
      <alignment horizontal="right" vertical="center" shrinkToFit="1"/>
    </xf>
    <xf numFmtId="178" fontId="19" fillId="0" borderId="25" xfId="8" applyNumberFormat="1" applyFont="1" applyFill="1" applyBorder="1" applyAlignment="1">
      <alignment horizontal="right" vertical="center" shrinkToFit="1"/>
    </xf>
    <xf numFmtId="178" fontId="19" fillId="0" borderId="26" xfId="8" applyNumberFormat="1" applyFont="1" applyFill="1" applyBorder="1" applyAlignment="1">
      <alignment horizontal="right" vertical="center" shrinkToFit="1"/>
    </xf>
    <xf numFmtId="0" fontId="19" fillId="0" borderId="9" xfId="8" applyFont="1" applyFill="1" applyBorder="1" applyAlignment="1">
      <alignment horizontal="center" vertical="center"/>
    </xf>
    <xf numFmtId="0" fontId="19" fillId="0" borderId="7" xfId="8" applyFont="1" applyFill="1" applyBorder="1" applyAlignment="1">
      <alignment horizontal="center" vertical="center"/>
    </xf>
    <xf numFmtId="0" fontId="19" fillId="0" borderId="66" xfId="8" applyFont="1" applyFill="1" applyBorder="1" applyAlignment="1">
      <alignment horizontal="center" vertical="center"/>
    </xf>
    <xf numFmtId="182" fontId="19" fillId="0" borderId="7" xfId="8" applyNumberFormat="1" applyFont="1" applyFill="1" applyBorder="1" applyAlignment="1">
      <alignment horizontal="right" vertical="center" shrinkToFit="1"/>
    </xf>
    <xf numFmtId="182" fontId="19" fillId="0" borderId="0" xfId="8" applyNumberFormat="1" applyFont="1" applyFill="1" applyBorder="1" applyAlignment="1">
      <alignment horizontal="right" vertical="center" shrinkToFit="1"/>
    </xf>
    <xf numFmtId="182" fontId="19" fillId="0" borderId="66" xfId="8" applyNumberFormat="1" applyFont="1" applyFill="1" applyBorder="1" applyAlignment="1">
      <alignment horizontal="right" vertical="center" shrinkToFit="1"/>
    </xf>
    <xf numFmtId="0" fontId="19" fillId="0" borderId="14" xfId="8" applyFont="1" applyFill="1" applyBorder="1" applyAlignment="1">
      <alignment horizontal="center" vertical="center"/>
    </xf>
    <xf numFmtId="0" fontId="19" fillId="0" borderId="15" xfId="8" applyFont="1" applyFill="1" applyBorder="1" applyAlignment="1">
      <alignment horizontal="center" vertical="center"/>
    </xf>
    <xf numFmtId="0" fontId="19" fillId="0" borderId="49" xfId="8" applyFont="1" applyFill="1" applyBorder="1" applyAlignment="1">
      <alignment horizontal="center" vertical="center"/>
    </xf>
    <xf numFmtId="0" fontId="19" fillId="0" borderId="38" xfId="8" applyFont="1" applyFill="1" applyBorder="1" applyAlignment="1">
      <alignment horizontal="center" vertical="center"/>
    </xf>
    <xf numFmtId="0" fontId="19" fillId="0" borderId="63" xfId="8" applyFont="1" applyFill="1" applyBorder="1" applyAlignment="1">
      <alignment horizontal="center" vertical="center"/>
    </xf>
    <xf numFmtId="0" fontId="19" fillId="0" borderId="50" xfId="8" applyFont="1" applyFill="1" applyBorder="1" applyAlignment="1">
      <alignment horizontal="center" vertical="center"/>
    </xf>
    <xf numFmtId="0" fontId="19" fillId="0" borderId="71" xfId="8" applyFont="1" applyFill="1" applyBorder="1" applyAlignment="1">
      <alignment horizontal="center" vertical="center"/>
    </xf>
    <xf numFmtId="0" fontId="19" fillId="0" borderId="16" xfId="8" applyFont="1" applyFill="1" applyBorder="1" applyAlignment="1">
      <alignment horizontal="center" vertical="center"/>
    </xf>
    <xf numFmtId="0" fontId="19" fillId="0" borderId="64" xfId="8" applyFont="1" applyFill="1" applyBorder="1" applyAlignment="1">
      <alignment horizontal="center" vertical="center"/>
    </xf>
    <xf numFmtId="0" fontId="19" fillId="0" borderId="65" xfId="8" applyFont="1" applyFill="1" applyBorder="1" applyAlignment="1">
      <alignment horizontal="center" vertical="center"/>
    </xf>
    <xf numFmtId="0" fontId="19" fillId="0" borderId="72" xfId="8" applyFont="1" applyFill="1" applyBorder="1" applyAlignment="1">
      <alignment horizontal="center" vertical="center"/>
    </xf>
    <xf numFmtId="0" fontId="19" fillId="0" borderId="73" xfId="8" applyFont="1" applyFill="1" applyBorder="1" applyAlignment="1">
      <alignment horizontal="center" vertical="center"/>
    </xf>
    <xf numFmtId="49" fontId="19" fillId="0" borderId="41" xfId="8" applyNumberFormat="1" applyFont="1" applyFill="1" applyBorder="1" applyAlignment="1">
      <alignment horizontal="center" vertical="center"/>
    </xf>
    <xf numFmtId="49" fontId="19" fillId="0" borderId="12" xfId="8" applyNumberFormat="1" applyFont="1" applyFill="1" applyBorder="1" applyAlignment="1">
      <alignment horizontal="center" vertical="center"/>
    </xf>
    <xf numFmtId="49" fontId="19" fillId="0" borderId="13" xfId="8" applyNumberFormat="1" applyFont="1" applyFill="1" applyBorder="1" applyAlignment="1">
      <alignment horizontal="center" vertical="center"/>
    </xf>
    <xf numFmtId="49" fontId="19" fillId="0" borderId="64" xfId="8" applyNumberFormat="1" applyFont="1" applyFill="1" applyBorder="1" applyAlignment="1">
      <alignment horizontal="center" vertical="center"/>
    </xf>
    <xf numFmtId="49" fontId="19" fillId="0" borderId="66" xfId="8" applyNumberFormat="1" applyFont="1" applyFill="1" applyBorder="1" applyAlignment="1">
      <alignment horizontal="center" vertical="center"/>
    </xf>
    <xf numFmtId="49" fontId="19" fillId="0" borderId="72" xfId="8" applyNumberFormat="1" applyFont="1" applyFill="1" applyBorder="1" applyAlignment="1">
      <alignment horizontal="center" vertical="center"/>
    </xf>
    <xf numFmtId="49" fontId="19" fillId="0" borderId="75" xfId="8" applyNumberFormat="1" applyFont="1" applyFill="1" applyBorder="1" applyAlignment="1">
      <alignment horizontal="center" vertical="center"/>
    </xf>
    <xf numFmtId="49" fontId="19" fillId="0" borderId="76" xfId="8" applyNumberFormat="1" applyFont="1" applyFill="1" applyBorder="1" applyAlignment="1">
      <alignment horizontal="center" vertical="center"/>
    </xf>
    <xf numFmtId="0" fontId="19" fillId="0" borderId="36" xfId="8" applyFont="1" applyFill="1" applyBorder="1" applyAlignment="1">
      <alignment horizontal="left" vertical="center"/>
    </xf>
    <xf numFmtId="0" fontId="19" fillId="0" borderId="8" xfId="8" applyFont="1" applyFill="1" applyBorder="1" applyAlignment="1">
      <alignment horizontal="left" vertical="center"/>
    </xf>
    <xf numFmtId="0" fontId="19" fillId="0" borderId="9" xfId="8" applyFont="1" applyFill="1" applyBorder="1" applyAlignment="1">
      <alignment horizontal="left" vertical="center"/>
    </xf>
    <xf numFmtId="181" fontId="19" fillId="0" borderId="36" xfId="8" applyNumberFormat="1" applyFont="1" applyFill="1" applyBorder="1" applyAlignment="1">
      <alignment horizontal="right" vertical="center" shrinkToFit="1"/>
    </xf>
    <xf numFmtId="181" fontId="19" fillId="0" borderId="8" xfId="8" applyNumberFormat="1" applyFont="1" applyFill="1" applyBorder="1" applyAlignment="1">
      <alignment horizontal="right" vertical="center" shrinkToFit="1"/>
    </xf>
    <xf numFmtId="181" fontId="19" fillId="0" borderId="9" xfId="8" applyNumberFormat="1" applyFont="1" applyFill="1" applyBorder="1" applyAlignment="1">
      <alignment horizontal="right" vertical="center" shrinkToFit="1"/>
    </xf>
    <xf numFmtId="49" fontId="20" fillId="0" borderId="0" xfId="8" applyNumberFormat="1" applyFont="1" applyFill="1" applyAlignment="1">
      <alignment horizontal="center" vertical="center"/>
    </xf>
    <xf numFmtId="0" fontId="19" fillId="0" borderId="4" xfId="8" applyFont="1" applyFill="1" applyBorder="1" applyAlignment="1">
      <alignment horizontal="center" vertical="center"/>
    </xf>
    <xf numFmtId="0" fontId="19" fillId="0" borderId="23" xfId="8" applyFont="1" applyFill="1" applyBorder="1" applyAlignment="1">
      <alignment horizontal="center" vertical="center"/>
    </xf>
    <xf numFmtId="0" fontId="19" fillId="0" borderId="5" xfId="8" applyFont="1" applyFill="1" applyBorder="1" applyAlignment="1">
      <alignment horizontal="center" vertical="center"/>
    </xf>
    <xf numFmtId="0" fontId="19" fillId="0" borderId="68" xfId="8" applyFont="1" applyFill="1" applyBorder="1" applyAlignment="1">
      <alignment horizontal="center" vertical="center"/>
    </xf>
    <xf numFmtId="0" fontId="19" fillId="0" borderId="47" xfId="8" applyFont="1" applyFill="1" applyBorder="1" applyAlignment="1">
      <alignment horizontal="center" vertical="center"/>
    </xf>
    <xf numFmtId="0" fontId="19" fillId="0" borderId="62" xfId="8" applyFont="1" applyFill="1" applyBorder="1" applyAlignment="1">
      <alignment horizontal="center" vertical="center"/>
    </xf>
    <xf numFmtId="0" fontId="19" fillId="0" borderId="10" xfId="8" applyFont="1" applyFill="1" applyBorder="1" applyAlignment="1">
      <alignment horizontal="center" vertical="center"/>
    </xf>
    <xf numFmtId="0" fontId="19" fillId="0" borderId="69" xfId="8" applyFont="1" applyFill="1" applyBorder="1" applyAlignment="1">
      <alignment horizontal="center" vertical="center"/>
    </xf>
    <xf numFmtId="0" fontId="19" fillId="0" borderId="67" xfId="8" applyFont="1" applyFill="1" applyBorder="1" applyAlignment="1">
      <alignment horizontal="center" vertical="center"/>
    </xf>
    <xf numFmtId="0" fontId="19" fillId="0" borderId="3" xfId="8" applyFont="1" applyFill="1" applyBorder="1" applyAlignment="1">
      <alignment horizontal="center" vertical="center"/>
    </xf>
    <xf numFmtId="0" fontId="19" fillId="5" borderId="88" xfId="11" applyFont="1" applyFill="1" applyBorder="1" applyAlignment="1">
      <alignment horizontal="right" vertical="center" shrinkToFit="1"/>
    </xf>
    <xf numFmtId="0" fontId="19" fillId="5" borderId="0" xfId="11" applyFont="1" applyFill="1" applyBorder="1" applyAlignment="1">
      <alignment horizontal="right" vertical="center" shrinkToFit="1"/>
    </xf>
    <xf numFmtId="0" fontId="19" fillId="5" borderId="38" xfId="11" applyFont="1" applyFill="1" applyBorder="1" applyAlignment="1">
      <alignment horizontal="right" vertical="center" shrinkToFit="1"/>
    </xf>
    <xf numFmtId="0" fontId="19" fillId="0" borderId="64" xfId="11" applyFont="1" applyBorder="1">
      <alignment vertical="center"/>
    </xf>
    <xf numFmtId="0" fontId="19" fillId="0" borderId="0" xfId="11" applyFont="1" applyBorder="1">
      <alignment vertical="center"/>
    </xf>
    <xf numFmtId="0" fontId="19" fillId="0" borderId="38" xfId="11" applyFont="1" applyBorder="1">
      <alignment vertical="center"/>
    </xf>
    <xf numFmtId="178" fontId="19" fillId="0" borderId="64" xfId="11" applyNumberFormat="1" applyFont="1" applyFill="1" applyBorder="1" applyAlignment="1">
      <alignment horizontal="right" vertical="center" shrinkToFit="1"/>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78" fontId="19" fillId="0" borderId="0" xfId="11" applyNumberFormat="1" applyFont="1" applyFill="1" applyBorder="1" applyAlignment="1">
      <alignment horizontal="right" vertical="center" shrinkToFit="1"/>
    </xf>
    <xf numFmtId="178" fontId="19" fillId="0" borderId="85" xfId="11" applyNumberFormat="1" applyFont="1" applyFill="1" applyBorder="1" applyAlignment="1">
      <alignment horizontal="right" vertical="center" shrinkToFit="1"/>
    </xf>
    <xf numFmtId="181" fontId="19" fillId="0" borderId="88" xfId="11" applyNumberFormat="1" applyFont="1" applyFill="1" applyBorder="1" applyAlignment="1">
      <alignment horizontal="right" vertical="center" shrinkToFit="1"/>
    </xf>
    <xf numFmtId="181" fontId="19" fillId="0" borderId="0" xfId="11" applyNumberFormat="1" applyFont="1" applyFill="1" applyBorder="1" applyAlignment="1">
      <alignment horizontal="right" vertical="center" shrinkToFit="1"/>
    </xf>
    <xf numFmtId="181" fontId="19" fillId="0" borderId="85" xfId="11" applyNumberFormat="1" applyFont="1" applyFill="1" applyBorder="1" applyAlignment="1">
      <alignment horizontal="right" vertical="center" shrinkToFit="1"/>
    </xf>
    <xf numFmtId="178" fontId="19" fillId="0" borderId="88" xfId="11" applyNumberFormat="1" applyFont="1" applyFill="1" applyBorder="1" applyAlignment="1">
      <alignment horizontal="right" vertical="center" shrinkToFit="1"/>
    </xf>
    <xf numFmtId="178" fontId="19" fillId="5" borderId="88" xfId="11" applyNumberFormat="1" applyFont="1" applyFill="1" applyBorder="1" applyAlignment="1">
      <alignment horizontal="right" vertical="center" shrinkToFit="1"/>
    </xf>
    <xf numFmtId="178" fontId="19" fillId="5" borderId="0" xfId="11" applyNumberFormat="1" applyFont="1" applyFill="1" applyBorder="1" applyAlignment="1">
      <alignment horizontal="right" vertical="center" shrinkToFit="1"/>
    </xf>
    <xf numFmtId="178" fontId="19" fillId="5" borderId="85" xfId="11" applyNumberFormat="1" applyFont="1" applyFill="1" applyBorder="1" applyAlignment="1">
      <alignment horizontal="right" vertical="center" shrinkToFit="1"/>
    </xf>
    <xf numFmtId="0" fontId="19" fillId="0" borderId="37" xfId="11" applyFont="1" applyBorder="1">
      <alignment vertical="center"/>
    </xf>
    <xf numFmtId="0" fontId="19" fillId="0" borderId="54" xfId="11" applyFont="1" applyBorder="1">
      <alignment vertical="center"/>
    </xf>
    <xf numFmtId="0" fontId="19" fillId="0" borderId="40" xfId="11" applyFont="1" applyBorder="1">
      <alignment vertical="center"/>
    </xf>
    <xf numFmtId="178" fontId="19"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0" fontId="1" fillId="0" borderId="89" xfId="11" applyFill="1" applyBorder="1" applyAlignment="1">
      <alignment horizontal="right" vertical="center" shrinkToFit="1"/>
    </xf>
    <xf numFmtId="181" fontId="19" fillId="0" borderId="91" xfId="11" applyNumberFormat="1" applyFont="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19" fillId="0" borderId="91" xfId="11" applyNumberFormat="1" applyFont="1" applyFill="1" applyBorder="1" applyAlignment="1">
      <alignment horizontal="right" vertical="center" shrinkToFit="1"/>
    </xf>
    <xf numFmtId="178" fontId="19" fillId="5" borderId="91" xfId="11" applyNumberFormat="1" applyFont="1" applyFill="1" applyBorder="1" applyAlignment="1">
      <alignment horizontal="right" vertical="center" shrinkToFit="1"/>
    </xf>
    <xf numFmtId="178" fontId="19" fillId="5" borderId="54" xfId="11" applyNumberFormat="1" applyFont="1" applyFill="1" applyBorder="1" applyAlignment="1">
      <alignment horizontal="right" vertical="center" shrinkToFit="1"/>
    </xf>
    <xf numFmtId="178" fontId="19" fillId="5" borderId="89" xfId="11" applyNumberFormat="1" applyFont="1" applyFill="1" applyBorder="1" applyAlignment="1">
      <alignment horizontal="right" vertical="center" shrinkToFit="1"/>
    </xf>
    <xf numFmtId="0" fontId="19" fillId="5" borderId="91" xfId="11" applyFont="1" applyFill="1" applyBorder="1" applyAlignment="1">
      <alignment horizontal="right" vertical="center" shrinkToFit="1"/>
    </xf>
    <xf numFmtId="0" fontId="19" fillId="5" borderId="54" xfId="11" applyFont="1" applyFill="1" applyBorder="1" applyAlignment="1">
      <alignment horizontal="right" vertical="center" shrinkToFit="1"/>
    </xf>
    <xf numFmtId="0" fontId="19" fillId="5" borderId="40" xfId="11" applyFont="1" applyFill="1" applyBorder="1" applyAlignment="1">
      <alignment horizontal="right" vertical="center" shrinkToFit="1"/>
    </xf>
    <xf numFmtId="0" fontId="19" fillId="0" borderId="41" xfId="11" applyFont="1" applyBorder="1" applyAlignment="1">
      <alignment horizontal="center" vertical="center" textRotation="255"/>
    </xf>
    <xf numFmtId="0" fontId="19" fillId="0" borderId="48" xfId="11" applyFont="1" applyBorder="1" applyAlignment="1">
      <alignment horizontal="center" vertical="center" textRotation="255"/>
    </xf>
    <xf numFmtId="0" fontId="19" fillId="0" borderId="64" xfId="11" applyFont="1" applyBorder="1" applyAlignment="1">
      <alignment horizontal="center" vertical="center" textRotation="255"/>
    </xf>
    <xf numFmtId="0" fontId="19" fillId="0" borderId="38" xfId="11" applyFont="1" applyBorder="1" applyAlignment="1">
      <alignment horizontal="center" vertical="center" textRotation="255"/>
    </xf>
    <xf numFmtId="0" fontId="19" fillId="0" borderId="37" xfId="11" applyFont="1" applyBorder="1" applyAlignment="1">
      <alignment horizontal="center" vertical="center" textRotation="255"/>
    </xf>
    <xf numFmtId="0" fontId="19" fillId="0" borderId="40" xfId="11" applyFont="1" applyBorder="1" applyAlignment="1">
      <alignment horizontal="center" vertical="center" textRotation="255"/>
    </xf>
    <xf numFmtId="181" fontId="1" fillId="0" borderId="0" xfId="11" applyNumberFormat="1" applyFill="1" applyAlignment="1">
      <alignment horizontal="right" vertical="center" shrinkToFit="1"/>
    </xf>
    <xf numFmtId="181" fontId="1" fillId="0" borderId="85" xfId="11" applyNumberFormat="1" applyFill="1" applyBorder="1" applyAlignment="1">
      <alignment horizontal="right" vertical="center" shrinkToFit="1"/>
    </xf>
    <xf numFmtId="181" fontId="1" fillId="0" borderId="38" xfId="11" applyNumberFormat="1" applyFill="1" applyBorder="1" applyAlignment="1">
      <alignment horizontal="right" vertical="center" shrinkToFit="1"/>
    </xf>
    <xf numFmtId="0" fontId="19" fillId="0" borderId="64" xfId="11" applyFont="1" applyFill="1" applyBorder="1" applyAlignment="1">
      <alignment horizontal="left" vertical="center"/>
    </xf>
    <xf numFmtId="0" fontId="19" fillId="0" borderId="0" xfId="11" applyFont="1" applyFill="1" applyBorder="1" applyAlignment="1">
      <alignment horizontal="left" vertical="center"/>
    </xf>
    <xf numFmtId="0" fontId="19" fillId="0" borderId="38" xfId="11" applyFont="1" applyFill="1" applyBorder="1" applyAlignment="1">
      <alignment horizontal="left" vertical="center"/>
    </xf>
    <xf numFmtId="0" fontId="1" fillId="0" borderId="38" xfId="11" applyFill="1" applyBorder="1" applyAlignment="1">
      <alignment horizontal="right" vertical="center" shrinkToFit="1"/>
    </xf>
    <xf numFmtId="0" fontId="19" fillId="0" borderId="0" xfId="11" applyFont="1" applyFill="1" applyBorder="1">
      <alignment vertical="center"/>
    </xf>
    <xf numFmtId="0" fontId="19" fillId="0" borderId="38" xfId="11" applyFont="1" applyFill="1" applyBorder="1">
      <alignment vertical="center"/>
    </xf>
    <xf numFmtId="178" fontId="19" fillId="0" borderId="38" xfId="11" applyNumberFormat="1" applyFont="1" applyFill="1" applyBorder="1" applyAlignment="1">
      <alignment horizontal="right" vertical="center" shrinkToFit="1"/>
    </xf>
    <xf numFmtId="0" fontId="19" fillId="0" borderId="64" xfId="11" applyFont="1" applyFill="1" applyBorder="1">
      <alignment vertical="center"/>
    </xf>
    <xf numFmtId="0" fontId="19" fillId="0" borderId="64" xfId="11" applyFont="1" applyFill="1" applyBorder="1" applyAlignment="1">
      <alignment horizontal="center" vertical="center" wrapText="1"/>
    </xf>
    <xf numFmtId="0" fontId="19" fillId="0" borderId="0" xfId="11" applyFont="1" applyFill="1" applyBorder="1" applyAlignment="1">
      <alignment horizontal="center" vertical="center" wrapText="1"/>
    </xf>
    <xf numFmtId="0" fontId="19" fillId="0" borderId="37" xfId="11" applyFont="1" applyFill="1" applyBorder="1" applyAlignment="1">
      <alignment horizontal="center" vertical="center" wrapText="1"/>
    </xf>
    <xf numFmtId="0" fontId="19" fillId="0" borderId="54" xfId="11" applyFont="1" applyFill="1" applyBorder="1" applyAlignment="1">
      <alignment horizontal="center" vertical="center" wrapText="1"/>
    </xf>
    <xf numFmtId="0" fontId="19" fillId="0" borderId="37" xfId="11" applyFont="1" applyFill="1" applyBorder="1" applyAlignment="1">
      <alignment horizontal="left" vertical="center"/>
    </xf>
    <xf numFmtId="0" fontId="19" fillId="0" borderId="54" xfId="11" applyFont="1" applyFill="1" applyBorder="1" applyAlignment="1">
      <alignment horizontal="left" vertical="center"/>
    </xf>
    <xf numFmtId="0" fontId="19" fillId="0" borderId="40" xfId="11" applyFont="1" applyFill="1" applyBorder="1" applyAlignment="1">
      <alignment horizontal="left" vertical="center"/>
    </xf>
    <xf numFmtId="178" fontId="19" fillId="0" borderId="54"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19" fillId="0" borderId="54" xfId="11" applyFont="1" applyFill="1" applyBorder="1">
      <alignment vertical="center"/>
    </xf>
    <xf numFmtId="0" fontId="19" fillId="0" borderId="40" xfId="11" applyFont="1" applyFill="1" applyBorder="1">
      <alignment vertical="center"/>
    </xf>
    <xf numFmtId="178" fontId="19" fillId="0" borderId="40" xfId="11" applyNumberFormat="1" applyFont="1" applyFill="1" applyBorder="1" applyAlignment="1">
      <alignment horizontal="right" vertical="center" shrinkToFit="1"/>
    </xf>
    <xf numFmtId="178" fontId="19" fillId="0" borderId="89" xfId="11" applyNumberFormat="1" applyFont="1" applyFill="1" applyBorder="1" applyAlignment="1">
      <alignment horizontal="right" vertical="center" shrinkToFit="1"/>
    </xf>
    <xf numFmtId="181" fontId="19" fillId="0" borderId="90" xfId="11" applyNumberFormat="1" applyFont="1" applyFill="1" applyBorder="1" applyAlignment="1">
      <alignment horizontal="right" vertical="center" shrinkToFit="1"/>
    </xf>
    <xf numFmtId="178" fontId="19" fillId="0" borderId="90" xfId="11" applyNumberFormat="1" applyFont="1" applyFill="1" applyBorder="1" applyAlignment="1">
      <alignment horizontal="right" vertical="center" shrinkToFit="1"/>
    </xf>
    <xf numFmtId="181" fontId="19" fillId="0" borderId="54" xfId="11" applyNumberFormat="1" applyFont="1" applyFill="1" applyBorder="1" applyAlignment="1">
      <alignment horizontal="right" vertical="center" shrinkToFit="1"/>
    </xf>
    <xf numFmtId="181" fontId="19" fillId="0" borderId="40" xfId="11" applyNumberFormat="1" applyFont="1" applyFill="1" applyBorder="1" applyAlignment="1">
      <alignment horizontal="right" vertical="center" shrinkToFit="1"/>
    </xf>
    <xf numFmtId="181" fontId="19" fillId="0" borderId="86" xfId="11" applyNumberFormat="1" applyFont="1" applyFill="1" applyBorder="1" applyAlignment="1">
      <alignment horizontal="right" vertical="center" shrinkToFit="1"/>
    </xf>
    <xf numFmtId="178" fontId="19" fillId="0" borderId="86" xfId="11" applyNumberFormat="1" applyFont="1" applyFill="1" applyBorder="1" applyAlignment="1">
      <alignment horizontal="right" vertical="center" shrinkToFit="1"/>
    </xf>
    <xf numFmtId="181" fontId="19" fillId="0" borderId="38" xfId="11" applyNumberFormat="1" applyFont="1" applyFill="1" applyBorder="1" applyAlignment="1">
      <alignment horizontal="right" vertical="center" shrinkToFit="1"/>
    </xf>
    <xf numFmtId="178" fontId="19" fillId="0" borderId="41" xfId="11" applyNumberFormat="1" applyFont="1" applyFill="1" applyBorder="1" applyAlignment="1">
      <alignment horizontal="right" vertical="center" shrinkToFit="1"/>
    </xf>
    <xf numFmtId="178" fontId="19" fillId="0" borderId="12" xfId="11" applyNumberFormat="1" applyFont="1" applyFill="1" applyBorder="1" applyAlignment="1">
      <alignment horizontal="right" vertical="center" shrinkToFit="1"/>
    </xf>
    <xf numFmtId="178" fontId="19" fillId="0" borderId="48" xfId="11" applyNumberFormat="1" applyFont="1" applyFill="1" applyBorder="1" applyAlignment="1">
      <alignment horizontal="right" vertical="center" shrinkToFit="1"/>
    </xf>
    <xf numFmtId="0" fontId="19" fillId="0" borderId="41" xfId="11" applyFont="1" applyFill="1" applyBorder="1" applyAlignment="1">
      <alignment horizontal="left" vertical="center"/>
    </xf>
    <xf numFmtId="0" fontId="19" fillId="0" borderId="12" xfId="11" applyFont="1" applyFill="1" applyBorder="1" applyAlignment="1">
      <alignment horizontal="left" vertical="center"/>
    </xf>
    <xf numFmtId="0" fontId="19" fillId="0" borderId="48" xfId="11" applyFont="1" applyFill="1" applyBorder="1" applyAlignment="1">
      <alignment horizontal="left" vertical="center"/>
    </xf>
    <xf numFmtId="0" fontId="19" fillId="0" borderId="41" xfId="11" applyFont="1" applyFill="1" applyBorder="1">
      <alignment vertical="center"/>
    </xf>
    <xf numFmtId="0" fontId="19" fillId="0" borderId="12" xfId="11" applyFont="1" applyFill="1" applyBorder="1">
      <alignment vertical="center"/>
    </xf>
    <xf numFmtId="0" fontId="19" fillId="0" borderId="48" xfId="11" applyFont="1" applyFill="1" applyBorder="1">
      <alignment vertical="center"/>
    </xf>
    <xf numFmtId="0" fontId="19" fillId="0" borderId="39" xfId="11" applyFont="1" applyBorder="1" applyAlignment="1">
      <alignment horizontal="center" vertical="center"/>
    </xf>
    <xf numFmtId="0" fontId="19" fillId="0" borderId="31" xfId="11" applyFont="1" applyBorder="1" applyAlignment="1">
      <alignment horizontal="center" vertical="center"/>
    </xf>
    <xf numFmtId="0" fontId="19" fillId="0" borderId="42" xfId="11" applyFont="1" applyBorder="1" applyAlignment="1">
      <alignment horizontal="center" vertical="center"/>
    </xf>
    <xf numFmtId="181" fontId="19" fillId="0" borderId="37" xfId="11" applyNumberFormat="1" applyFont="1" applyFill="1" applyBorder="1" applyAlignment="1">
      <alignment horizontal="right" vertical="center" shrinkToFit="1"/>
    </xf>
    <xf numFmtId="181" fontId="19" fillId="0" borderId="64" xfId="11" applyNumberFormat="1" applyFont="1" applyFill="1" applyBorder="1" applyAlignment="1">
      <alignment horizontal="right" vertical="center" shrinkToFit="1"/>
    </xf>
    <xf numFmtId="0" fontId="1" fillId="0" borderId="0" xfId="11" applyFill="1" applyBorder="1" applyAlignment="1">
      <alignment horizontal="right" vertical="center" shrinkToFit="1"/>
    </xf>
    <xf numFmtId="181" fontId="19" fillId="0" borderId="41" xfId="11" applyNumberFormat="1" applyFont="1" applyFill="1" applyBorder="1" applyAlignment="1">
      <alignment horizontal="right" vertical="center" shrinkToFit="1"/>
    </xf>
    <xf numFmtId="0" fontId="1" fillId="0" borderId="12" xfId="11" applyFill="1" applyBorder="1" applyAlignment="1">
      <alignment horizontal="right" vertical="center" shrinkToFit="1"/>
    </xf>
    <xf numFmtId="181" fontId="19" fillId="0" borderId="12" xfId="11" applyNumberFormat="1" applyFont="1" applyFill="1" applyBorder="1" applyAlignment="1">
      <alignment horizontal="right" vertical="center" shrinkToFit="1"/>
    </xf>
    <xf numFmtId="0" fontId="1" fillId="0" borderId="48" xfId="11" applyFill="1" applyBorder="1" applyAlignment="1">
      <alignment horizontal="right" vertical="center" shrinkToFit="1"/>
    </xf>
    <xf numFmtId="0" fontId="19" fillId="0" borderId="41" xfId="11" applyFont="1" applyFill="1" applyBorder="1" applyAlignment="1">
      <alignment horizontal="center" vertical="center" textRotation="255"/>
    </xf>
    <xf numFmtId="0" fontId="19" fillId="0" borderId="48" xfId="11" applyFont="1" applyFill="1" applyBorder="1" applyAlignment="1">
      <alignment horizontal="center" vertical="center" textRotation="255"/>
    </xf>
    <xf numFmtId="0" fontId="19" fillId="0" borderId="64" xfId="11" applyFont="1" applyFill="1" applyBorder="1" applyAlignment="1">
      <alignment horizontal="center" vertical="center" textRotation="255"/>
    </xf>
    <xf numFmtId="0" fontId="19" fillId="0" borderId="38" xfId="11" applyFont="1" applyFill="1" applyBorder="1" applyAlignment="1">
      <alignment horizontal="center" vertical="center" textRotation="255"/>
    </xf>
    <xf numFmtId="0" fontId="19" fillId="0" borderId="37" xfId="11" applyFont="1" applyFill="1" applyBorder="1" applyAlignment="1">
      <alignment horizontal="center" vertical="center" textRotation="255"/>
    </xf>
    <xf numFmtId="0" fontId="19" fillId="0" borderId="40" xfId="11" applyFont="1" applyFill="1" applyBorder="1" applyAlignment="1">
      <alignment horizontal="center" vertical="center" textRotation="255"/>
    </xf>
    <xf numFmtId="0" fontId="19" fillId="0" borderId="41" xfId="11" applyFont="1" applyBorder="1" applyAlignment="1">
      <alignment horizontal="center" vertical="center" wrapText="1"/>
    </xf>
    <xf numFmtId="0" fontId="19" fillId="0" borderId="12" xfId="11" applyFont="1" applyBorder="1" applyAlignment="1">
      <alignment horizontal="center" vertical="center" wrapText="1"/>
    </xf>
    <xf numFmtId="0" fontId="19" fillId="0" borderId="64" xfId="11" applyFont="1" applyBorder="1" applyAlignment="1">
      <alignment horizontal="center" vertical="center" wrapText="1"/>
    </xf>
    <xf numFmtId="0" fontId="19" fillId="0" borderId="0" xfId="11" applyFont="1" applyBorder="1" applyAlignment="1">
      <alignment horizontal="center" vertical="center" wrapText="1"/>
    </xf>
    <xf numFmtId="0" fontId="19" fillId="0" borderId="37" xfId="11" applyFont="1" applyBorder="1" applyAlignment="1">
      <alignment horizontal="center" vertical="center" wrapText="1"/>
    </xf>
    <xf numFmtId="0" fontId="19" fillId="0" borderId="54" xfId="11" applyFont="1" applyBorder="1" applyAlignment="1">
      <alignment horizontal="center" vertical="center" wrapText="1"/>
    </xf>
    <xf numFmtId="0" fontId="19" fillId="0" borderId="12" xfId="11" applyFont="1" applyBorder="1" applyAlignment="1">
      <alignment vertical="center" textRotation="255"/>
    </xf>
    <xf numFmtId="0" fontId="19" fillId="0" borderId="0" xfId="11" applyFont="1" applyBorder="1" applyAlignment="1">
      <alignment vertical="center" textRotation="255"/>
    </xf>
    <xf numFmtId="0" fontId="19" fillId="0" borderId="54" xfId="11" applyFont="1" applyBorder="1" applyAlignment="1">
      <alignment vertical="center" textRotation="255"/>
    </xf>
    <xf numFmtId="0" fontId="19" fillId="0" borderId="41" xfId="11" applyFont="1" applyBorder="1">
      <alignment vertical="center"/>
    </xf>
    <xf numFmtId="0" fontId="19" fillId="0" borderId="12" xfId="11" applyFont="1" applyBorder="1">
      <alignment vertical="center"/>
    </xf>
    <xf numFmtId="0" fontId="19" fillId="0" borderId="48"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178" fontId="19" fillId="0" borderId="87" xfId="11" applyNumberFormat="1" applyFont="1" applyFill="1" applyBorder="1" applyAlignment="1">
      <alignment horizontal="right" vertical="center" shrinkToFit="1"/>
    </xf>
    <xf numFmtId="0" fontId="25" fillId="0" borderId="64" xfId="11" applyFont="1" applyBorder="1">
      <alignment vertical="center"/>
    </xf>
    <xf numFmtId="0" fontId="25" fillId="0" borderId="0" xfId="11" applyFont="1" applyBorder="1">
      <alignment vertical="center"/>
    </xf>
    <xf numFmtId="0" fontId="25" fillId="0" borderId="38" xfId="11" applyFont="1" applyBorder="1">
      <alignment vertical="center"/>
    </xf>
    <xf numFmtId="0" fontId="19" fillId="0" borderId="64" xfId="11" applyFont="1" applyBorder="1" applyAlignment="1">
      <alignment vertical="center"/>
    </xf>
    <xf numFmtId="0" fontId="15" fillId="0" borderId="0" xfId="6" applyBorder="1" applyAlignment="1">
      <alignment vertical="center"/>
    </xf>
    <xf numFmtId="0" fontId="15" fillId="0" borderId="38" xfId="6" applyBorder="1" applyAlignment="1">
      <alignment vertical="center"/>
    </xf>
    <xf numFmtId="178" fontId="19" fillId="0" borderId="84" xfId="11" applyNumberFormat="1" applyFont="1" applyFill="1" applyBorder="1" applyAlignment="1">
      <alignment horizontal="right" vertical="center" shrinkToFit="1"/>
    </xf>
    <xf numFmtId="178" fontId="19" fillId="0" borderId="82" xfId="11" applyNumberFormat="1" applyFont="1" applyFill="1" applyBorder="1" applyAlignment="1">
      <alignment horizontal="right" vertical="center" shrinkToFit="1"/>
    </xf>
    <xf numFmtId="181" fontId="19" fillId="0" borderId="84" xfId="11" applyNumberFormat="1" applyFont="1" applyFill="1" applyBorder="1" applyAlignment="1">
      <alignment horizontal="right" vertical="center" shrinkToFit="1"/>
    </xf>
    <xf numFmtId="181" fontId="19" fillId="0" borderId="48" xfId="11" applyNumberFormat="1" applyFont="1" applyFill="1" applyBorder="1" applyAlignment="1">
      <alignment horizontal="right" vertical="center" shrinkToFit="1"/>
    </xf>
    <xf numFmtId="0" fontId="15" fillId="0" borderId="0" xfId="6" applyAlignment="1">
      <alignment vertical="center"/>
    </xf>
    <xf numFmtId="181" fontId="19" fillId="0" borderId="82" xfId="11" applyNumberFormat="1" applyFont="1" applyFill="1" applyBorder="1" applyAlignment="1">
      <alignment horizontal="right" vertical="center" shrinkToFit="1"/>
    </xf>
    <xf numFmtId="0" fontId="19" fillId="0" borderId="39" xfId="11" applyFont="1" applyFill="1" applyBorder="1" applyAlignment="1">
      <alignment horizontal="center" vertical="center"/>
    </xf>
    <xf numFmtId="0" fontId="19" fillId="0" borderId="31" xfId="11" applyFont="1" applyFill="1" applyBorder="1" applyAlignment="1">
      <alignment horizontal="center" vertical="center"/>
    </xf>
    <xf numFmtId="0" fontId="19" fillId="0" borderId="42" xfId="11" applyFont="1" applyFill="1" applyBorder="1" applyAlignment="1">
      <alignment horizontal="center" vertical="center"/>
    </xf>
    <xf numFmtId="0" fontId="19" fillId="0" borderId="37" xfId="11" applyFont="1" applyFill="1" applyBorder="1">
      <alignment vertical="center"/>
    </xf>
    <xf numFmtId="178" fontId="19" fillId="0" borderId="64" xfId="11" applyNumberFormat="1" applyFont="1" applyFill="1" applyBorder="1" applyAlignment="1">
      <alignment horizontal="right" vertical="center"/>
    </xf>
    <xf numFmtId="178" fontId="19" fillId="0" borderId="0" xfId="11" applyNumberFormat="1" applyFont="1" applyFill="1" applyBorder="1" applyAlignment="1">
      <alignment horizontal="right" vertical="center"/>
    </xf>
    <xf numFmtId="178" fontId="19" fillId="0" borderId="85" xfId="11" applyNumberFormat="1" applyFont="1" applyFill="1" applyBorder="1" applyAlignment="1">
      <alignment horizontal="right" vertical="center"/>
    </xf>
    <xf numFmtId="181" fontId="19" fillId="0" borderId="86" xfId="11" applyNumberFormat="1" applyFont="1" applyFill="1" applyBorder="1" applyAlignment="1">
      <alignment horizontal="right" vertical="center"/>
    </xf>
    <xf numFmtId="178" fontId="19" fillId="0" borderId="88" xfId="11" applyNumberFormat="1" applyFont="1" applyFill="1" applyBorder="1" applyAlignment="1">
      <alignment horizontal="right" vertical="center"/>
    </xf>
    <xf numFmtId="0" fontId="25" fillId="0" borderId="39" xfId="11" applyFont="1" applyFill="1" applyBorder="1" applyAlignment="1">
      <alignment horizontal="center" vertical="center"/>
    </xf>
    <xf numFmtId="0" fontId="25" fillId="0" borderId="31" xfId="11" applyFont="1" applyFill="1" applyBorder="1" applyAlignment="1">
      <alignment horizontal="center" vertical="center"/>
    </xf>
    <xf numFmtId="0" fontId="25" fillId="0" borderId="42" xfId="11" applyFont="1" applyFill="1" applyBorder="1" applyAlignment="1">
      <alignment horizontal="center" vertical="center"/>
    </xf>
    <xf numFmtId="178" fontId="19" fillId="0" borderId="38" xfId="11" applyNumberFormat="1" applyFont="1" applyFill="1" applyBorder="1" applyAlignment="1">
      <alignment horizontal="right" vertical="center"/>
    </xf>
    <xf numFmtId="181" fontId="19" fillId="0" borderId="83" xfId="11" applyNumberFormat="1" applyFont="1" applyFill="1" applyBorder="1" applyAlignment="1">
      <alignment horizontal="right" vertical="center" shrinkToFit="1"/>
    </xf>
    <xf numFmtId="178" fontId="19" fillId="0" borderId="83" xfId="11" applyNumberFormat="1" applyFont="1" applyFill="1" applyBorder="1" applyAlignment="1">
      <alignment horizontal="right" vertical="center" shrinkToFit="1"/>
    </xf>
    <xf numFmtId="49" fontId="22" fillId="0" borderId="1" xfId="11" applyNumberFormat="1" applyFont="1" applyFill="1" applyBorder="1" applyAlignment="1">
      <alignment horizontal="center" vertical="center"/>
    </xf>
    <xf numFmtId="49" fontId="22" fillId="0" borderId="2" xfId="11" applyNumberFormat="1" applyFont="1" applyFill="1" applyBorder="1" applyAlignment="1">
      <alignment horizontal="center" vertical="center"/>
    </xf>
    <xf numFmtId="49" fontId="22" fillId="0" borderId="3" xfId="11" applyNumberFormat="1" applyFont="1" applyFill="1" applyBorder="1" applyAlignment="1">
      <alignment horizontal="center" vertical="center"/>
    </xf>
    <xf numFmtId="0" fontId="19" fillId="0" borderId="34" xfId="11" applyFont="1" applyBorder="1" applyAlignment="1">
      <alignment horizontal="center" vertical="center"/>
    </xf>
    <xf numFmtId="0" fontId="33" fillId="6" borderId="75" xfId="12" applyFont="1" applyFill="1" applyBorder="1" applyAlignment="1" applyProtection="1">
      <alignment horizontal="center" vertical="center"/>
    </xf>
    <xf numFmtId="0" fontId="33" fillId="6" borderId="70" xfId="12" applyFont="1" applyFill="1" applyBorder="1" applyAlignment="1" applyProtection="1">
      <alignment horizontal="center" vertical="center"/>
    </xf>
    <xf numFmtId="187" fontId="33" fillId="6" borderId="130" xfId="14" applyNumberFormat="1" applyFont="1" applyFill="1" applyBorder="1" applyAlignment="1" applyProtection="1">
      <alignment horizontal="right" vertical="center" shrinkToFit="1"/>
    </xf>
    <xf numFmtId="187" fontId="33" fillId="6" borderId="18" xfId="14" applyNumberFormat="1" applyFont="1" applyFill="1" applyBorder="1" applyAlignment="1" applyProtection="1">
      <alignment horizontal="right" vertical="center" shrinkToFit="1"/>
    </xf>
    <xf numFmtId="187" fontId="33" fillId="6" borderId="184" xfId="14" applyNumberFormat="1" applyFont="1" applyFill="1" applyBorder="1" applyAlignment="1" applyProtection="1">
      <alignment horizontal="right" vertical="center" shrinkToFit="1"/>
    </xf>
    <xf numFmtId="187" fontId="33" fillId="6" borderId="166" xfId="14" applyNumberFormat="1" applyFont="1" applyFill="1" applyBorder="1" applyAlignment="1" applyProtection="1">
      <alignment horizontal="right" vertical="center" shrinkToFit="1"/>
    </xf>
    <xf numFmtId="187" fontId="33" fillId="6" borderId="167" xfId="14" applyNumberFormat="1" applyFont="1" applyFill="1" applyBorder="1" applyAlignment="1" applyProtection="1">
      <alignment horizontal="right" vertical="center" shrinkToFit="1"/>
    </xf>
    <xf numFmtId="187" fontId="33" fillId="6" borderId="185" xfId="14" applyNumberFormat="1" applyFont="1" applyFill="1" applyBorder="1" applyAlignment="1" applyProtection="1">
      <alignment horizontal="right" vertical="center" shrinkToFit="1"/>
    </xf>
    <xf numFmtId="0" fontId="33" fillId="6" borderId="74" xfId="12" applyFont="1" applyFill="1" applyBorder="1" applyProtection="1">
      <alignment vertical="center"/>
    </xf>
    <xf numFmtId="0" fontId="33" fillId="6" borderId="75" xfId="12" applyFont="1" applyFill="1" applyBorder="1" applyProtection="1">
      <alignment vertical="center"/>
    </xf>
    <xf numFmtId="0" fontId="33" fillId="6" borderId="70" xfId="12" applyFont="1" applyFill="1" applyBorder="1" applyProtection="1">
      <alignment vertical="center"/>
    </xf>
    <xf numFmtId="188" fontId="33" fillId="6" borderId="72" xfId="14" applyNumberFormat="1" applyFont="1" applyFill="1" applyBorder="1" applyAlignment="1" applyProtection="1">
      <alignment horizontal="right" vertical="center" shrinkToFit="1"/>
    </xf>
    <xf numFmtId="188" fontId="33" fillId="6" borderId="75" xfId="14" applyNumberFormat="1" applyFont="1" applyFill="1" applyBorder="1" applyAlignment="1" applyProtection="1">
      <alignment horizontal="right" vertical="center" shrinkToFit="1"/>
    </xf>
    <xf numFmtId="188" fontId="33" fillId="6" borderId="70" xfId="14" applyNumberFormat="1" applyFont="1" applyFill="1" applyBorder="1" applyAlignment="1" applyProtection="1">
      <alignment horizontal="right" vertical="center" shrinkToFit="1"/>
    </xf>
    <xf numFmtId="188" fontId="33" fillId="6" borderId="181" xfId="14" applyNumberFormat="1" applyFont="1" applyFill="1" applyBorder="1" applyAlignment="1" applyProtection="1">
      <alignment horizontal="right" vertical="center" shrinkToFit="1"/>
    </xf>
    <xf numFmtId="188" fontId="33" fillId="6" borderId="182" xfId="14" applyNumberFormat="1" applyFont="1" applyFill="1" applyBorder="1" applyAlignment="1" applyProtection="1">
      <alignment horizontal="right" vertical="center" shrinkToFit="1"/>
    </xf>
    <xf numFmtId="188" fontId="33" fillId="6" borderId="183"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left" vertical="center" wrapText="1"/>
    </xf>
    <xf numFmtId="0" fontId="33" fillId="6" borderId="12" xfId="12" applyFont="1" applyFill="1" applyBorder="1" applyAlignment="1" applyProtection="1">
      <alignment horizontal="left" vertical="center" wrapText="1"/>
    </xf>
    <xf numFmtId="0" fontId="33" fillId="6" borderId="74" xfId="12" applyFont="1" applyFill="1" applyBorder="1" applyAlignment="1" applyProtection="1">
      <alignment horizontal="left" vertical="center" wrapText="1"/>
    </xf>
    <xf numFmtId="0" fontId="33" fillId="6" borderId="75" xfId="12" applyFont="1" applyFill="1" applyBorder="1" applyAlignment="1" applyProtection="1">
      <alignment horizontal="left" vertical="center" wrapText="1"/>
    </xf>
    <xf numFmtId="0" fontId="33" fillId="6" borderId="12" xfId="12" applyFont="1" applyFill="1" applyBorder="1" applyAlignment="1" applyProtection="1">
      <alignment horizontal="center" vertical="center"/>
    </xf>
    <xf numFmtId="0" fontId="33" fillId="6" borderId="48" xfId="12" applyFont="1" applyFill="1" applyBorder="1" applyAlignment="1" applyProtection="1">
      <alignment horizontal="center" vertical="center"/>
    </xf>
    <xf numFmtId="187" fontId="33" fillId="6" borderId="39" xfId="14" applyNumberFormat="1" applyFont="1" applyFill="1" applyBorder="1" applyAlignment="1" applyProtection="1">
      <alignment horizontal="right" vertical="center" shrinkToFit="1"/>
    </xf>
    <xf numFmtId="187" fontId="33" fillId="6" borderId="31" xfId="14" applyNumberFormat="1" applyFont="1" applyFill="1" applyBorder="1" applyAlignment="1" applyProtection="1">
      <alignment horizontal="right" vertical="center" shrinkToFit="1"/>
    </xf>
    <xf numFmtId="187" fontId="33" fillId="6" borderId="156" xfId="14" applyNumberFormat="1" applyFont="1" applyFill="1" applyBorder="1" applyAlignment="1" applyProtection="1">
      <alignment horizontal="right" vertical="center" shrinkToFit="1"/>
    </xf>
    <xf numFmtId="187" fontId="33" fillId="6" borderId="157" xfId="14" applyNumberFormat="1" applyFont="1" applyFill="1" applyBorder="1" applyAlignment="1" applyProtection="1">
      <alignment horizontal="right" vertical="center" shrinkToFit="1"/>
    </xf>
    <xf numFmtId="187" fontId="33" fillId="6" borderId="158" xfId="14" applyNumberFormat="1" applyFont="1" applyFill="1" applyBorder="1" applyAlignment="1" applyProtection="1">
      <alignment horizontal="right" vertical="center" shrinkToFit="1"/>
    </xf>
    <xf numFmtId="187" fontId="33" fillId="6" borderId="159" xfId="14" applyNumberFormat="1" applyFont="1" applyFill="1" applyBorder="1" applyAlignment="1" applyProtection="1">
      <alignment horizontal="right" vertical="center" shrinkToFit="1"/>
    </xf>
    <xf numFmtId="187" fontId="33" fillId="6" borderId="160" xfId="14" applyNumberFormat="1" applyFont="1" applyFill="1" applyBorder="1" applyAlignment="1" applyProtection="1">
      <alignment horizontal="right" vertical="center" shrinkToFit="1"/>
    </xf>
    <xf numFmtId="0" fontId="33" fillId="6" borderId="7" xfId="12" applyFont="1" applyFill="1" applyBorder="1" applyProtection="1">
      <alignment vertical="center"/>
    </xf>
    <xf numFmtId="0" fontId="33" fillId="6" borderId="0" xfId="12" applyFont="1" applyFill="1" applyBorder="1" applyProtection="1">
      <alignment vertical="center"/>
    </xf>
    <xf numFmtId="0" fontId="33" fillId="6" borderId="38" xfId="12" applyFont="1" applyFill="1" applyBorder="1" applyProtection="1">
      <alignment vertical="center"/>
    </xf>
    <xf numFmtId="188" fontId="33" fillId="6" borderId="64" xfId="14" applyNumberFormat="1" applyFont="1" applyFill="1" applyBorder="1" applyAlignment="1" applyProtection="1">
      <alignment horizontal="right" vertical="center" shrinkToFit="1"/>
    </xf>
    <xf numFmtId="188" fontId="33" fillId="6" borderId="0" xfId="14" applyNumberFormat="1" applyFont="1" applyFill="1" applyBorder="1" applyAlignment="1" applyProtection="1">
      <alignment horizontal="right" vertical="center" shrinkToFit="1"/>
    </xf>
    <xf numFmtId="188" fontId="33" fillId="6" borderId="38" xfId="14" applyNumberFormat="1" applyFont="1" applyFill="1" applyBorder="1" applyAlignment="1" applyProtection="1">
      <alignment horizontal="right" vertical="center" shrinkToFit="1"/>
    </xf>
    <xf numFmtId="188" fontId="33" fillId="6" borderId="0" xfId="14" applyNumberFormat="1" applyFont="1" applyFill="1" applyAlignment="1" applyProtection="1">
      <alignment horizontal="right" vertical="center" shrinkToFit="1"/>
    </xf>
    <xf numFmtId="188" fontId="33" fillId="6" borderId="66" xfId="14" applyNumberFormat="1" applyFont="1" applyFill="1" applyBorder="1" applyAlignment="1" applyProtection="1">
      <alignment horizontal="right" vertical="center" shrinkToFit="1"/>
    </xf>
    <xf numFmtId="0" fontId="35" fillId="6" borderId="24" xfId="12" applyFont="1" applyFill="1" applyBorder="1" applyAlignment="1" applyProtection="1">
      <alignment horizontal="left" vertical="center"/>
    </xf>
    <xf numFmtId="0" fontId="33" fillId="6" borderId="54" xfId="12" applyFont="1" applyFill="1" applyBorder="1" applyAlignment="1" applyProtection="1">
      <alignment horizontal="left" vertical="center"/>
    </xf>
    <xf numFmtId="0" fontId="33" fillId="6" borderId="54" xfId="12" applyFont="1" applyFill="1" applyBorder="1" applyAlignment="1" applyProtection="1">
      <alignment horizontal="right" vertical="center" wrapText="1"/>
    </xf>
    <xf numFmtId="0" fontId="33" fillId="6" borderId="54" xfId="12" applyFont="1" applyFill="1" applyBorder="1" applyAlignment="1" applyProtection="1">
      <alignment horizontal="right" vertical="center"/>
    </xf>
    <xf numFmtId="0" fontId="33" fillId="6" borderId="40" xfId="12" applyFont="1" applyFill="1" applyBorder="1" applyAlignment="1" applyProtection="1">
      <alignment horizontal="right" vertical="center"/>
    </xf>
    <xf numFmtId="177" fontId="33" fillId="6" borderId="37" xfId="14" applyNumberFormat="1" applyFont="1" applyFill="1" applyBorder="1" applyAlignment="1" applyProtection="1">
      <alignment horizontal="right" vertical="center" shrinkToFit="1"/>
    </xf>
    <xf numFmtId="177" fontId="33" fillId="6" borderId="54" xfId="14" applyNumberFormat="1" applyFont="1" applyFill="1" applyBorder="1" applyAlignment="1" applyProtection="1">
      <alignment horizontal="right" vertical="center" shrinkToFit="1"/>
    </xf>
    <xf numFmtId="177" fontId="33" fillId="6" borderId="89" xfId="14" applyNumberFormat="1" applyFont="1" applyFill="1" applyBorder="1" applyAlignment="1" applyProtection="1">
      <alignment horizontal="right" vertical="center" shrinkToFit="1"/>
    </xf>
    <xf numFmtId="177" fontId="33" fillId="6" borderId="91" xfId="14" applyNumberFormat="1" applyFont="1" applyFill="1" applyBorder="1" applyAlignment="1" applyProtection="1">
      <alignment horizontal="right" vertical="center" shrinkToFit="1"/>
    </xf>
    <xf numFmtId="187" fontId="33" fillId="6" borderId="178" xfId="14" applyNumberFormat="1" applyFont="1" applyFill="1" applyBorder="1" applyAlignment="1" applyProtection="1">
      <alignment horizontal="right" vertical="center" shrinkToFit="1"/>
    </xf>
    <xf numFmtId="187" fontId="33" fillId="6" borderId="179" xfId="14" applyNumberFormat="1" applyFont="1" applyFill="1" applyBorder="1" applyAlignment="1" applyProtection="1">
      <alignment horizontal="right" vertical="center" shrinkToFit="1"/>
    </xf>
    <xf numFmtId="187" fontId="33" fillId="6" borderId="180" xfId="14" applyNumberFormat="1" applyFont="1" applyFill="1" applyBorder="1" applyAlignment="1" applyProtection="1">
      <alignment horizontal="right" vertical="center" shrinkToFit="1"/>
    </xf>
    <xf numFmtId="176" fontId="33" fillId="6" borderId="64" xfId="14" applyNumberFormat="1" applyFont="1" applyFill="1" applyBorder="1" applyAlignment="1" applyProtection="1">
      <alignment horizontal="right" vertical="center" shrinkToFit="1"/>
    </xf>
    <xf numFmtId="176" fontId="33" fillId="6" borderId="0" xfId="14" applyNumberFormat="1" applyFont="1" applyFill="1" applyBorder="1" applyAlignment="1" applyProtection="1">
      <alignment horizontal="right" vertical="center" shrinkToFit="1"/>
    </xf>
    <xf numFmtId="176" fontId="33" fillId="6" borderId="38" xfId="14" applyNumberFormat="1" applyFont="1" applyFill="1" applyBorder="1" applyAlignment="1" applyProtection="1">
      <alignment horizontal="right" vertical="center" shrinkToFit="1"/>
    </xf>
    <xf numFmtId="176" fontId="33" fillId="6" borderId="0" xfId="14" applyNumberFormat="1" applyFont="1" applyFill="1" applyAlignment="1" applyProtection="1">
      <alignment horizontal="right" vertical="center" shrinkToFit="1"/>
    </xf>
    <xf numFmtId="176" fontId="33" fillId="6" borderId="66" xfId="14" applyNumberFormat="1" applyFont="1" applyFill="1" applyBorder="1" applyAlignment="1" applyProtection="1">
      <alignment horizontal="right" vertical="center" shrinkToFit="1"/>
    </xf>
    <xf numFmtId="0" fontId="33" fillId="6" borderId="7" xfId="12" applyFont="1" applyFill="1" applyBorder="1" applyAlignment="1" applyProtection="1">
      <alignment horizontal="left" vertical="center"/>
    </xf>
    <xf numFmtId="0" fontId="33" fillId="6" borderId="0" xfId="12" applyFont="1" applyFill="1" applyBorder="1" applyAlignment="1" applyProtection="1">
      <alignment horizontal="left" vertical="center"/>
    </xf>
    <xf numFmtId="0" fontId="33" fillId="6" borderId="0" xfId="12" applyFont="1" applyFill="1" applyBorder="1" applyAlignment="1" applyProtection="1">
      <alignment horizontal="right" vertical="center" wrapText="1"/>
    </xf>
    <xf numFmtId="0" fontId="33" fillId="6" borderId="0" xfId="12" applyFont="1" applyFill="1" applyBorder="1" applyAlignment="1" applyProtection="1">
      <alignment horizontal="right" vertical="center"/>
    </xf>
    <xf numFmtId="0" fontId="33" fillId="6" borderId="38" xfId="12" applyFont="1" applyFill="1" applyBorder="1" applyAlignment="1" applyProtection="1">
      <alignment horizontal="right" vertical="center"/>
    </xf>
    <xf numFmtId="177" fontId="33" fillId="6" borderId="64" xfId="14" applyNumberFormat="1" applyFont="1" applyFill="1" applyBorder="1" applyAlignment="1" applyProtection="1">
      <alignment horizontal="right" vertical="center" shrinkToFit="1"/>
    </xf>
    <xf numFmtId="177" fontId="33" fillId="6" borderId="0" xfId="14" applyNumberFormat="1" applyFont="1" applyFill="1" applyBorder="1" applyAlignment="1" applyProtection="1">
      <alignment horizontal="right" vertical="center" shrinkToFit="1"/>
    </xf>
    <xf numFmtId="177" fontId="33" fillId="6" borderId="85" xfId="14" applyNumberFormat="1" applyFont="1" applyFill="1" applyBorder="1" applyAlignment="1" applyProtection="1">
      <alignment horizontal="right" vertical="center" shrinkToFit="1"/>
    </xf>
    <xf numFmtId="177" fontId="33" fillId="6" borderId="88" xfId="14" applyNumberFormat="1" applyFont="1" applyFill="1" applyBorder="1" applyAlignment="1" applyProtection="1">
      <alignment horizontal="right" vertical="center" shrinkToFit="1"/>
    </xf>
    <xf numFmtId="187" fontId="33" fillId="6" borderId="175" xfId="14" applyNumberFormat="1" applyFont="1" applyFill="1" applyBorder="1" applyAlignment="1" applyProtection="1">
      <alignment horizontal="right" vertical="center" shrinkToFit="1"/>
    </xf>
    <xf numFmtId="187" fontId="33" fillId="6" borderId="176" xfId="14" applyNumberFormat="1" applyFont="1" applyFill="1" applyBorder="1" applyAlignment="1" applyProtection="1">
      <alignment horizontal="right" vertical="center" shrinkToFit="1"/>
    </xf>
    <xf numFmtId="187" fontId="33" fillId="6" borderId="177" xfId="14" applyNumberFormat="1" applyFont="1" applyFill="1" applyBorder="1" applyAlignment="1" applyProtection="1">
      <alignment horizontal="right" vertical="center" shrinkToFit="1"/>
    </xf>
    <xf numFmtId="176" fontId="33" fillId="6" borderId="41" xfId="14" applyNumberFormat="1" applyFont="1" applyFill="1" applyBorder="1" applyAlignment="1" applyProtection="1">
      <alignment horizontal="right" vertical="center" shrinkToFit="1"/>
    </xf>
    <xf numFmtId="176" fontId="33" fillId="6" borderId="12" xfId="14" applyNumberFormat="1" applyFont="1" applyFill="1" applyBorder="1" applyAlignment="1" applyProtection="1">
      <alignment horizontal="right" vertical="center" shrinkToFit="1"/>
    </xf>
    <xf numFmtId="176" fontId="33" fillId="6" borderId="13" xfId="14" applyNumberFormat="1" applyFont="1" applyFill="1" applyBorder="1" applyAlignment="1" applyProtection="1">
      <alignment horizontal="right" vertical="center" shrinkToFit="1"/>
    </xf>
    <xf numFmtId="0" fontId="33" fillId="6" borderId="72" xfId="12" applyFont="1" applyFill="1" applyBorder="1" applyProtection="1">
      <alignment vertical="center"/>
    </xf>
    <xf numFmtId="177" fontId="33" fillId="6" borderId="172" xfId="14" applyNumberFormat="1" applyFont="1" applyFill="1" applyBorder="1" applyAlignment="1" applyProtection="1">
      <alignment horizontal="right" vertical="center" shrinkToFit="1"/>
    </xf>
    <xf numFmtId="177" fontId="33" fillId="6" borderId="173" xfId="14" applyNumberFormat="1" applyFont="1" applyFill="1" applyBorder="1" applyAlignment="1" applyProtection="1">
      <alignment horizontal="right" vertical="center" shrinkToFit="1"/>
    </xf>
    <xf numFmtId="187" fontId="33" fillId="6" borderId="173" xfId="14" applyNumberFormat="1" applyFont="1" applyFill="1" applyBorder="1" applyAlignment="1" applyProtection="1">
      <alignment horizontal="right" vertical="center" shrinkToFit="1"/>
    </xf>
    <xf numFmtId="187" fontId="33" fillId="6" borderId="174" xfId="14" applyNumberFormat="1" applyFont="1" applyFill="1" applyBorder="1" applyAlignment="1" applyProtection="1">
      <alignment horizontal="right" vertical="center" shrinkToFit="1"/>
    </xf>
    <xf numFmtId="187" fontId="33" fillId="6" borderId="86" xfId="14" applyNumberFormat="1" applyFont="1" applyFill="1" applyBorder="1" applyAlignment="1" applyProtection="1">
      <alignment horizontal="right" vertical="center" shrinkToFit="1"/>
    </xf>
    <xf numFmtId="187" fontId="33" fillId="6" borderId="155"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left" vertical="center"/>
    </xf>
    <xf numFmtId="0" fontId="33" fillId="6" borderId="12" xfId="12" applyFont="1" applyFill="1" applyBorder="1" applyAlignment="1" applyProtection="1">
      <alignment horizontal="left" vertical="center"/>
    </xf>
    <xf numFmtId="0" fontId="33" fillId="6" borderId="12" xfId="12" applyFont="1" applyFill="1" applyBorder="1" applyAlignment="1" applyProtection="1">
      <alignment horizontal="right" vertical="center"/>
    </xf>
    <xf numFmtId="0" fontId="33" fillId="6" borderId="48" xfId="12" applyFont="1" applyFill="1" applyBorder="1" applyAlignment="1" applyProtection="1">
      <alignment horizontal="right" vertical="center"/>
    </xf>
    <xf numFmtId="177" fontId="33" fillId="6" borderId="41" xfId="13" applyNumberFormat="1" applyFont="1" applyFill="1" applyBorder="1" applyAlignment="1" applyProtection="1">
      <alignment horizontal="right" vertical="center" shrinkToFit="1"/>
    </xf>
    <xf numFmtId="177" fontId="33" fillId="6" borderId="12" xfId="13" applyNumberFormat="1" applyFont="1" applyFill="1" applyBorder="1" applyAlignment="1" applyProtection="1">
      <alignment horizontal="right" vertical="center" shrinkToFit="1"/>
    </xf>
    <xf numFmtId="177" fontId="33" fillId="6" borderId="82" xfId="13" applyNumberFormat="1" applyFont="1" applyFill="1" applyBorder="1" applyAlignment="1" applyProtection="1">
      <alignment horizontal="right" vertical="center" shrinkToFit="1"/>
    </xf>
    <xf numFmtId="177" fontId="33" fillId="6" borderId="84" xfId="13" applyNumberFormat="1" applyFont="1" applyFill="1" applyBorder="1" applyAlignment="1" applyProtection="1">
      <alignment horizontal="right" vertical="center" shrinkToFit="1"/>
    </xf>
    <xf numFmtId="187" fontId="33" fillId="6" borderId="169" xfId="14" applyNumberFormat="1" applyFont="1" applyFill="1" applyBorder="1" applyAlignment="1" applyProtection="1">
      <alignment horizontal="right" vertical="center" shrinkToFit="1"/>
    </xf>
    <xf numFmtId="187" fontId="33" fillId="6" borderId="170" xfId="14" applyNumberFormat="1" applyFont="1" applyFill="1" applyBorder="1" applyAlignment="1" applyProtection="1">
      <alignment horizontal="right" vertical="center" shrinkToFit="1"/>
    </xf>
    <xf numFmtId="187" fontId="33" fillId="6" borderId="171" xfId="14" applyNumberFormat="1" applyFont="1" applyFill="1" applyBorder="1" applyAlignment="1" applyProtection="1">
      <alignment horizontal="right" vertical="center" shrinkToFit="1"/>
    </xf>
    <xf numFmtId="0" fontId="33" fillId="6" borderId="11" xfId="12" applyFont="1" applyFill="1" applyBorder="1" applyProtection="1">
      <alignment vertical="center"/>
    </xf>
    <xf numFmtId="0" fontId="33" fillId="6" borderId="12" xfId="12" applyFont="1" applyFill="1" applyBorder="1" applyProtection="1">
      <alignment vertical="center"/>
    </xf>
    <xf numFmtId="0" fontId="33" fillId="6" borderId="48" xfId="12" applyFont="1" applyFill="1" applyBorder="1" applyProtection="1">
      <alignment vertical="center"/>
    </xf>
    <xf numFmtId="176" fontId="33" fillId="6" borderId="48" xfId="14" applyNumberFormat="1" applyFont="1" applyFill="1" applyBorder="1" applyAlignment="1" applyProtection="1">
      <alignment horizontal="right" vertical="center" shrinkToFit="1"/>
    </xf>
    <xf numFmtId="0" fontId="33" fillId="6" borderId="45" xfId="12" applyFont="1" applyFill="1" applyBorder="1" applyAlignment="1" applyProtection="1">
      <alignment horizontal="center" vertical="center"/>
    </xf>
    <xf numFmtId="0" fontId="33" fillId="6" borderId="25" xfId="12" applyFont="1" applyFill="1" applyBorder="1" applyAlignment="1" applyProtection="1">
      <alignment horizontal="center" vertical="center"/>
    </xf>
    <xf numFmtId="0" fontId="33" fillId="6" borderId="46" xfId="12" applyFont="1" applyFill="1" applyBorder="1" applyAlignment="1" applyProtection="1">
      <alignment horizontal="center" vertical="center"/>
    </xf>
    <xf numFmtId="0" fontId="33" fillId="6" borderId="26" xfId="12" applyFont="1" applyFill="1" applyBorder="1" applyAlignment="1" applyProtection="1">
      <alignment horizontal="center" vertical="center"/>
    </xf>
    <xf numFmtId="0" fontId="33" fillId="6" borderId="64" xfId="12" applyFont="1" applyFill="1" applyBorder="1" applyProtection="1">
      <alignment vertical="center"/>
    </xf>
    <xf numFmtId="177" fontId="33" fillId="6" borderId="154" xfId="14" applyNumberFormat="1" applyFont="1" applyFill="1" applyBorder="1" applyAlignment="1" applyProtection="1">
      <alignment horizontal="right" vertical="center" shrinkToFit="1"/>
    </xf>
    <xf numFmtId="177" fontId="33" fillId="6" borderId="86"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center" vertical="center" textRotation="255" wrapText="1"/>
    </xf>
    <xf numFmtId="0" fontId="33" fillId="6" borderId="48" xfId="12" applyFont="1" applyFill="1" applyBorder="1" applyAlignment="1" applyProtection="1">
      <alignment horizontal="center" vertical="center" textRotation="255" wrapText="1"/>
    </xf>
    <xf numFmtId="0" fontId="33" fillId="6" borderId="7" xfId="12" applyFont="1" applyFill="1" applyBorder="1" applyAlignment="1" applyProtection="1">
      <alignment horizontal="center" vertical="center" textRotation="255" wrapText="1"/>
    </xf>
    <xf numFmtId="0" fontId="33" fillId="6" borderId="38" xfId="12" applyFont="1" applyFill="1" applyBorder="1" applyAlignment="1" applyProtection="1">
      <alignment horizontal="center" vertical="center" textRotation="255" wrapText="1"/>
    </xf>
    <xf numFmtId="0" fontId="33" fillId="6" borderId="24" xfId="12" applyFont="1" applyFill="1" applyBorder="1" applyAlignment="1" applyProtection="1">
      <alignment horizontal="center" vertical="center" textRotation="255" wrapText="1"/>
    </xf>
    <xf numFmtId="0" fontId="33" fillId="6" borderId="40" xfId="12" applyFont="1" applyFill="1" applyBorder="1" applyAlignment="1" applyProtection="1">
      <alignment horizontal="center" vertical="center" textRotation="255" wrapText="1"/>
    </xf>
    <xf numFmtId="0" fontId="33" fillId="6" borderId="64" xfId="12" applyFont="1" applyFill="1" applyBorder="1" applyAlignment="1" applyProtection="1">
      <alignment vertical="center"/>
    </xf>
    <xf numFmtId="0" fontId="33" fillId="6" borderId="0" xfId="12" applyFont="1" applyFill="1" applyBorder="1" applyAlignment="1" applyProtection="1">
      <alignment vertical="center"/>
    </xf>
    <xf numFmtId="0" fontId="33" fillId="6" borderId="38" xfId="12" applyFont="1" applyFill="1" applyBorder="1" applyAlignment="1" applyProtection="1">
      <alignment vertical="center"/>
    </xf>
    <xf numFmtId="187" fontId="33" fillId="6" borderId="88" xfId="14" applyNumberFormat="1" applyFont="1" applyFill="1" applyBorder="1" applyAlignment="1" applyProtection="1">
      <alignment horizontal="right" vertical="center" shrinkToFit="1"/>
    </xf>
    <xf numFmtId="187" fontId="33" fillId="6" borderId="0" xfId="14" applyNumberFormat="1" applyFont="1" applyFill="1" applyBorder="1" applyAlignment="1" applyProtection="1">
      <alignment horizontal="right" vertical="center" shrinkToFit="1"/>
    </xf>
    <xf numFmtId="187" fontId="33" fillId="6" borderId="66" xfId="14" applyNumberFormat="1" applyFont="1" applyFill="1" applyBorder="1" applyAlignment="1" applyProtection="1">
      <alignment horizontal="right" vertical="center" shrinkToFit="1"/>
    </xf>
    <xf numFmtId="0" fontId="33" fillId="6" borderId="17" xfId="12" applyFont="1" applyFill="1" applyBorder="1" applyAlignment="1" applyProtection="1">
      <alignment horizontal="left" vertical="center" wrapText="1"/>
    </xf>
    <xf numFmtId="0" fontId="33" fillId="6" borderId="18" xfId="12" applyFont="1" applyFill="1" applyBorder="1" applyAlignment="1" applyProtection="1">
      <alignment horizontal="left" vertical="center"/>
    </xf>
    <xf numFmtId="0" fontId="33" fillId="6" borderId="43" xfId="12" applyFont="1" applyFill="1" applyBorder="1" applyAlignment="1" applyProtection="1">
      <alignment horizontal="left" vertical="center"/>
    </xf>
    <xf numFmtId="187" fontId="33" fillId="6" borderId="128" xfId="14" applyNumberFormat="1" applyFont="1" applyFill="1" applyBorder="1" applyAlignment="1" applyProtection="1">
      <alignment horizontal="right" vertical="center" shrinkToFit="1"/>
    </xf>
    <xf numFmtId="187" fontId="33" fillId="6" borderId="129" xfId="14" applyNumberFormat="1" applyFont="1" applyFill="1" applyBorder="1" applyAlignment="1" applyProtection="1">
      <alignment horizontal="right" vertical="center" shrinkToFit="1"/>
    </xf>
    <xf numFmtId="177" fontId="33" fillId="6" borderId="164" xfId="14" applyNumberFormat="1" applyFont="1" applyFill="1" applyBorder="1" applyAlignment="1" applyProtection="1">
      <alignment horizontal="right" vertical="center" shrinkToFit="1"/>
    </xf>
    <xf numFmtId="177" fontId="33" fillId="6" borderId="165" xfId="14" applyNumberFormat="1" applyFont="1" applyFill="1" applyBorder="1" applyAlignment="1" applyProtection="1">
      <alignment horizontal="right" vertical="center" shrinkToFit="1"/>
    </xf>
    <xf numFmtId="187" fontId="33" fillId="6" borderId="162" xfId="14" applyNumberFormat="1" applyFont="1" applyFill="1" applyBorder="1" applyAlignment="1" applyProtection="1">
      <alignment horizontal="right" vertical="center" shrinkToFit="1"/>
    </xf>
    <xf numFmtId="0" fontId="33" fillId="6" borderId="64" xfId="14" applyFont="1" applyFill="1" applyBorder="1" applyAlignment="1" applyProtection="1">
      <alignment horizontal="left" vertical="center" shrinkToFit="1"/>
    </xf>
    <xf numFmtId="0" fontId="33" fillId="6" borderId="0" xfId="14" applyFont="1" applyFill="1" applyBorder="1" applyAlignment="1" applyProtection="1">
      <alignment horizontal="left" vertical="center" shrinkToFit="1"/>
    </xf>
    <xf numFmtId="0" fontId="33" fillId="6" borderId="38" xfId="14" applyFont="1" applyFill="1" applyBorder="1" applyAlignment="1" applyProtection="1">
      <alignment horizontal="left" vertical="center" shrinkToFit="1"/>
    </xf>
    <xf numFmtId="0" fontId="33" fillId="6" borderId="37" xfId="12" applyFont="1" applyFill="1" applyBorder="1" applyAlignment="1" applyProtection="1">
      <alignment vertical="center"/>
    </xf>
    <xf numFmtId="0" fontId="33" fillId="6" borderId="54" xfId="12" applyFont="1" applyFill="1" applyBorder="1" applyAlignment="1" applyProtection="1">
      <alignment vertical="center"/>
    </xf>
    <xf numFmtId="0" fontId="33" fillId="6" borderId="40" xfId="12" applyFont="1" applyFill="1" applyBorder="1" applyAlignment="1" applyProtection="1">
      <alignment vertical="center"/>
    </xf>
    <xf numFmtId="0" fontId="33" fillId="6" borderId="81" xfId="12" applyFont="1" applyFill="1" applyBorder="1" applyAlignment="1" applyProtection="1">
      <alignment horizontal="center" vertical="center"/>
    </xf>
    <xf numFmtId="177" fontId="33" fillId="6" borderId="83" xfId="14" applyNumberFormat="1" applyFont="1" applyFill="1" applyBorder="1" applyAlignment="1" applyProtection="1">
      <alignment horizontal="right" vertical="center" shrinkToFit="1"/>
    </xf>
    <xf numFmtId="187" fontId="33" fillId="6" borderId="83" xfId="14" applyNumberFormat="1" applyFont="1" applyFill="1" applyBorder="1" applyAlignment="1" applyProtection="1">
      <alignment horizontal="right" vertical="center" shrinkToFit="1"/>
    </xf>
    <xf numFmtId="187" fontId="33" fillId="6" borderId="153" xfId="14" applyNumberFormat="1" applyFont="1" applyFill="1" applyBorder="1" applyAlignment="1" applyProtection="1">
      <alignment horizontal="right" vertical="center" shrinkToFit="1"/>
    </xf>
    <xf numFmtId="177" fontId="33" fillId="6" borderId="90" xfId="14" applyNumberFormat="1" applyFont="1" applyFill="1" applyBorder="1" applyAlignment="1" applyProtection="1">
      <alignment horizontal="right" vertical="center" shrinkToFit="1"/>
    </xf>
    <xf numFmtId="187" fontId="33" fillId="6" borderId="163" xfId="14" applyNumberFormat="1" applyFont="1" applyFill="1" applyBorder="1" applyAlignment="1" applyProtection="1">
      <alignment horizontal="right" vertical="center" shrinkToFit="1"/>
    </xf>
    <xf numFmtId="187" fontId="33" fillId="6" borderId="47" xfId="14" applyNumberFormat="1" applyFont="1" applyFill="1" applyBorder="1" applyAlignment="1" applyProtection="1">
      <alignment horizontal="right" vertical="center" shrinkToFit="1"/>
    </xf>
    <xf numFmtId="187" fontId="33" fillId="6" borderId="91" xfId="14" applyNumberFormat="1" applyFont="1" applyFill="1" applyBorder="1" applyAlignment="1" applyProtection="1">
      <alignment horizontal="right" vertical="center" shrinkToFit="1"/>
    </xf>
    <xf numFmtId="187" fontId="33" fillId="6" borderId="54" xfId="14" applyNumberFormat="1" applyFont="1" applyFill="1" applyBorder="1" applyAlignment="1" applyProtection="1">
      <alignment horizontal="right" vertical="center" shrinkToFit="1"/>
    </xf>
    <xf numFmtId="187" fontId="33" fillId="6" borderId="67"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center" vertical="center" wrapText="1"/>
    </xf>
    <xf numFmtId="0" fontId="33" fillId="6" borderId="12" xfId="12" applyFont="1" applyFill="1" applyBorder="1" applyAlignment="1" applyProtection="1">
      <alignment horizontal="center" vertical="center" wrapText="1"/>
    </xf>
    <xf numFmtId="0" fontId="33" fillId="6" borderId="48" xfId="12" applyFont="1" applyFill="1" applyBorder="1" applyAlignment="1" applyProtection="1">
      <alignment horizontal="center" vertical="center" wrapText="1"/>
    </xf>
    <xf numFmtId="0" fontId="33" fillId="6" borderId="7" xfId="12" applyFont="1" applyFill="1" applyBorder="1" applyAlignment="1" applyProtection="1">
      <alignment horizontal="center" vertical="center" wrapText="1"/>
    </xf>
    <xf numFmtId="0" fontId="33" fillId="6" borderId="0" xfId="12" applyFont="1" applyFill="1" applyBorder="1" applyAlignment="1" applyProtection="1">
      <alignment horizontal="center" vertical="center" wrapText="1"/>
    </xf>
    <xf numFmtId="0" fontId="33" fillId="6" borderId="38" xfId="12" applyFont="1" applyFill="1" applyBorder="1" applyAlignment="1" applyProtection="1">
      <alignment horizontal="center" vertical="center" wrapText="1"/>
    </xf>
    <xf numFmtId="0" fontId="33" fillId="6" borderId="74" xfId="12" applyFont="1" applyFill="1" applyBorder="1" applyAlignment="1" applyProtection="1">
      <alignment horizontal="center" vertical="center" wrapText="1"/>
    </xf>
    <xf numFmtId="0" fontId="33" fillId="6" borderId="75" xfId="12" applyFont="1" applyFill="1" applyBorder="1" applyAlignment="1" applyProtection="1">
      <alignment horizontal="center" vertical="center" wrapText="1"/>
    </xf>
    <xf numFmtId="0" fontId="33" fillId="6" borderId="70" xfId="12" applyFont="1" applyFill="1" applyBorder="1" applyAlignment="1" applyProtection="1">
      <alignment horizontal="center" vertical="center" wrapText="1"/>
    </xf>
    <xf numFmtId="0" fontId="33" fillId="6" borderId="41" xfId="12" applyFont="1" applyFill="1" applyBorder="1" applyProtection="1">
      <alignment vertical="center"/>
    </xf>
    <xf numFmtId="177" fontId="33" fillId="6" borderId="151" xfId="14" applyNumberFormat="1" applyFont="1" applyFill="1" applyBorder="1" applyAlignment="1" applyProtection="1">
      <alignment horizontal="right" vertical="center" shrinkToFit="1"/>
    </xf>
    <xf numFmtId="187" fontId="33" fillId="6" borderId="168" xfId="14" applyNumberFormat="1" applyFont="1" applyFill="1" applyBorder="1" applyAlignment="1" applyProtection="1">
      <alignment horizontal="right" vertical="center" shrinkToFit="1"/>
    </xf>
    <xf numFmtId="0" fontId="33" fillId="6" borderId="64" xfId="12" applyFont="1" applyFill="1" applyBorder="1" applyAlignment="1" applyProtection="1">
      <alignment vertical="center" shrinkToFit="1"/>
    </xf>
    <xf numFmtId="0" fontId="33" fillId="6" borderId="0" xfId="12" applyFont="1" applyFill="1" applyBorder="1" applyAlignment="1" applyProtection="1">
      <alignment vertical="center" shrinkToFit="1"/>
    </xf>
    <xf numFmtId="0" fontId="33" fillId="6" borderId="38" xfId="12" applyFont="1" applyFill="1" applyBorder="1" applyAlignment="1" applyProtection="1">
      <alignment vertical="center" shrinkToFit="1"/>
    </xf>
    <xf numFmtId="187" fontId="33" fillId="6" borderId="152" xfId="14" applyNumberFormat="1" applyFont="1" applyFill="1" applyBorder="1" applyAlignment="1" applyProtection="1">
      <alignment horizontal="right" vertical="center" shrinkToFit="1"/>
    </xf>
    <xf numFmtId="187" fontId="33" fillId="6" borderId="15" xfId="14" applyNumberFormat="1" applyFont="1" applyFill="1" applyBorder="1" applyAlignment="1" applyProtection="1">
      <alignment horizontal="right" vertical="center" shrinkToFit="1"/>
    </xf>
    <xf numFmtId="0" fontId="33" fillId="6" borderId="41" xfId="12" applyFont="1" applyFill="1" applyBorder="1" applyAlignment="1" applyProtection="1">
      <alignment horizontal="center" vertical="center" wrapText="1"/>
    </xf>
    <xf numFmtId="0" fontId="33" fillId="6" borderId="64" xfId="12" applyFont="1" applyFill="1" applyBorder="1" applyAlignment="1" applyProtection="1">
      <alignment horizontal="center" vertical="center" wrapText="1"/>
    </xf>
    <xf numFmtId="0" fontId="33" fillId="6" borderId="54" xfId="12" applyFont="1" applyFill="1" applyBorder="1" applyAlignment="1" applyProtection="1">
      <alignment horizontal="center" vertical="center" wrapText="1"/>
    </xf>
    <xf numFmtId="0" fontId="33" fillId="6" borderId="40" xfId="12" applyFont="1" applyFill="1" applyBorder="1" applyAlignment="1" applyProtection="1">
      <alignment horizontal="center" vertical="center" wrapText="1"/>
    </xf>
    <xf numFmtId="0" fontId="33" fillId="6" borderId="41" xfId="14" applyFont="1" applyFill="1" applyBorder="1" applyAlignment="1" applyProtection="1">
      <alignment horizontal="left" vertical="center" shrinkToFit="1"/>
    </xf>
    <xf numFmtId="0" fontId="33" fillId="6" borderId="12" xfId="14" applyFont="1" applyFill="1" applyBorder="1" applyAlignment="1" applyProtection="1">
      <alignment horizontal="left" vertical="center" shrinkToFit="1"/>
    </xf>
    <xf numFmtId="0" fontId="33" fillId="6" borderId="48" xfId="14" applyFont="1" applyFill="1" applyBorder="1" applyAlignment="1" applyProtection="1">
      <alignment horizontal="left" vertical="center" shrinkToFit="1"/>
    </xf>
    <xf numFmtId="187" fontId="33" fillId="6" borderId="87" xfId="14" applyNumberFormat="1" applyFont="1" applyFill="1" applyBorder="1" applyAlignment="1" applyProtection="1">
      <alignment horizontal="right" vertical="center" shrinkToFit="1"/>
    </xf>
    <xf numFmtId="187" fontId="33" fillId="6" borderId="63" xfId="14" applyNumberFormat="1" applyFont="1" applyFill="1" applyBorder="1" applyAlignment="1" applyProtection="1">
      <alignment horizontal="right" vertical="center" shrinkToFit="1"/>
    </xf>
    <xf numFmtId="0" fontId="33" fillId="6" borderId="31" xfId="12" applyFont="1" applyFill="1" applyBorder="1" applyAlignment="1" applyProtection="1">
      <alignment horizontal="center" vertical="center" wrapText="1"/>
    </xf>
    <xf numFmtId="0" fontId="35" fillId="6" borderId="42" xfId="12" applyFont="1" applyFill="1" applyBorder="1" applyAlignment="1" applyProtection="1">
      <alignment horizontal="center" vertical="center"/>
    </xf>
    <xf numFmtId="0" fontId="33" fillId="6" borderId="37" xfId="12" applyFont="1" applyFill="1" applyBorder="1" applyProtection="1">
      <alignment vertical="center"/>
    </xf>
    <xf numFmtId="0" fontId="33" fillId="6" borderId="54" xfId="12" applyFont="1" applyFill="1" applyBorder="1" applyProtection="1">
      <alignment vertical="center"/>
    </xf>
    <xf numFmtId="0" fontId="33" fillId="6" borderId="40" xfId="12" applyFont="1" applyFill="1" applyBorder="1" applyProtection="1">
      <alignment vertical="center"/>
    </xf>
    <xf numFmtId="177" fontId="33" fillId="6" borderId="161"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center" vertical="top" wrapText="1"/>
    </xf>
    <xf numFmtId="0" fontId="33" fillId="6" borderId="12" xfId="12" applyFont="1" applyFill="1" applyBorder="1" applyAlignment="1" applyProtection="1">
      <alignment horizontal="center" vertical="top" wrapText="1"/>
    </xf>
    <xf numFmtId="0" fontId="33" fillId="6" borderId="48" xfId="12" applyFont="1" applyFill="1" applyBorder="1" applyAlignment="1" applyProtection="1">
      <alignment horizontal="center" vertical="top" wrapText="1"/>
    </xf>
    <xf numFmtId="0" fontId="33" fillId="6" borderId="7" xfId="12" applyFont="1" applyFill="1" applyBorder="1" applyAlignment="1" applyProtection="1">
      <alignment horizontal="center" vertical="top" wrapText="1"/>
    </xf>
    <xf numFmtId="0" fontId="33" fillId="6" borderId="0" xfId="12" applyFont="1" applyFill="1" applyBorder="1" applyAlignment="1" applyProtection="1">
      <alignment horizontal="center" vertical="top" wrapText="1"/>
    </xf>
    <xf numFmtId="0" fontId="33" fillId="6" borderId="38" xfId="12" applyFont="1" applyFill="1" applyBorder="1" applyAlignment="1" applyProtection="1">
      <alignment horizontal="center" vertical="top" wrapText="1"/>
    </xf>
    <xf numFmtId="0" fontId="33" fillId="6" borderId="24" xfId="12" applyFont="1" applyFill="1" applyBorder="1" applyAlignment="1" applyProtection="1">
      <alignment horizontal="center" vertical="top" wrapText="1"/>
    </xf>
    <xf numFmtId="0" fontId="33" fillId="6" borderId="54" xfId="12" applyFont="1" applyFill="1" applyBorder="1" applyAlignment="1" applyProtection="1">
      <alignment horizontal="center" vertical="top" wrapText="1"/>
    </xf>
    <xf numFmtId="0" fontId="33" fillId="6" borderId="41" xfId="12" applyFont="1" applyFill="1" applyBorder="1" applyAlignment="1" applyProtection="1">
      <alignment vertical="center"/>
    </xf>
    <xf numFmtId="0" fontId="33" fillId="6" borderId="12" xfId="12" applyFont="1" applyFill="1" applyBorder="1" applyAlignment="1" applyProtection="1">
      <alignment vertical="center"/>
    </xf>
    <xf numFmtId="0" fontId="33" fillId="6" borderId="48" xfId="12" applyFont="1" applyFill="1" applyBorder="1" applyAlignment="1" applyProtection="1">
      <alignment vertical="center"/>
    </xf>
    <xf numFmtId="177" fontId="33" fillId="6" borderId="41" xfId="14" applyNumberFormat="1" applyFont="1" applyFill="1" applyBorder="1" applyAlignment="1" applyProtection="1">
      <alignment horizontal="right" vertical="center" shrinkToFit="1"/>
    </xf>
    <xf numFmtId="177" fontId="33" fillId="6" borderId="12" xfId="14" applyNumberFormat="1" applyFont="1" applyFill="1" applyBorder="1" applyAlignment="1" applyProtection="1">
      <alignment horizontal="right" vertical="center" shrinkToFit="1"/>
    </xf>
    <xf numFmtId="177" fontId="33" fillId="6" borderId="82" xfId="14" applyNumberFormat="1" applyFont="1" applyFill="1" applyBorder="1" applyAlignment="1" applyProtection="1">
      <alignment horizontal="right" vertical="center" shrinkToFit="1"/>
    </xf>
    <xf numFmtId="177" fontId="33" fillId="6" borderId="84" xfId="14" applyNumberFormat="1" applyFont="1" applyFill="1" applyBorder="1" applyAlignment="1" applyProtection="1">
      <alignment horizontal="right" vertical="center" shrinkToFit="1"/>
    </xf>
    <xf numFmtId="187" fontId="33" fillId="6" borderId="84" xfId="14" applyNumberFormat="1" applyFont="1" applyFill="1" applyBorder="1" applyAlignment="1" applyProtection="1">
      <alignment horizontal="right" vertical="center" shrinkToFit="1"/>
    </xf>
    <xf numFmtId="187" fontId="33" fillId="6" borderId="12" xfId="14" applyNumberFormat="1" applyFont="1" applyFill="1" applyBorder="1" applyAlignment="1" applyProtection="1">
      <alignment horizontal="right" vertical="center" shrinkToFit="1"/>
    </xf>
    <xf numFmtId="187" fontId="33" fillId="6" borderId="13" xfId="14" applyNumberFormat="1" applyFont="1" applyFill="1" applyBorder="1" applyAlignment="1" applyProtection="1">
      <alignment horizontal="right" vertical="center" shrinkToFit="1"/>
    </xf>
    <xf numFmtId="0" fontId="33" fillId="6" borderId="30" xfId="12" applyFont="1" applyFill="1" applyBorder="1" applyAlignment="1" applyProtection="1">
      <alignment horizontal="center" vertical="center"/>
    </xf>
    <xf numFmtId="0" fontId="33" fillId="6" borderId="31" xfId="12" applyFont="1" applyFill="1" applyBorder="1" applyAlignment="1" applyProtection="1">
      <alignment horizontal="center" vertical="center"/>
    </xf>
    <xf numFmtId="0" fontId="33" fillId="6" borderId="42" xfId="12" applyFont="1" applyFill="1" applyBorder="1" applyAlignment="1" applyProtection="1">
      <alignment horizontal="center" vertical="center"/>
    </xf>
    <xf numFmtId="0" fontId="33" fillId="6" borderId="39" xfId="12" applyFont="1" applyFill="1" applyBorder="1" applyAlignment="1" applyProtection="1">
      <alignment horizontal="center" vertical="center"/>
    </xf>
    <xf numFmtId="0" fontId="33" fillId="6" borderId="39" xfId="14" applyFont="1" applyFill="1" applyBorder="1" applyAlignment="1" applyProtection="1">
      <alignment horizontal="center" vertical="center"/>
    </xf>
    <xf numFmtId="0" fontId="33" fillId="6" borderId="31" xfId="14" applyFont="1" applyFill="1" applyBorder="1" applyAlignment="1" applyProtection="1">
      <alignment horizontal="center" vertical="center"/>
    </xf>
    <xf numFmtId="0" fontId="33" fillId="6" borderId="32" xfId="14" applyFont="1" applyFill="1" applyBorder="1" applyAlignment="1" applyProtection="1">
      <alignment horizontal="center" vertical="center"/>
    </xf>
    <xf numFmtId="177" fontId="33" fillId="6" borderId="39" xfId="14" applyNumberFormat="1" applyFont="1" applyFill="1" applyBorder="1" applyAlignment="1" applyProtection="1">
      <alignment horizontal="right" vertical="center" shrinkToFit="1"/>
    </xf>
    <xf numFmtId="177" fontId="33" fillId="6" borderId="31" xfId="14" applyNumberFormat="1" applyFont="1" applyFill="1" applyBorder="1" applyAlignment="1" applyProtection="1">
      <alignment horizontal="right" vertical="center" shrinkToFit="1"/>
    </xf>
    <xf numFmtId="177" fontId="33" fillId="6" borderId="156" xfId="14" applyNumberFormat="1" applyFont="1" applyFill="1" applyBorder="1" applyAlignment="1" applyProtection="1">
      <alignment horizontal="right" vertical="center" shrinkToFit="1"/>
    </xf>
    <xf numFmtId="177" fontId="33" fillId="6" borderId="157" xfId="14" applyNumberFormat="1" applyFont="1" applyFill="1" applyBorder="1" applyAlignment="1" applyProtection="1">
      <alignment horizontal="right" vertical="center" shrinkToFit="1"/>
    </xf>
    <xf numFmtId="177" fontId="33" fillId="6" borderId="158" xfId="14" applyNumberFormat="1" applyFont="1" applyFill="1" applyBorder="1" applyAlignment="1" applyProtection="1">
      <alignment horizontal="right" vertical="center" shrinkToFit="1"/>
    </xf>
    <xf numFmtId="177" fontId="33" fillId="6" borderId="159" xfId="14" applyNumberFormat="1" applyFont="1" applyFill="1" applyBorder="1" applyAlignment="1" applyProtection="1">
      <alignment horizontal="right" vertical="center" shrinkToFit="1"/>
    </xf>
    <xf numFmtId="177" fontId="33" fillId="6" borderId="160" xfId="14" applyNumberFormat="1" applyFont="1" applyFill="1" applyBorder="1" applyAlignment="1" applyProtection="1">
      <alignment horizontal="right" vertical="center" shrinkToFit="1"/>
    </xf>
    <xf numFmtId="0" fontId="33" fillId="6" borderId="0" xfId="12" applyFont="1" applyFill="1" applyProtection="1">
      <alignment vertical="center"/>
    </xf>
    <xf numFmtId="0" fontId="33" fillId="6" borderId="11" xfId="12" applyFont="1" applyFill="1" applyBorder="1" applyAlignment="1" applyProtection="1">
      <alignment horizontal="center" vertical="center" textRotation="255" shrinkToFit="1"/>
    </xf>
    <xf numFmtId="0" fontId="33" fillId="6" borderId="48" xfId="12" applyFont="1" applyFill="1" applyBorder="1" applyAlignment="1" applyProtection="1">
      <alignment horizontal="center" vertical="center" textRotation="255" shrinkToFit="1"/>
    </xf>
    <xf numFmtId="0" fontId="33" fillId="6" borderId="7" xfId="12" applyFont="1" applyFill="1" applyBorder="1" applyAlignment="1" applyProtection="1">
      <alignment horizontal="center" vertical="center" textRotation="255" shrinkToFit="1"/>
    </xf>
    <xf numFmtId="0" fontId="33" fillId="6" borderId="38" xfId="12" applyFont="1" applyFill="1" applyBorder="1" applyAlignment="1" applyProtection="1">
      <alignment horizontal="center" vertical="center" textRotation="255" shrinkToFit="1"/>
    </xf>
    <xf numFmtId="0" fontId="33" fillId="6" borderId="24" xfId="12" applyFont="1" applyFill="1" applyBorder="1" applyAlignment="1" applyProtection="1">
      <alignment horizontal="center" vertical="center" textRotation="255" shrinkToFit="1"/>
    </xf>
    <xf numFmtId="0" fontId="33" fillId="6" borderId="40" xfId="12" applyFont="1" applyFill="1" applyBorder="1" applyAlignment="1" applyProtection="1">
      <alignment horizontal="center" vertical="center" textRotation="255" shrinkToFit="1"/>
    </xf>
    <xf numFmtId="177" fontId="33" fillId="6" borderId="64" xfId="13" applyNumberFormat="1" applyFont="1" applyFill="1" applyBorder="1" applyAlignment="1" applyProtection="1">
      <alignment horizontal="right" vertical="center" shrinkToFit="1"/>
    </xf>
    <xf numFmtId="177" fontId="33" fillId="6" borderId="0" xfId="13" applyNumberFormat="1" applyFont="1" applyFill="1" applyBorder="1" applyAlignment="1" applyProtection="1">
      <alignment horizontal="right" vertical="center" shrinkToFit="1"/>
    </xf>
    <xf numFmtId="177" fontId="33" fillId="6" borderId="85" xfId="13" applyNumberFormat="1" applyFont="1" applyFill="1" applyBorder="1" applyAlignment="1" applyProtection="1">
      <alignment horizontal="right" vertical="center" shrinkToFit="1"/>
    </xf>
    <xf numFmtId="177" fontId="33" fillId="6" borderId="88" xfId="13" applyNumberFormat="1" applyFont="1" applyFill="1" applyBorder="1" applyAlignment="1" applyProtection="1">
      <alignment horizontal="right" vertical="center" shrinkToFit="1"/>
    </xf>
    <xf numFmtId="187" fontId="33" fillId="6" borderId="88" xfId="13" applyNumberFormat="1" applyFont="1" applyFill="1" applyBorder="1" applyAlignment="1" applyProtection="1">
      <alignment horizontal="right" vertical="center" shrinkToFit="1"/>
    </xf>
    <xf numFmtId="187" fontId="33" fillId="6" borderId="0" xfId="13" applyNumberFormat="1" applyFont="1" applyFill="1" applyBorder="1" applyAlignment="1" applyProtection="1">
      <alignment horizontal="right" vertical="center" shrinkToFit="1"/>
    </xf>
    <xf numFmtId="187" fontId="33" fillId="6" borderId="66" xfId="13" applyNumberFormat="1" applyFont="1" applyFill="1" applyBorder="1" applyAlignment="1" applyProtection="1">
      <alignment horizontal="right" vertical="center" shrinkToFit="1"/>
    </xf>
    <xf numFmtId="0" fontId="33" fillId="6" borderId="38" xfId="12" applyFont="1" applyFill="1" applyBorder="1" applyAlignment="1" applyProtection="1">
      <alignment horizontal="left" vertical="center"/>
    </xf>
    <xf numFmtId="0" fontId="33" fillId="6" borderId="41" xfId="12" applyFont="1" applyFill="1" applyBorder="1" applyAlignment="1" applyProtection="1">
      <alignment horizontal="center" vertical="center" textRotation="255" wrapText="1"/>
    </xf>
    <xf numFmtId="0" fontId="33" fillId="6" borderId="64" xfId="12" applyFont="1" applyFill="1" applyBorder="1" applyAlignment="1" applyProtection="1">
      <alignment horizontal="center" vertical="center" textRotation="255" wrapText="1"/>
    </xf>
    <xf numFmtId="0" fontId="33" fillId="6" borderId="37" xfId="12" applyFont="1" applyFill="1" applyBorder="1" applyAlignment="1" applyProtection="1">
      <alignment horizontal="center" vertical="center" textRotation="255" wrapText="1"/>
    </xf>
    <xf numFmtId="0" fontId="33" fillId="6" borderId="32" xfId="12" applyFont="1" applyFill="1" applyBorder="1" applyAlignment="1" applyProtection="1">
      <alignment horizontal="center" vertical="center"/>
    </xf>
    <xf numFmtId="0" fontId="33" fillId="6" borderId="11" xfId="12" applyFont="1" applyFill="1" applyBorder="1" applyAlignment="1" applyProtection="1">
      <alignment horizontal="center" vertical="top"/>
    </xf>
    <xf numFmtId="0" fontId="33" fillId="6" borderId="12" xfId="12" applyFont="1" applyFill="1" applyBorder="1" applyAlignment="1" applyProtection="1">
      <alignment horizontal="center" vertical="top"/>
    </xf>
    <xf numFmtId="0" fontId="33" fillId="6" borderId="7" xfId="12" applyFont="1" applyFill="1" applyBorder="1" applyAlignment="1" applyProtection="1">
      <alignment horizontal="center" vertical="top"/>
    </xf>
    <xf numFmtId="0" fontId="33" fillId="6" borderId="0" xfId="12" applyFont="1" applyFill="1" applyBorder="1" applyAlignment="1" applyProtection="1">
      <alignment horizontal="center" vertical="top"/>
    </xf>
    <xf numFmtId="0" fontId="33" fillId="6" borderId="24" xfId="12" applyFont="1" applyFill="1" applyBorder="1" applyAlignment="1" applyProtection="1">
      <alignment horizontal="center" vertical="top"/>
    </xf>
    <xf numFmtId="0" fontId="33" fillId="6" borderId="54" xfId="12" applyFont="1" applyFill="1" applyBorder="1" applyAlignment="1" applyProtection="1">
      <alignment horizontal="center" vertical="top"/>
    </xf>
    <xf numFmtId="0" fontId="33" fillId="6" borderId="34" xfId="12" applyFont="1" applyFill="1" applyBorder="1" applyAlignment="1" applyProtection="1">
      <alignment horizontal="center" vertical="center"/>
    </xf>
    <xf numFmtId="0" fontId="33" fillId="8" borderId="44" xfId="12" applyNumberFormat="1" applyFont="1" applyFill="1" applyBorder="1" applyAlignment="1" applyProtection="1">
      <alignment horizontal="left" vertical="center" shrinkToFit="1"/>
      <protection locked="0"/>
    </xf>
    <xf numFmtId="0" fontId="33" fillId="8" borderId="18" xfId="12" applyNumberFormat="1" applyFont="1" applyFill="1" applyBorder="1" applyAlignment="1" applyProtection="1">
      <alignment horizontal="left" vertical="center" shrinkToFit="1"/>
      <protection locked="0"/>
    </xf>
    <xf numFmtId="0" fontId="33" fillId="8" borderId="19" xfId="12" applyNumberFormat="1" applyFont="1" applyFill="1" applyBorder="1" applyAlignment="1" applyProtection="1">
      <alignment horizontal="left" vertical="center" shrinkToFit="1"/>
      <protection locked="0"/>
    </xf>
    <xf numFmtId="0" fontId="33" fillId="6" borderId="8" xfId="12" applyFont="1" applyFill="1" applyBorder="1" applyAlignment="1" applyProtection="1">
      <alignment horizontal="left" vertical="center" wrapText="1"/>
    </xf>
    <xf numFmtId="0" fontId="33" fillId="6" borderId="0" xfId="13" applyFont="1" applyFill="1" applyAlignment="1" applyProtection="1">
      <alignment horizontal="left" vertical="center"/>
    </xf>
    <xf numFmtId="0" fontId="33" fillId="6" borderId="24" xfId="12" applyFont="1" applyFill="1" applyBorder="1" applyAlignment="1" applyProtection="1">
      <alignment horizontal="center" vertical="center"/>
    </xf>
    <xf numFmtId="0" fontId="33" fillId="6" borderId="54" xfId="12" applyFont="1" applyFill="1" applyBorder="1" applyAlignment="1" applyProtection="1">
      <alignment horizontal="center" vertical="center"/>
    </xf>
    <xf numFmtId="0" fontId="33" fillId="6" borderId="67" xfId="12" applyFont="1" applyFill="1" applyBorder="1" applyAlignment="1" applyProtection="1">
      <alignment horizontal="center" vertical="center"/>
    </xf>
    <xf numFmtId="0" fontId="33" fillId="6" borderId="112" xfId="12" applyNumberFormat="1" applyFont="1" applyFill="1" applyBorder="1" applyAlignment="1" applyProtection="1">
      <alignment horizontal="left" vertical="center" shrinkToFit="1"/>
      <protection locked="0"/>
    </xf>
    <xf numFmtId="0" fontId="33" fillId="6" borderId="113" xfId="12" applyNumberFormat="1" applyFont="1" applyFill="1" applyBorder="1" applyAlignment="1" applyProtection="1">
      <alignment horizontal="left" vertical="center" shrinkToFit="1"/>
      <protection locked="0"/>
    </xf>
    <xf numFmtId="0" fontId="33" fillId="6" borderId="119" xfId="12" applyNumberFormat="1" applyFont="1" applyFill="1" applyBorder="1" applyAlignment="1" applyProtection="1">
      <alignment horizontal="left" vertical="center" shrinkToFit="1"/>
      <protection locked="0"/>
    </xf>
    <xf numFmtId="0" fontId="33" fillId="8" borderId="44" xfId="12" applyFont="1" applyFill="1" applyBorder="1" applyAlignment="1" applyProtection="1">
      <alignment horizontal="left" vertical="center" shrinkToFit="1"/>
      <protection locked="0"/>
    </xf>
    <xf numFmtId="0" fontId="33" fillId="8" borderId="18" xfId="12" applyFont="1" applyFill="1" applyBorder="1" applyAlignment="1" applyProtection="1">
      <alignment horizontal="left" vertical="center" shrinkToFit="1"/>
      <protection locked="0"/>
    </xf>
    <xf numFmtId="0" fontId="33" fillId="8" borderId="43" xfId="12" applyFont="1" applyFill="1" applyBorder="1" applyAlignment="1" applyProtection="1">
      <alignment horizontal="left" vertical="center" shrinkToFit="1"/>
      <protection locked="0"/>
    </xf>
    <xf numFmtId="177" fontId="33" fillId="8" borderId="148" xfId="12" applyNumberFormat="1" applyFont="1" applyFill="1" applyBorder="1" applyAlignment="1" applyProtection="1">
      <alignment horizontal="right" vertical="center" shrinkToFit="1"/>
      <protection locked="0"/>
    </xf>
    <xf numFmtId="177" fontId="33" fillId="8" borderId="149" xfId="12" applyNumberFormat="1" applyFont="1" applyFill="1" applyBorder="1" applyAlignment="1" applyProtection="1">
      <alignment horizontal="right" vertical="center" shrinkToFit="1"/>
      <protection locked="0"/>
    </xf>
    <xf numFmtId="177" fontId="33" fillId="8" borderId="150" xfId="12" applyNumberFormat="1" applyFont="1" applyFill="1" applyBorder="1" applyAlignment="1" applyProtection="1">
      <alignment horizontal="right" vertical="center" shrinkToFit="1"/>
      <protection locked="0"/>
    </xf>
    <xf numFmtId="177" fontId="33" fillId="8" borderId="44" xfId="12" applyNumberFormat="1" applyFont="1" applyFill="1" applyBorder="1" applyAlignment="1" applyProtection="1">
      <alignment horizontal="right" vertical="center" shrinkToFit="1"/>
      <protection locked="0"/>
    </xf>
    <xf numFmtId="177" fontId="33" fillId="8" borderId="18" xfId="12" applyNumberFormat="1" applyFont="1" applyFill="1" applyBorder="1" applyAlignment="1" applyProtection="1">
      <alignment horizontal="right" vertical="center" shrinkToFit="1"/>
      <protection locked="0"/>
    </xf>
    <xf numFmtId="177" fontId="33" fillId="8" borderId="43" xfId="12" applyNumberFormat="1" applyFont="1" applyFill="1" applyBorder="1" applyAlignment="1" applyProtection="1">
      <alignment horizontal="right" vertical="center" shrinkToFit="1"/>
      <protection locked="0"/>
    </xf>
    <xf numFmtId="0" fontId="33" fillId="6" borderId="112" xfId="12" applyFont="1" applyFill="1" applyBorder="1" applyAlignment="1" applyProtection="1">
      <alignment horizontal="left" vertical="center" shrinkToFit="1"/>
      <protection locked="0"/>
    </xf>
    <xf numFmtId="0" fontId="33" fillId="6" borderId="113" xfId="12" applyFont="1" applyFill="1" applyBorder="1" applyAlignment="1" applyProtection="1">
      <alignment horizontal="left" vertical="center" shrinkToFit="1"/>
      <protection locked="0"/>
    </xf>
    <xf numFmtId="0" fontId="33" fillId="6" borderId="114" xfId="12" applyFont="1" applyFill="1" applyBorder="1" applyAlignment="1" applyProtection="1">
      <alignment horizontal="left" vertical="center" shrinkToFit="1"/>
      <protection locked="0"/>
    </xf>
    <xf numFmtId="177" fontId="33" fillId="6" borderId="112" xfId="12" applyNumberFormat="1" applyFont="1" applyFill="1" applyBorder="1" applyAlignment="1" applyProtection="1">
      <alignment horizontal="right" vertical="center" shrinkToFit="1"/>
      <protection locked="0"/>
    </xf>
    <xf numFmtId="177" fontId="33" fillId="6" borderId="113" xfId="12" applyNumberFormat="1" applyFont="1" applyFill="1" applyBorder="1" applyAlignment="1" applyProtection="1">
      <alignment horizontal="right" vertical="center" shrinkToFit="1"/>
      <protection locked="0"/>
    </xf>
    <xf numFmtId="177" fontId="33" fillId="6" borderId="114" xfId="12" applyNumberFormat="1" applyFont="1" applyFill="1" applyBorder="1" applyAlignment="1" applyProtection="1">
      <alignment horizontal="right" vertical="center" shrinkToFit="1"/>
      <protection locked="0"/>
    </xf>
    <xf numFmtId="177" fontId="33" fillId="8" borderId="129" xfId="12" applyNumberFormat="1" applyFont="1" applyFill="1" applyBorder="1" applyAlignment="1" applyProtection="1">
      <alignment horizontal="right" vertical="center" shrinkToFit="1"/>
      <protection locked="0"/>
    </xf>
    <xf numFmtId="0" fontId="33" fillId="8" borderId="129" xfId="12" applyNumberFormat="1" applyFont="1" applyFill="1" applyBorder="1" applyAlignment="1" applyProtection="1">
      <alignment horizontal="left" vertical="center" shrinkToFit="1"/>
      <protection locked="0"/>
    </xf>
    <xf numFmtId="0" fontId="33" fillId="8" borderId="132" xfId="12" applyNumberFormat="1" applyFont="1" applyFill="1" applyBorder="1" applyAlignment="1" applyProtection="1">
      <alignment horizontal="left" vertical="center" shrinkToFit="1"/>
      <protection locked="0"/>
    </xf>
    <xf numFmtId="177" fontId="33" fillId="8" borderId="142" xfId="12" applyNumberFormat="1" applyFont="1" applyFill="1" applyBorder="1" applyAlignment="1" applyProtection="1">
      <alignment horizontal="right" vertical="center" shrinkToFit="1"/>
      <protection locked="0"/>
    </xf>
    <xf numFmtId="177" fontId="33" fillId="8" borderId="134" xfId="12" applyNumberFormat="1" applyFont="1" applyFill="1" applyBorder="1" applyAlignment="1" applyProtection="1">
      <alignment horizontal="right" vertical="center" shrinkToFit="1"/>
      <protection locked="0"/>
    </xf>
    <xf numFmtId="0" fontId="33" fillId="6" borderId="145" xfId="12" applyFont="1" applyFill="1" applyBorder="1" applyAlignment="1" applyProtection="1">
      <alignment horizontal="left" vertical="center" shrinkToFit="1"/>
      <protection locked="0"/>
    </xf>
    <xf numFmtId="0" fontId="33" fillId="6" borderId="146" xfId="12" applyFont="1" applyFill="1" applyBorder="1" applyAlignment="1" applyProtection="1">
      <alignment horizontal="left" vertical="center" shrinkToFit="1"/>
      <protection locked="0"/>
    </xf>
    <xf numFmtId="0" fontId="33" fillId="6" borderId="147" xfId="12" applyFont="1" applyFill="1" applyBorder="1" applyAlignment="1" applyProtection="1">
      <alignment horizontal="left" vertical="center" shrinkToFit="1"/>
      <protection locked="0"/>
    </xf>
    <xf numFmtId="177" fontId="33" fillId="6" borderId="123" xfId="12" applyNumberFormat="1" applyFont="1" applyFill="1" applyBorder="1" applyAlignment="1" applyProtection="1">
      <alignment horizontal="right" vertical="center" shrinkToFit="1"/>
      <protection locked="0"/>
    </xf>
    <xf numFmtId="177" fontId="33" fillId="6" borderId="124" xfId="12" applyNumberFormat="1" applyFont="1" applyFill="1" applyBorder="1" applyAlignment="1" applyProtection="1">
      <alignment horizontal="right" vertical="center" shrinkToFit="1"/>
      <protection locked="0"/>
    </xf>
    <xf numFmtId="0" fontId="33" fillId="6" borderId="124" xfId="12" applyNumberFormat="1" applyFont="1" applyFill="1" applyBorder="1" applyAlignment="1" applyProtection="1">
      <alignment horizontal="left" vertical="center" shrinkToFit="1"/>
      <protection locked="0"/>
    </xf>
    <xf numFmtId="0" fontId="33" fillId="6" borderId="127" xfId="12" applyNumberFormat="1" applyFont="1" applyFill="1" applyBorder="1" applyAlignment="1" applyProtection="1">
      <alignment horizontal="left" vertical="center" shrinkToFit="1"/>
      <protection locked="0"/>
    </xf>
    <xf numFmtId="177" fontId="33" fillId="0" borderId="116" xfId="12" applyNumberFormat="1" applyFont="1" applyBorder="1" applyAlignment="1" applyProtection="1">
      <alignment horizontal="right" vertical="center" shrinkToFit="1"/>
      <protection locked="0"/>
    </xf>
    <xf numFmtId="0" fontId="33" fillId="0" borderId="116" xfId="12" applyNumberFormat="1" applyFont="1" applyBorder="1" applyAlignment="1" applyProtection="1">
      <alignment horizontal="left" vertical="center" shrinkToFit="1"/>
      <protection locked="0"/>
    </xf>
    <xf numFmtId="0" fontId="33" fillId="0" borderId="121" xfId="12" applyNumberFormat="1" applyFont="1" applyBorder="1" applyAlignment="1" applyProtection="1">
      <alignment horizontal="left" vertical="center" shrinkToFit="1"/>
      <protection locked="0"/>
    </xf>
    <xf numFmtId="0" fontId="33" fillId="0" borderId="112" xfId="12" applyFont="1" applyBorder="1" applyAlignment="1" applyProtection="1">
      <alignment horizontal="left" vertical="center" shrinkToFit="1"/>
      <protection locked="0"/>
    </xf>
    <xf numFmtId="0" fontId="33" fillId="0" borderId="113" xfId="12" applyFont="1" applyBorder="1" applyAlignment="1" applyProtection="1">
      <alignment horizontal="left" vertical="center" shrinkToFit="1"/>
      <protection locked="0"/>
    </xf>
    <xf numFmtId="0" fontId="33" fillId="0" borderId="114" xfId="12" applyFont="1" applyBorder="1" applyAlignment="1" applyProtection="1">
      <alignment horizontal="left" vertical="center" shrinkToFit="1"/>
      <protection locked="0"/>
    </xf>
    <xf numFmtId="177" fontId="33" fillId="0" borderId="115" xfId="12" applyNumberFormat="1" applyFont="1" applyBorder="1" applyAlignment="1" applyProtection="1">
      <alignment horizontal="right" vertical="center" shrinkToFit="1"/>
      <protection locked="0"/>
    </xf>
    <xf numFmtId="177" fontId="33" fillId="0" borderId="112" xfId="12" applyNumberFormat="1" applyFont="1" applyBorder="1" applyAlignment="1" applyProtection="1">
      <alignment horizontal="right" vertical="center" shrinkToFit="1"/>
      <protection locked="0"/>
    </xf>
    <xf numFmtId="177" fontId="33" fillId="0" borderId="113" xfId="12" applyNumberFormat="1" applyFont="1" applyBorder="1" applyAlignment="1" applyProtection="1">
      <alignment horizontal="right" vertical="center" shrinkToFit="1"/>
      <protection locked="0"/>
    </xf>
    <xf numFmtId="177" fontId="33" fillId="0" borderId="120" xfId="12" applyNumberFormat="1" applyFont="1" applyBorder="1" applyAlignment="1" applyProtection="1">
      <alignment horizontal="right" vertical="center" shrinkToFit="1"/>
      <protection locked="0"/>
    </xf>
    <xf numFmtId="177" fontId="33" fillId="0" borderId="117" xfId="12" applyNumberFormat="1" applyFont="1" applyBorder="1" applyAlignment="1" applyProtection="1">
      <alignment horizontal="right" vertical="center" shrinkToFit="1"/>
      <protection locked="0"/>
    </xf>
    <xf numFmtId="177" fontId="33" fillId="0" borderId="102" xfId="12" applyNumberFormat="1" applyFont="1" applyBorder="1" applyAlignment="1" applyProtection="1">
      <alignment horizontal="right" vertical="center" shrinkToFit="1"/>
      <protection locked="0"/>
    </xf>
    <xf numFmtId="0" fontId="33" fillId="0" borderId="102" xfId="12" applyNumberFormat="1" applyFont="1" applyBorder="1" applyAlignment="1" applyProtection="1">
      <alignment horizontal="left" vertical="center" shrinkToFit="1"/>
      <protection locked="0"/>
    </xf>
    <xf numFmtId="0" fontId="33" fillId="0" borderId="108" xfId="12" applyNumberFormat="1" applyFont="1" applyBorder="1" applyAlignment="1" applyProtection="1">
      <alignment horizontal="left" vertical="center" shrinkToFit="1"/>
      <protection locked="0"/>
    </xf>
    <xf numFmtId="0" fontId="33" fillId="0" borderId="98" xfId="12" applyFont="1" applyBorder="1" applyAlignment="1" applyProtection="1">
      <alignment horizontal="left" vertical="center" shrinkToFit="1"/>
      <protection locked="0"/>
    </xf>
    <xf numFmtId="0" fontId="33" fillId="0" borderId="99" xfId="12" applyFont="1" applyBorder="1" applyAlignment="1" applyProtection="1">
      <alignment horizontal="left" vertical="center" shrinkToFit="1"/>
      <protection locked="0"/>
    </xf>
    <xf numFmtId="0" fontId="33" fillId="0" borderId="100" xfId="12" applyFont="1" applyBorder="1" applyAlignment="1" applyProtection="1">
      <alignment horizontal="left" vertical="center" shrinkToFit="1"/>
      <protection locked="0"/>
    </xf>
    <xf numFmtId="177" fontId="33" fillId="0" borderId="101" xfId="12" applyNumberFormat="1" applyFont="1" applyBorder="1" applyAlignment="1" applyProtection="1">
      <alignment horizontal="right" vertical="center" shrinkToFit="1"/>
      <protection locked="0"/>
    </xf>
    <xf numFmtId="177" fontId="33" fillId="0" borderId="112" xfId="15" applyNumberFormat="1" applyFont="1" applyBorder="1" applyAlignment="1" applyProtection="1">
      <alignment horizontal="right" vertical="center" shrinkToFit="1"/>
      <protection locked="0"/>
    </xf>
    <xf numFmtId="177" fontId="33" fillId="0" borderId="113" xfId="15" applyNumberFormat="1" applyFont="1" applyBorder="1" applyAlignment="1" applyProtection="1">
      <alignment horizontal="right" vertical="center" shrinkToFit="1"/>
      <protection locked="0"/>
    </xf>
    <xf numFmtId="177" fontId="33" fillId="0" borderId="114" xfId="15" applyNumberFormat="1" applyFont="1" applyBorder="1" applyAlignment="1" applyProtection="1">
      <alignment horizontal="right" vertical="center" shrinkToFit="1"/>
      <protection locked="0"/>
    </xf>
    <xf numFmtId="0" fontId="33" fillId="0" borderId="112" xfId="15" applyNumberFormat="1" applyFont="1" applyBorder="1" applyAlignment="1" applyProtection="1">
      <alignment horizontal="left" vertical="center" shrinkToFit="1"/>
      <protection locked="0"/>
    </xf>
    <xf numFmtId="0" fontId="33" fillId="0" borderId="113" xfId="15" applyNumberFormat="1" applyFont="1" applyBorder="1" applyAlignment="1" applyProtection="1">
      <alignment horizontal="left" vertical="center" shrinkToFit="1"/>
      <protection locked="0"/>
    </xf>
    <xf numFmtId="0" fontId="33" fillId="0" borderId="119" xfId="15" applyNumberFormat="1" applyFont="1" applyBorder="1" applyAlignment="1" applyProtection="1">
      <alignment horizontal="left" vertical="center" shrinkToFit="1"/>
      <protection locked="0"/>
    </xf>
    <xf numFmtId="0" fontId="33" fillId="7" borderId="36" xfId="12" applyFont="1" applyFill="1" applyBorder="1" applyAlignment="1" applyProtection="1">
      <alignment horizontal="center" vertical="center"/>
      <protection locked="0"/>
    </xf>
    <xf numFmtId="0" fontId="33" fillId="7" borderId="8" xfId="12" applyFont="1" applyFill="1" applyBorder="1" applyAlignment="1" applyProtection="1">
      <alignment horizontal="center" vertical="center"/>
      <protection locked="0"/>
    </xf>
    <xf numFmtId="0" fontId="33" fillId="7" borderId="23" xfId="12" applyFont="1" applyFill="1" applyBorder="1" applyAlignment="1" applyProtection="1">
      <alignment horizontal="center" vertical="center"/>
      <protection locked="0"/>
    </xf>
    <xf numFmtId="0" fontId="33" fillId="7" borderId="92" xfId="12" applyFont="1" applyFill="1" applyBorder="1" applyAlignment="1" applyProtection="1">
      <alignment horizontal="center" vertical="center"/>
      <protection locked="0"/>
    </xf>
    <xf numFmtId="0" fontId="33" fillId="7" borderId="93" xfId="12" applyFont="1" applyFill="1" applyBorder="1" applyAlignment="1" applyProtection="1">
      <alignment horizontal="center" vertical="center"/>
      <protection locked="0"/>
    </xf>
    <xf numFmtId="0" fontId="33" fillId="7" borderId="94" xfId="12" applyFont="1" applyFill="1" applyBorder="1" applyAlignment="1" applyProtection="1">
      <alignment horizontal="center" vertical="center"/>
      <protection locked="0"/>
    </xf>
    <xf numFmtId="0" fontId="33" fillId="7" borderId="62" xfId="12" applyFont="1" applyFill="1" applyBorder="1" applyAlignment="1" applyProtection="1">
      <alignment horizontal="center" vertical="center" wrapText="1"/>
      <protection locked="0"/>
    </xf>
    <xf numFmtId="0" fontId="33" fillId="7" borderId="8" xfId="12" applyFont="1" applyFill="1" applyBorder="1" applyAlignment="1" applyProtection="1">
      <alignment horizontal="center" vertical="center" wrapText="1"/>
      <protection locked="0"/>
    </xf>
    <xf numFmtId="0" fontId="33" fillId="7" borderId="23" xfId="12" applyFont="1" applyFill="1" applyBorder="1" applyAlignment="1" applyProtection="1">
      <alignment horizontal="center" vertical="center" wrapText="1"/>
      <protection locked="0"/>
    </xf>
    <xf numFmtId="0" fontId="33" fillId="7" borderId="95" xfId="12" applyFont="1" applyFill="1" applyBorder="1" applyAlignment="1" applyProtection="1">
      <alignment horizontal="center" vertical="center" wrapText="1"/>
      <protection locked="0"/>
    </xf>
    <xf numFmtId="0" fontId="33" fillId="7" borderId="93" xfId="12" applyFont="1" applyFill="1" applyBorder="1" applyAlignment="1" applyProtection="1">
      <alignment horizontal="center" vertical="center" wrapText="1"/>
      <protection locked="0"/>
    </xf>
    <xf numFmtId="0" fontId="33" fillId="7" borderId="94" xfId="12" applyFont="1" applyFill="1" applyBorder="1" applyAlignment="1" applyProtection="1">
      <alignment horizontal="center" vertical="center" wrapText="1"/>
      <protection locked="0"/>
    </xf>
    <xf numFmtId="0" fontId="33" fillId="7" borderId="62" xfId="12" applyFont="1" applyFill="1" applyBorder="1" applyAlignment="1" applyProtection="1">
      <alignment horizontal="center" vertical="center" wrapText="1" shrinkToFit="1"/>
      <protection locked="0"/>
    </xf>
    <xf numFmtId="0" fontId="33" fillId="7" borderId="8" xfId="12" applyFont="1" applyFill="1" applyBorder="1" applyAlignment="1" applyProtection="1">
      <alignment horizontal="center" vertical="center" shrinkToFit="1"/>
      <protection locked="0"/>
    </xf>
    <xf numFmtId="0" fontId="33" fillId="7" borderId="23" xfId="12" applyFont="1" applyFill="1" applyBorder="1" applyAlignment="1" applyProtection="1">
      <alignment horizontal="center" vertical="center" shrinkToFit="1"/>
      <protection locked="0"/>
    </xf>
    <xf numFmtId="0" fontId="33" fillId="7" borderId="95" xfId="12" applyFont="1" applyFill="1" applyBorder="1" applyAlignment="1" applyProtection="1">
      <alignment horizontal="center" vertical="center" shrinkToFit="1"/>
      <protection locked="0"/>
    </xf>
    <xf numFmtId="0" fontId="33" fillId="7" borderId="93" xfId="12" applyFont="1" applyFill="1" applyBorder="1" applyAlignment="1" applyProtection="1">
      <alignment horizontal="center" vertical="center" shrinkToFit="1"/>
      <protection locked="0"/>
    </xf>
    <xf numFmtId="0" fontId="33" fillId="7" borderId="94" xfId="12" applyFont="1" applyFill="1" applyBorder="1" applyAlignment="1" applyProtection="1">
      <alignment horizontal="center" vertical="center" shrinkToFit="1"/>
      <protection locked="0"/>
    </xf>
    <xf numFmtId="0" fontId="33" fillId="7" borderId="95" xfId="12" applyFont="1" applyFill="1" applyBorder="1" applyAlignment="1" applyProtection="1">
      <alignment horizontal="center" vertical="center"/>
      <protection locked="0"/>
    </xf>
    <xf numFmtId="0" fontId="33" fillId="0" borderId="112" xfId="15" applyFont="1" applyBorder="1" applyAlignment="1" applyProtection="1">
      <alignment horizontal="left" vertical="center" shrinkToFit="1"/>
      <protection locked="0"/>
    </xf>
    <xf numFmtId="0" fontId="33" fillId="0" borderId="113" xfId="15" applyFont="1" applyBorder="1" applyAlignment="1" applyProtection="1">
      <alignment horizontal="left" vertical="center" shrinkToFit="1"/>
      <protection locked="0"/>
    </xf>
    <xf numFmtId="0" fontId="33" fillId="0" borderId="114" xfId="15" applyFont="1" applyBorder="1" applyAlignment="1" applyProtection="1">
      <alignment horizontal="left" vertical="center" shrinkToFit="1"/>
      <protection locked="0"/>
    </xf>
    <xf numFmtId="0" fontId="33" fillId="7" borderId="9" xfId="12" applyFont="1" applyFill="1" applyBorder="1" applyAlignment="1" applyProtection="1">
      <alignment horizontal="center" vertical="center" wrapText="1"/>
      <protection locked="0"/>
    </xf>
    <xf numFmtId="0" fontId="33" fillId="7" borderId="96" xfId="12" applyFont="1" applyFill="1" applyBorder="1" applyAlignment="1" applyProtection="1">
      <alignment horizontal="center" vertical="center" wrapText="1"/>
      <protection locked="0"/>
    </xf>
    <xf numFmtId="177" fontId="33" fillId="0" borderId="118" xfId="14" applyNumberFormat="1" applyFont="1" applyBorder="1" applyAlignment="1" applyProtection="1">
      <alignment horizontal="right" vertical="center" shrinkToFit="1"/>
      <protection locked="0"/>
    </xf>
    <xf numFmtId="177" fontId="33" fillId="0" borderId="113" xfId="14" applyNumberFormat="1" applyFont="1" applyBorder="1" applyAlignment="1" applyProtection="1">
      <alignment horizontal="right" vertical="center" shrinkToFit="1"/>
      <protection locked="0"/>
    </xf>
    <xf numFmtId="177" fontId="33" fillId="0" borderId="119" xfId="14" applyNumberFormat="1" applyFont="1" applyBorder="1" applyAlignment="1" applyProtection="1">
      <alignment horizontal="right" vertical="center" shrinkToFit="1"/>
      <protection locked="0"/>
    </xf>
    <xf numFmtId="177" fontId="33" fillId="6" borderId="120" xfId="13" applyNumberFormat="1" applyFont="1" applyFill="1" applyBorder="1" applyAlignment="1" applyProtection="1">
      <alignment horizontal="right" vertical="center" shrinkToFit="1"/>
      <protection locked="0"/>
    </xf>
    <xf numFmtId="177" fontId="33" fillId="6" borderId="116" xfId="13" applyNumberFormat="1" applyFont="1" applyFill="1" applyBorder="1" applyAlignment="1" applyProtection="1">
      <alignment horizontal="right" vertical="center" shrinkToFit="1"/>
      <protection locked="0"/>
    </xf>
    <xf numFmtId="187" fontId="33" fillId="6" borderId="116" xfId="13" applyNumberFormat="1" applyFont="1" applyFill="1" applyBorder="1" applyAlignment="1" applyProtection="1">
      <alignment horizontal="right" vertical="center" shrinkToFit="1"/>
      <protection locked="0"/>
    </xf>
    <xf numFmtId="187" fontId="33" fillId="8" borderId="134" xfId="12" applyNumberFormat="1" applyFont="1" applyFill="1" applyBorder="1" applyAlignment="1" applyProtection="1">
      <alignment horizontal="right" vertical="center" shrinkToFit="1"/>
      <protection locked="0"/>
    </xf>
    <xf numFmtId="177" fontId="33" fillId="8" borderId="17" xfId="12" applyNumberFormat="1" applyFont="1" applyFill="1" applyBorder="1" applyAlignment="1" applyProtection="1">
      <alignment horizontal="right" vertical="center" shrinkToFit="1"/>
      <protection locked="0"/>
    </xf>
    <xf numFmtId="177" fontId="33" fillId="8" borderId="19" xfId="12" applyNumberFormat="1" applyFont="1" applyFill="1" applyBorder="1" applyAlignment="1" applyProtection="1">
      <alignment horizontal="right" vertical="center" shrinkToFit="1"/>
      <protection locked="0"/>
    </xf>
    <xf numFmtId="177" fontId="33" fillId="8" borderId="143" xfId="12" applyNumberFormat="1" applyFont="1" applyFill="1" applyBorder="1" applyAlignment="1" applyProtection="1">
      <alignment horizontal="right" vertical="center" shrinkToFit="1"/>
      <protection locked="0"/>
    </xf>
    <xf numFmtId="177" fontId="33" fillId="8" borderId="131" xfId="12" applyNumberFormat="1" applyFont="1" applyFill="1" applyBorder="1" applyAlignment="1" applyProtection="1">
      <alignment horizontal="right" vertical="center" shrinkToFit="1"/>
      <protection locked="0"/>
    </xf>
    <xf numFmtId="177" fontId="33" fillId="8" borderId="132" xfId="12" applyNumberFormat="1" applyFont="1" applyFill="1" applyBorder="1" applyAlignment="1" applyProtection="1">
      <alignment horizontal="right" vertical="center" shrinkToFit="1"/>
      <protection locked="0"/>
    </xf>
    <xf numFmtId="177" fontId="33" fillId="8" borderId="133" xfId="12" applyNumberFormat="1" applyFont="1" applyFill="1" applyBorder="1" applyAlignment="1" applyProtection="1">
      <alignment horizontal="right" vertical="center" shrinkToFit="1"/>
      <protection locked="0"/>
    </xf>
    <xf numFmtId="0" fontId="33" fillId="0" borderId="116" xfId="12" applyFont="1" applyBorder="1" applyAlignment="1" applyProtection="1">
      <alignment horizontal="left" vertical="center" shrinkToFit="1"/>
      <protection locked="0"/>
    </xf>
    <xf numFmtId="0" fontId="33" fillId="0" borderId="121" xfId="12" applyFont="1" applyBorder="1" applyAlignment="1" applyProtection="1">
      <alignment horizontal="left" vertical="center" shrinkToFit="1"/>
      <protection locked="0"/>
    </xf>
    <xf numFmtId="0" fontId="33" fillId="0" borderId="81" xfId="12" applyFont="1" applyBorder="1" applyAlignment="1" applyProtection="1">
      <alignment horizontal="center" vertical="center" shrinkToFit="1"/>
      <protection locked="0"/>
    </xf>
    <xf numFmtId="0" fontId="33" fillId="0" borderId="25" xfId="12" applyFont="1" applyBorder="1" applyAlignment="1" applyProtection="1">
      <alignment horizontal="center" vertical="center"/>
      <protection locked="0"/>
    </xf>
    <xf numFmtId="0" fontId="33" fillId="0" borderId="26" xfId="12" applyFont="1" applyBorder="1" applyAlignment="1" applyProtection="1">
      <alignment horizontal="center" vertical="center"/>
      <protection locked="0"/>
    </xf>
    <xf numFmtId="0" fontId="33" fillId="0" borderId="112" xfId="14" applyFont="1" applyBorder="1" applyAlignment="1" applyProtection="1">
      <alignment horizontal="left" vertical="center" shrinkToFit="1"/>
      <protection locked="0"/>
    </xf>
    <xf numFmtId="0" fontId="33" fillId="0" borderId="113" xfId="14" applyFont="1" applyBorder="1" applyAlignment="1" applyProtection="1">
      <alignment horizontal="left" vertical="center" shrinkToFit="1"/>
      <protection locked="0"/>
    </xf>
    <xf numFmtId="0" fontId="33" fillId="0" borderId="114" xfId="14" applyFont="1" applyBorder="1" applyAlignment="1" applyProtection="1">
      <alignment horizontal="left" vertical="center" shrinkToFit="1"/>
      <protection locked="0"/>
    </xf>
    <xf numFmtId="177" fontId="33" fillId="6" borderId="115" xfId="13" applyNumberFormat="1" applyFont="1" applyFill="1" applyBorder="1" applyAlignment="1" applyProtection="1">
      <alignment horizontal="right" vertical="center" shrinkToFit="1"/>
      <protection locked="0"/>
    </xf>
    <xf numFmtId="177" fontId="33" fillId="6" borderId="117" xfId="13" applyNumberFormat="1" applyFont="1" applyFill="1" applyBorder="1" applyAlignment="1" applyProtection="1">
      <alignment horizontal="right" vertical="center" shrinkToFit="1"/>
      <protection locked="0"/>
    </xf>
    <xf numFmtId="187" fontId="33" fillId="0" borderId="116" xfId="12" applyNumberFormat="1" applyFont="1" applyBorder="1" applyAlignment="1" applyProtection="1">
      <alignment horizontal="right" vertical="center" shrinkToFit="1"/>
      <protection locked="0"/>
    </xf>
    <xf numFmtId="177" fontId="33" fillId="0" borderId="115" xfId="14" applyNumberFormat="1" applyFont="1" applyBorder="1" applyAlignment="1" applyProtection="1">
      <alignment horizontal="right" vertical="center" shrinkToFit="1"/>
      <protection locked="0"/>
    </xf>
    <xf numFmtId="177" fontId="33" fillId="0" borderId="116" xfId="14" applyNumberFormat="1" applyFont="1" applyBorder="1" applyAlignment="1" applyProtection="1">
      <alignment horizontal="right" vertical="center" shrinkToFit="1"/>
      <protection locked="0"/>
    </xf>
    <xf numFmtId="177" fontId="33" fillId="0" borderId="117" xfId="14" applyNumberFormat="1" applyFont="1" applyBorder="1" applyAlignment="1" applyProtection="1">
      <alignment horizontal="right" vertical="center" shrinkToFit="1"/>
      <protection locked="0"/>
    </xf>
    <xf numFmtId="177" fontId="33" fillId="0" borderId="137" xfId="12" applyNumberFormat="1" applyFont="1" applyBorder="1" applyAlignment="1" applyProtection="1">
      <alignment horizontal="right" vertical="center" shrinkToFit="1"/>
      <protection locked="0"/>
    </xf>
    <xf numFmtId="187" fontId="33" fillId="0" borderId="137" xfId="12" applyNumberFormat="1" applyFont="1" applyBorder="1" applyAlignment="1" applyProtection="1">
      <alignment horizontal="right" vertical="center" shrinkToFit="1"/>
      <protection locked="0"/>
    </xf>
    <xf numFmtId="0" fontId="33" fillId="0" borderId="137" xfId="12" applyFont="1" applyBorder="1" applyAlignment="1" applyProtection="1">
      <alignment horizontal="left" vertical="center" shrinkToFit="1"/>
      <protection locked="0"/>
    </xf>
    <xf numFmtId="0" fontId="33" fillId="0" borderId="140" xfId="12" applyFont="1" applyBorder="1" applyAlignment="1" applyProtection="1">
      <alignment horizontal="left" vertical="center" shrinkToFit="1"/>
      <protection locked="0"/>
    </xf>
    <xf numFmtId="0" fontId="33" fillId="0" borderId="98" xfId="14" applyFont="1" applyBorder="1" applyAlignment="1" applyProtection="1">
      <alignment horizontal="left" vertical="center" shrinkToFit="1"/>
      <protection locked="0"/>
    </xf>
    <xf numFmtId="0" fontId="33" fillId="0" borderId="99" xfId="14" applyFont="1" applyBorder="1" applyAlignment="1" applyProtection="1">
      <alignment horizontal="left" vertical="center" shrinkToFit="1"/>
      <protection locked="0"/>
    </xf>
    <xf numFmtId="0" fontId="33" fillId="0" borderId="100" xfId="14" applyFont="1" applyBorder="1" applyAlignment="1" applyProtection="1">
      <alignment horizontal="left" vertical="center" shrinkToFit="1"/>
      <protection locked="0"/>
    </xf>
    <xf numFmtId="177" fontId="33" fillId="0" borderId="136" xfId="14" applyNumberFormat="1" applyFont="1" applyBorder="1" applyAlignment="1" applyProtection="1">
      <alignment horizontal="right" vertical="center" shrinkToFit="1"/>
      <protection locked="0"/>
    </xf>
    <xf numFmtId="177" fontId="33" fillId="0" borderId="137" xfId="14" applyNumberFormat="1" applyFont="1" applyBorder="1" applyAlignment="1" applyProtection="1">
      <alignment horizontal="right" vertical="center" shrinkToFit="1"/>
      <protection locked="0"/>
    </xf>
    <xf numFmtId="177" fontId="33" fillId="0" borderId="138" xfId="14" applyNumberFormat="1" applyFont="1" applyBorder="1" applyAlignment="1" applyProtection="1">
      <alignment horizontal="right" vertical="center" shrinkToFit="1"/>
      <protection locked="0"/>
    </xf>
    <xf numFmtId="177" fontId="33" fillId="0" borderId="139" xfId="14" applyNumberFormat="1" applyFont="1" applyBorder="1" applyAlignment="1" applyProtection="1">
      <alignment horizontal="right" vertical="center" shrinkToFit="1"/>
      <protection locked="0"/>
    </xf>
    <xf numFmtId="177" fontId="33" fillId="0" borderId="140" xfId="14" applyNumberFormat="1" applyFont="1" applyBorder="1" applyAlignment="1" applyProtection="1">
      <alignment horizontal="right" vertical="center" shrinkToFit="1"/>
      <protection locked="0"/>
    </xf>
    <xf numFmtId="177" fontId="33" fillId="0" borderId="141" xfId="12" applyNumberFormat="1" applyFont="1" applyBorder="1" applyAlignment="1" applyProtection="1">
      <alignment horizontal="right" vertical="center" shrinkToFit="1"/>
      <protection locked="0"/>
    </xf>
    <xf numFmtId="0" fontId="33" fillId="7" borderId="36" xfId="12" applyFont="1" applyFill="1" applyBorder="1" applyAlignment="1" applyProtection="1">
      <alignment horizontal="center" vertical="center" wrapText="1" shrinkToFit="1"/>
      <protection locked="0"/>
    </xf>
    <xf numFmtId="0" fontId="33" fillId="7" borderId="9" xfId="12" applyFont="1" applyFill="1" applyBorder="1" applyAlignment="1" applyProtection="1">
      <alignment horizontal="center" vertical="center" shrinkToFit="1"/>
      <protection locked="0"/>
    </xf>
    <xf numFmtId="0" fontId="33" fillId="7" borderId="92" xfId="12" applyFont="1" applyFill="1" applyBorder="1" applyAlignment="1" applyProtection="1">
      <alignment horizontal="center" vertical="center" shrinkToFit="1"/>
      <protection locked="0"/>
    </xf>
    <xf numFmtId="0" fontId="33" fillId="7" borderId="96" xfId="12" applyFont="1" applyFill="1" applyBorder="1" applyAlignment="1" applyProtection="1">
      <alignment horizontal="center" vertical="center" shrinkToFit="1"/>
      <protection locked="0"/>
    </xf>
    <xf numFmtId="0" fontId="33" fillId="6" borderId="75" xfId="12" applyFont="1" applyFill="1" applyBorder="1" applyAlignment="1" applyProtection="1">
      <alignment horizontal="left" vertical="center"/>
    </xf>
    <xf numFmtId="0" fontId="33" fillId="6" borderId="8" xfId="12" applyFont="1" applyFill="1" applyBorder="1" applyAlignment="1" applyProtection="1">
      <alignment horizontal="left" vertical="center"/>
    </xf>
    <xf numFmtId="177" fontId="33" fillId="8" borderId="17" xfId="15" applyNumberFormat="1" applyFont="1" applyFill="1" applyBorder="1" applyAlignment="1" applyProtection="1">
      <alignment horizontal="right" vertical="center" shrinkToFit="1"/>
      <protection locked="0"/>
    </xf>
    <xf numFmtId="177" fontId="33" fillId="8" borderId="18" xfId="15" applyNumberFormat="1" applyFont="1" applyFill="1" applyBorder="1" applyAlignment="1" applyProtection="1">
      <alignment horizontal="right" vertical="center" shrinkToFit="1"/>
      <protection locked="0"/>
    </xf>
    <xf numFmtId="177" fontId="33" fillId="8" borderId="19" xfId="15" applyNumberFormat="1" applyFont="1" applyFill="1" applyBorder="1" applyAlignment="1" applyProtection="1">
      <alignment horizontal="right" vertical="center" shrinkToFit="1"/>
      <protection locked="0"/>
    </xf>
    <xf numFmtId="177" fontId="33" fillId="8" borderId="128" xfId="15" applyNumberFormat="1" applyFont="1" applyFill="1" applyBorder="1" applyAlignment="1" applyProtection="1">
      <alignment horizontal="right" vertical="center" shrinkToFit="1"/>
      <protection locked="0"/>
    </xf>
    <xf numFmtId="177" fontId="33" fillId="8" borderId="129" xfId="15" applyNumberFormat="1" applyFont="1" applyFill="1" applyBorder="1" applyAlignment="1" applyProtection="1">
      <alignment horizontal="right" vertical="center" shrinkToFit="1"/>
      <protection locked="0"/>
    </xf>
    <xf numFmtId="177" fontId="33" fillId="8" borderId="130" xfId="15" applyNumberFormat="1" applyFont="1" applyFill="1" applyBorder="1" applyAlignment="1" applyProtection="1">
      <alignment horizontal="right" vertical="center" shrinkToFit="1"/>
      <protection locked="0"/>
    </xf>
    <xf numFmtId="177" fontId="33" fillId="8" borderId="131" xfId="15" applyNumberFormat="1" applyFont="1" applyFill="1" applyBorder="1" applyAlignment="1" applyProtection="1">
      <alignment horizontal="right" vertical="center" shrinkToFit="1"/>
      <protection locked="0"/>
    </xf>
    <xf numFmtId="177" fontId="33" fillId="8" borderId="132" xfId="15" applyNumberFormat="1" applyFont="1" applyFill="1" applyBorder="1" applyAlignment="1" applyProtection="1">
      <alignment horizontal="right" vertical="center" shrinkToFit="1"/>
      <protection locked="0"/>
    </xf>
    <xf numFmtId="177" fontId="33" fillId="8" borderId="133" xfId="15" applyNumberFormat="1" applyFont="1" applyFill="1" applyBorder="1" applyAlignment="1" applyProtection="1">
      <alignment horizontal="right" vertical="center" shrinkToFit="1"/>
      <protection locked="0"/>
    </xf>
    <xf numFmtId="177" fontId="33" fillId="8" borderId="134" xfId="15" applyNumberFormat="1" applyFont="1" applyFill="1" applyBorder="1" applyAlignment="1" applyProtection="1">
      <alignment horizontal="right" vertical="center" shrinkToFit="1"/>
      <protection locked="0"/>
    </xf>
    <xf numFmtId="0" fontId="33" fillId="8" borderId="129" xfId="15" applyNumberFormat="1" applyFont="1" applyFill="1" applyBorder="1" applyAlignment="1" applyProtection="1">
      <alignment horizontal="left" vertical="center" shrinkToFit="1"/>
      <protection locked="0"/>
    </xf>
    <xf numFmtId="0" fontId="33" fillId="8" borderId="132" xfId="15" applyNumberFormat="1" applyFont="1" applyFill="1" applyBorder="1" applyAlignment="1" applyProtection="1">
      <alignment horizontal="left" vertical="center" shrinkToFit="1"/>
      <protection locked="0"/>
    </xf>
    <xf numFmtId="177" fontId="33" fillId="0" borderId="126" xfId="15" applyNumberFormat="1" applyFont="1" applyBorder="1" applyAlignment="1" applyProtection="1">
      <alignment horizontal="right" vertical="center" shrinkToFit="1"/>
      <protection locked="0"/>
    </xf>
    <xf numFmtId="177" fontId="33" fillId="0" borderId="124" xfId="15" applyNumberFormat="1" applyFont="1" applyBorder="1" applyAlignment="1" applyProtection="1">
      <alignment horizontal="right" vertical="center" shrinkToFit="1"/>
      <protection locked="0"/>
    </xf>
    <xf numFmtId="0" fontId="33" fillId="0" borderId="124" xfId="15" applyNumberFormat="1" applyFont="1" applyBorder="1" applyAlignment="1" applyProtection="1">
      <alignment horizontal="left" vertical="center" shrinkToFit="1"/>
      <protection locked="0"/>
    </xf>
    <xf numFmtId="0" fontId="33" fillId="0" borderId="127" xfId="15" applyNumberFormat="1" applyFont="1" applyBorder="1" applyAlignment="1" applyProtection="1">
      <alignment horizontal="left" vertical="center" shrinkToFit="1"/>
      <protection locked="0"/>
    </xf>
    <xf numFmtId="177" fontId="33" fillId="0" borderId="123" xfId="14" applyNumberFormat="1" applyFont="1" applyBorder="1" applyAlignment="1" applyProtection="1">
      <alignment horizontal="right" vertical="center" shrinkToFit="1"/>
      <protection locked="0"/>
    </xf>
    <xf numFmtId="177" fontId="33" fillId="0" borderId="124" xfId="14" applyNumberFormat="1" applyFont="1" applyBorder="1" applyAlignment="1" applyProtection="1">
      <alignment horizontal="right" vertical="center" shrinkToFit="1"/>
      <protection locked="0"/>
    </xf>
    <xf numFmtId="177" fontId="33" fillId="0" borderId="125" xfId="14" applyNumberFormat="1" applyFont="1" applyBorder="1" applyAlignment="1" applyProtection="1">
      <alignment horizontal="right" vertical="center" shrinkToFit="1"/>
      <protection locked="0"/>
    </xf>
    <xf numFmtId="0" fontId="33" fillId="0" borderId="116" xfId="15" applyNumberFormat="1" applyFont="1" applyBorder="1" applyAlignment="1" applyProtection="1">
      <alignment horizontal="left" vertical="center" shrinkToFit="1"/>
      <protection locked="0"/>
    </xf>
    <xf numFmtId="0" fontId="33" fillId="0" borderId="121" xfId="15" applyNumberFormat="1" applyFont="1" applyBorder="1" applyAlignment="1" applyProtection="1">
      <alignment horizontal="left" vertical="center" shrinkToFit="1"/>
      <protection locked="0"/>
    </xf>
    <xf numFmtId="177" fontId="33" fillId="0" borderId="120" xfId="15" applyNumberFormat="1" applyFont="1" applyBorder="1" applyAlignment="1" applyProtection="1">
      <alignment horizontal="right" vertical="center" shrinkToFit="1"/>
      <protection locked="0"/>
    </xf>
    <xf numFmtId="177" fontId="33" fillId="0" borderId="116" xfId="15" applyNumberFormat="1" applyFont="1" applyBorder="1" applyAlignment="1" applyProtection="1">
      <alignment horizontal="right" vertical="center" shrinkToFit="1"/>
      <protection locked="0"/>
    </xf>
    <xf numFmtId="177" fontId="33" fillId="0" borderId="98" xfId="15" applyNumberFormat="1" applyFont="1" applyBorder="1" applyAlignment="1" applyProtection="1">
      <alignment horizontal="right" vertical="center" shrinkToFit="1"/>
      <protection locked="0"/>
    </xf>
    <xf numFmtId="177" fontId="33" fillId="0" borderId="99" xfId="15" applyNumberFormat="1" applyFont="1" applyBorder="1" applyAlignment="1" applyProtection="1">
      <alignment horizontal="right" vertical="center" shrinkToFit="1"/>
      <protection locked="0"/>
    </xf>
    <xf numFmtId="177" fontId="33" fillId="0" borderId="100" xfId="15" applyNumberFormat="1" applyFont="1" applyBorder="1" applyAlignment="1" applyProtection="1">
      <alignment horizontal="right" vertical="center" shrinkToFit="1"/>
      <protection locked="0"/>
    </xf>
    <xf numFmtId="177" fontId="33" fillId="0" borderId="107" xfId="15" applyNumberFormat="1" applyFont="1" applyBorder="1" applyAlignment="1" applyProtection="1">
      <alignment horizontal="right" vertical="center" shrinkToFit="1"/>
      <protection locked="0"/>
    </xf>
    <xf numFmtId="177" fontId="33" fillId="0" borderId="102" xfId="15" applyNumberFormat="1" applyFont="1" applyBorder="1" applyAlignment="1" applyProtection="1">
      <alignment horizontal="right" vertical="center" shrinkToFit="1"/>
      <protection locked="0"/>
    </xf>
    <xf numFmtId="0" fontId="33" fillId="0" borderId="102" xfId="15" applyNumberFormat="1" applyFont="1" applyBorder="1" applyAlignment="1" applyProtection="1">
      <alignment horizontal="left" vertical="center" shrinkToFit="1"/>
      <protection locked="0"/>
    </xf>
    <xf numFmtId="0" fontId="33" fillId="0" borderId="108" xfId="15" applyNumberFormat="1" applyFont="1" applyBorder="1" applyAlignment="1" applyProtection="1">
      <alignment horizontal="left" vertical="center" shrinkToFit="1"/>
      <protection locked="0"/>
    </xf>
    <xf numFmtId="0" fontId="33" fillId="0" borderId="98" xfId="15" applyFont="1" applyBorder="1" applyAlignment="1" applyProtection="1">
      <alignment horizontal="left" vertical="center" shrinkToFit="1"/>
      <protection locked="0"/>
    </xf>
    <xf numFmtId="0" fontId="33" fillId="0" borderId="99" xfId="15" applyFont="1" applyBorder="1" applyAlignment="1" applyProtection="1">
      <alignment horizontal="left" vertical="center" shrinkToFit="1"/>
      <protection locked="0"/>
    </xf>
    <xf numFmtId="0" fontId="33" fillId="0" borderId="100" xfId="15" applyFont="1" applyBorder="1" applyAlignment="1" applyProtection="1">
      <alignment horizontal="left" vertical="center" shrinkToFit="1"/>
      <protection locked="0"/>
    </xf>
    <xf numFmtId="0" fontId="1" fillId="7" borderId="62"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177" fontId="33" fillId="0" borderId="101" xfId="14" applyNumberFormat="1" applyFont="1" applyBorder="1" applyAlignment="1" applyProtection="1">
      <alignment horizontal="right" vertical="center" shrinkToFit="1"/>
      <protection locked="0"/>
    </xf>
    <xf numFmtId="177" fontId="33" fillId="0" borderId="102" xfId="14" applyNumberFormat="1" applyFont="1" applyBorder="1" applyAlignment="1" applyProtection="1">
      <alignment horizontal="right" vertical="center" shrinkToFit="1"/>
      <protection locked="0"/>
    </xf>
    <xf numFmtId="177" fontId="33" fillId="0" borderId="103" xfId="14" applyNumberFormat="1" applyFont="1" applyBorder="1" applyAlignment="1" applyProtection="1">
      <alignment horizontal="right" vertical="center" shrinkToFit="1"/>
      <protection locked="0"/>
    </xf>
    <xf numFmtId="177" fontId="33" fillId="0" borderId="104" xfId="14" applyNumberFormat="1" applyFont="1" applyBorder="1" applyAlignment="1" applyProtection="1">
      <alignment horizontal="right" vertical="center" shrinkToFit="1"/>
      <protection locked="0"/>
    </xf>
    <xf numFmtId="177" fontId="33" fillId="0" borderId="105" xfId="14" applyNumberFormat="1" applyFont="1" applyBorder="1" applyAlignment="1" applyProtection="1">
      <alignment horizontal="right" vertical="center" shrinkToFit="1"/>
      <protection locked="0"/>
    </xf>
    <xf numFmtId="177" fontId="33" fillId="0" borderId="106" xfId="14" applyNumberFormat="1" applyFont="1" applyBorder="1" applyAlignment="1" applyProtection="1">
      <alignment horizontal="right" vertical="center" shrinkToFit="1"/>
      <protection locked="0"/>
    </xf>
    <xf numFmtId="0" fontId="32" fillId="6" borderId="1" xfId="12" applyFont="1" applyFill="1" applyBorder="1" applyAlignment="1" applyProtection="1">
      <alignment horizontal="center" vertical="center"/>
    </xf>
    <xf numFmtId="0" fontId="32" fillId="6" borderId="2" xfId="12" applyFont="1" applyFill="1" applyBorder="1" applyAlignment="1" applyProtection="1">
      <alignment horizontal="center" vertical="center"/>
    </xf>
    <xf numFmtId="0" fontId="32" fillId="6" borderId="3" xfId="12" applyFont="1" applyFill="1" applyBorder="1" applyAlignment="1" applyProtection="1">
      <alignment horizontal="center" vertical="center"/>
    </xf>
    <xf numFmtId="0" fontId="33" fillId="7" borderId="36" xfId="12" applyFont="1" applyFill="1" applyBorder="1" applyAlignment="1" applyProtection="1">
      <alignment horizontal="center" vertical="center" wrapText="1"/>
      <protection locked="0"/>
    </xf>
    <xf numFmtId="0" fontId="33" fillId="7" borderId="92" xfId="12" applyFont="1" applyFill="1" applyBorder="1" applyAlignment="1" applyProtection="1">
      <alignment horizontal="center" vertical="center" wrapText="1"/>
      <protection locked="0"/>
    </xf>
    <xf numFmtId="0" fontId="33" fillId="0" borderId="98" xfId="15" applyNumberFormat="1" applyFont="1" applyBorder="1" applyAlignment="1" applyProtection="1">
      <alignment horizontal="left" vertical="center" shrinkToFit="1"/>
      <protection locked="0"/>
    </xf>
    <xf numFmtId="0" fontId="33" fillId="0" borderId="99" xfId="15" applyNumberFormat="1" applyFont="1" applyBorder="1" applyAlignment="1" applyProtection="1">
      <alignment horizontal="left" vertical="center" shrinkToFit="1"/>
      <protection locked="0"/>
    </xf>
    <xf numFmtId="0" fontId="33" fillId="0" borderId="110" xfId="15" applyNumberFormat="1" applyFont="1" applyBorder="1" applyAlignment="1" applyProtection="1">
      <alignment horizontal="left" vertical="center" shrinkToFit="1"/>
      <protection locked="0"/>
    </xf>
    <xf numFmtId="178" fontId="16" fillId="0" borderId="15" xfId="18" applyNumberFormat="1" applyFont="1" applyBorder="1" applyAlignment="1">
      <alignment horizontal="center" vertical="center" wrapText="1"/>
    </xf>
    <xf numFmtId="178" fontId="16" fillId="0" borderId="47" xfId="18" applyNumberFormat="1" applyFont="1" applyBorder="1" applyAlignment="1">
      <alignment horizontal="center" vertical="center" wrapText="1"/>
    </xf>
    <xf numFmtId="178" fontId="16" fillId="0" borderId="39" xfId="18" applyNumberFormat="1" applyFont="1" applyBorder="1" applyAlignment="1">
      <alignment horizontal="center" vertical="center"/>
    </xf>
    <xf numFmtId="178" fontId="16" fillId="0" borderId="31" xfId="18" applyNumberFormat="1" applyFont="1" applyBorder="1" applyAlignment="1">
      <alignment horizontal="center" vertical="center"/>
    </xf>
    <xf numFmtId="178" fontId="16"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16" fillId="0" borderId="39" xfId="16" applyNumberFormat="1" applyFont="1" applyFill="1" applyBorder="1" applyAlignment="1">
      <alignment vertical="center"/>
    </xf>
    <xf numFmtId="178" fontId="16" fillId="0" borderId="31" xfId="16" applyNumberFormat="1" applyFont="1" applyFill="1" applyBorder="1" applyAlignment="1">
      <alignment vertical="center"/>
    </xf>
    <xf numFmtId="178" fontId="16" fillId="0" borderId="42" xfId="16" applyNumberFormat="1" applyFont="1" applyFill="1" applyBorder="1" applyAlignment="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2" fillId="0" borderId="39" xfId="1" applyFont="1" applyFill="1" applyBorder="1" applyAlignment="1" applyProtection="1">
      <alignment horizontal="left" vertical="center" wrapText="1"/>
      <protection locked="0"/>
    </xf>
    <xf numFmtId="0" fontId="12" fillId="0" borderId="31" xfId="1" applyFont="1" applyFill="1" applyBorder="1" applyAlignment="1" applyProtection="1">
      <alignment horizontal="left" vertical="center" wrapText="1"/>
      <protection locked="0"/>
    </xf>
    <xf numFmtId="0" fontId="12" fillId="0" borderId="32" xfId="1" applyFont="1" applyFill="1" applyBorder="1" applyAlignment="1" applyProtection="1">
      <alignment horizontal="left" vertical="center" wrapText="1"/>
      <protection locked="0"/>
    </xf>
    <xf numFmtId="0" fontId="12" fillId="0" borderId="44" xfId="1" applyFont="1" applyFill="1" applyBorder="1" applyAlignment="1" applyProtection="1">
      <alignment horizontal="left" vertical="center" wrapText="1"/>
      <protection locked="0"/>
    </xf>
    <xf numFmtId="0" fontId="12" fillId="0" borderId="18" xfId="1" applyFont="1" applyFill="1" applyBorder="1" applyAlignment="1" applyProtection="1">
      <alignment horizontal="left" vertical="center" wrapText="1"/>
      <protection locked="0"/>
    </xf>
    <xf numFmtId="0" fontId="12" fillId="0" borderId="19" xfId="1" applyFont="1" applyFill="1" applyBorder="1" applyAlignment="1" applyProtection="1">
      <alignment horizontal="left" vertical="center" wrapText="1"/>
      <protection locked="0"/>
    </xf>
    <xf numFmtId="0" fontId="12" fillId="0" borderId="2" xfId="1" applyFont="1" applyFill="1" applyBorder="1" applyAlignment="1" applyProtection="1">
      <alignment horizontal="left" vertical="center"/>
    </xf>
    <xf numFmtId="0" fontId="12" fillId="0" borderId="3" xfId="1" applyFont="1" applyFill="1" applyBorder="1" applyAlignment="1" applyProtection="1">
      <alignment horizontal="left" vertical="center"/>
    </xf>
    <xf numFmtId="0" fontId="12" fillId="0" borderId="8" xfId="1" applyFont="1" applyFill="1" applyBorder="1" applyAlignment="1" applyProtection="1">
      <alignment horizontal="left" vertical="center" wrapText="1"/>
    </xf>
    <xf numFmtId="0" fontId="12" fillId="0" borderId="9" xfId="1" applyFont="1" applyFill="1" applyBorder="1" applyAlignment="1" applyProtection="1">
      <alignment horizontal="left" vertical="center" wrapText="1"/>
    </xf>
    <xf numFmtId="0" fontId="12" fillId="0" borderId="12" xfId="1" applyFont="1" applyFill="1" applyBorder="1" applyAlignment="1" applyProtection="1">
      <alignment horizontal="left" vertical="center"/>
    </xf>
    <xf numFmtId="0" fontId="12" fillId="0" borderId="13" xfId="1" applyFont="1" applyFill="1" applyBorder="1" applyAlignment="1" applyProtection="1">
      <alignment horizontal="left" vertical="center"/>
    </xf>
    <xf numFmtId="0" fontId="12" fillId="0" borderId="31" xfId="1" applyFont="1" applyFill="1" applyBorder="1" applyAlignment="1" applyProtection="1">
      <alignment horizontal="left" vertical="center"/>
    </xf>
    <xf numFmtId="0" fontId="12" fillId="0" borderId="32" xfId="1" applyFont="1" applyFill="1" applyBorder="1" applyAlignment="1" applyProtection="1">
      <alignment horizontal="left" vertical="center"/>
    </xf>
    <xf numFmtId="187" fontId="1" fillId="6" borderId="34" xfId="17" applyNumberFormat="1" applyFont="1" applyFill="1" applyBorder="1" applyAlignment="1">
      <alignment horizontal="center"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8" xfId="16" applyFont="1" applyBorder="1" applyAlignment="1" applyProtection="1">
      <alignment horizontal="left" vertical="top" wrapText="1"/>
      <protection locked="0"/>
    </xf>
    <xf numFmtId="0" fontId="1" fillId="0" borderId="64"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4"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0" fontId="1" fillId="0" borderId="0" xfId="16" applyFont="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79" fontId="1" fillId="6" borderId="0" xfId="17" applyNumberFormat="1" applyFont="1" applyFill="1" applyAlignment="1">
      <alignment horizontal="center" vertical="center" wrapText="1"/>
    </xf>
    <xf numFmtId="179" fontId="1" fillId="6" borderId="34" xfId="17" applyNumberFormat="1" applyFont="1" applyFill="1" applyBorder="1" applyAlignment="1">
      <alignment horizontal="center" vertical="center" wrapText="1"/>
    </xf>
    <xf numFmtId="187" fontId="1" fillId="6" borderId="188" xfId="17" applyNumberFormat="1" applyFont="1" applyFill="1" applyBorder="1" applyAlignment="1">
      <alignment horizontal="center" vertical="center"/>
    </xf>
    <xf numFmtId="187" fontId="1" fillId="6" borderId="0" xfId="17" applyNumberFormat="1" applyFont="1" applyFill="1" applyAlignment="1">
      <alignment horizontal="center" vertical="center"/>
    </xf>
    <xf numFmtId="179" fontId="1" fillId="0" borderId="0" xfId="17" applyNumberFormat="1" applyFont="1" applyAlignment="1">
      <alignment horizontal="center" vertical="center" wrapText="1"/>
    </xf>
    <xf numFmtId="178" fontId="15" fillId="0" borderId="0" xfId="16"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cellXfs>
  <cellStyles count="21">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 7" xfId="20"/>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theme" Target="theme/theme1.xml" />
  <Relationship Id="rId3" Type="http://schemas.openxmlformats.org/officeDocument/2006/relationships/worksheet" Target="worksheets/sheet3.xml" />
  <Relationship Id="rId21" Type="http://schemas.openxmlformats.org/officeDocument/2006/relationships/calcChain" Target="calcChain.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haredStrings" Target="sharedString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styles" Target="styles.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8.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H26</c:v>
                </c:pt>
                <c:pt idx="1">
                  <c:v> H27</c:v>
                </c:pt>
                <c:pt idx="2">
                  <c:v> H28</c:v>
                </c:pt>
                <c:pt idx="3">
                  <c:v> H29</c:v>
                </c:pt>
                <c:pt idx="4">
                  <c:v> H30</c:v>
                </c:pt>
              </c:strCache>
            </c:strRef>
          </c:cat>
          <c:val>
            <c:numRef>
              <c:f>(データシート!$F$3,データシート!$F$5,データシート!$F$7,データシート!$F$9,データシート!$F$11)</c:f>
              <c:numCache>
                <c:formatCode>#,##0;"△ "#,##0</c:formatCode>
                <c:ptCount val="5"/>
                <c:pt idx="0">
                  <c:v>106614</c:v>
                </c:pt>
                <c:pt idx="1">
                  <c:v>85459</c:v>
                </c:pt>
                <c:pt idx="2">
                  <c:v>83280</c:v>
                </c:pt>
                <c:pt idx="3">
                  <c:v>88968</c:v>
                </c:pt>
                <c:pt idx="4">
                  <c:v>85173</c:v>
                </c:pt>
              </c:numCache>
            </c:numRef>
          </c:val>
          <c:smooth val="0"/>
          <c:extLst xmlns:c16r2="http://schemas.microsoft.com/office/drawing/2015/06/chart">
            <c:ext xmlns:c16="http://schemas.microsoft.com/office/drawing/2014/chart" uri="{C3380CC4-5D6E-409C-BE32-E72D297353CC}">
              <c16:uniqueId val="{00000000-63FB-4157-BDB0-F3AED0306BFE}"/>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H26</c:v>
                </c:pt>
                <c:pt idx="1">
                  <c:v> H27</c:v>
                </c:pt>
                <c:pt idx="2">
                  <c:v> H28</c:v>
                </c:pt>
                <c:pt idx="3">
                  <c:v> H29</c:v>
                </c:pt>
                <c:pt idx="4">
                  <c:v> H30</c:v>
                </c:pt>
              </c:strCache>
            </c:strRef>
          </c:cat>
          <c:val>
            <c:numRef>
              <c:f>(データシート!$D$3,データシート!$D$5,データシート!$D$7,データシート!$D$9,データシート!$D$11)</c:f>
              <c:numCache>
                <c:formatCode>#,##0;"△ "#,##0</c:formatCode>
                <c:ptCount val="5"/>
                <c:pt idx="0">
                  <c:v>127275</c:v>
                </c:pt>
                <c:pt idx="1">
                  <c:v>133262</c:v>
                </c:pt>
                <c:pt idx="2">
                  <c:v>149305</c:v>
                </c:pt>
                <c:pt idx="3">
                  <c:v>125332</c:v>
                </c:pt>
                <c:pt idx="4">
                  <c:v>112214</c:v>
                </c:pt>
              </c:numCache>
            </c:numRef>
          </c:val>
          <c:smooth val="0"/>
          <c:extLst xmlns:c16r2="http://schemas.microsoft.com/office/drawing/2015/06/chart">
            <c:ext xmlns:c16="http://schemas.microsoft.com/office/drawing/2014/chart" uri="{C3380CC4-5D6E-409C-BE32-E72D297353CC}">
              <c16:uniqueId val="{00000001-63FB-4157-BDB0-F3AED0306BFE}"/>
            </c:ext>
          </c:extLst>
        </c:ser>
        <c:dLbls>
          <c:showLegendKey val="0"/>
          <c:showVal val="0"/>
          <c:showCatName val="0"/>
          <c:showSerName val="0"/>
          <c:showPercent val="0"/>
          <c:showBubbleSize val="0"/>
        </c:dLbls>
        <c:marker val="1"/>
        <c:smooth val="0"/>
        <c:axId val="199221632"/>
        <c:axId val="199223552"/>
      </c:lineChart>
      <c:catAx>
        <c:axId val="199221632"/>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99223552"/>
        <c:crosses val="autoZero"/>
        <c:auto val="1"/>
        <c:lblAlgn val="ctr"/>
        <c:lblOffset val="100"/>
        <c:tickLblSkip val="1"/>
        <c:tickMarkSkip val="1"/>
        <c:noMultiLvlLbl val="0"/>
      </c:catAx>
      <c:valAx>
        <c:axId val="199223552"/>
        <c:scaling>
          <c:orientation val="minMax"/>
          <c:max val="18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99221632"/>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H26</c:v>
                </c:pt>
                <c:pt idx="1">
                  <c:v>H27</c:v>
                </c:pt>
                <c:pt idx="2">
                  <c:v>H28</c:v>
                </c:pt>
                <c:pt idx="3">
                  <c:v>H29</c:v>
                </c:pt>
                <c:pt idx="4">
                  <c:v>H30</c:v>
                </c:pt>
              </c:strCache>
            </c:strRef>
          </c:cat>
          <c:val>
            <c:numRef>
              <c:f>データシート!$B$19:$F$19</c:f>
              <c:numCache>
                <c:formatCode>General</c:formatCode>
                <c:ptCount val="5"/>
                <c:pt idx="0">
                  <c:v>2.82</c:v>
                </c:pt>
                <c:pt idx="1">
                  <c:v>3.02</c:v>
                </c:pt>
                <c:pt idx="2">
                  <c:v>3.69</c:v>
                </c:pt>
                <c:pt idx="3">
                  <c:v>3.03</c:v>
                </c:pt>
                <c:pt idx="4">
                  <c:v>3.24</c:v>
                </c:pt>
              </c:numCache>
            </c:numRef>
          </c:val>
          <c:extLst xmlns:c16r2="http://schemas.microsoft.com/office/drawing/2015/06/chart">
            <c:ext xmlns:c16="http://schemas.microsoft.com/office/drawing/2014/chart" uri="{C3380CC4-5D6E-409C-BE32-E72D297353CC}">
              <c16:uniqueId val="{00000000-9107-4B9D-B510-1328E98D111F}"/>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H26</c:v>
                </c:pt>
                <c:pt idx="1">
                  <c:v>H27</c:v>
                </c:pt>
                <c:pt idx="2">
                  <c:v>H28</c:v>
                </c:pt>
                <c:pt idx="3">
                  <c:v>H29</c:v>
                </c:pt>
                <c:pt idx="4">
                  <c:v>H30</c:v>
                </c:pt>
              </c:strCache>
            </c:strRef>
          </c:cat>
          <c:val>
            <c:numRef>
              <c:f>データシート!$B$20:$F$20</c:f>
              <c:numCache>
                <c:formatCode>General</c:formatCode>
                <c:ptCount val="5"/>
                <c:pt idx="0">
                  <c:v>15.04</c:v>
                </c:pt>
                <c:pt idx="1">
                  <c:v>16.34</c:v>
                </c:pt>
                <c:pt idx="2">
                  <c:v>18.43</c:v>
                </c:pt>
                <c:pt idx="3">
                  <c:v>18.78</c:v>
                </c:pt>
                <c:pt idx="4">
                  <c:v>19.100000000000001</c:v>
                </c:pt>
              </c:numCache>
            </c:numRef>
          </c:val>
          <c:extLst xmlns:c16r2="http://schemas.microsoft.com/office/drawing/2015/06/chart">
            <c:ext xmlns:c16="http://schemas.microsoft.com/office/drawing/2014/chart" uri="{C3380CC4-5D6E-409C-BE32-E72D297353CC}">
              <c16:uniqueId val="{00000001-9107-4B9D-B510-1328E98D111F}"/>
            </c:ext>
          </c:extLst>
        </c:ser>
        <c:dLbls>
          <c:showLegendKey val="0"/>
          <c:showVal val="0"/>
          <c:showCatName val="0"/>
          <c:showSerName val="0"/>
          <c:showPercent val="0"/>
          <c:showBubbleSize val="0"/>
        </c:dLbls>
        <c:gapWidth val="250"/>
        <c:overlap val="100"/>
        <c:axId val="203496064"/>
        <c:axId val="21224729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H26</c:v>
                </c:pt>
                <c:pt idx="1">
                  <c:v>H27</c:v>
                </c:pt>
                <c:pt idx="2">
                  <c:v>H28</c:v>
                </c:pt>
                <c:pt idx="3">
                  <c:v>H29</c:v>
                </c:pt>
                <c:pt idx="4">
                  <c:v>H30</c:v>
                </c:pt>
              </c:strCache>
            </c:strRef>
          </c:cat>
          <c:val>
            <c:numRef>
              <c:f>データシート!$B$21:$F$21</c:f>
              <c:numCache>
                <c:formatCode>General</c:formatCode>
                <c:ptCount val="5"/>
                <c:pt idx="0">
                  <c:v>9.23</c:v>
                </c:pt>
                <c:pt idx="1">
                  <c:v>9.16</c:v>
                </c:pt>
                <c:pt idx="2">
                  <c:v>6.95</c:v>
                </c:pt>
                <c:pt idx="3">
                  <c:v>5.76</c:v>
                </c:pt>
                <c:pt idx="4">
                  <c:v>4.41</c:v>
                </c:pt>
              </c:numCache>
            </c:numRef>
          </c:val>
          <c:smooth val="0"/>
          <c:extLst xmlns:c16r2="http://schemas.microsoft.com/office/drawing/2015/06/chart">
            <c:ext xmlns:c16="http://schemas.microsoft.com/office/drawing/2014/chart" uri="{C3380CC4-5D6E-409C-BE32-E72D297353CC}">
              <c16:uniqueId val="{00000002-9107-4B9D-B510-1328E98D111F}"/>
            </c:ext>
          </c:extLst>
        </c:ser>
        <c:dLbls>
          <c:showLegendKey val="0"/>
          <c:showVal val="0"/>
          <c:showCatName val="0"/>
          <c:showSerName val="0"/>
          <c:showPercent val="0"/>
          <c:showBubbleSize val="0"/>
        </c:dLbls>
        <c:marker val="1"/>
        <c:smooth val="0"/>
        <c:axId val="203496064"/>
        <c:axId val="212247296"/>
      </c:lineChart>
      <c:catAx>
        <c:axId val="20349606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212247296"/>
        <c:crosses val="autoZero"/>
        <c:auto val="1"/>
        <c:lblAlgn val="ctr"/>
        <c:lblOffset val="100"/>
        <c:tickLblSkip val="1"/>
        <c:tickMarkSkip val="1"/>
        <c:noMultiLvlLbl val="0"/>
      </c:catAx>
      <c:valAx>
        <c:axId val="21224729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0349606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xmlns:c16r2="http://schemas.microsoft.com/office/drawing/2015/06/chart">
            <c:ext xmlns:c16="http://schemas.microsoft.com/office/drawing/2014/chart" uri="{C3380CC4-5D6E-409C-BE32-E72D297353CC}">
              <c16:uniqueId val="{00000000-37D7-458D-B277-A8859B59E38A}"/>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xmlns:c16r2="http://schemas.microsoft.com/office/drawing/2015/06/chart">
            <c:ext xmlns:c16="http://schemas.microsoft.com/office/drawing/2014/chart" uri="{C3380CC4-5D6E-409C-BE32-E72D297353CC}">
              <c16:uniqueId val="{00000001-37D7-458D-B277-A8859B59E38A}"/>
            </c:ext>
          </c:extLst>
        </c:ser>
        <c:ser>
          <c:idx val="2"/>
          <c:order val="2"/>
          <c:tx>
            <c:strRef>
              <c:f>データシート!$A$29</c:f>
              <c:strCache>
                <c:ptCount val="1"/>
                <c:pt idx="0">
                  <c:v>元気バス事業特別会計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xmlns:c16r2="http://schemas.microsoft.com/office/drawing/2015/06/chart">
            <c:ext xmlns:c16="http://schemas.microsoft.com/office/drawing/2014/chart" uri="{C3380CC4-5D6E-409C-BE32-E72D297353CC}">
              <c16:uniqueId val="{00000002-37D7-458D-B277-A8859B59E38A}"/>
            </c:ext>
          </c:extLst>
        </c:ser>
        <c:ser>
          <c:idx val="3"/>
          <c:order val="3"/>
          <c:tx>
            <c:strRef>
              <c:f>データシート!$A$30</c:f>
              <c:strCache>
                <c:ptCount val="1"/>
                <c:pt idx="0">
                  <c:v>墓地公園事業特別会計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xmlns:c16r2="http://schemas.microsoft.com/office/drawing/2015/06/chart">
            <c:ext xmlns:c16="http://schemas.microsoft.com/office/drawing/2014/chart" uri="{C3380CC4-5D6E-409C-BE32-E72D297353CC}">
              <c16:uniqueId val="{00000003-37D7-458D-B277-A8859B59E38A}"/>
            </c:ext>
          </c:extLst>
        </c:ser>
        <c:ser>
          <c:idx val="4"/>
          <c:order val="4"/>
          <c:tx>
            <c:strRef>
              <c:f>データシート!$A$31</c:f>
              <c:strCache>
                <c:ptCount val="1"/>
                <c:pt idx="0">
                  <c:v>後期高齢者医療事業特別会計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データシート!$B$31:$K$31</c:f>
              <c:numCache>
                <c:formatCode>General</c:formatCode>
                <c:ptCount val="10"/>
                <c:pt idx="0">
                  <c:v>#N/A</c:v>
                </c:pt>
                <c:pt idx="1">
                  <c:v>0.09</c:v>
                </c:pt>
                <c:pt idx="2">
                  <c:v>#N/A</c:v>
                </c:pt>
                <c:pt idx="3">
                  <c:v>0.01</c:v>
                </c:pt>
                <c:pt idx="4">
                  <c:v>#N/A</c:v>
                </c:pt>
                <c:pt idx="5">
                  <c:v>0.04</c:v>
                </c:pt>
                <c:pt idx="6">
                  <c:v>#N/A</c:v>
                </c:pt>
                <c:pt idx="7">
                  <c:v>0</c:v>
                </c:pt>
                <c:pt idx="8">
                  <c:v>#N/A</c:v>
                </c:pt>
                <c:pt idx="9">
                  <c:v>0.03</c:v>
                </c:pt>
              </c:numCache>
            </c:numRef>
          </c:val>
          <c:extLst xmlns:c16r2="http://schemas.microsoft.com/office/drawing/2015/06/chart">
            <c:ext xmlns:c16="http://schemas.microsoft.com/office/drawing/2014/chart" uri="{C3380CC4-5D6E-409C-BE32-E72D297353CC}">
              <c16:uniqueId val="{00000004-37D7-458D-B277-A8859B59E38A}"/>
            </c:ext>
          </c:extLst>
        </c:ser>
        <c:ser>
          <c:idx val="5"/>
          <c:order val="5"/>
          <c:tx>
            <c:strRef>
              <c:f>データシート!$A$32</c:f>
              <c:strCache>
                <c:ptCount val="1"/>
                <c:pt idx="0">
                  <c:v>住宅新築資金等貸付事業特別会計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データシート!$B$32:$K$32</c:f>
              <c:numCache>
                <c:formatCode>General</c:formatCode>
                <c:ptCount val="10"/>
                <c:pt idx="0">
                  <c:v>#N/A</c:v>
                </c:pt>
                <c:pt idx="1">
                  <c:v>0.09</c:v>
                </c:pt>
                <c:pt idx="2">
                  <c:v>#N/A</c:v>
                </c:pt>
                <c:pt idx="3">
                  <c:v>0.22</c:v>
                </c:pt>
                <c:pt idx="4">
                  <c:v>#N/A</c:v>
                </c:pt>
                <c:pt idx="5">
                  <c:v>0.34</c:v>
                </c:pt>
                <c:pt idx="6">
                  <c:v>#N/A</c:v>
                </c:pt>
                <c:pt idx="7">
                  <c:v>0.42</c:v>
                </c:pt>
                <c:pt idx="8">
                  <c:v>#N/A</c:v>
                </c:pt>
                <c:pt idx="9">
                  <c:v>0.55000000000000004</c:v>
                </c:pt>
              </c:numCache>
            </c:numRef>
          </c:val>
          <c:extLst xmlns:c16r2="http://schemas.microsoft.com/office/drawing/2015/06/chart">
            <c:ext xmlns:c16="http://schemas.microsoft.com/office/drawing/2014/chart" uri="{C3380CC4-5D6E-409C-BE32-E72D297353CC}">
              <c16:uniqueId val="{00000005-37D7-458D-B277-A8859B59E38A}"/>
            </c:ext>
          </c:extLst>
        </c:ser>
        <c:ser>
          <c:idx val="6"/>
          <c:order val="6"/>
          <c:tx>
            <c:strRef>
              <c:f>データシート!$A$33</c:f>
              <c:strCache>
                <c:ptCount val="1"/>
                <c:pt idx="0">
                  <c:v>介護保険事業特別会計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データシート!$B$33:$K$33</c:f>
              <c:numCache>
                <c:formatCode>General</c:formatCode>
                <c:ptCount val="10"/>
                <c:pt idx="0">
                  <c:v>#N/A</c:v>
                </c:pt>
                <c:pt idx="1">
                  <c:v>0.34</c:v>
                </c:pt>
                <c:pt idx="2">
                  <c:v>#N/A</c:v>
                </c:pt>
                <c:pt idx="3">
                  <c:v>0.37</c:v>
                </c:pt>
                <c:pt idx="4">
                  <c:v>#N/A</c:v>
                </c:pt>
                <c:pt idx="5">
                  <c:v>0.17</c:v>
                </c:pt>
                <c:pt idx="6">
                  <c:v>#N/A</c:v>
                </c:pt>
                <c:pt idx="7">
                  <c:v>0.65</c:v>
                </c:pt>
                <c:pt idx="8">
                  <c:v>#N/A</c:v>
                </c:pt>
                <c:pt idx="9">
                  <c:v>0.75</c:v>
                </c:pt>
              </c:numCache>
            </c:numRef>
          </c:val>
          <c:extLst xmlns:c16r2="http://schemas.microsoft.com/office/drawing/2015/06/chart">
            <c:ext xmlns:c16="http://schemas.microsoft.com/office/drawing/2014/chart" uri="{C3380CC4-5D6E-409C-BE32-E72D297353CC}">
              <c16:uniqueId val="{00000006-37D7-458D-B277-A8859B59E38A}"/>
            </c:ext>
          </c:extLst>
        </c:ser>
        <c:ser>
          <c:idx val="7"/>
          <c:order val="7"/>
          <c:tx>
            <c:strRef>
              <c:f>データシート!$A$34</c:f>
              <c:strCache>
                <c:ptCount val="1"/>
                <c:pt idx="0">
                  <c:v>一般会計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データシート!$B$34:$K$34</c:f>
              <c:numCache>
                <c:formatCode>General</c:formatCode>
                <c:ptCount val="10"/>
                <c:pt idx="0">
                  <c:v>#N/A</c:v>
                </c:pt>
                <c:pt idx="1">
                  <c:v>2.72</c:v>
                </c:pt>
                <c:pt idx="2">
                  <c:v>#N/A</c:v>
                </c:pt>
                <c:pt idx="3">
                  <c:v>2.79</c:v>
                </c:pt>
                <c:pt idx="4">
                  <c:v>#N/A</c:v>
                </c:pt>
                <c:pt idx="5">
                  <c:v>3.34</c:v>
                </c:pt>
                <c:pt idx="6">
                  <c:v>#N/A</c:v>
                </c:pt>
                <c:pt idx="7">
                  <c:v>2.61</c:v>
                </c:pt>
                <c:pt idx="8">
                  <c:v>#N/A</c:v>
                </c:pt>
                <c:pt idx="9">
                  <c:v>2.68</c:v>
                </c:pt>
              </c:numCache>
            </c:numRef>
          </c:val>
          <c:extLst xmlns:c16r2="http://schemas.microsoft.com/office/drawing/2015/06/chart">
            <c:ext xmlns:c16="http://schemas.microsoft.com/office/drawing/2014/chart" uri="{C3380CC4-5D6E-409C-BE32-E72D297353CC}">
              <c16:uniqueId val="{00000007-37D7-458D-B277-A8859B59E38A}"/>
            </c:ext>
          </c:extLst>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データシート!$B$35:$K$35</c:f>
              <c:numCache>
                <c:formatCode>General</c:formatCode>
                <c:ptCount val="10"/>
                <c:pt idx="0">
                  <c:v>#N/A</c:v>
                </c:pt>
                <c:pt idx="1">
                  <c:v>8.94</c:v>
                </c:pt>
                <c:pt idx="2">
                  <c:v>#N/A</c:v>
                </c:pt>
                <c:pt idx="3">
                  <c:v>9.66</c:v>
                </c:pt>
                <c:pt idx="4">
                  <c:v>#N/A</c:v>
                </c:pt>
                <c:pt idx="5">
                  <c:v>10.84</c:v>
                </c:pt>
                <c:pt idx="6">
                  <c:v>#N/A</c:v>
                </c:pt>
                <c:pt idx="7">
                  <c:v>11.34</c:v>
                </c:pt>
                <c:pt idx="8">
                  <c:v>#N/A</c:v>
                </c:pt>
                <c:pt idx="9">
                  <c:v>11.44</c:v>
                </c:pt>
              </c:numCache>
            </c:numRef>
          </c:val>
          <c:extLst xmlns:c16r2="http://schemas.microsoft.com/office/drawing/2015/06/chart">
            <c:ext xmlns:c16="http://schemas.microsoft.com/office/drawing/2014/chart" uri="{C3380CC4-5D6E-409C-BE32-E72D297353CC}">
              <c16:uniqueId val="{00000008-37D7-458D-B277-A8859B59E38A}"/>
            </c:ext>
          </c:extLst>
        </c:ser>
        <c:ser>
          <c:idx val="9"/>
          <c:order val="9"/>
          <c:tx>
            <c:strRef>
              <c:f>データシート!$A$36</c:f>
              <c:strCache>
                <c:ptCount val="1"/>
                <c:pt idx="0">
                  <c:v>国民健康保険事業特別会計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データシート!$B$36:$K$36</c:f>
              <c:numCache>
                <c:formatCode>General</c:formatCode>
                <c:ptCount val="10"/>
                <c:pt idx="0">
                  <c:v>5.15</c:v>
                </c:pt>
                <c:pt idx="1">
                  <c:v>#N/A</c:v>
                </c:pt>
                <c:pt idx="2">
                  <c:v>7.78</c:v>
                </c:pt>
                <c:pt idx="3">
                  <c:v>#N/A</c:v>
                </c:pt>
                <c:pt idx="4">
                  <c:v>5.89</c:v>
                </c:pt>
                <c:pt idx="5">
                  <c:v>#N/A</c:v>
                </c:pt>
                <c:pt idx="6">
                  <c:v>2.33</c:v>
                </c:pt>
                <c:pt idx="7">
                  <c:v>#N/A</c:v>
                </c:pt>
                <c:pt idx="8">
                  <c:v>0.97</c:v>
                </c:pt>
                <c:pt idx="9">
                  <c:v>#N/A</c:v>
                </c:pt>
              </c:numCache>
            </c:numRef>
          </c:val>
          <c:extLst xmlns:c16r2="http://schemas.microsoft.com/office/drawing/2015/06/chart">
            <c:ext xmlns:c16="http://schemas.microsoft.com/office/drawing/2014/chart" uri="{C3380CC4-5D6E-409C-BE32-E72D297353CC}">
              <c16:uniqueId val="{00000009-37D7-458D-B277-A8859B59E38A}"/>
            </c:ext>
          </c:extLst>
        </c:ser>
        <c:dLbls>
          <c:showLegendKey val="0"/>
          <c:showVal val="0"/>
          <c:showCatName val="0"/>
          <c:showSerName val="0"/>
          <c:showPercent val="0"/>
          <c:showBubbleSize val="0"/>
        </c:dLbls>
        <c:gapWidth val="150"/>
        <c:overlap val="100"/>
        <c:axId val="212685952"/>
        <c:axId val="212687488"/>
      </c:barChart>
      <c:catAx>
        <c:axId val="21268595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212687488"/>
        <c:crosses val="autoZero"/>
        <c:auto val="1"/>
        <c:lblAlgn val="ctr"/>
        <c:lblOffset val="100"/>
        <c:tickLblSkip val="1"/>
        <c:tickMarkSkip val="1"/>
        <c:noMultiLvlLbl val="0"/>
      </c:catAx>
      <c:valAx>
        <c:axId val="212687488"/>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12685952"/>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データシート!$B$42:$P$42</c:f>
              <c:numCache>
                <c:formatCode>General</c:formatCode>
                <c:ptCount val="15"/>
                <c:pt idx="2">
                  <c:v>1561</c:v>
                </c:pt>
                <c:pt idx="5">
                  <c:v>1462</c:v>
                </c:pt>
                <c:pt idx="8">
                  <c:v>1347</c:v>
                </c:pt>
                <c:pt idx="11">
                  <c:v>1261</c:v>
                </c:pt>
                <c:pt idx="14">
                  <c:v>1217</c:v>
                </c:pt>
              </c:numCache>
            </c:numRef>
          </c:val>
          <c:extLst xmlns:c16r2="http://schemas.microsoft.com/office/drawing/2015/06/chart">
            <c:ext xmlns:c16="http://schemas.microsoft.com/office/drawing/2014/chart" uri="{C3380CC4-5D6E-409C-BE32-E72D297353CC}">
              <c16:uniqueId val="{00000000-E7DB-472D-9395-3F745FEC3214}"/>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データシート!$B$43:$P$43</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1-E7DB-472D-9395-3F745FEC3214}"/>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データシート!$B$44:$P$44</c:f>
              <c:numCache>
                <c:formatCode>General</c:formatCode>
                <c:ptCount val="15"/>
                <c:pt idx="0">
                  <c:v>1</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2-E7DB-472D-9395-3F745FEC3214}"/>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データシート!$B$45:$P$45</c:f>
              <c:numCache>
                <c:formatCode>General</c:formatCode>
                <c:ptCount val="15"/>
                <c:pt idx="0">
                  <c:v>117</c:v>
                </c:pt>
                <c:pt idx="3">
                  <c:v>117</c:v>
                </c:pt>
                <c:pt idx="6">
                  <c:v>117</c:v>
                </c:pt>
                <c:pt idx="9">
                  <c:v>117</c:v>
                </c:pt>
                <c:pt idx="12">
                  <c:v>117</c:v>
                </c:pt>
              </c:numCache>
            </c:numRef>
          </c:val>
          <c:extLst xmlns:c16r2="http://schemas.microsoft.com/office/drawing/2015/06/chart">
            <c:ext xmlns:c16="http://schemas.microsoft.com/office/drawing/2014/chart" uri="{C3380CC4-5D6E-409C-BE32-E72D297353CC}">
              <c16:uniqueId val="{00000003-E7DB-472D-9395-3F745FEC3214}"/>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データシート!$B$46:$P$46</c:f>
              <c:numCache>
                <c:formatCode>General</c:formatCode>
                <c:ptCount val="15"/>
                <c:pt idx="0">
                  <c:v>284</c:v>
                </c:pt>
                <c:pt idx="3">
                  <c:v>292</c:v>
                </c:pt>
                <c:pt idx="6">
                  <c:v>291</c:v>
                </c:pt>
                <c:pt idx="9">
                  <c:v>304</c:v>
                </c:pt>
                <c:pt idx="12">
                  <c:v>327</c:v>
                </c:pt>
              </c:numCache>
            </c:numRef>
          </c:val>
          <c:extLst xmlns:c16r2="http://schemas.microsoft.com/office/drawing/2015/06/chart">
            <c:ext xmlns:c16="http://schemas.microsoft.com/office/drawing/2014/chart" uri="{C3380CC4-5D6E-409C-BE32-E72D297353CC}">
              <c16:uniqueId val="{00000004-E7DB-472D-9395-3F745FEC3214}"/>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データシート!$B$47:$P$47</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5-E7DB-472D-9395-3F745FEC3214}"/>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データシート!$B$48:$P$48</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6-E7DB-472D-9395-3F745FEC3214}"/>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データシート!$B$49:$P$49</c:f>
              <c:numCache>
                <c:formatCode>General</c:formatCode>
                <c:ptCount val="15"/>
                <c:pt idx="0">
                  <c:v>1705</c:v>
                </c:pt>
                <c:pt idx="3">
                  <c:v>1456</c:v>
                </c:pt>
                <c:pt idx="6">
                  <c:v>1300</c:v>
                </c:pt>
                <c:pt idx="9">
                  <c:v>1270</c:v>
                </c:pt>
                <c:pt idx="12">
                  <c:v>1149</c:v>
                </c:pt>
              </c:numCache>
            </c:numRef>
          </c:val>
          <c:extLst xmlns:c16r2="http://schemas.microsoft.com/office/drawing/2015/06/chart">
            <c:ext xmlns:c16="http://schemas.microsoft.com/office/drawing/2014/chart" uri="{C3380CC4-5D6E-409C-BE32-E72D297353CC}">
              <c16:uniqueId val="{00000007-E7DB-472D-9395-3F745FEC3214}"/>
            </c:ext>
          </c:extLst>
        </c:ser>
        <c:dLbls>
          <c:showLegendKey val="0"/>
          <c:showVal val="0"/>
          <c:showCatName val="0"/>
          <c:showSerName val="0"/>
          <c:showPercent val="0"/>
          <c:showBubbleSize val="0"/>
        </c:dLbls>
        <c:gapWidth val="100"/>
        <c:overlap val="100"/>
        <c:axId val="212930944"/>
        <c:axId val="212932864"/>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データシート!$B$50:$P$50</c:f>
              <c:numCache>
                <c:formatCode>General</c:formatCode>
                <c:ptCount val="15"/>
                <c:pt idx="0">
                  <c:v>#N/A</c:v>
                </c:pt>
                <c:pt idx="1">
                  <c:v>546</c:v>
                </c:pt>
                <c:pt idx="2">
                  <c:v>#N/A</c:v>
                </c:pt>
                <c:pt idx="3">
                  <c:v>#N/A</c:v>
                </c:pt>
                <c:pt idx="4">
                  <c:v>403</c:v>
                </c:pt>
                <c:pt idx="5">
                  <c:v>#N/A</c:v>
                </c:pt>
                <c:pt idx="6">
                  <c:v>#N/A</c:v>
                </c:pt>
                <c:pt idx="7">
                  <c:v>361</c:v>
                </c:pt>
                <c:pt idx="8">
                  <c:v>#N/A</c:v>
                </c:pt>
                <c:pt idx="9">
                  <c:v>#N/A</c:v>
                </c:pt>
                <c:pt idx="10">
                  <c:v>430</c:v>
                </c:pt>
                <c:pt idx="11">
                  <c:v>#N/A</c:v>
                </c:pt>
                <c:pt idx="12">
                  <c:v>#N/A</c:v>
                </c:pt>
                <c:pt idx="13">
                  <c:v>376</c:v>
                </c:pt>
                <c:pt idx="14">
                  <c:v>#N/A</c:v>
                </c:pt>
              </c:numCache>
            </c:numRef>
          </c:val>
          <c:smooth val="0"/>
          <c:extLst xmlns:c16r2="http://schemas.microsoft.com/office/drawing/2015/06/chart">
            <c:ext xmlns:c16="http://schemas.microsoft.com/office/drawing/2014/chart" uri="{C3380CC4-5D6E-409C-BE32-E72D297353CC}">
              <c16:uniqueId val="{00000008-E7DB-472D-9395-3F745FEC3214}"/>
            </c:ext>
          </c:extLst>
        </c:ser>
        <c:dLbls>
          <c:showLegendKey val="0"/>
          <c:showVal val="0"/>
          <c:showCatName val="0"/>
          <c:showSerName val="0"/>
          <c:showPercent val="0"/>
          <c:showBubbleSize val="0"/>
        </c:dLbls>
        <c:marker val="1"/>
        <c:smooth val="0"/>
        <c:axId val="212930944"/>
        <c:axId val="212932864"/>
      </c:lineChart>
      <c:catAx>
        <c:axId val="21293094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212932864"/>
        <c:crosses val="autoZero"/>
        <c:auto val="1"/>
        <c:lblAlgn val="ctr"/>
        <c:lblOffset val="100"/>
        <c:tickLblSkip val="1"/>
        <c:tickMarkSkip val="1"/>
        <c:noMultiLvlLbl val="0"/>
      </c:catAx>
      <c:valAx>
        <c:axId val="21293286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1293094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データシート!$B$56:$P$56</c:f>
              <c:numCache>
                <c:formatCode>General</c:formatCode>
                <c:ptCount val="15"/>
                <c:pt idx="2">
                  <c:v>12019</c:v>
                </c:pt>
                <c:pt idx="5">
                  <c:v>12360</c:v>
                </c:pt>
                <c:pt idx="8">
                  <c:v>12799</c:v>
                </c:pt>
                <c:pt idx="11">
                  <c:v>12650</c:v>
                </c:pt>
                <c:pt idx="14">
                  <c:v>12567</c:v>
                </c:pt>
              </c:numCache>
            </c:numRef>
          </c:val>
          <c:extLst xmlns:c16r2="http://schemas.microsoft.com/office/drawing/2015/06/chart">
            <c:ext xmlns:c16="http://schemas.microsoft.com/office/drawing/2014/chart" uri="{C3380CC4-5D6E-409C-BE32-E72D297353CC}">
              <c16:uniqueId val="{00000000-EDA6-43BA-A29E-3EF6B5D5551C}"/>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データシート!$B$57:$P$57</c:f>
              <c:numCache>
                <c:formatCode>General</c:formatCode>
                <c:ptCount val="15"/>
                <c:pt idx="2">
                  <c:v>282</c:v>
                </c:pt>
                <c:pt idx="5">
                  <c:v>155</c:v>
                </c:pt>
                <c:pt idx="8">
                  <c:v>148</c:v>
                </c:pt>
                <c:pt idx="11">
                  <c:v>171</c:v>
                </c:pt>
                <c:pt idx="14">
                  <c:v>280</c:v>
                </c:pt>
              </c:numCache>
            </c:numRef>
          </c:val>
          <c:extLst xmlns:c16r2="http://schemas.microsoft.com/office/drawing/2015/06/chart">
            <c:ext xmlns:c16="http://schemas.microsoft.com/office/drawing/2014/chart" uri="{C3380CC4-5D6E-409C-BE32-E72D297353CC}">
              <c16:uniqueId val="{00000001-EDA6-43BA-A29E-3EF6B5D5551C}"/>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データシート!$B$58:$P$58</c:f>
              <c:numCache>
                <c:formatCode>General</c:formatCode>
                <c:ptCount val="15"/>
                <c:pt idx="2">
                  <c:v>4441</c:v>
                </c:pt>
                <c:pt idx="5">
                  <c:v>5235</c:v>
                </c:pt>
                <c:pt idx="8">
                  <c:v>5680</c:v>
                </c:pt>
                <c:pt idx="11">
                  <c:v>5848</c:v>
                </c:pt>
                <c:pt idx="14">
                  <c:v>6288</c:v>
                </c:pt>
              </c:numCache>
            </c:numRef>
          </c:val>
          <c:extLst xmlns:c16r2="http://schemas.microsoft.com/office/drawing/2015/06/chart">
            <c:ext xmlns:c16="http://schemas.microsoft.com/office/drawing/2014/chart" uri="{C3380CC4-5D6E-409C-BE32-E72D297353CC}">
              <c16:uniqueId val="{00000002-EDA6-43BA-A29E-3EF6B5D5551C}"/>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データシート!$B$59:$P$59</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3-EDA6-43BA-A29E-3EF6B5D5551C}"/>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データシート!$B$60:$P$60</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4-EDA6-43BA-A29E-3EF6B5D5551C}"/>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データシート!$B$61:$P$61</c:f>
              <c:numCache>
                <c:formatCode>General</c:formatCode>
                <c:ptCount val="15"/>
                <c:pt idx="0">
                  <c:v>196</c:v>
                </c:pt>
                <c:pt idx="3">
                  <c:v>195</c:v>
                </c:pt>
                <c:pt idx="6">
                  <c:v>0</c:v>
                </c:pt>
                <c:pt idx="9">
                  <c:v>0</c:v>
                </c:pt>
                <c:pt idx="12">
                  <c:v>0</c:v>
                </c:pt>
              </c:numCache>
            </c:numRef>
          </c:val>
          <c:extLst xmlns:c16r2="http://schemas.microsoft.com/office/drawing/2015/06/chart">
            <c:ext xmlns:c16="http://schemas.microsoft.com/office/drawing/2014/chart" uri="{C3380CC4-5D6E-409C-BE32-E72D297353CC}">
              <c16:uniqueId val="{00000005-EDA6-43BA-A29E-3EF6B5D5551C}"/>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データシート!$B$62:$P$62</c:f>
              <c:numCache>
                <c:formatCode>General</c:formatCode>
                <c:ptCount val="15"/>
                <c:pt idx="0">
                  <c:v>1941</c:v>
                </c:pt>
                <c:pt idx="3">
                  <c:v>1903</c:v>
                </c:pt>
                <c:pt idx="6">
                  <c:v>1905</c:v>
                </c:pt>
                <c:pt idx="9">
                  <c:v>1876</c:v>
                </c:pt>
                <c:pt idx="12">
                  <c:v>1739</c:v>
                </c:pt>
              </c:numCache>
            </c:numRef>
          </c:val>
          <c:extLst xmlns:c16r2="http://schemas.microsoft.com/office/drawing/2015/06/chart">
            <c:ext xmlns:c16="http://schemas.microsoft.com/office/drawing/2014/chart" uri="{C3380CC4-5D6E-409C-BE32-E72D297353CC}">
              <c16:uniqueId val="{00000006-EDA6-43BA-A29E-3EF6B5D5551C}"/>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データシート!$B$63:$P$63</c:f>
              <c:numCache>
                <c:formatCode>General</c:formatCode>
                <c:ptCount val="15"/>
                <c:pt idx="0">
                  <c:v>610</c:v>
                </c:pt>
                <c:pt idx="3">
                  <c:v>502</c:v>
                </c:pt>
                <c:pt idx="6">
                  <c:v>392</c:v>
                </c:pt>
                <c:pt idx="9">
                  <c:v>281</c:v>
                </c:pt>
                <c:pt idx="12">
                  <c:v>168</c:v>
                </c:pt>
              </c:numCache>
            </c:numRef>
          </c:val>
          <c:extLst xmlns:c16r2="http://schemas.microsoft.com/office/drawing/2015/06/chart">
            <c:ext xmlns:c16="http://schemas.microsoft.com/office/drawing/2014/chart" uri="{C3380CC4-5D6E-409C-BE32-E72D297353CC}">
              <c16:uniqueId val="{00000007-EDA6-43BA-A29E-3EF6B5D5551C}"/>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データシート!$B$64:$P$64</c:f>
              <c:numCache>
                <c:formatCode>General</c:formatCode>
                <c:ptCount val="15"/>
                <c:pt idx="0">
                  <c:v>5095</c:v>
                </c:pt>
                <c:pt idx="3">
                  <c:v>5126</c:v>
                </c:pt>
                <c:pt idx="6">
                  <c:v>5001</c:v>
                </c:pt>
                <c:pt idx="9">
                  <c:v>4765</c:v>
                </c:pt>
                <c:pt idx="12">
                  <c:v>4641</c:v>
                </c:pt>
              </c:numCache>
            </c:numRef>
          </c:val>
          <c:extLst xmlns:c16r2="http://schemas.microsoft.com/office/drawing/2015/06/chart">
            <c:ext xmlns:c16="http://schemas.microsoft.com/office/drawing/2014/chart" uri="{C3380CC4-5D6E-409C-BE32-E72D297353CC}">
              <c16:uniqueId val="{00000008-EDA6-43BA-A29E-3EF6B5D5551C}"/>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データシート!$B$65:$P$65</c:f>
              <c:numCache>
                <c:formatCode>General</c:formatCode>
                <c:ptCount val="15"/>
                <c:pt idx="0">
                  <c:v>0</c:v>
                </c:pt>
                <c:pt idx="3">
                  <c:v>0</c:v>
                </c:pt>
                <c:pt idx="6">
                  <c:v>0</c:v>
                </c:pt>
                <c:pt idx="9">
                  <c:v>0</c:v>
                </c:pt>
                <c:pt idx="12">
                  <c:v>0</c:v>
                </c:pt>
              </c:numCache>
            </c:numRef>
          </c:val>
          <c:extLst xmlns:c16r2="http://schemas.microsoft.com/office/drawing/2015/06/chart">
            <c:ext xmlns:c16="http://schemas.microsoft.com/office/drawing/2014/chart" uri="{C3380CC4-5D6E-409C-BE32-E72D297353CC}">
              <c16:uniqueId val="{00000009-EDA6-43BA-A29E-3EF6B5D5551C}"/>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データシート!$B$66:$P$66</c:f>
              <c:numCache>
                <c:formatCode>General</c:formatCode>
                <c:ptCount val="15"/>
                <c:pt idx="0">
                  <c:v>12674</c:v>
                </c:pt>
                <c:pt idx="3">
                  <c:v>12711</c:v>
                </c:pt>
                <c:pt idx="6">
                  <c:v>13071</c:v>
                </c:pt>
                <c:pt idx="9">
                  <c:v>12768</c:v>
                </c:pt>
                <c:pt idx="12">
                  <c:v>12701</c:v>
                </c:pt>
              </c:numCache>
            </c:numRef>
          </c:val>
          <c:extLst xmlns:c16r2="http://schemas.microsoft.com/office/drawing/2015/06/chart">
            <c:ext xmlns:c16="http://schemas.microsoft.com/office/drawing/2014/chart" uri="{C3380CC4-5D6E-409C-BE32-E72D297353CC}">
              <c16:uniqueId val="{0000000A-EDA6-43BA-A29E-3EF6B5D5551C}"/>
            </c:ext>
          </c:extLst>
        </c:ser>
        <c:dLbls>
          <c:showLegendKey val="0"/>
          <c:showVal val="0"/>
          <c:showCatName val="0"/>
          <c:showSerName val="0"/>
          <c:showPercent val="0"/>
          <c:showBubbleSize val="0"/>
        </c:dLbls>
        <c:gapWidth val="100"/>
        <c:overlap val="100"/>
        <c:axId val="205556352"/>
        <c:axId val="205558528"/>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データシート!$B$67:$P$67</c:f>
              <c:numCache>
                <c:formatCode>General</c:formatCode>
                <c:ptCount val="15"/>
                <c:pt idx="0">
                  <c:v>#N/A</c:v>
                </c:pt>
                <c:pt idx="1">
                  <c:v>3773</c:v>
                </c:pt>
                <c:pt idx="2">
                  <c:v>#N/A</c:v>
                </c:pt>
                <c:pt idx="3">
                  <c:v>#N/A</c:v>
                </c:pt>
                <c:pt idx="4">
                  <c:v>2687</c:v>
                </c:pt>
                <c:pt idx="5">
                  <c:v>#N/A</c:v>
                </c:pt>
                <c:pt idx="6">
                  <c:v>#N/A</c:v>
                </c:pt>
                <c:pt idx="7">
                  <c:v>1743</c:v>
                </c:pt>
                <c:pt idx="8">
                  <c:v>#N/A</c:v>
                </c:pt>
                <c:pt idx="9">
                  <c:v>#N/A</c:v>
                </c:pt>
                <c:pt idx="10">
                  <c:v>1020</c:v>
                </c:pt>
                <c:pt idx="11">
                  <c:v>#N/A</c:v>
                </c:pt>
                <c:pt idx="12">
                  <c:v>#N/A</c:v>
                </c:pt>
                <c:pt idx="13">
                  <c:v>115</c:v>
                </c:pt>
                <c:pt idx="14">
                  <c:v>#N/A</c:v>
                </c:pt>
              </c:numCache>
            </c:numRef>
          </c:val>
          <c:smooth val="0"/>
          <c:extLst xmlns:c16r2="http://schemas.microsoft.com/office/drawing/2015/06/chart">
            <c:ext xmlns:c16="http://schemas.microsoft.com/office/drawing/2014/chart" uri="{C3380CC4-5D6E-409C-BE32-E72D297353CC}">
              <c16:uniqueId val="{0000000B-EDA6-43BA-A29E-3EF6B5D5551C}"/>
            </c:ext>
          </c:extLst>
        </c:ser>
        <c:dLbls>
          <c:showLegendKey val="0"/>
          <c:showVal val="0"/>
          <c:showCatName val="0"/>
          <c:showSerName val="0"/>
          <c:showPercent val="0"/>
          <c:showBubbleSize val="0"/>
        </c:dLbls>
        <c:marker val="1"/>
        <c:smooth val="0"/>
        <c:axId val="205556352"/>
        <c:axId val="205558528"/>
      </c:lineChart>
      <c:catAx>
        <c:axId val="20555635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205558528"/>
        <c:crosses val="autoZero"/>
        <c:auto val="1"/>
        <c:lblAlgn val="ctr"/>
        <c:lblOffset val="100"/>
        <c:tickLblSkip val="1"/>
        <c:tickMarkSkip val="1"/>
        <c:noMultiLvlLbl val="0"/>
      </c:catAx>
      <c:valAx>
        <c:axId val="205558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05556352"/>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H28</c:v>
                </c:pt>
                <c:pt idx="1">
                  <c:v>H29</c:v>
                </c:pt>
                <c:pt idx="2">
                  <c:v>H30</c:v>
                </c:pt>
              </c:strCache>
            </c:strRef>
          </c:cat>
          <c:val>
            <c:numRef>
              <c:f>データシート!$B$72:$D$72</c:f>
              <c:numCache>
                <c:formatCode>#,##0;"▲ "#,##0</c:formatCode>
                <c:ptCount val="3"/>
                <c:pt idx="0">
                  <c:v>1193</c:v>
                </c:pt>
                <c:pt idx="1">
                  <c:v>1195</c:v>
                </c:pt>
                <c:pt idx="2">
                  <c:v>1197</c:v>
                </c:pt>
              </c:numCache>
            </c:numRef>
          </c:val>
          <c:extLst xmlns:c16r2="http://schemas.microsoft.com/office/drawing/2015/06/chart">
            <c:ext xmlns:c16="http://schemas.microsoft.com/office/drawing/2014/chart" uri="{C3380CC4-5D6E-409C-BE32-E72D297353CC}">
              <c16:uniqueId val="{00000000-B8B9-4883-BBAD-89A8757E7E8C}"/>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H28</c:v>
                </c:pt>
                <c:pt idx="1">
                  <c:v>H29</c:v>
                </c:pt>
                <c:pt idx="2">
                  <c:v>H30</c:v>
                </c:pt>
              </c:strCache>
            </c:strRef>
          </c:cat>
          <c:val>
            <c:numRef>
              <c:f>データシート!$B$73:$D$73</c:f>
              <c:numCache>
                <c:formatCode>#,##0;"▲ "#,##0</c:formatCode>
                <c:ptCount val="3"/>
                <c:pt idx="0">
                  <c:v>1367</c:v>
                </c:pt>
                <c:pt idx="1">
                  <c:v>1417</c:v>
                </c:pt>
                <c:pt idx="2">
                  <c:v>1698</c:v>
                </c:pt>
              </c:numCache>
            </c:numRef>
          </c:val>
          <c:extLst xmlns:c16r2="http://schemas.microsoft.com/office/drawing/2015/06/chart">
            <c:ext xmlns:c16="http://schemas.microsoft.com/office/drawing/2014/chart" uri="{C3380CC4-5D6E-409C-BE32-E72D297353CC}">
              <c16:uniqueId val="{00000001-B8B9-4883-BBAD-89A8757E7E8C}"/>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H28</c:v>
                </c:pt>
                <c:pt idx="1">
                  <c:v>H29</c:v>
                </c:pt>
                <c:pt idx="2">
                  <c:v>H30</c:v>
                </c:pt>
              </c:strCache>
            </c:strRef>
          </c:cat>
          <c:val>
            <c:numRef>
              <c:f>データシート!$B$74:$D$74</c:f>
              <c:numCache>
                <c:formatCode>#,##0;"▲ "#,##0</c:formatCode>
                <c:ptCount val="3"/>
                <c:pt idx="0">
                  <c:v>4077</c:v>
                </c:pt>
                <c:pt idx="1">
                  <c:v>4238</c:v>
                </c:pt>
                <c:pt idx="2">
                  <c:v>4396</c:v>
                </c:pt>
              </c:numCache>
            </c:numRef>
          </c:val>
          <c:extLst xmlns:c16r2="http://schemas.microsoft.com/office/drawing/2015/06/chart">
            <c:ext xmlns:c16="http://schemas.microsoft.com/office/drawing/2014/chart" uri="{C3380CC4-5D6E-409C-BE32-E72D297353CC}">
              <c16:uniqueId val="{00000002-B8B9-4883-BBAD-89A8757E7E8C}"/>
            </c:ext>
          </c:extLst>
        </c:ser>
        <c:dLbls>
          <c:showLegendKey val="0"/>
          <c:showVal val="0"/>
          <c:showCatName val="0"/>
          <c:showSerName val="0"/>
          <c:showPercent val="0"/>
          <c:showBubbleSize val="0"/>
        </c:dLbls>
        <c:gapWidth val="120"/>
        <c:overlap val="100"/>
        <c:axId val="213303680"/>
        <c:axId val="213305216"/>
      </c:barChart>
      <c:catAx>
        <c:axId val="21330368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213305216"/>
        <c:crosses val="autoZero"/>
        <c:auto val="1"/>
        <c:lblAlgn val="ctr"/>
        <c:lblOffset val="100"/>
        <c:tickLblSkip val="1"/>
        <c:tickMarkSkip val="1"/>
        <c:noMultiLvlLbl val="0"/>
      </c:catAx>
      <c:valAx>
        <c:axId val="213305216"/>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21330368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H26</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{2F9488ED-D304-405F-B42A-4E1A18E3E25C}</c15:txfldGUID>
                      <c15:f>公会計指標分析・財政指標組合せ分析表!$BP$50</c15:f>
                      <c15:dlblFieldTableCache>
                        <c:ptCount val="1"/>
                        <c:pt idx="0">
                          <c:v>H26</c:v>
                        </c:pt>
                      </c15:dlblFieldTableCache>
                    </c15:dlblFTEntry>
                  </c15:dlblFieldTable>
                  <c15:showDataLabelsRange val="0"/>
                </c:ext>
                <c:ext xmlns:c16="http://schemas.microsoft.com/office/drawing/2014/chart" uri="{C3380CC4-5D6E-409C-BE32-E72D297353CC}">
                  <c16:uniqueId val="{00000000-F6B9-49EB-B833-52155B4D13FB}"/>
                </c:ext>
              </c:extLst>
            </c:dLbl>
            <c:dLbl>
              <c:idx val="1"/>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{8E078041-E466-476E-856B-99A13B5D8990}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F6B9-49EB-B833-52155B4D13FB}"/>
                </c:ext>
              </c:extLst>
            </c:dLbl>
            <c:dLbl>
              <c:idx val="2"/>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{B6BE2CE9-054C-4FBC-9564-BE0AAC016FD8}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F6B9-49EB-B833-52155B4D13FB}"/>
                </c:ext>
              </c:extLst>
            </c:dLbl>
            <c:dLbl>
              <c:idx val="3"/>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{9DBAF519-0E67-487E-A5FE-AB984C5A30E7}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F6B9-49EB-B833-52155B4D13FB}"/>
                </c:ext>
              </c:extLst>
            </c:dLbl>
            <c:dLbl>
              <c:idx val="4"/>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{BF06B2D9-24A7-440E-BBFA-E551854E1A4B}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F6B9-49EB-B833-52155B4D13FB}"/>
                </c:ext>
              </c:extLst>
            </c:dLbl>
            <c:dLbl>
              <c:idx val="8"/>
              <c:tx>
                <c:strRef>
                  <c:f>公会計指標分析・財政指標組合せ分析表!$BX$50</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{E135DCDF-25AB-41AC-BF70-5390B01B1186}</c15:txfldGUID>
                      <c15:f>公会計指標分析・財政指標組合せ分析表!$BX$50</c15:f>
                      <c15:dlblFieldTableCache>
                        <c:ptCount val="1"/>
                        <c:pt idx="0">
                          <c:v>H27</c:v>
                        </c:pt>
                      </c15:dlblFieldTableCache>
                    </c15:dlblFTEntry>
                  </c15:dlblFieldTable>
                  <c15:showDataLabelsRange val="0"/>
                </c:ext>
                <c:ext xmlns:c16="http://schemas.microsoft.com/office/drawing/2014/chart" uri="{C3380CC4-5D6E-409C-BE32-E72D297353CC}">
                  <c16:uniqueId val="{00000005-F6B9-49EB-B833-52155B4D13FB}"/>
                </c:ext>
              </c:extLst>
            </c:dLbl>
            <c:dLbl>
              <c:idx val="16"/>
              <c:tx>
                <c:strRef>
                  <c:f>公会計指標分析・財政指標組合せ分析表!$CF$50</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{8ED75137-007E-440B-9A66-2F9BBF090F02}</c15:txfldGUID>
                      <c15:f>公会計指標分析・財政指標組合せ分析表!$CF$50</c15:f>
                      <c15:dlblFieldTableCache>
                        <c:ptCount val="1"/>
                        <c:pt idx="0">
                          <c:v>H28</c:v>
                        </c:pt>
                      </c15:dlblFieldTableCache>
                    </c15:dlblFTEntry>
                  </c15:dlblFieldTable>
                  <c15:showDataLabelsRange val="0"/>
                </c:ext>
                <c:ext xmlns:c16="http://schemas.microsoft.com/office/drawing/2014/chart" uri="{C3380CC4-5D6E-409C-BE32-E72D297353CC}">
                  <c16:uniqueId val="{00000006-F6B9-49EB-B833-52155B4D13FB}"/>
                </c:ext>
              </c:extLst>
            </c:dLbl>
            <c:dLbl>
              <c:idx val="24"/>
              <c:tx>
                <c:strRef>
                  <c:f>公会計指標分析・財政指標組合せ分析表!$CN$50</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{185AD90E-E4E6-4A6A-8297-0C6D55E99B61}</c15:txfldGUID>
                      <c15:f>公会計指標分析・財政指標組合せ分析表!$CN$50</c15:f>
                      <c15:dlblFieldTableCache>
                        <c:ptCount val="1"/>
                        <c:pt idx="0">
                          <c:v>H29</c:v>
                        </c:pt>
                      </c15:dlblFieldTableCache>
                    </c15:dlblFTEntry>
                  </c15:dlblFieldTable>
                  <c15:showDataLabelsRange val="0"/>
                </c:ext>
                <c:ext xmlns:c16="http://schemas.microsoft.com/office/drawing/2014/chart" uri="{C3380CC4-5D6E-409C-BE32-E72D297353CC}">
                  <c16:uniqueId val="{00000007-F6B9-49EB-B833-52155B4D13FB}"/>
                </c:ext>
              </c:extLst>
            </c:dLbl>
            <c:dLbl>
              <c:idx val="32"/>
              <c:tx>
                <c:strRef>
                  <c:f>公会計指標分析・財政指標組合せ分析表!$CV$50</c:f>
                  <c:strCache>
                    <c:ptCount val="1"/>
                    <c:pt idx="0">
                      <c:v>H30</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{55A70B13-A4F2-4F4E-AB2F-BD34B788985A}</c15:txfldGUID>
                      <c15:f>公会計指標分析・財政指標組合せ分析表!$CV$50</c15:f>
                      <c15:dlblFieldTableCache>
                        <c:ptCount val="1"/>
                        <c:pt idx="0">
                          <c:v>H30</c:v>
                        </c:pt>
                      </c15:dlblFieldTableCache>
                    </c15:dlblFTEntry>
                  </c15:dlblFieldTable>
                  <c15:showDataLabelsRange val="0"/>
                </c:ext>
                <c:ext xmlns:c16="http://schemas.microsoft.com/office/drawing/2014/chart" uri="{C3380CC4-5D6E-409C-BE32-E72D297353CC}">
                  <c16:uniqueId val="{00000008-F6B9-49EB-B833-52155B4D13FB}"/>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公会計指標分析・財政指標組合せ分析表!$BP$53:$DC$53</c:f>
              <c:numCache>
                <c:formatCode>#,##0.0;"▲ "#,##0.0</c:formatCode>
                <c:ptCount val="40"/>
                <c:pt idx="8">
                  <c:v>49.4</c:v>
                </c:pt>
                <c:pt idx="16">
                  <c:v>58.6</c:v>
                </c:pt>
                <c:pt idx="24">
                  <c:v>59</c:v>
                </c:pt>
                <c:pt idx="32">
                  <c:v>60.3</c:v>
                </c:pt>
              </c:numCache>
            </c:numRef>
          </c:xVal>
          <c:yVal>
            <c:numRef>
              <c:f>公会計指標分析・財政指標組合せ分析表!$BP$51:$DC$51</c:f>
              <c:numCache>
                <c:formatCode>#,##0.0;"▲ "#,##0.0</c:formatCode>
                <c:ptCount val="40"/>
                <c:pt idx="8">
                  <c:v>50.7</c:v>
                </c:pt>
                <c:pt idx="16">
                  <c:v>33.4</c:v>
                </c:pt>
                <c:pt idx="24">
                  <c:v>19.7</c:v>
                </c:pt>
                <c:pt idx="32">
                  <c:v>2.2000000000000002</c:v>
                </c:pt>
              </c:numCache>
            </c:numRef>
          </c:yVal>
          <c:smooth val="0"/>
          <c:extLst xmlns:c16r2="http://schemas.microsoft.com/office/drawing/2015/06/chart">
            <c:ext xmlns:c16="http://schemas.microsoft.com/office/drawing/2014/chart" uri="{C3380CC4-5D6E-409C-BE32-E72D297353CC}">
              <c16:uniqueId val="{00000009-F6B9-49EB-B833-52155B4D13FB}"/>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{72345011-A36F-4004-9D53-D3AAFC6AF84E}</c15:txfldGUID>
                      <c15:f>公会計指標分析・財政指標組合せ分析表!$BP$50</c15:f>
                      <c15:dlblFieldTableCache>
                        <c:ptCount val="1"/>
                        <c:pt idx="0">
                          <c:v>H26</c:v>
                        </c:pt>
                      </c15:dlblFieldTableCache>
                    </c15:dlblFTEntry>
                  </c15:dlblFieldTable>
                  <c15:showDataLabelsRange val="0"/>
                </c:ext>
                <c:ext xmlns:c16="http://schemas.microsoft.com/office/drawing/2014/chart" uri="{C3380CC4-5D6E-409C-BE32-E72D297353CC}">
                  <c16:uniqueId val="{0000000A-F6B9-49EB-B833-52155B4D13FB}"/>
                </c:ext>
              </c:extLst>
            </c:dLbl>
            <c:dLbl>
              <c:idx val="1"/>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{FCAB5EC9-B1BA-4FF5-899B-44194BB152BB}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F6B9-49EB-B833-52155B4D13FB}"/>
                </c:ext>
              </c:extLst>
            </c:dLbl>
            <c:dLbl>
              <c:idx val="2"/>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{F13D1876-E125-46EB-8221-2036FD62DE91}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F6B9-49EB-B833-52155B4D13FB}"/>
                </c:ext>
              </c:extLst>
            </c:dLbl>
            <c:dLbl>
              <c:idx val="3"/>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{0FA67E45-6B6F-4AAF-B838-22985C71B59E}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F6B9-49EB-B833-52155B4D13FB}"/>
                </c:ext>
              </c:extLst>
            </c:dLbl>
            <c:dLbl>
              <c:idx val="4"/>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{3949E559-05C7-47DF-90CE-7475C97A7BC5}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F6B9-49EB-B833-52155B4D13FB}"/>
                </c:ext>
              </c:extLst>
            </c:dLbl>
            <c:dLbl>
              <c:idx val="8"/>
              <c:tx>
                <c:strRef>
                  <c:f>公会計指標分析・財政指標組合せ分析表!$BX$50</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{19D7D646-EFFF-4C5A-899A-76FC4139A111}</c15:txfldGUID>
                      <c15:f>公会計指標分析・財政指標組合せ分析表!$BX$50</c15:f>
                      <c15:dlblFieldTableCache>
                        <c:ptCount val="1"/>
                        <c:pt idx="0">
                          <c:v>H27</c:v>
                        </c:pt>
                      </c15:dlblFieldTableCache>
                    </c15:dlblFTEntry>
                  </c15:dlblFieldTable>
                  <c15:showDataLabelsRange val="0"/>
                </c:ext>
                <c:ext xmlns:c16="http://schemas.microsoft.com/office/drawing/2014/chart" uri="{C3380CC4-5D6E-409C-BE32-E72D297353CC}">
                  <c16:uniqueId val="{0000000F-F6B9-49EB-B833-52155B4D13FB}"/>
                </c:ext>
              </c:extLst>
            </c:dLbl>
            <c:dLbl>
              <c:idx val="16"/>
              <c:tx>
                <c:strRef>
                  <c:f>公会計指標分析・財政指標組合せ分析表!$CF$50</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{B182009B-FFE4-4AD8-B396-9DDD5BDD4D1C}</c15:txfldGUID>
                      <c15:f>公会計指標分析・財政指標組合せ分析表!$CF$50</c15:f>
                      <c15:dlblFieldTableCache>
                        <c:ptCount val="1"/>
                        <c:pt idx="0">
                          <c:v>H28</c:v>
                        </c:pt>
                      </c15:dlblFieldTableCache>
                    </c15:dlblFTEntry>
                  </c15:dlblFieldTable>
                  <c15:showDataLabelsRange val="0"/>
                </c:ext>
                <c:ext xmlns:c16="http://schemas.microsoft.com/office/drawing/2014/chart" uri="{C3380CC4-5D6E-409C-BE32-E72D297353CC}">
                  <c16:uniqueId val="{00000010-F6B9-49EB-B833-52155B4D13FB}"/>
                </c:ext>
              </c:extLst>
            </c:dLbl>
            <c:dLbl>
              <c:idx val="24"/>
              <c:tx>
                <c:strRef>
                  <c:f>公会計指標分析・財政指標組合せ分析表!$CN$50</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{7C488C80-D352-4173-A967-F3159FEB8D67}</c15:txfldGUID>
                      <c15:f>公会計指標分析・財政指標組合せ分析表!$CN$50</c15:f>
                      <c15:dlblFieldTableCache>
                        <c:ptCount val="1"/>
                        <c:pt idx="0">
                          <c:v>H29</c:v>
                        </c:pt>
                      </c15:dlblFieldTableCache>
                    </c15:dlblFTEntry>
                  </c15:dlblFieldTable>
                  <c15:showDataLabelsRange val="0"/>
                </c:ext>
                <c:ext xmlns:c16="http://schemas.microsoft.com/office/drawing/2014/chart" uri="{C3380CC4-5D6E-409C-BE32-E72D297353CC}">
                  <c16:uniqueId val="{00000011-F6B9-49EB-B833-52155B4D13FB}"/>
                </c:ext>
              </c:extLst>
            </c:dLbl>
            <c:dLbl>
              <c:idx val="32"/>
              <c:tx>
                <c:strRef>
                  <c:f>公会計指標分析・財政指標組合せ分析表!$CV$50</c:f>
                  <c:strCache>
                    <c:ptCount val="1"/>
                    <c:pt idx="0">
                      <c:v>H30</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{31F5EB62-614B-44FC-ACD0-2C58B10299FC}</c15:txfldGUID>
                      <c15:f>公会計指標分析・財政指標組合せ分析表!$CV$50</c15:f>
                      <c15:dlblFieldTableCache>
                        <c:ptCount val="1"/>
                        <c:pt idx="0">
                          <c:v>H30</c:v>
                        </c:pt>
                      </c15:dlblFieldTableCache>
                    </c15:dlblFTEntry>
                  </c15:dlblFieldTable>
                  <c15:showDataLabelsRange val="0"/>
                </c:ext>
                <c:ext xmlns:c16="http://schemas.microsoft.com/office/drawing/2014/chart" uri="{C3380CC4-5D6E-409C-BE32-E72D297353CC}">
                  <c16:uniqueId val="{00000012-F6B9-49EB-B833-52155B4D13FB}"/>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公会計指標分析・財政指標組合せ分析表!$BP$57:$DC$57</c:f>
              <c:numCache>
                <c:formatCode>#,##0.0;"▲ "#,##0.0</c:formatCode>
                <c:ptCount val="40"/>
                <c:pt idx="8">
                  <c:v>52.9</c:v>
                </c:pt>
                <c:pt idx="16">
                  <c:v>58.3</c:v>
                </c:pt>
                <c:pt idx="24">
                  <c:v>59.6</c:v>
                </c:pt>
                <c:pt idx="32">
                  <c:v>60.5</c:v>
                </c:pt>
              </c:numCache>
            </c:numRef>
          </c:xVal>
          <c:yVal>
            <c:numRef>
              <c:f>公会計指標分析・財政指標組合せ分析表!$BP$55:$DC$55</c:f>
              <c:numCache>
                <c:formatCode>#,##0.0;"▲ "#,##0.0</c:formatCode>
                <c:ptCount val="40"/>
                <c:pt idx="8">
                  <c:v>58.5</c:v>
                </c:pt>
                <c:pt idx="16">
                  <c:v>54.6</c:v>
                </c:pt>
                <c:pt idx="24">
                  <c:v>53.2</c:v>
                </c:pt>
                <c:pt idx="32">
                  <c:v>47.9</c:v>
                </c:pt>
              </c:numCache>
            </c:numRef>
          </c:yVal>
          <c:smooth val="0"/>
          <c:extLst xmlns:c16r2="http://schemas.microsoft.com/office/drawing/2015/06/chart">
            <c:ext xmlns:c16="http://schemas.microsoft.com/office/drawing/2014/chart" uri="{C3380CC4-5D6E-409C-BE32-E72D297353CC}">
              <c16:uniqueId val="{00000013-F6B9-49EB-B833-52155B4D13FB}"/>
            </c:ext>
          </c:extLst>
        </c:ser>
        <c:dLbls>
          <c:showLegendKey val="0"/>
          <c:showVal val="1"/>
          <c:showCatName val="0"/>
          <c:showSerName val="0"/>
          <c:showPercent val="0"/>
          <c:showBubbleSize val="0"/>
        </c:dLbls>
        <c:axId val="213504768"/>
        <c:axId val="213506688"/>
      </c:scatterChart>
      <c:valAx>
        <c:axId val="213504768"/>
        <c:scaling>
          <c:orientation val="minMax"/>
          <c:max val="62"/>
          <c:min val="48"/>
        </c:scaling>
        <c:delete val="0"/>
        <c:axPos val="b"/>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213506688"/>
        <c:crosses val="autoZero"/>
        <c:crossBetween val="midCat"/>
      </c:valAx>
      <c:valAx>
        <c:axId val="213506688"/>
        <c:scaling>
          <c:orientation val="minMax"/>
          <c:max val="68"/>
          <c:min val="-5"/>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213504768"/>
        <c:crosses val="autoZero"/>
        <c:crossBetween val="midCat"/>
        <c:majorUnit val="5"/>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H26</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{1C8CC3AC-4CA9-4946-9AE9-49223EF33DB1}</c15:txfldGUID>
                      <c15:f>公会計指標分析・財政指標組合せ分析表!$BP$72</c15:f>
                      <c15:dlblFieldTableCache>
                        <c:ptCount val="1"/>
                        <c:pt idx="0">
                          <c:v>H26</c:v>
                        </c:pt>
                      </c15:dlblFieldTableCache>
                    </c15:dlblFTEntry>
                  </c15:dlblFieldTable>
                  <c15:showDataLabelsRange val="0"/>
                </c:ext>
                <c:ext xmlns:c16="http://schemas.microsoft.com/office/drawing/2014/chart" uri="{C3380CC4-5D6E-409C-BE32-E72D297353CC}">
                  <c16:uniqueId val="{00000000-692F-40FC-B1D6-7A397698A005}"/>
                </c:ext>
              </c:extLst>
            </c:dLbl>
            <c:dLbl>
              <c:idx val="1"/>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{926AB9F8-6EA8-4273-8304-FDD8393EB840}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692F-40FC-B1D6-7A397698A005}"/>
                </c:ext>
              </c:extLst>
            </c:dLbl>
            <c:dLbl>
              <c:idx val="2"/>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{610B6A2D-24EB-4B2B-A004-0F6A0AAE5155}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692F-40FC-B1D6-7A397698A005}"/>
                </c:ext>
              </c:extLst>
            </c:dLbl>
            <c:dLbl>
              <c:idx val="3"/>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{8000785B-8A99-4E2F-B0C1-503B66E9A095}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692F-40FC-B1D6-7A397698A005}"/>
                </c:ext>
              </c:extLst>
            </c:dLbl>
            <c:dLbl>
              <c:idx val="4"/>
              <c:tx>
                <c:strRef>
                  <c:f>#REF!</c:f>
                  <c:strCache>
                    <c:ptCount val="1"/>
                    <c:pt idx="0">
                      <c:v>#REF!</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{6EF7673A-5FF6-4AC0-8DFE-A533F27C60D4}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692F-40FC-B1D6-7A397698A005}"/>
                </c:ext>
              </c:extLst>
            </c:dLbl>
            <c:dLbl>
              <c:idx val="8"/>
              <c:tx>
                <c:strRef>
                  <c:f>公会計指標分析・財政指標組合せ分析表!$BX$72</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{AD66DF5B-6821-4723-9DA4-3F32F874F259}</c15:txfldGUID>
                      <c15:f>公会計指標分析・財政指標組合せ分析表!$BX$72</c15:f>
                      <c15:dlblFieldTableCache>
                        <c:ptCount val="1"/>
                        <c:pt idx="0">
                          <c:v>H27</c:v>
                        </c:pt>
                      </c15:dlblFieldTableCache>
                    </c15:dlblFTEntry>
                  </c15:dlblFieldTable>
                  <c15:showDataLabelsRange val="0"/>
                </c:ext>
                <c:ext xmlns:c16="http://schemas.microsoft.com/office/drawing/2014/chart" uri="{C3380CC4-5D6E-409C-BE32-E72D297353CC}">
                  <c16:uniqueId val="{00000005-692F-40FC-B1D6-7A397698A005}"/>
                </c:ext>
              </c:extLst>
            </c:dLbl>
            <c:dLbl>
              <c:idx val="16"/>
              <c:tx>
                <c:strRef>
                  <c:f>公会計指標分析・財政指標組合せ分析表!$CF$72</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{0FE7B749-CDD4-4AC5-9A7A-1E9DDE72FF3D}</c15:txfldGUID>
                      <c15:f>公会計指標分析・財政指標組合せ分析表!$CF$72</c15:f>
                      <c15:dlblFieldTableCache>
                        <c:ptCount val="1"/>
                        <c:pt idx="0">
                          <c:v>H28</c:v>
                        </c:pt>
                      </c15:dlblFieldTableCache>
                    </c15:dlblFTEntry>
                  </c15:dlblFieldTable>
                  <c15:showDataLabelsRange val="0"/>
                </c:ext>
                <c:ext xmlns:c16="http://schemas.microsoft.com/office/drawing/2014/chart" uri="{C3380CC4-5D6E-409C-BE32-E72D297353CC}">
                  <c16:uniqueId val="{00000006-692F-40FC-B1D6-7A397698A005}"/>
                </c:ext>
              </c:extLst>
            </c:dLbl>
            <c:dLbl>
              <c:idx val="24"/>
              <c:tx>
                <c:strRef>
                  <c:f>公会計指標分析・財政指標組合せ分析表!$CN$72</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{7A02FC7F-E62E-4881-BBAE-A90EE21DFE89}</c15:txfldGUID>
                      <c15:f>公会計指標分析・財政指標組合せ分析表!$CN$72</c15:f>
                      <c15:dlblFieldTableCache>
                        <c:ptCount val="1"/>
                        <c:pt idx="0">
                          <c:v>H29</c:v>
                        </c:pt>
                      </c15:dlblFieldTableCache>
                    </c15:dlblFTEntry>
                  </c15:dlblFieldTable>
                  <c15:showDataLabelsRange val="0"/>
                </c:ext>
                <c:ext xmlns:c16="http://schemas.microsoft.com/office/drawing/2014/chart" uri="{C3380CC4-5D6E-409C-BE32-E72D297353CC}">
                  <c16:uniqueId val="{00000007-692F-40FC-B1D6-7A397698A005}"/>
                </c:ext>
              </c:extLst>
            </c:dLbl>
            <c:dLbl>
              <c:idx val="32"/>
              <c:tx>
                <c:strRef>
                  <c:f>公会計指標分析・財政指標組合せ分析表!$CV$72</c:f>
                  <c:strCache>
                    <c:ptCount val="1"/>
                    <c:pt idx="0">
                      <c:v>H30</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{857C12C3-BFF0-4E3E-B585-BED3552B6BF3}</c15:txfldGUID>
                      <c15:f>公会計指標分析・財政指標組合せ分析表!$CV$72</c15:f>
                      <c15:dlblFieldTableCache>
                        <c:ptCount val="1"/>
                        <c:pt idx="0">
                          <c:v>H30</c:v>
                        </c:pt>
                      </c15:dlblFieldTableCache>
                    </c15:dlblFTEntry>
                  </c15:dlblFieldTable>
                  <c15:showDataLabelsRange val="0"/>
                </c:ext>
                <c:ext xmlns:c16="http://schemas.microsoft.com/office/drawing/2014/chart" uri="{C3380CC4-5D6E-409C-BE32-E72D297353CC}">
                  <c16:uniqueId val="{00000008-692F-40FC-B1D6-7A397698A005}"/>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12.8</c:v>
                </c:pt>
                <c:pt idx="8">
                  <c:v>10.4</c:v>
                </c:pt>
                <c:pt idx="16">
                  <c:v>8.4</c:v>
                </c:pt>
                <c:pt idx="24">
                  <c:v>7.6</c:v>
                </c:pt>
                <c:pt idx="32">
                  <c:v>7.5</c:v>
                </c:pt>
              </c:numCache>
            </c:numRef>
          </c:xVal>
          <c:yVal>
            <c:numRef>
              <c:f>公会計指標分析・財政指標組合せ分析表!$BP$73:$DC$73</c:f>
              <c:numCache>
                <c:formatCode>#,##0.0;"▲ "#,##0.0</c:formatCode>
                <c:ptCount val="40"/>
                <c:pt idx="0">
                  <c:v>73.7</c:v>
                </c:pt>
                <c:pt idx="8">
                  <c:v>50.7</c:v>
                </c:pt>
                <c:pt idx="16">
                  <c:v>33.4</c:v>
                </c:pt>
                <c:pt idx="24">
                  <c:v>19.7</c:v>
                </c:pt>
                <c:pt idx="32">
                  <c:v>2.2000000000000002</c:v>
                </c:pt>
              </c:numCache>
            </c:numRef>
          </c:yVal>
          <c:smooth val="0"/>
          <c:extLst xmlns:c16r2="http://schemas.microsoft.com/office/drawing/2015/06/chart">
            <c:ext xmlns:c16="http://schemas.microsoft.com/office/drawing/2014/chart" uri="{C3380CC4-5D6E-409C-BE32-E72D297353CC}">
              <c16:uniqueId val="{00000009-692F-40FC-B1D6-7A397698A005}"/>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H26</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{1736E2B9-A6BF-47E0-AD36-9559118E7FBA}</c15:txfldGUID>
                      <c15:f>公会計指標分析・財政指標組合せ分析表!$BP$72</c15:f>
                      <c15:dlblFieldTableCache>
                        <c:ptCount val="1"/>
                        <c:pt idx="0">
                          <c:v>H26</c:v>
                        </c:pt>
                      </c15:dlblFieldTableCache>
                    </c15:dlblFTEntry>
                  </c15:dlblFieldTable>
                  <c15:showDataLabelsRange val="0"/>
                </c:ext>
                <c:ext xmlns:c16="http://schemas.microsoft.com/office/drawing/2014/chart" uri="{C3380CC4-5D6E-409C-BE32-E72D297353CC}">
                  <c16:uniqueId val="{0000000A-692F-40FC-B1D6-7A397698A005}"/>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{B34C8AFC-6D28-49FF-ABD8-B6D8F79D1037}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692F-40FC-B1D6-7A397698A005}"/>
                </c:ext>
              </c:extLst>
            </c:dLbl>
            <c:dLbl>
              <c:idx val="2"/>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{B2F49C70-5B50-429E-98C4-D4E3C1AA9075}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692F-40FC-B1D6-7A397698A005}"/>
                </c:ext>
              </c:extLst>
            </c:dLbl>
            <c:dLbl>
              <c:idx val="3"/>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{C269BBD7-52C2-4DFC-AA4E-8E5E6AF746F8}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692F-40FC-B1D6-7A397698A005}"/>
                </c:ext>
              </c:extLst>
            </c:dLbl>
            <c:dLbl>
              <c:idx val="4"/>
              <c:tx>
                <c:strRef>
                  <c:f>#REF!</c:f>
                  <c:strCache>
                    <c:ptCount val="1"/>
                    <c:pt idx="0">
                      <c:v>#REF!</c:v>
                    </c:pt>
                  </c:strCache>
                </c:strRef>
              </c:tx>
              <c:dLblPos val="t"/>
              <c:showLegendKey val="0"/>
              <c:showVal val="0"/>
              <c:showCatName val="0"/>
              <c:showSerName val="0"/>
              <c:showPercent val="0"/>
              <c:showBubbleSize val="0"/>
              <c:extLst xmlns:c16r2="http://schemas.microsoft.com/office/drawing/2015/06/chart">
                <c:ext xmlns:c15="http://schemas.microsoft.com/office/drawing/2012/chart" uri="{CE6537A1-D6FC-4f65-9D91-7224C49458BB}">
                  <c15:dlblFieldTable>
                    <c15:dlblFTEntry>
                      <c15:txfldGUID>{A93047F5-1A96-4DE6-A3F4-3F694716D923}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692F-40FC-B1D6-7A397698A005}"/>
                </c:ext>
              </c:extLst>
            </c:dLbl>
            <c:dLbl>
              <c:idx val="8"/>
              <c:tx>
                <c:strRef>
                  <c:f>公会計指標分析・財政指標組合せ分析表!$BX$72</c:f>
                  <c:strCache>
                    <c:ptCount val="1"/>
                    <c:pt idx="0">
                      <c:v>H27</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{EACD2A1F-4395-4F5D-A855-9AEEA23E6D71}</c15:txfldGUID>
                      <c15:f>公会計指標分析・財政指標組合せ分析表!$BX$72</c15:f>
                      <c15:dlblFieldTableCache>
                        <c:ptCount val="1"/>
                        <c:pt idx="0">
                          <c:v>H27</c:v>
                        </c:pt>
                      </c15:dlblFieldTableCache>
                    </c15:dlblFTEntry>
                  </c15:dlblFieldTable>
                  <c15:showDataLabelsRange val="0"/>
                </c:ext>
                <c:ext xmlns:c16="http://schemas.microsoft.com/office/drawing/2014/chart" uri="{C3380CC4-5D6E-409C-BE32-E72D297353CC}">
                  <c16:uniqueId val="{0000000F-692F-40FC-B1D6-7A397698A005}"/>
                </c:ext>
              </c:extLst>
            </c:dLbl>
            <c:dLbl>
              <c:idx val="16"/>
              <c:tx>
                <c:strRef>
                  <c:f>公会計指標分析・財政指標組合せ分析表!$CF$72</c:f>
                  <c:strCache>
                    <c:ptCount val="1"/>
                    <c:pt idx="0">
                      <c:v>H28</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{B621E763-27BE-493E-9C8A-BB34F0DCEF96}</c15:txfldGUID>
                      <c15:f>公会計指標分析・財政指標組合せ分析表!$CF$72</c15:f>
                      <c15:dlblFieldTableCache>
                        <c:ptCount val="1"/>
                        <c:pt idx="0">
                          <c:v>H28</c:v>
                        </c:pt>
                      </c15:dlblFieldTableCache>
                    </c15:dlblFTEntry>
                  </c15:dlblFieldTable>
                  <c15:showDataLabelsRange val="0"/>
                </c:ext>
                <c:ext xmlns:c16="http://schemas.microsoft.com/office/drawing/2014/chart" uri="{C3380CC4-5D6E-409C-BE32-E72D297353CC}">
                  <c16:uniqueId val="{00000010-692F-40FC-B1D6-7A397698A005}"/>
                </c:ext>
              </c:extLst>
            </c:dLbl>
            <c:dLbl>
              <c:idx val="24"/>
              <c:tx>
                <c:strRef>
                  <c:f>公会計指標分析・財政指標組合せ分析表!$CN$72</c:f>
                  <c:strCache>
                    <c:ptCount val="1"/>
                    <c:pt idx="0">
                      <c:v>H29</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{4A7644C9-6509-46F8-A0CC-0D5B7601D311}</c15:txfldGUID>
                      <c15:f>公会計指標分析・財政指標組合せ分析表!$CN$72</c15:f>
                      <c15:dlblFieldTableCache>
                        <c:ptCount val="1"/>
                        <c:pt idx="0">
                          <c:v>H29</c:v>
                        </c:pt>
                      </c15:dlblFieldTableCache>
                    </c15:dlblFTEntry>
                  </c15:dlblFieldTable>
                  <c15:showDataLabelsRange val="0"/>
                </c:ext>
                <c:ext xmlns:c16="http://schemas.microsoft.com/office/drawing/2014/chart" uri="{C3380CC4-5D6E-409C-BE32-E72D297353CC}">
                  <c16:uniqueId val="{00000011-692F-40FC-B1D6-7A397698A005}"/>
                </c:ext>
              </c:extLst>
            </c:dLbl>
            <c:dLbl>
              <c:idx val="32"/>
              <c:tx>
                <c:strRef>
                  <c:f>公会計指標分析・財政指標組合せ分析表!$CV$72</c:f>
                  <c:strCache>
                    <c:ptCount val="1"/>
                    <c:pt idx="0">
                      <c:v>H30</c:v>
                    </c:pt>
                  </c:strCache>
                </c:strRef>
              </c:tx>
              <c:dLblPos val="t"/>
              <c:showLegendKey val="0"/>
              <c:showVal val="1"/>
              <c:showCatName val="0"/>
              <c:showSerName val="0"/>
              <c:showPercent val="0"/>
              <c:showBubbleSize val="0"/>
              <c:extLst xmlns:c16r2="http://schemas.microsoft.com/office/drawing/2015/06/chart">
                <c:ext xmlns:c15="http://schemas.microsoft.com/office/drawing/2012/chart" uri="{CE6537A1-D6FC-4f65-9D91-7224C49458BB}">
                  <c15:layout/>
                  <c15:dlblFieldTable>
                    <c15:dlblFTEntry>
                      <c15:txfldGUID>{B0EBE785-1AB6-474C-8F38-2C5590F6D19A}</c15:txfldGUID>
                      <c15:f>公会計指標分析・財政指標組合せ分析表!$CV$72</c15:f>
                      <c15:dlblFieldTableCache>
                        <c:ptCount val="1"/>
                        <c:pt idx="0">
                          <c:v>H30</c:v>
                        </c:pt>
                      </c15:dlblFieldTableCache>
                    </c15:dlblFTEntry>
                  </c15:dlblFieldTable>
                  <c15:showDataLabelsRange val="0"/>
                </c:ext>
                <c:ext xmlns:c16="http://schemas.microsoft.com/office/drawing/2014/chart" uri="{C3380CC4-5D6E-409C-BE32-E72D297353CC}">
                  <c16:uniqueId val="{00000012-692F-40FC-B1D6-7A397698A005}"/>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11.1</c:v>
                </c:pt>
                <c:pt idx="8">
                  <c:v>10.7</c:v>
                </c:pt>
                <c:pt idx="16">
                  <c:v>10</c:v>
                </c:pt>
                <c:pt idx="24">
                  <c:v>9.8000000000000007</c:v>
                </c:pt>
                <c:pt idx="32">
                  <c:v>9.6</c:v>
                </c:pt>
              </c:numCache>
            </c:numRef>
          </c:xVal>
          <c:yVal>
            <c:numRef>
              <c:f>公会計指標分析・財政指標組合せ分析表!$BP$77:$DC$77</c:f>
              <c:numCache>
                <c:formatCode>#,##0.0;"▲ "#,##0.0</c:formatCode>
                <c:ptCount val="40"/>
                <c:pt idx="0">
                  <c:v>60.8</c:v>
                </c:pt>
                <c:pt idx="8">
                  <c:v>58.5</c:v>
                </c:pt>
                <c:pt idx="16">
                  <c:v>54.6</c:v>
                </c:pt>
                <c:pt idx="24">
                  <c:v>53.2</c:v>
                </c:pt>
                <c:pt idx="32">
                  <c:v>47.9</c:v>
                </c:pt>
              </c:numCache>
            </c:numRef>
          </c:yVal>
          <c:smooth val="0"/>
          <c:extLst xmlns:c16r2="http://schemas.microsoft.com/office/drawing/2015/06/chart">
            <c:ext xmlns:c16="http://schemas.microsoft.com/office/drawing/2014/chart" uri="{C3380CC4-5D6E-409C-BE32-E72D297353CC}">
              <c16:uniqueId val="{00000013-692F-40FC-B1D6-7A397698A005}"/>
            </c:ext>
          </c:extLst>
        </c:ser>
        <c:dLbls>
          <c:showLegendKey val="0"/>
          <c:showVal val="1"/>
          <c:showCatName val="0"/>
          <c:showSerName val="0"/>
          <c:showPercent val="0"/>
          <c:showBubbleSize val="0"/>
        </c:dLbls>
        <c:axId val="214196608"/>
        <c:axId val="214198528"/>
      </c:scatterChart>
      <c:valAx>
        <c:axId val="214196608"/>
        <c:scaling>
          <c:orientation val="minMax"/>
          <c:max val="13.299999999999999"/>
          <c:min val="7.1"/>
        </c:scaling>
        <c:delete val="0"/>
        <c:axPos val="b"/>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214198528"/>
        <c:crosses val="autoZero"/>
        <c:crossBetween val="midCat"/>
      </c:valAx>
      <c:valAx>
        <c:axId val="214198528"/>
        <c:scaling>
          <c:orientation val="minMax"/>
          <c:max val="86"/>
          <c:min val="-7"/>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214196608"/>
        <c:crosses val="autoZero"/>
        <c:crossBetween val="midCat"/>
        <c:majorUnit val="7"/>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_rels/drawing13.xml.rels>&#65279;<?xml version="1.0" encoding="utf-8" standalone="yes"?>
<Relationships xmlns="http://schemas.openxmlformats.org/package/2006/relationships">
  <Relationship Id="rId2" Type="http://schemas.openxmlformats.org/officeDocument/2006/relationships/chart" Target="../charts/chart8.xml" />
  <Relationship Id="rId1" Type="http://schemas.openxmlformats.org/officeDocument/2006/relationships/chart" Target="../charts/chart7.xml" />
</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a:extLst>
            <a:ext uri="{FF2B5EF4-FFF2-40B4-BE49-F238E27FC236}">
              <a16:creationId xmlns="" xmlns:a16="http://schemas.microsoft.com/office/drawing/2014/main" id="{00000000-0008-0000-0100-000002000000}"/>
            </a:ext>
          </a:extLst>
        </xdr:cNvPr>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a:extLst>
            <a:ext uri="{FF2B5EF4-FFF2-40B4-BE49-F238E27FC236}">
              <a16:creationId xmlns="" xmlns:a16="http://schemas.microsoft.com/office/drawing/2014/main" id="{00000000-0008-0000-0100-000003000000}"/>
            </a:ext>
          </a:extLst>
        </xdr:cNvPr>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17,426
17,375
317.21
13,494,428
13,167,227
202,834
6,262,915
12,701,425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7.5
2.2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253302" cy="259045"/>
    <xdr:sp macro="" textlink="">
      <xdr:nvSpPr>
        <xdr:cNvPr id="30" name="テキスト ボックス 29">
          <a:extLst>
            <a:ext uri="{FF2B5EF4-FFF2-40B4-BE49-F238E27FC236}">
              <a16:creationId xmlns="" xmlns:a16="http://schemas.microsoft.com/office/drawing/2014/main" id="{00000000-0008-0000-0300-00001E000000}"/>
            </a:ext>
          </a:extLst>
        </xdr:cNvPr>
        <xdr:cNvSpPr txBox="1"/>
      </xdr:nvSpPr>
      <xdr:spPr>
        <a:xfrm>
          <a:off x="762000" y="32639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31</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 xmlns:a16="http://schemas.microsoft.com/office/drawing/2014/main" id="{00000000-0008-0000-0300-00001F000000}"/>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 xmlns:a16="http://schemas.microsoft.com/office/drawing/2014/main" id="{00000000-0008-0000-0300-000020000000}"/>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 xmlns:a16="http://schemas.microsoft.com/office/drawing/2014/main" id="{00000000-0008-0000-0300-000021000000}"/>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210774" cy="259045"/>
    <xdr:sp macro="" textlink="">
      <xdr:nvSpPr>
        <xdr:cNvPr id="34" name="テキスト ボックス 33">
          <a:extLst>
            <a:ext uri="{FF2B5EF4-FFF2-40B4-BE49-F238E27FC236}">
              <a16:creationId xmlns="" xmlns:a16="http://schemas.microsoft.com/office/drawing/2014/main" id="{00000000-0008-0000-0300-000022000000}"/>
            </a:ext>
          </a:extLst>
        </xdr:cNvPr>
        <xdr:cNvSpPr txBox="1"/>
      </xdr:nvSpPr>
      <xdr:spPr>
        <a:xfrm>
          <a:off x="762000" y="42799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[0.31]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財政基盤が脆弱で地方交付税等の依存財源割合が高い本市においては、人口減少や少子高齢化、また長引く景気低迷等の影響を受け、財政力指数は</a:t>
          </a:r>
          <a:r>
            <a:rPr kumimoji="1" lang="en-US" altLang="ja-JP" sz="1300">
              <a:latin typeface="ＭＳ Ｐゴシック" panose="020B0600070205080204" pitchFamily="50" charset="-128"/>
              <a:ea typeface="ＭＳ Ｐゴシック" panose="020B0600070205080204" pitchFamily="50" charset="-128"/>
            </a:rPr>
            <a:t>0.31</a:t>
          </a:r>
          <a:r>
            <a:rPr kumimoji="1" lang="ja-JP" altLang="en-US" sz="1300">
              <a:latin typeface="ＭＳ Ｐゴシック" panose="020B0600070205080204" pitchFamily="50" charset="-128"/>
              <a:ea typeface="ＭＳ Ｐゴシック" panose="020B0600070205080204" pitchFamily="50" charset="-128"/>
            </a:rPr>
            <a:t>と全国平均、類似団体平均を大きく下回っている。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基幹産業である施設園芸農業の振興やコールセンター等の企業誘致による税収増への取り組みを積極的に行うとともに、市税等徴収体制の強化対策を継続して実施し、自主財源の確保に努める。</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a:extLst>
            <a:ext uri="{FF2B5EF4-FFF2-40B4-BE49-F238E27FC236}">
              <a16:creationId xmlns="" xmlns:a16="http://schemas.microsoft.com/office/drawing/2014/main" id="{00000000-0008-0000-0300-000032000000}"/>
            </a:ext>
          </a:extLst>
        </xdr:cNvPr>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45</xdr:row>
      <xdr:rowOff>74083</xdr:rowOff>
    </xdr:from>
    <xdr:to>
      <xdr:col>27</xdr:col>
      <xdr:colOff>184150</xdr:colOff>
      <xdr:row>45</xdr:row>
      <xdr:rowOff>74083</xdr:rowOff>
    </xdr:to>
    <xdr:cxnSp macro="">
      <xdr:nvCxnSpPr>
        <xdr:cNvPr id="51" name="直線コネクタ 50">
          <a:extLst>
            <a:ext uri="{FF2B5EF4-FFF2-40B4-BE49-F238E27FC236}">
              <a16:creationId xmlns="" xmlns:a16="http://schemas.microsoft.com/office/drawing/2014/main" id="{00000000-0008-0000-0300-000033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2" name="テキスト ボックス 51">
          <a:extLst>
            <a:ext uri="{FF2B5EF4-FFF2-40B4-BE49-F238E27FC236}">
              <a16:creationId xmlns="" xmlns:a16="http://schemas.microsoft.com/office/drawing/2014/main" id="{00000000-0008-0000-0300-000034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3" name="直線コネクタ 52">
          <a:extLst>
            <a:ext uri="{FF2B5EF4-FFF2-40B4-BE49-F238E27FC236}">
              <a16:creationId xmlns="" xmlns:a16="http://schemas.microsoft.com/office/drawing/2014/main" id="{00000000-0008-0000-0300-000035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4" name="テキスト ボックス 53">
          <a:extLst>
            <a:ext uri="{FF2B5EF4-FFF2-40B4-BE49-F238E27FC236}">
              <a16:creationId xmlns="" xmlns:a16="http://schemas.microsoft.com/office/drawing/2014/main" id="{00000000-0008-0000-0300-000036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5" name="直線コネクタ 54">
          <a:extLst>
            <a:ext uri="{FF2B5EF4-FFF2-40B4-BE49-F238E27FC236}">
              <a16:creationId xmlns="" xmlns:a16="http://schemas.microsoft.com/office/drawing/2014/main" id="{00000000-0008-0000-0300-000037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6" name="テキスト ボックス 55">
          <a:extLst>
            <a:ext uri="{FF2B5EF4-FFF2-40B4-BE49-F238E27FC236}">
              <a16:creationId xmlns="" xmlns:a16="http://schemas.microsoft.com/office/drawing/2014/main" id="{00000000-0008-0000-0300-000038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7" name="直線コネクタ 56">
          <a:extLst>
            <a:ext uri="{FF2B5EF4-FFF2-40B4-BE49-F238E27FC236}">
              <a16:creationId xmlns="" xmlns:a16="http://schemas.microsoft.com/office/drawing/2014/main" id="{00000000-0008-0000-0300-000039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8" name="テキスト ボックス 57">
          <a:extLst>
            <a:ext uri="{FF2B5EF4-FFF2-40B4-BE49-F238E27FC236}">
              <a16:creationId xmlns="" xmlns:a16="http://schemas.microsoft.com/office/drawing/2014/main" id="{00000000-0008-0000-0300-00003A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9" name="直線コネクタ 58">
          <a:extLst>
            <a:ext uri="{FF2B5EF4-FFF2-40B4-BE49-F238E27FC236}">
              <a16:creationId xmlns="" xmlns:a16="http://schemas.microsoft.com/office/drawing/2014/main" id="{00000000-0008-0000-0300-00003B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60" name="テキスト ボックス 59">
          <a:extLst>
            <a:ext uri="{FF2B5EF4-FFF2-40B4-BE49-F238E27FC236}">
              <a16:creationId xmlns="" xmlns:a16="http://schemas.microsoft.com/office/drawing/2014/main" id="{00000000-0008-0000-0300-00003C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1" name="直線コネクタ 60">
          <a:extLst>
            <a:ext uri="{FF2B5EF4-FFF2-40B4-BE49-F238E27FC236}">
              <a16:creationId xmlns="" xmlns:a16="http://schemas.microsoft.com/office/drawing/2014/main" id="{00000000-0008-0000-0300-00003D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2" name="テキスト ボックス 61">
          <a:extLst>
            <a:ext uri="{FF2B5EF4-FFF2-40B4-BE49-F238E27FC236}">
              <a16:creationId xmlns="" xmlns:a16="http://schemas.microsoft.com/office/drawing/2014/main" id="{00000000-0008-0000-0300-00003E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3" name="財政力グラフ枠">
          <a:extLst>
            <a:ext uri="{FF2B5EF4-FFF2-40B4-BE49-F238E27FC236}">
              <a16:creationId xmlns="" xmlns:a16="http://schemas.microsoft.com/office/drawing/2014/main" id="{00000000-0008-0000-0300-00003F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169333</xdr:rowOff>
    </xdr:from>
    <xdr:to>
      <xdr:col>23</xdr:col>
      <xdr:colOff>133350</xdr:colOff>
      <xdr:row>45</xdr:row>
      <xdr:rowOff>94192</xdr:rowOff>
    </xdr:to>
    <xdr:cxnSp macro="">
      <xdr:nvCxnSpPr>
        <xdr:cNvPr id="64" name="直線コネクタ 63">
          <a:extLst>
            <a:ext uri="{FF2B5EF4-FFF2-40B4-BE49-F238E27FC236}">
              <a16:creationId xmlns="" xmlns:a16="http://schemas.microsoft.com/office/drawing/2014/main" id="{00000000-0008-0000-0300-000040000000}"/>
            </a:ext>
          </a:extLst>
        </xdr:cNvPr>
        <xdr:cNvCxnSpPr/>
      </xdr:nvCxnSpPr>
      <xdr:spPr>
        <a:xfrm flipV="1">
          <a:off x="4953000" y="6341533"/>
          <a:ext cx="0" cy="146790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45</xdr:row>
      <xdr:rowOff>66269</xdr:rowOff>
    </xdr:from>
    <xdr:ext cx="762000" cy="259045"/>
    <xdr:sp macro="" textlink="">
      <xdr:nvSpPr>
        <xdr:cNvPr id="65" name="財政力最小値テキスト">
          <a:extLst>
            <a:ext uri="{FF2B5EF4-FFF2-40B4-BE49-F238E27FC236}">
              <a16:creationId xmlns="" xmlns:a16="http://schemas.microsoft.com/office/drawing/2014/main" id="{00000000-0008-0000-0300-000041000000}"/>
            </a:ext>
          </a:extLst>
        </xdr:cNvPr>
        <xdr:cNvSpPr txBox="1"/>
      </xdr:nvSpPr>
      <xdr:spPr>
        <a:xfrm>
          <a:off x="5041900" y="77815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94192</xdr:rowOff>
    </xdr:from>
    <xdr:to>
      <xdr:col>24</xdr:col>
      <xdr:colOff>12700</xdr:colOff>
      <xdr:row>45</xdr:row>
      <xdr:rowOff>94192</xdr:rowOff>
    </xdr:to>
    <xdr:cxnSp macro="">
      <xdr:nvCxnSpPr>
        <xdr:cNvPr id="66" name="直線コネクタ 65">
          <a:extLst>
            <a:ext uri="{FF2B5EF4-FFF2-40B4-BE49-F238E27FC236}">
              <a16:creationId xmlns="" xmlns:a16="http://schemas.microsoft.com/office/drawing/2014/main" id="{00000000-0008-0000-0300-000042000000}"/>
            </a:ext>
          </a:extLst>
        </xdr:cNvPr>
        <xdr:cNvCxnSpPr/>
      </xdr:nvCxnSpPr>
      <xdr:spPr>
        <a:xfrm>
          <a:off x="4864100" y="78094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84260</xdr:rowOff>
    </xdr:from>
    <xdr:ext cx="762000" cy="259045"/>
    <xdr:sp macro="" textlink="">
      <xdr:nvSpPr>
        <xdr:cNvPr id="67" name="財政力最大値テキスト">
          <a:extLst>
            <a:ext uri="{FF2B5EF4-FFF2-40B4-BE49-F238E27FC236}">
              <a16:creationId xmlns="" xmlns:a16="http://schemas.microsoft.com/office/drawing/2014/main" id="{00000000-0008-0000-0300-000043000000}"/>
            </a:ext>
          </a:extLst>
        </xdr:cNvPr>
        <xdr:cNvSpPr txBox="1"/>
      </xdr:nvSpPr>
      <xdr:spPr>
        <a:xfrm>
          <a:off x="5041900" y="60850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169333</xdr:rowOff>
    </xdr:from>
    <xdr:to>
      <xdr:col>24</xdr:col>
      <xdr:colOff>12700</xdr:colOff>
      <xdr:row>36</xdr:row>
      <xdr:rowOff>169333</xdr:rowOff>
    </xdr:to>
    <xdr:cxnSp macro="">
      <xdr:nvCxnSpPr>
        <xdr:cNvPr id="68" name="直線コネクタ 67">
          <a:extLst>
            <a:ext uri="{FF2B5EF4-FFF2-40B4-BE49-F238E27FC236}">
              <a16:creationId xmlns="" xmlns:a16="http://schemas.microsoft.com/office/drawing/2014/main" id="{00000000-0008-0000-0300-000044000000}"/>
            </a:ext>
          </a:extLst>
        </xdr:cNvPr>
        <xdr:cNvCxnSpPr/>
      </xdr:nvCxnSpPr>
      <xdr:spPr>
        <a:xfrm>
          <a:off x="4864100" y="63415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24342</xdr:rowOff>
    </xdr:from>
    <xdr:to>
      <xdr:col>23</xdr:col>
      <xdr:colOff>133350</xdr:colOff>
      <xdr:row>44</xdr:row>
      <xdr:rowOff>44450</xdr:rowOff>
    </xdr:to>
    <xdr:cxnSp macro="">
      <xdr:nvCxnSpPr>
        <xdr:cNvPr id="69" name="直線コネクタ 68">
          <a:extLst>
            <a:ext uri="{FF2B5EF4-FFF2-40B4-BE49-F238E27FC236}">
              <a16:creationId xmlns="" xmlns:a16="http://schemas.microsoft.com/office/drawing/2014/main" id="{00000000-0008-0000-0300-000045000000}"/>
            </a:ext>
          </a:extLst>
        </xdr:cNvPr>
        <xdr:cNvCxnSpPr/>
      </xdr:nvCxnSpPr>
      <xdr:spPr>
        <a:xfrm flipV="1">
          <a:off x="4114800" y="7568142"/>
          <a:ext cx="8382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652</xdr:rowOff>
    </xdr:from>
    <xdr:ext cx="762000" cy="259045"/>
    <xdr:sp macro="" textlink="">
      <xdr:nvSpPr>
        <xdr:cNvPr id="70" name="財政力平均値テキスト">
          <a:extLst>
            <a:ext uri="{FF2B5EF4-FFF2-40B4-BE49-F238E27FC236}">
              <a16:creationId xmlns="" xmlns:a16="http://schemas.microsoft.com/office/drawing/2014/main" id="{00000000-0008-0000-0300-000046000000}"/>
            </a:ext>
          </a:extLst>
        </xdr:cNvPr>
        <xdr:cNvSpPr txBox="1"/>
      </xdr:nvSpPr>
      <xdr:spPr>
        <a:xfrm>
          <a:off x="5041900" y="720155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155575</xdr:rowOff>
    </xdr:from>
    <xdr:to>
      <xdr:col>23</xdr:col>
      <xdr:colOff>184150</xdr:colOff>
      <xdr:row>43</xdr:row>
      <xdr:rowOff>85725</xdr:rowOff>
    </xdr:to>
    <xdr:sp macro="" textlink="">
      <xdr:nvSpPr>
        <xdr:cNvPr id="71" name="フローチャート: 判断 70">
          <a:extLst>
            <a:ext uri="{FF2B5EF4-FFF2-40B4-BE49-F238E27FC236}">
              <a16:creationId xmlns="" xmlns:a16="http://schemas.microsoft.com/office/drawing/2014/main" id="{00000000-0008-0000-0300-000047000000}"/>
            </a:ext>
          </a:extLst>
        </xdr:cNvPr>
        <xdr:cNvSpPr/>
      </xdr:nvSpPr>
      <xdr:spPr>
        <a:xfrm>
          <a:off x="49022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44450</xdr:rowOff>
    </xdr:from>
    <xdr:to>
      <xdr:col>19</xdr:col>
      <xdr:colOff>133350</xdr:colOff>
      <xdr:row>44</xdr:row>
      <xdr:rowOff>64558</xdr:rowOff>
    </xdr:to>
    <xdr:cxnSp macro="">
      <xdr:nvCxnSpPr>
        <xdr:cNvPr id="72" name="直線コネクタ 71">
          <a:extLst>
            <a:ext uri="{FF2B5EF4-FFF2-40B4-BE49-F238E27FC236}">
              <a16:creationId xmlns="" xmlns:a16="http://schemas.microsoft.com/office/drawing/2014/main" id="{00000000-0008-0000-0300-000048000000}"/>
            </a:ext>
          </a:extLst>
        </xdr:cNvPr>
        <xdr:cNvCxnSpPr/>
      </xdr:nvCxnSpPr>
      <xdr:spPr>
        <a:xfrm flipV="1">
          <a:off x="3225800" y="7588250"/>
          <a:ext cx="8890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155575</xdr:rowOff>
    </xdr:from>
    <xdr:to>
      <xdr:col>19</xdr:col>
      <xdr:colOff>184150</xdr:colOff>
      <xdr:row>43</xdr:row>
      <xdr:rowOff>85725</xdr:rowOff>
    </xdr:to>
    <xdr:sp macro="" textlink="">
      <xdr:nvSpPr>
        <xdr:cNvPr id="73" name="フローチャート: 判断 72">
          <a:extLst>
            <a:ext uri="{FF2B5EF4-FFF2-40B4-BE49-F238E27FC236}">
              <a16:creationId xmlns="" xmlns:a16="http://schemas.microsoft.com/office/drawing/2014/main" id="{00000000-0008-0000-0300-000049000000}"/>
            </a:ext>
          </a:extLst>
        </xdr:cNvPr>
        <xdr:cNvSpPr/>
      </xdr:nvSpPr>
      <xdr:spPr>
        <a:xfrm>
          <a:off x="4064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95902</xdr:rowOff>
    </xdr:from>
    <xdr:ext cx="736600" cy="259045"/>
    <xdr:sp macro="" textlink="">
      <xdr:nvSpPr>
        <xdr:cNvPr id="74" name="テキスト ボックス 73">
          <a:extLst>
            <a:ext uri="{FF2B5EF4-FFF2-40B4-BE49-F238E27FC236}">
              <a16:creationId xmlns="" xmlns:a16="http://schemas.microsoft.com/office/drawing/2014/main" id="{00000000-0008-0000-0300-00004A000000}"/>
            </a:ext>
          </a:extLst>
        </xdr:cNvPr>
        <xdr:cNvSpPr txBox="1"/>
      </xdr:nvSpPr>
      <xdr:spPr>
        <a:xfrm>
          <a:off x="3733800" y="71253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64558</xdr:rowOff>
    </xdr:from>
    <xdr:to>
      <xdr:col>15</xdr:col>
      <xdr:colOff>82550</xdr:colOff>
      <xdr:row>44</xdr:row>
      <xdr:rowOff>84667</xdr:rowOff>
    </xdr:to>
    <xdr:cxnSp macro="">
      <xdr:nvCxnSpPr>
        <xdr:cNvPr id="75" name="直線コネクタ 74">
          <a:extLst>
            <a:ext uri="{FF2B5EF4-FFF2-40B4-BE49-F238E27FC236}">
              <a16:creationId xmlns="" xmlns:a16="http://schemas.microsoft.com/office/drawing/2014/main" id="{00000000-0008-0000-0300-00004B000000}"/>
            </a:ext>
          </a:extLst>
        </xdr:cNvPr>
        <xdr:cNvCxnSpPr/>
      </xdr:nvCxnSpPr>
      <xdr:spPr>
        <a:xfrm flipV="1">
          <a:off x="2336800" y="7608358"/>
          <a:ext cx="8890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155575</xdr:rowOff>
    </xdr:from>
    <xdr:to>
      <xdr:col>15</xdr:col>
      <xdr:colOff>133350</xdr:colOff>
      <xdr:row>43</xdr:row>
      <xdr:rowOff>85725</xdr:rowOff>
    </xdr:to>
    <xdr:sp macro="" textlink="">
      <xdr:nvSpPr>
        <xdr:cNvPr id="76" name="フローチャート: 判断 75">
          <a:extLst>
            <a:ext uri="{FF2B5EF4-FFF2-40B4-BE49-F238E27FC236}">
              <a16:creationId xmlns="" xmlns:a16="http://schemas.microsoft.com/office/drawing/2014/main" id="{00000000-0008-0000-0300-00004C000000}"/>
            </a:ext>
          </a:extLst>
        </xdr:cNvPr>
        <xdr:cNvSpPr/>
      </xdr:nvSpPr>
      <xdr:spPr>
        <a:xfrm>
          <a:off x="3175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95902</xdr:rowOff>
    </xdr:from>
    <xdr:ext cx="762000" cy="259045"/>
    <xdr:sp macro="" textlink="">
      <xdr:nvSpPr>
        <xdr:cNvPr id="77" name="テキスト ボックス 76">
          <a:extLst>
            <a:ext uri="{FF2B5EF4-FFF2-40B4-BE49-F238E27FC236}">
              <a16:creationId xmlns="" xmlns:a16="http://schemas.microsoft.com/office/drawing/2014/main" id="{00000000-0008-0000-0300-00004D000000}"/>
            </a:ext>
          </a:extLst>
        </xdr:cNvPr>
        <xdr:cNvSpPr txBox="1"/>
      </xdr:nvSpPr>
      <xdr:spPr>
        <a:xfrm>
          <a:off x="2844800" y="712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84667</xdr:rowOff>
    </xdr:from>
    <xdr:to>
      <xdr:col>11</xdr:col>
      <xdr:colOff>31750</xdr:colOff>
      <xdr:row>44</xdr:row>
      <xdr:rowOff>84667</xdr:rowOff>
    </xdr:to>
    <xdr:cxnSp macro="">
      <xdr:nvCxnSpPr>
        <xdr:cNvPr id="78" name="直線コネクタ 77">
          <a:extLst>
            <a:ext uri="{FF2B5EF4-FFF2-40B4-BE49-F238E27FC236}">
              <a16:creationId xmlns="" xmlns:a16="http://schemas.microsoft.com/office/drawing/2014/main" id="{00000000-0008-0000-0300-00004E000000}"/>
            </a:ext>
          </a:extLst>
        </xdr:cNvPr>
        <xdr:cNvCxnSpPr/>
      </xdr:nvCxnSpPr>
      <xdr:spPr>
        <a:xfrm>
          <a:off x="1447800" y="762846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155575</xdr:rowOff>
    </xdr:from>
    <xdr:to>
      <xdr:col>11</xdr:col>
      <xdr:colOff>82550</xdr:colOff>
      <xdr:row>43</xdr:row>
      <xdr:rowOff>85725</xdr:rowOff>
    </xdr:to>
    <xdr:sp macro="" textlink="">
      <xdr:nvSpPr>
        <xdr:cNvPr id="79" name="フローチャート: 判断 78">
          <a:extLst>
            <a:ext uri="{FF2B5EF4-FFF2-40B4-BE49-F238E27FC236}">
              <a16:creationId xmlns="" xmlns:a16="http://schemas.microsoft.com/office/drawing/2014/main" id="{00000000-0008-0000-0300-00004F000000}"/>
            </a:ext>
          </a:extLst>
        </xdr:cNvPr>
        <xdr:cNvSpPr/>
      </xdr:nvSpPr>
      <xdr:spPr>
        <a:xfrm>
          <a:off x="2286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95902</xdr:rowOff>
    </xdr:from>
    <xdr:ext cx="762000" cy="259045"/>
    <xdr:sp macro="" textlink="">
      <xdr:nvSpPr>
        <xdr:cNvPr id="80" name="テキスト ボックス 79">
          <a:extLst>
            <a:ext uri="{FF2B5EF4-FFF2-40B4-BE49-F238E27FC236}">
              <a16:creationId xmlns="" xmlns:a16="http://schemas.microsoft.com/office/drawing/2014/main" id="{00000000-0008-0000-0300-000050000000}"/>
            </a:ext>
          </a:extLst>
        </xdr:cNvPr>
        <xdr:cNvSpPr txBox="1"/>
      </xdr:nvSpPr>
      <xdr:spPr>
        <a:xfrm>
          <a:off x="1955800" y="712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115358</xdr:rowOff>
    </xdr:from>
    <xdr:to>
      <xdr:col>7</xdr:col>
      <xdr:colOff>31750</xdr:colOff>
      <xdr:row>43</xdr:row>
      <xdr:rowOff>45508</xdr:rowOff>
    </xdr:to>
    <xdr:sp macro="" textlink="">
      <xdr:nvSpPr>
        <xdr:cNvPr id="81" name="フローチャート: 判断 80">
          <a:extLst>
            <a:ext uri="{FF2B5EF4-FFF2-40B4-BE49-F238E27FC236}">
              <a16:creationId xmlns="" xmlns:a16="http://schemas.microsoft.com/office/drawing/2014/main" id="{00000000-0008-0000-0300-000051000000}"/>
            </a:ext>
          </a:extLst>
        </xdr:cNvPr>
        <xdr:cNvSpPr/>
      </xdr:nvSpPr>
      <xdr:spPr>
        <a:xfrm>
          <a:off x="1397000" y="7316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55685</xdr:rowOff>
    </xdr:from>
    <xdr:ext cx="762000" cy="259045"/>
    <xdr:sp macro="" textlink="">
      <xdr:nvSpPr>
        <xdr:cNvPr id="82" name="テキスト ボックス 81">
          <a:extLst>
            <a:ext uri="{FF2B5EF4-FFF2-40B4-BE49-F238E27FC236}">
              <a16:creationId xmlns="" xmlns:a16="http://schemas.microsoft.com/office/drawing/2014/main" id="{00000000-0008-0000-0300-000052000000}"/>
            </a:ext>
          </a:extLst>
        </xdr:cNvPr>
        <xdr:cNvSpPr txBox="1"/>
      </xdr:nvSpPr>
      <xdr:spPr>
        <a:xfrm>
          <a:off x="1066800" y="70851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3" name="テキスト ボックス 82">
          <a:extLst>
            <a:ext uri="{FF2B5EF4-FFF2-40B4-BE49-F238E27FC236}">
              <a16:creationId xmlns="" xmlns:a16="http://schemas.microsoft.com/office/drawing/2014/main" id="{00000000-0008-0000-0300-000053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4" name="テキスト ボックス 83">
          <a:extLst>
            <a:ext uri="{FF2B5EF4-FFF2-40B4-BE49-F238E27FC236}">
              <a16:creationId xmlns="" xmlns:a16="http://schemas.microsoft.com/office/drawing/2014/main" id="{00000000-0008-0000-0300-000054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5" name="テキスト ボックス 84">
          <a:extLst>
            <a:ext uri="{FF2B5EF4-FFF2-40B4-BE49-F238E27FC236}">
              <a16:creationId xmlns="" xmlns:a16="http://schemas.microsoft.com/office/drawing/2014/main" id="{00000000-0008-0000-0300-000055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6" name="テキスト ボックス 85">
          <a:extLst>
            <a:ext uri="{FF2B5EF4-FFF2-40B4-BE49-F238E27FC236}">
              <a16:creationId xmlns="" xmlns:a16="http://schemas.microsoft.com/office/drawing/2014/main" id="{00000000-0008-0000-0300-000056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7" name="テキスト ボックス 86">
          <a:extLst>
            <a:ext uri="{FF2B5EF4-FFF2-40B4-BE49-F238E27FC236}">
              <a16:creationId xmlns="" xmlns:a16="http://schemas.microsoft.com/office/drawing/2014/main" id="{00000000-0008-0000-0300-000057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144992</xdr:rowOff>
    </xdr:from>
    <xdr:to>
      <xdr:col>23</xdr:col>
      <xdr:colOff>184150</xdr:colOff>
      <xdr:row>44</xdr:row>
      <xdr:rowOff>75142</xdr:rowOff>
    </xdr:to>
    <xdr:sp macro="" textlink="">
      <xdr:nvSpPr>
        <xdr:cNvPr id="88" name="楕円 87">
          <a:extLst>
            <a:ext uri="{FF2B5EF4-FFF2-40B4-BE49-F238E27FC236}">
              <a16:creationId xmlns="" xmlns:a16="http://schemas.microsoft.com/office/drawing/2014/main" id="{00000000-0008-0000-0300-000058000000}"/>
            </a:ext>
          </a:extLst>
        </xdr:cNvPr>
        <xdr:cNvSpPr/>
      </xdr:nvSpPr>
      <xdr:spPr>
        <a:xfrm>
          <a:off x="4902200" y="75173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117069</xdr:rowOff>
    </xdr:from>
    <xdr:ext cx="762000" cy="259045"/>
    <xdr:sp macro="" textlink="">
      <xdr:nvSpPr>
        <xdr:cNvPr id="89" name="財政力該当値テキスト">
          <a:extLst>
            <a:ext uri="{FF2B5EF4-FFF2-40B4-BE49-F238E27FC236}">
              <a16:creationId xmlns="" xmlns:a16="http://schemas.microsoft.com/office/drawing/2014/main" id="{00000000-0008-0000-0300-000059000000}"/>
            </a:ext>
          </a:extLst>
        </xdr:cNvPr>
        <xdr:cNvSpPr txBox="1"/>
      </xdr:nvSpPr>
      <xdr:spPr>
        <a:xfrm>
          <a:off x="5041900" y="74894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165100</xdr:rowOff>
    </xdr:from>
    <xdr:to>
      <xdr:col>19</xdr:col>
      <xdr:colOff>184150</xdr:colOff>
      <xdr:row>44</xdr:row>
      <xdr:rowOff>95250</xdr:rowOff>
    </xdr:to>
    <xdr:sp macro="" textlink="">
      <xdr:nvSpPr>
        <xdr:cNvPr id="90" name="楕円 89">
          <a:extLst>
            <a:ext uri="{FF2B5EF4-FFF2-40B4-BE49-F238E27FC236}">
              <a16:creationId xmlns="" xmlns:a16="http://schemas.microsoft.com/office/drawing/2014/main" id="{00000000-0008-0000-0300-00005A000000}"/>
            </a:ext>
          </a:extLst>
        </xdr:cNvPr>
        <xdr:cNvSpPr/>
      </xdr:nvSpPr>
      <xdr:spPr>
        <a:xfrm>
          <a:off x="4064000" y="7537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80027</xdr:rowOff>
    </xdr:from>
    <xdr:ext cx="736600" cy="259045"/>
    <xdr:sp macro="" textlink="">
      <xdr:nvSpPr>
        <xdr:cNvPr id="91" name="テキスト ボックス 90">
          <a:extLst>
            <a:ext uri="{FF2B5EF4-FFF2-40B4-BE49-F238E27FC236}">
              <a16:creationId xmlns="" xmlns:a16="http://schemas.microsoft.com/office/drawing/2014/main" id="{00000000-0008-0000-0300-00005B000000}"/>
            </a:ext>
          </a:extLst>
        </xdr:cNvPr>
        <xdr:cNvSpPr txBox="1"/>
      </xdr:nvSpPr>
      <xdr:spPr>
        <a:xfrm>
          <a:off x="3733800" y="76238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13758</xdr:rowOff>
    </xdr:from>
    <xdr:to>
      <xdr:col>15</xdr:col>
      <xdr:colOff>133350</xdr:colOff>
      <xdr:row>44</xdr:row>
      <xdr:rowOff>115358</xdr:rowOff>
    </xdr:to>
    <xdr:sp macro="" textlink="">
      <xdr:nvSpPr>
        <xdr:cNvPr id="92" name="楕円 91">
          <a:extLst>
            <a:ext uri="{FF2B5EF4-FFF2-40B4-BE49-F238E27FC236}">
              <a16:creationId xmlns="" xmlns:a16="http://schemas.microsoft.com/office/drawing/2014/main" id="{00000000-0008-0000-0300-00005C000000}"/>
            </a:ext>
          </a:extLst>
        </xdr:cNvPr>
        <xdr:cNvSpPr/>
      </xdr:nvSpPr>
      <xdr:spPr>
        <a:xfrm>
          <a:off x="3175000" y="7557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100135</xdr:rowOff>
    </xdr:from>
    <xdr:ext cx="762000" cy="259045"/>
    <xdr:sp macro="" textlink="">
      <xdr:nvSpPr>
        <xdr:cNvPr id="93" name="テキスト ボックス 92">
          <a:extLst>
            <a:ext uri="{FF2B5EF4-FFF2-40B4-BE49-F238E27FC236}">
              <a16:creationId xmlns="" xmlns:a16="http://schemas.microsoft.com/office/drawing/2014/main" id="{00000000-0008-0000-0300-00005D000000}"/>
            </a:ext>
          </a:extLst>
        </xdr:cNvPr>
        <xdr:cNvSpPr txBox="1"/>
      </xdr:nvSpPr>
      <xdr:spPr>
        <a:xfrm>
          <a:off x="2844800" y="76439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33867</xdr:rowOff>
    </xdr:from>
    <xdr:to>
      <xdr:col>11</xdr:col>
      <xdr:colOff>82550</xdr:colOff>
      <xdr:row>44</xdr:row>
      <xdr:rowOff>135467</xdr:rowOff>
    </xdr:to>
    <xdr:sp macro="" textlink="">
      <xdr:nvSpPr>
        <xdr:cNvPr id="94" name="楕円 93">
          <a:extLst>
            <a:ext uri="{FF2B5EF4-FFF2-40B4-BE49-F238E27FC236}">
              <a16:creationId xmlns="" xmlns:a16="http://schemas.microsoft.com/office/drawing/2014/main" id="{00000000-0008-0000-0300-00005E000000}"/>
            </a:ext>
          </a:extLst>
        </xdr:cNvPr>
        <xdr:cNvSpPr/>
      </xdr:nvSpPr>
      <xdr:spPr>
        <a:xfrm>
          <a:off x="2286000" y="757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120244</xdr:rowOff>
    </xdr:from>
    <xdr:ext cx="762000" cy="259045"/>
    <xdr:sp macro="" textlink="">
      <xdr:nvSpPr>
        <xdr:cNvPr id="95" name="テキスト ボックス 94">
          <a:extLst>
            <a:ext uri="{FF2B5EF4-FFF2-40B4-BE49-F238E27FC236}">
              <a16:creationId xmlns="" xmlns:a16="http://schemas.microsoft.com/office/drawing/2014/main" id="{00000000-0008-0000-0300-00005F000000}"/>
            </a:ext>
          </a:extLst>
        </xdr:cNvPr>
        <xdr:cNvSpPr txBox="1"/>
      </xdr:nvSpPr>
      <xdr:spPr>
        <a:xfrm>
          <a:off x="1955800" y="7664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33867</xdr:rowOff>
    </xdr:from>
    <xdr:to>
      <xdr:col>7</xdr:col>
      <xdr:colOff>31750</xdr:colOff>
      <xdr:row>44</xdr:row>
      <xdr:rowOff>135467</xdr:rowOff>
    </xdr:to>
    <xdr:sp macro="" textlink="">
      <xdr:nvSpPr>
        <xdr:cNvPr id="96" name="楕円 95">
          <a:extLst>
            <a:ext uri="{FF2B5EF4-FFF2-40B4-BE49-F238E27FC236}">
              <a16:creationId xmlns="" xmlns:a16="http://schemas.microsoft.com/office/drawing/2014/main" id="{00000000-0008-0000-0300-000060000000}"/>
            </a:ext>
          </a:extLst>
        </xdr:cNvPr>
        <xdr:cNvSpPr/>
      </xdr:nvSpPr>
      <xdr:spPr>
        <a:xfrm>
          <a:off x="1397000" y="757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120244</xdr:rowOff>
    </xdr:from>
    <xdr:ext cx="762000" cy="259045"/>
    <xdr:sp macro="" textlink="">
      <xdr:nvSpPr>
        <xdr:cNvPr id="97" name="テキスト ボックス 96">
          <a:extLst>
            <a:ext uri="{FF2B5EF4-FFF2-40B4-BE49-F238E27FC236}">
              <a16:creationId xmlns="" xmlns:a16="http://schemas.microsoft.com/office/drawing/2014/main" id="{00000000-0008-0000-0300-000061000000}"/>
            </a:ext>
          </a:extLst>
        </xdr:cNvPr>
        <xdr:cNvSpPr txBox="1"/>
      </xdr:nvSpPr>
      <xdr:spPr>
        <a:xfrm>
          <a:off x="1066800" y="7664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8" name="正方形/長方形 97">
          <a:extLst>
            <a:ext uri="{FF2B5EF4-FFF2-40B4-BE49-F238E27FC236}">
              <a16:creationId xmlns="" xmlns:a16="http://schemas.microsoft.com/office/drawing/2014/main" id="{00000000-0008-0000-0300-000062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9" name="テキスト ボックス 98">
          <a:extLst>
            <a:ext uri="{FF2B5EF4-FFF2-40B4-BE49-F238E27FC236}">
              <a16:creationId xmlns="" xmlns:a16="http://schemas.microsoft.com/office/drawing/2014/main" id="{00000000-0008-0000-0300-000063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0" name="テキスト ボックス 99">
          <a:extLst>
            <a:ext uri="{FF2B5EF4-FFF2-40B4-BE49-F238E27FC236}">
              <a16:creationId xmlns="" xmlns:a16="http://schemas.microsoft.com/office/drawing/2014/main" id="{00000000-0008-0000-0300-000064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[88.1%]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1" name="正方形/長方形 100">
          <a:extLst>
            <a:ext uri="{FF2B5EF4-FFF2-40B4-BE49-F238E27FC236}">
              <a16:creationId xmlns="" xmlns:a16="http://schemas.microsoft.com/office/drawing/2014/main" id="{00000000-0008-0000-0300-000065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2" name="正方形/長方形 101">
          <a:extLst>
            <a:ext uri="{FF2B5EF4-FFF2-40B4-BE49-F238E27FC236}">
              <a16:creationId xmlns="" xmlns:a16="http://schemas.microsoft.com/office/drawing/2014/main" id="{00000000-0008-0000-0300-000066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3" name="正方形/長方形 102">
          <a:extLst>
            <a:ext uri="{FF2B5EF4-FFF2-40B4-BE49-F238E27FC236}">
              <a16:creationId xmlns="" xmlns:a16="http://schemas.microsoft.com/office/drawing/2014/main" id="{00000000-0008-0000-0300-000067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4" name="正方形/長方形 103">
          <a:extLst>
            <a:ext uri="{FF2B5EF4-FFF2-40B4-BE49-F238E27FC236}">
              <a16:creationId xmlns="" xmlns:a16="http://schemas.microsoft.com/office/drawing/2014/main" id="{00000000-0008-0000-0300-000068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5" name="正方形/長方形 104">
          <a:extLst>
            <a:ext uri="{FF2B5EF4-FFF2-40B4-BE49-F238E27FC236}">
              <a16:creationId xmlns="" xmlns:a16="http://schemas.microsoft.com/office/drawing/2014/main" id="{00000000-0008-0000-0300-000069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6" name="正方形/長方形 105">
          <a:extLst>
            <a:ext uri="{FF2B5EF4-FFF2-40B4-BE49-F238E27FC236}">
              <a16:creationId xmlns="" xmlns:a16="http://schemas.microsoft.com/office/drawing/2014/main" id="{00000000-0008-0000-0300-00006A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7" name="正方形/長方形 106">
          <a:extLst>
            <a:ext uri="{FF2B5EF4-FFF2-40B4-BE49-F238E27FC236}">
              <a16:creationId xmlns="" xmlns:a16="http://schemas.microsoft.com/office/drawing/2014/main" id="{00000000-0008-0000-0300-00006B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8" name="正方形/長方形 107">
          <a:extLst>
            <a:ext uri="{FF2B5EF4-FFF2-40B4-BE49-F238E27FC236}">
              <a16:creationId xmlns="" xmlns:a16="http://schemas.microsoft.com/office/drawing/2014/main" id="{00000000-0008-0000-0300-00006C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9" name="正方形/長方形 108">
          <a:extLst>
            <a:ext uri="{FF2B5EF4-FFF2-40B4-BE49-F238E27FC236}">
              <a16:creationId xmlns="" xmlns:a16="http://schemas.microsoft.com/office/drawing/2014/main" id="{00000000-0008-0000-0300-00006D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0" name="テキスト ボックス 109">
          <a:extLst>
            <a:ext uri="{FF2B5EF4-FFF2-40B4-BE49-F238E27FC236}">
              <a16:creationId xmlns="" xmlns:a16="http://schemas.microsoft.com/office/drawing/2014/main" id="{00000000-0008-0000-0300-00006E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70">
              <a:solidFill>
                <a:sysClr val="windowText" lastClr="000000"/>
              </a:solidFill>
              <a:latin typeface="ＭＳ Ｐゴシック" panose="020B0600070205080204" pitchFamily="50" charset="-128"/>
              <a:ea typeface="ＭＳ Ｐゴシック" panose="020B0600070205080204" pitchFamily="50" charset="-128"/>
            </a:rPr>
            <a:t>　 経常収支比率は前年度より</a:t>
          </a:r>
          <a:r>
            <a:rPr kumimoji="1" lang="en-US" altLang="ja-JP" sz="1270">
              <a:solidFill>
                <a:sysClr val="windowText" lastClr="000000"/>
              </a:solidFill>
              <a:latin typeface="ＭＳ Ｐゴシック" panose="020B0600070205080204" pitchFamily="50" charset="-128"/>
              <a:ea typeface="ＭＳ Ｐゴシック" panose="020B0600070205080204" pitchFamily="50" charset="-128"/>
            </a:rPr>
            <a:t>0.1</a:t>
          </a:r>
          <a:r>
            <a:rPr kumimoji="1" lang="ja-JP" altLang="en-US" sz="1270">
              <a:solidFill>
                <a:sysClr val="windowText" lastClr="000000"/>
              </a:solidFill>
              <a:latin typeface="ＭＳ Ｐゴシック" panose="020B0600070205080204" pitchFamily="50" charset="-128"/>
              <a:ea typeface="ＭＳ Ｐゴシック" panose="020B0600070205080204" pitchFamily="50" charset="-128"/>
            </a:rPr>
            <a:t>ポイント悪化して</a:t>
          </a:r>
          <a:r>
            <a:rPr kumimoji="1" lang="en-US" altLang="ja-JP" sz="1270">
              <a:solidFill>
                <a:sysClr val="windowText" lastClr="000000"/>
              </a:solidFill>
              <a:latin typeface="ＭＳ Ｐゴシック" panose="020B0600070205080204" pitchFamily="50" charset="-128"/>
              <a:ea typeface="ＭＳ Ｐゴシック" panose="020B0600070205080204" pitchFamily="50" charset="-128"/>
            </a:rPr>
            <a:t>88.1</a:t>
          </a:r>
          <a:r>
            <a:rPr kumimoji="1" lang="ja-JP" altLang="en-US" sz="1270">
              <a:solidFill>
                <a:sysClr val="windowText" lastClr="000000"/>
              </a:solidFill>
              <a:latin typeface="ＭＳ Ｐゴシック" panose="020B0600070205080204" pitchFamily="50" charset="-128"/>
              <a:ea typeface="ＭＳ Ｐゴシック" panose="020B0600070205080204" pitchFamily="50" charset="-128"/>
            </a:rPr>
            <a:t>％となっている。</a:t>
          </a:r>
        </a:p>
        <a:p>
          <a:r>
            <a:rPr kumimoji="1" lang="ja-JP" altLang="en-US" sz="1270">
              <a:solidFill>
                <a:sysClr val="windowText" lastClr="000000"/>
              </a:solidFill>
              <a:latin typeface="ＭＳ Ｐゴシック" panose="020B0600070205080204" pitchFamily="50" charset="-128"/>
              <a:ea typeface="ＭＳ Ｐゴシック" panose="020B0600070205080204" pitchFamily="50" charset="-128"/>
            </a:rPr>
            <a:t>　 分子側では、物件費や扶助費充当一般財源の増などあるものの、これまでの繰上償還効果等による公債費の減や、事業費支弁分の増による人件費の減により、経常経費充当一般財源は対前年</a:t>
          </a:r>
          <a:r>
            <a:rPr kumimoji="1" lang="en-US" altLang="ja-JP" sz="1270">
              <a:solidFill>
                <a:sysClr val="windowText" lastClr="000000"/>
              </a:solidFill>
              <a:latin typeface="ＭＳ Ｐゴシック" panose="020B0600070205080204" pitchFamily="50" charset="-128"/>
              <a:ea typeface="ＭＳ Ｐゴシック" panose="020B0600070205080204" pitchFamily="50" charset="-128"/>
            </a:rPr>
            <a:t>92</a:t>
          </a:r>
          <a:r>
            <a:rPr kumimoji="1" lang="ja-JP" altLang="en-US" sz="1270">
              <a:solidFill>
                <a:sysClr val="windowText" lastClr="000000"/>
              </a:solidFill>
              <a:latin typeface="ＭＳ Ｐゴシック" panose="020B0600070205080204" pitchFamily="50" charset="-128"/>
              <a:ea typeface="ＭＳ Ｐゴシック" panose="020B0600070205080204" pitchFamily="50" charset="-128"/>
            </a:rPr>
            <a:t>百万円の減となった。</a:t>
          </a:r>
          <a:endParaRPr kumimoji="1" lang="en-US" altLang="ja-JP" sz="1270">
            <a:solidFill>
              <a:sysClr val="windowText" lastClr="000000"/>
            </a:solidFill>
            <a:latin typeface="ＭＳ Ｐゴシック" panose="020B0600070205080204" pitchFamily="50" charset="-128"/>
            <a:ea typeface="ＭＳ Ｐゴシック" panose="020B0600070205080204" pitchFamily="50" charset="-128"/>
          </a:endParaRPr>
        </a:p>
        <a:p>
          <a:r>
            <a:rPr kumimoji="1" lang="ja-JP" altLang="en-US" sz="1270">
              <a:solidFill>
                <a:sysClr val="windowText" lastClr="000000"/>
              </a:solidFill>
              <a:latin typeface="ＭＳ Ｐゴシック" panose="020B0600070205080204" pitchFamily="50" charset="-128"/>
              <a:ea typeface="ＭＳ Ｐゴシック" panose="020B0600070205080204" pitchFamily="50" charset="-128"/>
            </a:rPr>
            <a:t>　 一方、分母側では、歳出特別枠の廃止による普通交付税の減や、農業所得の減などによる地方税の減により、歳入経常一般財源全体で対前年</a:t>
          </a:r>
          <a:r>
            <a:rPr kumimoji="1" lang="en-US" altLang="ja-JP" sz="1270">
              <a:solidFill>
                <a:sysClr val="windowText" lastClr="000000"/>
              </a:solidFill>
              <a:latin typeface="ＭＳ Ｐゴシック" panose="020B0600070205080204" pitchFamily="50" charset="-128"/>
              <a:ea typeface="ＭＳ Ｐゴシック" panose="020B0600070205080204" pitchFamily="50" charset="-128"/>
            </a:rPr>
            <a:t>111</a:t>
          </a:r>
          <a:r>
            <a:rPr kumimoji="1" lang="ja-JP" altLang="en-US" sz="1270">
              <a:solidFill>
                <a:sysClr val="windowText" lastClr="000000"/>
              </a:solidFill>
              <a:latin typeface="ＭＳ Ｐゴシック" panose="020B0600070205080204" pitchFamily="50" charset="-128"/>
              <a:ea typeface="ＭＳ Ｐゴシック" panose="020B0600070205080204" pitchFamily="50" charset="-128"/>
            </a:rPr>
            <a:t>百万円減となっており、このことが同比率を悪化させる要因となっている。</a:t>
          </a:r>
        </a:p>
      </xdr:txBody>
    </xdr:sp>
    <xdr:clientData/>
  </xdr:twoCellAnchor>
  <xdr:oneCellAnchor>
    <xdr:from>
      <xdr:col>3</xdr:col>
      <xdr:colOff>95250</xdr:colOff>
      <xdr:row>54</xdr:row>
      <xdr:rowOff>139700</xdr:rowOff>
    </xdr:from>
    <xdr:ext cx="298543" cy="225703"/>
    <xdr:sp macro="" textlink="">
      <xdr:nvSpPr>
        <xdr:cNvPr id="111" name="テキスト ボックス 110">
          <a:extLst>
            <a:ext uri="{FF2B5EF4-FFF2-40B4-BE49-F238E27FC236}">
              <a16:creationId xmlns="" xmlns:a16="http://schemas.microsoft.com/office/drawing/2014/main" id="{00000000-0008-0000-0300-00006F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2" name="直線コネクタ 111">
          <a:extLst>
            <a:ext uri="{FF2B5EF4-FFF2-40B4-BE49-F238E27FC236}">
              <a16:creationId xmlns="" xmlns:a16="http://schemas.microsoft.com/office/drawing/2014/main" id="{00000000-0008-0000-0300-000070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3" name="テキスト ボックス 112">
          <a:extLst>
            <a:ext uri="{FF2B5EF4-FFF2-40B4-BE49-F238E27FC236}">
              <a16:creationId xmlns="" xmlns:a16="http://schemas.microsoft.com/office/drawing/2014/main" id="{00000000-0008-0000-0300-000071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169635</xdr:rowOff>
    </xdr:from>
    <xdr:to>
      <xdr:col>27</xdr:col>
      <xdr:colOff>184150</xdr:colOff>
      <xdr:row>67</xdr:row>
      <xdr:rowOff>169635</xdr:rowOff>
    </xdr:to>
    <xdr:cxnSp macro="">
      <xdr:nvCxnSpPr>
        <xdr:cNvPr id="114" name="直線コネクタ 113">
          <a:extLst>
            <a:ext uri="{FF2B5EF4-FFF2-40B4-BE49-F238E27FC236}">
              <a16:creationId xmlns="" xmlns:a16="http://schemas.microsoft.com/office/drawing/2014/main" id="{00000000-0008-0000-0300-000072000000}"/>
            </a:ext>
          </a:extLst>
        </xdr:cNvPr>
        <xdr:cNvCxnSpPr/>
      </xdr:nvCxnSpPr>
      <xdr:spPr>
        <a:xfrm>
          <a:off x="762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27412</xdr:rowOff>
    </xdr:from>
    <xdr:ext cx="762000" cy="259045"/>
    <xdr:sp macro="" textlink="">
      <xdr:nvSpPr>
        <xdr:cNvPr id="115" name="テキスト ボックス 114">
          <a:extLst>
            <a:ext uri="{FF2B5EF4-FFF2-40B4-BE49-F238E27FC236}">
              <a16:creationId xmlns="" xmlns:a16="http://schemas.microsoft.com/office/drawing/2014/main" id="{00000000-0008-0000-0300-000073000000}"/>
            </a:ext>
          </a:extLst>
        </xdr:cNvPr>
        <xdr:cNvSpPr txBox="1"/>
      </xdr:nvSpPr>
      <xdr:spPr>
        <a:xfrm>
          <a:off x="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167822</xdr:rowOff>
    </xdr:from>
    <xdr:to>
      <xdr:col>27</xdr:col>
      <xdr:colOff>184150</xdr:colOff>
      <xdr:row>65</xdr:row>
      <xdr:rowOff>167822</xdr:rowOff>
    </xdr:to>
    <xdr:cxnSp macro="">
      <xdr:nvCxnSpPr>
        <xdr:cNvPr id="116" name="直線コネクタ 115">
          <a:extLst>
            <a:ext uri="{FF2B5EF4-FFF2-40B4-BE49-F238E27FC236}">
              <a16:creationId xmlns="" xmlns:a16="http://schemas.microsoft.com/office/drawing/2014/main" id="{00000000-0008-0000-0300-000074000000}"/>
            </a:ext>
          </a:extLst>
        </xdr:cNvPr>
        <xdr:cNvCxnSpPr/>
      </xdr:nvCxnSpPr>
      <xdr:spPr>
        <a:xfrm>
          <a:off x="762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25599</xdr:rowOff>
    </xdr:from>
    <xdr:ext cx="762000" cy="259045"/>
    <xdr:sp macro="" textlink="">
      <xdr:nvSpPr>
        <xdr:cNvPr id="117" name="テキスト ボックス 116">
          <a:extLst>
            <a:ext uri="{FF2B5EF4-FFF2-40B4-BE49-F238E27FC236}">
              <a16:creationId xmlns="" xmlns:a16="http://schemas.microsoft.com/office/drawing/2014/main" id="{00000000-0008-0000-0300-000075000000}"/>
            </a:ext>
          </a:extLst>
        </xdr:cNvPr>
        <xdr:cNvSpPr txBox="1"/>
      </xdr:nvSpPr>
      <xdr:spPr>
        <a:xfrm>
          <a:off x="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63</xdr:row>
      <xdr:rowOff>166007</xdr:rowOff>
    </xdr:from>
    <xdr:to>
      <xdr:col>27</xdr:col>
      <xdr:colOff>184150</xdr:colOff>
      <xdr:row>63</xdr:row>
      <xdr:rowOff>166007</xdr:rowOff>
    </xdr:to>
    <xdr:cxnSp macro="">
      <xdr:nvCxnSpPr>
        <xdr:cNvPr id="118" name="直線コネクタ 117">
          <a:extLst>
            <a:ext uri="{FF2B5EF4-FFF2-40B4-BE49-F238E27FC236}">
              <a16:creationId xmlns="" xmlns:a16="http://schemas.microsoft.com/office/drawing/2014/main" id="{00000000-0008-0000-0300-000076000000}"/>
            </a:ext>
          </a:extLst>
        </xdr:cNvPr>
        <xdr:cNvCxnSpPr/>
      </xdr:nvCxnSpPr>
      <xdr:spPr>
        <a:xfrm>
          <a:off x="762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23784</xdr:rowOff>
    </xdr:from>
    <xdr:ext cx="762000" cy="259045"/>
    <xdr:sp macro="" textlink="">
      <xdr:nvSpPr>
        <xdr:cNvPr id="119" name="テキスト ボックス 118">
          <a:extLst>
            <a:ext uri="{FF2B5EF4-FFF2-40B4-BE49-F238E27FC236}">
              <a16:creationId xmlns="" xmlns:a16="http://schemas.microsoft.com/office/drawing/2014/main" id="{00000000-0008-0000-0300-000077000000}"/>
            </a:ext>
          </a:extLst>
        </xdr:cNvPr>
        <xdr:cNvSpPr txBox="1"/>
      </xdr:nvSpPr>
      <xdr:spPr>
        <a:xfrm>
          <a:off x="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164193</xdr:rowOff>
    </xdr:from>
    <xdr:to>
      <xdr:col>27</xdr:col>
      <xdr:colOff>184150</xdr:colOff>
      <xdr:row>61</xdr:row>
      <xdr:rowOff>164193</xdr:rowOff>
    </xdr:to>
    <xdr:cxnSp macro="">
      <xdr:nvCxnSpPr>
        <xdr:cNvPr id="120" name="直線コネクタ 119">
          <a:extLst>
            <a:ext uri="{FF2B5EF4-FFF2-40B4-BE49-F238E27FC236}">
              <a16:creationId xmlns="" xmlns:a16="http://schemas.microsoft.com/office/drawing/2014/main" id="{00000000-0008-0000-0300-000078000000}"/>
            </a:ext>
          </a:extLst>
        </xdr:cNvPr>
        <xdr:cNvCxnSpPr/>
      </xdr:nvCxnSpPr>
      <xdr:spPr>
        <a:xfrm>
          <a:off x="762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21970</xdr:rowOff>
    </xdr:from>
    <xdr:ext cx="762000" cy="259045"/>
    <xdr:sp macro="" textlink="">
      <xdr:nvSpPr>
        <xdr:cNvPr id="121" name="テキスト ボックス 120">
          <a:extLst>
            <a:ext uri="{FF2B5EF4-FFF2-40B4-BE49-F238E27FC236}">
              <a16:creationId xmlns="" xmlns:a16="http://schemas.microsoft.com/office/drawing/2014/main" id="{00000000-0008-0000-0300-000079000000}"/>
            </a:ext>
          </a:extLst>
        </xdr:cNvPr>
        <xdr:cNvSpPr txBox="1"/>
      </xdr:nvSpPr>
      <xdr:spPr>
        <a:xfrm>
          <a:off x="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59</xdr:row>
      <xdr:rowOff>162378</xdr:rowOff>
    </xdr:from>
    <xdr:to>
      <xdr:col>27</xdr:col>
      <xdr:colOff>184150</xdr:colOff>
      <xdr:row>59</xdr:row>
      <xdr:rowOff>162378</xdr:rowOff>
    </xdr:to>
    <xdr:cxnSp macro="">
      <xdr:nvCxnSpPr>
        <xdr:cNvPr id="122" name="直線コネクタ 121">
          <a:extLst>
            <a:ext uri="{FF2B5EF4-FFF2-40B4-BE49-F238E27FC236}">
              <a16:creationId xmlns="" xmlns:a16="http://schemas.microsoft.com/office/drawing/2014/main" id="{00000000-0008-0000-0300-00007A000000}"/>
            </a:ext>
          </a:extLst>
        </xdr:cNvPr>
        <xdr:cNvCxnSpPr/>
      </xdr:nvCxnSpPr>
      <xdr:spPr>
        <a:xfrm>
          <a:off x="762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20155</xdr:rowOff>
    </xdr:from>
    <xdr:ext cx="762000" cy="259045"/>
    <xdr:sp macro="" textlink="">
      <xdr:nvSpPr>
        <xdr:cNvPr id="123" name="テキスト ボックス 122">
          <a:extLst>
            <a:ext uri="{FF2B5EF4-FFF2-40B4-BE49-F238E27FC236}">
              <a16:creationId xmlns="" xmlns:a16="http://schemas.microsoft.com/office/drawing/2014/main" id="{00000000-0008-0000-0300-00007B000000}"/>
            </a:ext>
          </a:extLst>
        </xdr:cNvPr>
        <xdr:cNvSpPr txBox="1"/>
      </xdr:nvSpPr>
      <xdr:spPr>
        <a:xfrm>
          <a:off x="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57</xdr:row>
      <xdr:rowOff>160565</xdr:rowOff>
    </xdr:from>
    <xdr:to>
      <xdr:col>27</xdr:col>
      <xdr:colOff>184150</xdr:colOff>
      <xdr:row>57</xdr:row>
      <xdr:rowOff>160565</xdr:rowOff>
    </xdr:to>
    <xdr:cxnSp macro="">
      <xdr:nvCxnSpPr>
        <xdr:cNvPr id="124" name="直線コネクタ 123">
          <a:extLst>
            <a:ext uri="{FF2B5EF4-FFF2-40B4-BE49-F238E27FC236}">
              <a16:creationId xmlns="" xmlns:a16="http://schemas.microsoft.com/office/drawing/2014/main" id="{00000000-0008-0000-0300-00007C000000}"/>
            </a:ext>
          </a:extLst>
        </xdr:cNvPr>
        <xdr:cNvCxnSpPr/>
      </xdr:nvCxnSpPr>
      <xdr:spPr>
        <a:xfrm>
          <a:off x="762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18342</xdr:rowOff>
    </xdr:from>
    <xdr:ext cx="762000" cy="259045"/>
    <xdr:sp macro="" textlink="">
      <xdr:nvSpPr>
        <xdr:cNvPr id="125" name="テキスト ボックス 124">
          <a:extLst>
            <a:ext uri="{FF2B5EF4-FFF2-40B4-BE49-F238E27FC236}">
              <a16:creationId xmlns="" xmlns:a16="http://schemas.microsoft.com/office/drawing/2014/main" id="{00000000-0008-0000-0300-00007D000000}"/>
            </a:ext>
          </a:extLst>
        </xdr:cNvPr>
        <xdr:cNvSpPr txBox="1"/>
      </xdr:nvSpPr>
      <xdr:spPr>
        <a:xfrm>
          <a:off x="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6" name="直線コネクタ 125">
          <a:extLst>
            <a:ext uri="{FF2B5EF4-FFF2-40B4-BE49-F238E27FC236}">
              <a16:creationId xmlns="" xmlns:a16="http://schemas.microsoft.com/office/drawing/2014/main" id="{00000000-0008-0000-0300-00007E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7" name="テキスト ボックス 126">
          <a:extLst>
            <a:ext uri="{FF2B5EF4-FFF2-40B4-BE49-F238E27FC236}">
              <a16:creationId xmlns="" xmlns:a16="http://schemas.microsoft.com/office/drawing/2014/main" id="{00000000-0008-0000-0300-00007F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8" name="財政構造の弾力性グラフ枠">
          <a:extLst>
            <a:ext uri="{FF2B5EF4-FFF2-40B4-BE49-F238E27FC236}">
              <a16:creationId xmlns="" xmlns:a16="http://schemas.microsoft.com/office/drawing/2014/main" id="{00000000-0008-0000-0300-000080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133894</xdr:rowOff>
    </xdr:from>
    <xdr:to>
      <xdr:col>23</xdr:col>
      <xdr:colOff>133350</xdr:colOff>
      <xdr:row>66</xdr:row>
      <xdr:rowOff>134257</xdr:rowOff>
    </xdr:to>
    <xdr:cxnSp macro="">
      <xdr:nvCxnSpPr>
        <xdr:cNvPr id="129" name="直線コネクタ 128">
          <a:extLst>
            <a:ext uri="{FF2B5EF4-FFF2-40B4-BE49-F238E27FC236}">
              <a16:creationId xmlns="" xmlns:a16="http://schemas.microsoft.com/office/drawing/2014/main" id="{00000000-0008-0000-0300-000081000000}"/>
            </a:ext>
          </a:extLst>
        </xdr:cNvPr>
        <xdr:cNvCxnSpPr/>
      </xdr:nvCxnSpPr>
      <xdr:spPr>
        <a:xfrm flipV="1">
          <a:off x="4953000" y="10077994"/>
          <a:ext cx="0" cy="137196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106334</xdr:rowOff>
    </xdr:from>
    <xdr:ext cx="762000" cy="259045"/>
    <xdr:sp macro="" textlink="">
      <xdr:nvSpPr>
        <xdr:cNvPr id="130" name="財政構造の弾力性最小値テキスト">
          <a:extLst>
            <a:ext uri="{FF2B5EF4-FFF2-40B4-BE49-F238E27FC236}">
              <a16:creationId xmlns="" xmlns:a16="http://schemas.microsoft.com/office/drawing/2014/main" id="{00000000-0008-0000-0300-000082000000}"/>
            </a:ext>
          </a:extLst>
        </xdr:cNvPr>
        <xdr:cNvSpPr txBox="1"/>
      </xdr:nvSpPr>
      <xdr:spPr>
        <a:xfrm>
          <a:off x="5041900" y="11422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66</xdr:row>
      <xdr:rowOff>134257</xdr:rowOff>
    </xdr:from>
    <xdr:to>
      <xdr:col>24</xdr:col>
      <xdr:colOff>12700</xdr:colOff>
      <xdr:row>66</xdr:row>
      <xdr:rowOff>134257</xdr:rowOff>
    </xdr:to>
    <xdr:cxnSp macro="">
      <xdr:nvCxnSpPr>
        <xdr:cNvPr id="131" name="直線コネクタ 130">
          <a:extLst>
            <a:ext uri="{FF2B5EF4-FFF2-40B4-BE49-F238E27FC236}">
              <a16:creationId xmlns="" xmlns:a16="http://schemas.microsoft.com/office/drawing/2014/main" id="{00000000-0008-0000-0300-000083000000}"/>
            </a:ext>
          </a:extLst>
        </xdr:cNvPr>
        <xdr:cNvCxnSpPr/>
      </xdr:nvCxnSpPr>
      <xdr:spPr>
        <a:xfrm>
          <a:off x="4864100" y="114499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48821</xdr:rowOff>
    </xdr:from>
    <xdr:ext cx="762000" cy="259045"/>
    <xdr:sp macro="" textlink="">
      <xdr:nvSpPr>
        <xdr:cNvPr id="132" name="財政構造の弾力性最大値テキスト">
          <a:extLst>
            <a:ext uri="{FF2B5EF4-FFF2-40B4-BE49-F238E27FC236}">
              <a16:creationId xmlns="" xmlns:a16="http://schemas.microsoft.com/office/drawing/2014/main" id="{00000000-0008-0000-0300-000084000000}"/>
            </a:ext>
          </a:extLst>
        </xdr:cNvPr>
        <xdr:cNvSpPr txBox="1"/>
      </xdr:nvSpPr>
      <xdr:spPr>
        <a:xfrm>
          <a:off x="5041900" y="98214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133894</xdr:rowOff>
    </xdr:from>
    <xdr:to>
      <xdr:col>24</xdr:col>
      <xdr:colOff>12700</xdr:colOff>
      <xdr:row>58</xdr:row>
      <xdr:rowOff>133894</xdr:rowOff>
    </xdr:to>
    <xdr:cxnSp macro="">
      <xdr:nvCxnSpPr>
        <xdr:cNvPr id="133" name="直線コネクタ 132">
          <a:extLst>
            <a:ext uri="{FF2B5EF4-FFF2-40B4-BE49-F238E27FC236}">
              <a16:creationId xmlns="" xmlns:a16="http://schemas.microsoft.com/office/drawing/2014/main" id="{00000000-0008-0000-0300-000085000000}"/>
            </a:ext>
          </a:extLst>
        </xdr:cNvPr>
        <xdr:cNvCxnSpPr/>
      </xdr:nvCxnSpPr>
      <xdr:spPr>
        <a:xfrm>
          <a:off x="4864100" y="100779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59</xdr:row>
      <xdr:rowOff>93435</xdr:rowOff>
    </xdr:from>
    <xdr:to>
      <xdr:col>23</xdr:col>
      <xdr:colOff>133350</xdr:colOff>
      <xdr:row>59</xdr:row>
      <xdr:rowOff>96883</xdr:rowOff>
    </xdr:to>
    <xdr:cxnSp macro="">
      <xdr:nvCxnSpPr>
        <xdr:cNvPr id="134" name="直線コネクタ 133">
          <a:extLst>
            <a:ext uri="{FF2B5EF4-FFF2-40B4-BE49-F238E27FC236}">
              <a16:creationId xmlns="" xmlns:a16="http://schemas.microsoft.com/office/drawing/2014/main" id="{00000000-0008-0000-0300-000086000000}"/>
            </a:ext>
          </a:extLst>
        </xdr:cNvPr>
        <xdr:cNvCxnSpPr/>
      </xdr:nvCxnSpPr>
      <xdr:spPr>
        <a:xfrm>
          <a:off x="4114800" y="10208985"/>
          <a:ext cx="838200" cy="34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60</xdr:row>
      <xdr:rowOff>15620</xdr:rowOff>
    </xdr:from>
    <xdr:ext cx="762000" cy="259045"/>
    <xdr:sp macro="" textlink="">
      <xdr:nvSpPr>
        <xdr:cNvPr id="135" name="財政構造の弾力性平均値テキスト">
          <a:extLst>
            <a:ext uri="{FF2B5EF4-FFF2-40B4-BE49-F238E27FC236}">
              <a16:creationId xmlns="" xmlns:a16="http://schemas.microsoft.com/office/drawing/2014/main" id="{00000000-0008-0000-0300-000087000000}"/>
            </a:ext>
          </a:extLst>
        </xdr:cNvPr>
        <xdr:cNvSpPr txBox="1"/>
      </xdr:nvSpPr>
      <xdr:spPr>
        <a:xfrm>
          <a:off x="5041900" y="1030262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60</xdr:row>
      <xdr:rowOff>43543</xdr:rowOff>
    </xdr:from>
    <xdr:to>
      <xdr:col>23</xdr:col>
      <xdr:colOff>184150</xdr:colOff>
      <xdr:row>60</xdr:row>
      <xdr:rowOff>145143</xdr:rowOff>
    </xdr:to>
    <xdr:sp macro="" textlink="">
      <xdr:nvSpPr>
        <xdr:cNvPr id="136" name="フローチャート: 判断 135">
          <a:extLst>
            <a:ext uri="{FF2B5EF4-FFF2-40B4-BE49-F238E27FC236}">
              <a16:creationId xmlns="" xmlns:a16="http://schemas.microsoft.com/office/drawing/2014/main" id="{00000000-0008-0000-0300-000088000000}"/>
            </a:ext>
          </a:extLst>
        </xdr:cNvPr>
        <xdr:cNvSpPr/>
      </xdr:nvSpPr>
      <xdr:spPr>
        <a:xfrm>
          <a:off x="4902200" y="103305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58</xdr:row>
      <xdr:rowOff>120106</xdr:rowOff>
    </xdr:from>
    <xdr:to>
      <xdr:col>19</xdr:col>
      <xdr:colOff>133350</xdr:colOff>
      <xdr:row>59</xdr:row>
      <xdr:rowOff>93435</xdr:rowOff>
    </xdr:to>
    <xdr:cxnSp macro="">
      <xdr:nvCxnSpPr>
        <xdr:cNvPr id="137" name="直線コネクタ 136">
          <a:extLst>
            <a:ext uri="{FF2B5EF4-FFF2-40B4-BE49-F238E27FC236}">
              <a16:creationId xmlns="" xmlns:a16="http://schemas.microsoft.com/office/drawing/2014/main" id="{00000000-0008-0000-0300-000089000000}"/>
            </a:ext>
          </a:extLst>
        </xdr:cNvPr>
        <xdr:cNvCxnSpPr/>
      </xdr:nvCxnSpPr>
      <xdr:spPr>
        <a:xfrm>
          <a:off x="3225800" y="10064206"/>
          <a:ext cx="889000" cy="1447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60</xdr:row>
      <xdr:rowOff>15966</xdr:rowOff>
    </xdr:from>
    <xdr:to>
      <xdr:col>19</xdr:col>
      <xdr:colOff>184150</xdr:colOff>
      <xdr:row>60</xdr:row>
      <xdr:rowOff>117566</xdr:rowOff>
    </xdr:to>
    <xdr:sp macro="" textlink="">
      <xdr:nvSpPr>
        <xdr:cNvPr id="138" name="フローチャート: 判断 137">
          <a:extLst>
            <a:ext uri="{FF2B5EF4-FFF2-40B4-BE49-F238E27FC236}">
              <a16:creationId xmlns="" xmlns:a16="http://schemas.microsoft.com/office/drawing/2014/main" id="{00000000-0008-0000-0300-00008A000000}"/>
            </a:ext>
          </a:extLst>
        </xdr:cNvPr>
        <xdr:cNvSpPr/>
      </xdr:nvSpPr>
      <xdr:spPr>
        <a:xfrm>
          <a:off x="4064000" y="103029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60</xdr:row>
      <xdr:rowOff>102343</xdr:rowOff>
    </xdr:from>
    <xdr:ext cx="736600" cy="259045"/>
    <xdr:sp macro="" textlink="">
      <xdr:nvSpPr>
        <xdr:cNvPr id="139" name="テキスト ボックス 138">
          <a:extLst>
            <a:ext uri="{FF2B5EF4-FFF2-40B4-BE49-F238E27FC236}">
              <a16:creationId xmlns="" xmlns:a16="http://schemas.microsoft.com/office/drawing/2014/main" id="{00000000-0008-0000-0300-00008B000000}"/>
            </a:ext>
          </a:extLst>
        </xdr:cNvPr>
        <xdr:cNvSpPr txBox="1"/>
      </xdr:nvSpPr>
      <xdr:spPr>
        <a:xfrm>
          <a:off x="3733800" y="1038934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58</xdr:row>
      <xdr:rowOff>23585</xdr:rowOff>
    </xdr:from>
    <xdr:to>
      <xdr:col>15</xdr:col>
      <xdr:colOff>82550</xdr:colOff>
      <xdr:row>58</xdr:row>
      <xdr:rowOff>120106</xdr:rowOff>
    </xdr:to>
    <xdr:cxnSp macro="">
      <xdr:nvCxnSpPr>
        <xdr:cNvPr id="140" name="直線コネクタ 139">
          <a:extLst>
            <a:ext uri="{FF2B5EF4-FFF2-40B4-BE49-F238E27FC236}">
              <a16:creationId xmlns="" xmlns:a16="http://schemas.microsoft.com/office/drawing/2014/main" id="{00000000-0008-0000-0300-00008C000000}"/>
            </a:ext>
          </a:extLst>
        </xdr:cNvPr>
        <xdr:cNvCxnSpPr/>
      </xdr:nvCxnSpPr>
      <xdr:spPr>
        <a:xfrm>
          <a:off x="2336800" y="9967685"/>
          <a:ext cx="889000" cy="96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59</xdr:row>
      <xdr:rowOff>146050</xdr:rowOff>
    </xdr:from>
    <xdr:to>
      <xdr:col>15</xdr:col>
      <xdr:colOff>133350</xdr:colOff>
      <xdr:row>60</xdr:row>
      <xdr:rowOff>76200</xdr:rowOff>
    </xdr:to>
    <xdr:sp macro="" textlink="">
      <xdr:nvSpPr>
        <xdr:cNvPr id="141" name="フローチャート: 判断 140">
          <a:extLst>
            <a:ext uri="{FF2B5EF4-FFF2-40B4-BE49-F238E27FC236}">
              <a16:creationId xmlns="" xmlns:a16="http://schemas.microsoft.com/office/drawing/2014/main" id="{00000000-0008-0000-0300-00008D000000}"/>
            </a:ext>
          </a:extLst>
        </xdr:cNvPr>
        <xdr:cNvSpPr/>
      </xdr:nvSpPr>
      <xdr:spPr>
        <a:xfrm>
          <a:off x="3175000" y="10261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60</xdr:row>
      <xdr:rowOff>60977</xdr:rowOff>
    </xdr:from>
    <xdr:ext cx="762000" cy="259045"/>
    <xdr:sp macro="" textlink="">
      <xdr:nvSpPr>
        <xdr:cNvPr id="142" name="テキスト ボックス 141">
          <a:extLst>
            <a:ext uri="{FF2B5EF4-FFF2-40B4-BE49-F238E27FC236}">
              <a16:creationId xmlns="" xmlns:a16="http://schemas.microsoft.com/office/drawing/2014/main" id="{00000000-0008-0000-0300-00008E000000}"/>
            </a:ext>
          </a:extLst>
        </xdr:cNvPr>
        <xdr:cNvSpPr txBox="1"/>
      </xdr:nvSpPr>
      <xdr:spPr>
        <a:xfrm>
          <a:off x="2844800" y="10347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58</xdr:row>
      <xdr:rowOff>23585</xdr:rowOff>
    </xdr:from>
    <xdr:to>
      <xdr:col>11</xdr:col>
      <xdr:colOff>31750</xdr:colOff>
      <xdr:row>58</xdr:row>
      <xdr:rowOff>120106</xdr:rowOff>
    </xdr:to>
    <xdr:cxnSp macro="">
      <xdr:nvCxnSpPr>
        <xdr:cNvPr id="143" name="直線コネクタ 142">
          <a:extLst>
            <a:ext uri="{FF2B5EF4-FFF2-40B4-BE49-F238E27FC236}">
              <a16:creationId xmlns="" xmlns:a16="http://schemas.microsoft.com/office/drawing/2014/main" id="{00000000-0008-0000-0300-00008F000000}"/>
            </a:ext>
          </a:extLst>
        </xdr:cNvPr>
        <xdr:cNvCxnSpPr/>
      </xdr:nvCxnSpPr>
      <xdr:spPr>
        <a:xfrm flipV="1">
          <a:off x="1447800" y="9967685"/>
          <a:ext cx="889000" cy="96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59</xdr:row>
      <xdr:rowOff>73660</xdr:rowOff>
    </xdr:from>
    <xdr:to>
      <xdr:col>11</xdr:col>
      <xdr:colOff>82550</xdr:colOff>
      <xdr:row>60</xdr:row>
      <xdr:rowOff>3810</xdr:rowOff>
    </xdr:to>
    <xdr:sp macro="" textlink="">
      <xdr:nvSpPr>
        <xdr:cNvPr id="144" name="フローチャート: 判断 143">
          <a:extLst>
            <a:ext uri="{FF2B5EF4-FFF2-40B4-BE49-F238E27FC236}">
              <a16:creationId xmlns="" xmlns:a16="http://schemas.microsoft.com/office/drawing/2014/main" id="{00000000-0008-0000-0300-000090000000}"/>
            </a:ext>
          </a:extLst>
        </xdr:cNvPr>
        <xdr:cNvSpPr/>
      </xdr:nvSpPr>
      <xdr:spPr>
        <a:xfrm>
          <a:off x="2286000" y="10189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59</xdr:row>
      <xdr:rowOff>160037</xdr:rowOff>
    </xdr:from>
    <xdr:ext cx="762000" cy="259045"/>
    <xdr:sp macro="" textlink="">
      <xdr:nvSpPr>
        <xdr:cNvPr id="145" name="テキスト ボックス 144">
          <a:extLst>
            <a:ext uri="{FF2B5EF4-FFF2-40B4-BE49-F238E27FC236}">
              <a16:creationId xmlns="" xmlns:a16="http://schemas.microsoft.com/office/drawing/2014/main" id="{00000000-0008-0000-0300-000091000000}"/>
            </a:ext>
          </a:extLst>
        </xdr:cNvPr>
        <xdr:cNvSpPr txBox="1"/>
      </xdr:nvSpPr>
      <xdr:spPr>
        <a:xfrm>
          <a:off x="1955800" y="102755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59</xdr:row>
      <xdr:rowOff>115026</xdr:rowOff>
    </xdr:from>
    <xdr:to>
      <xdr:col>7</xdr:col>
      <xdr:colOff>31750</xdr:colOff>
      <xdr:row>60</xdr:row>
      <xdr:rowOff>45176</xdr:rowOff>
    </xdr:to>
    <xdr:sp macro="" textlink="">
      <xdr:nvSpPr>
        <xdr:cNvPr id="146" name="フローチャート: 判断 145">
          <a:extLst>
            <a:ext uri="{FF2B5EF4-FFF2-40B4-BE49-F238E27FC236}">
              <a16:creationId xmlns="" xmlns:a16="http://schemas.microsoft.com/office/drawing/2014/main" id="{00000000-0008-0000-0300-000092000000}"/>
            </a:ext>
          </a:extLst>
        </xdr:cNvPr>
        <xdr:cNvSpPr/>
      </xdr:nvSpPr>
      <xdr:spPr>
        <a:xfrm>
          <a:off x="1397000" y="102305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29953</xdr:rowOff>
    </xdr:from>
    <xdr:ext cx="762000" cy="259045"/>
    <xdr:sp macro="" textlink="">
      <xdr:nvSpPr>
        <xdr:cNvPr id="147" name="テキスト ボックス 146">
          <a:extLst>
            <a:ext uri="{FF2B5EF4-FFF2-40B4-BE49-F238E27FC236}">
              <a16:creationId xmlns="" xmlns:a16="http://schemas.microsoft.com/office/drawing/2014/main" id="{00000000-0008-0000-0300-000093000000}"/>
            </a:ext>
          </a:extLst>
        </xdr:cNvPr>
        <xdr:cNvSpPr txBox="1"/>
      </xdr:nvSpPr>
      <xdr:spPr>
        <a:xfrm>
          <a:off x="1066800" y="103169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8" name="テキスト ボックス 147">
          <a:extLst>
            <a:ext uri="{FF2B5EF4-FFF2-40B4-BE49-F238E27FC236}">
              <a16:creationId xmlns="" xmlns:a16="http://schemas.microsoft.com/office/drawing/2014/main" id="{00000000-0008-0000-0300-000094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9" name="テキスト ボックス 148">
          <a:extLst>
            <a:ext uri="{FF2B5EF4-FFF2-40B4-BE49-F238E27FC236}">
              <a16:creationId xmlns="" xmlns:a16="http://schemas.microsoft.com/office/drawing/2014/main" id="{00000000-0008-0000-0300-000095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50" name="テキスト ボックス 149">
          <a:extLst>
            <a:ext uri="{FF2B5EF4-FFF2-40B4-BE49-F238E27FC236}">
              <a16:creationId xmlns="" xmlns:a16="http://schemas.microsoft.com/office/drawing/2014/main" id="{00000000-0008-0000-0300-000096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51" name="テキスト ボックス 150">
          <a:extLst>
            <a:ext uri="{FF2B5EF4-FFF2-40B4-BE49-F238E27FC236}">
              <a16:creationId xmlns="" xmlns:a16="http://schemas.microsoft.com/office/drawing/2014/main" id="{00000000-0008-0000-0300-000097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2" name="テキスト ボックス 151">
          <a:extLst>
            <a:ext uri="{FF2B5EF4-FFF2-40B4-BE49-F238E27FC236}">
              <a16:creationId xmlns="" xmlns:a16="http://schemas.microsoft.com/office/drawing/2014/main" id="{00000000-0008-0000-0300-000098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59</xdr:row>
      <xdr:rowOff>46083</xdr:rowOff>
    </xdr:from>
    <xdr:to>
      <xdr:col>23</xdr:col>
      <xdr:colOff>184150</xdr:colOff>
      <xdr:row>59</xdr:row>
      <xdr:rowOff>147683</xdr:rowOff>
    </xdr:to>
    <xdr:sp macro="" textlink="">
      <xdr:nvSpPr>
        <xdr:cNvPr id="153" name="楕円 152">
          <a:extLst>
            <a:ext uri="{FF2B5EF4-FFF2-40B4-BE49-F238E27FC236}">
              <a16:creationId xmlns="" xmlns:a16="http://schemas.microsoft.com/office/drawing/2014/main" id="{00000000-0008-0000-0300-000099000000}"/>
            </a:ext>
          </a:extLst>
        </xdr:cNvPr>
        <xdr:cNvSpPr/>
      </xdr:nvSpPr>
      <xdr:spPr>
        <a:xfrm>
          <a:off x="4902200" y="10161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58</xdr:row>
      <xdr:rowOff>62610</xdr:rowOff>
    </xdr:from>
    <xdr:ext cx="762000" cy="259045"/>
    <xdr:sp macro="" textlink="">
      <xdr:nvSpPr>
        <xdr:cNvPr id="154" name="財政構造の弾力性該当値テキスト">
          <a:extLst>
            <a:ext uri="{FF2B5EF4-FFF2-40B4-BE49-F238E27FC236}">
              <a16:creationId xmlns="" xmlns:a16="http://schemas.microsoft.com/office/drawing/2014/main" id="{00000000-0008-0000-0300-00009A000000}"/>
            </a:ext>
          </a:extLst>
        </xdr:cNvPr>
        <xdr:cNvSpPr txBox="1"/>
      </xdr:nvSpPr>
      <xdr:spPr>
        <a:xfrm>
          <a:off x="5041900" y="100067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59</xdr:row>
      <xdr:rowOff>42635</xdr:rowOff>
    </xdr:from>
    <xdr:to>
      <xdr:col>19</xdr:col>
      <xdr:colOff>184150</xdr:colOff>
      <xdr:row>59</xdr:row>
      <xdr:rowOff>144235</xdr:rowOff>
    </xdr:to>
    <xdr:sp macro="" textlink="">
      <xdr:nvSpPr>
        <xdr:cNvPr id="155" name="楕円 154">
          <a:extLst>
            <a:ext uri="{FF2B5EF4-FFF2-40B4-BE49-F238E27FC236}">
              <a16:creationId xmlns="" xmlns:a16="http://schemas.microsoft.com/office/drawing/2014/main" id="{00000000-0008-0000-0300-00009B000000}"/>
            </a:ext>
          </a:extLst>
        </xdr:cNvPr>
        <xdr:cNvSpPr/>
      </xdr:nvSpPr>
      <xdr:spPr>
        <a:xfrm>
          <a:off x="4064000" y="10158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57</xdr:row>
      <xdr:rowOff>154412</xdr:rowOff>
    </xdr:from>
    <xdr:ext cx="736600" cy="259045"/>
    <xdr:sp macro="" textlink="">
      <xdr:nvSpPr>
        <xdr:cNvPr id="156" name="テキスト ボックス 155">
          <a:extLst>
            <a:ext uri="{FF2B5EF4-FFF2-40B4-BE49-F238E27FC236}">
              <a16:creationId xmlns="" xmlns:a16="http://schemas.microsoft.com/office/drawing/2014/main" id="{00000000-0008-0000-0300-00009C000000}"/>
            </a:ext>
          </a:extLst>
        </xdr:cNvPr>
        <xdr:cNvSpPr txBox="1"/>
      </xdr:nvSpPr>
      <xdr:spPr>
        <a:xfrm>
          <a:off x="3733800" y="99270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58</xdr:row>
      <xdr:rowOff>69306</xdr:rowOff>
    </xdr:from>
    <xdr:to>
      <xdr:col>15</xdr:col>
      <xdr:colOff>133350</xdr:colOff>
      <xdr:row>58</xdr:row>
      <xdr:rowOff>170906</xdr:rowOff>
    </xdr:to>
    <xdr:sp macro="" textlink="">
      <xdr:nvSpPr>
        <xdr:cNvPr id="157" name="楕円 156">
          <a:extLst>
            <a:ext uri="{FF2B5EF4-FFF2-40B4-BE49-F238E27FC236}">
              <a16:creationId xmlns="" xmlns:a16="http://schemas.microsoft.com/office/drawing/2014/main" id="{00000000-0008-0000-0300-00009D000000}"/>
            </a:ext>
          </a:extLst>
        </xdr:cNvPr>
        <xdr:cNvSpPr/>
      </xdr:nvSpPr>
      <xdr:spPr>
        <a:xfrm>
          <a:off x="3175000" y="10013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57</xdr:row>
      <xdr:rowOff>9633</xdr:rowOff>
    </xdr:from>
    <xdr:ext cx="762000" cy="259045"/>
    <xdr:sp macro="" textlink="">
      <xdr:nvSpPr>
        <xdr:cNvPr id="158" name="テキスト ボックス 157">
          <a:extLst>
            <a:ext uri="{FF2B5EF4-FFF2-40B4-BE49-F238E27FC236}">
              <a16:creationId xmlns="" xmlns:a16="http://schemas.microsoft.com/office/drawing/2014/main" id="{00000000-0008-0000-0300-00009E000000}"/>
            </a:ext>
          </a:extLst>
        </xdr:cNvPr>
        <xdr:cNvSpPr txBox="1"/>
      </xdr:nvSpPr>
      <xdr:spPr>
        <a:xfrm>
          <a:off x="2844800" y="97822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57</xdr:row>
      <xdr:rowOff>144235</xdr:rowOff>
    </xdr:from>
    <xdr:to>
      <xdr:col>11</xdr:col>
      <xdr:colOff>82550</xdr:colOff>
      <xdr:row>58</xdr:row>
      <xdr:rowOff>74385</xdr:rowOff>
    </xdr:to>
    <xdr:sp macro="" textlink="">
      <xdr:nvSpPr>
        <xdr:cNvPr id="159" name="楕円 158">
          <a:extLst>
            <a:ext uri="{FF2B5EF4-FFF2-40B4-BE49-F238E27FC236}">
              <a16:creationId xmlns="" xmlns:a16="http://schemas.microsoft.com/office/drawing/2014/main" id="{00000000-0008-0000-0300-00009F000000}"/>
            </a:ext>
          </a:extLst>
        </xdr:cNvPr>
        <xdr:cNvSpPr/>
      </xdr:nvSpPr>
      <xdr:spPr>
        <a:xfrm>
          <a:off x="2286000" y="9916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56</xdr:row>
      <xdr:rowOff>84562</xdr:rowOff>
    </xdr:from>
    <xdr:ext cx="762000" cy="259045"/>
    <xdr:sp macro="" textlink="">
      <xdr:nvSpPr>
        <xdr:cNvPr id="160" name="テキスト ボックス 159">
          <a:extLst>
            <a:ext uri="{FF2B5EF4-FFF2-40B4-BE49-F238E27FC236}">
              <a16:creationId xmlns="" xmlns:a16="http://schemas.microsoft.com/office/drawing/2014/main" id="{00000000-0008-0000-0300-0000A0000000}"/>
            </a:ext>
          </a:extLst>
        </xdr:cNvPr>
        <xdr:cNvSpPr txBox="1"/>
      </xdr:nvSpPr>
      <xdr:spPr>
        <a:xfrm>
          <a:off x="1955800" y="96857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58</xdr:row>
      <xdr:rowOff>69306</xdr:rowOff>
    </xdr:from>
    <xdr:to>
      <xdr:col>7</xdr:col>
      <xdr:colOff>31750</xdr:colOff>
      <xdr:row>58</xdr:row>
      <xdr:rowOff>170906</xdr:rowOff>
    </xdr:to>
    <xdr:sp macro="" textlink="">
      <xdr:nvSpPr>
        <xdr:cNvPr id="161" name="楕円 160">
          <a:extLst>
            <a:ext uri="{FF2B5EF4-FFF2-40B4-BE49-F238E27FC236}">
              <a16:creationId xmlns="" xmlns:a16="http://schemas.microsoft.com/office/drawing/2014/main" id="{00000000-0008-0000-0300-0000A1000000}"/>
            </a:ext>
          </a:extLst>
        </xdr:cNvPr>
        <xdr:cNvSpPr/>
      </xdr:nvSpPr>
      <xdr:spPr>
        <a:xfrm>
          <a:off x="1397000" y="10013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57</xdr:row>
      <xdr:rowOff>9633</xdr:rowOff>
    </xdr:from>
    <xdr:ext cx="762000" cy="259045"/>
    <xdr:sp macro="" textlink="">
      <xdr:nvSpPr>
        <xdr:cNvPr id="162" name="テキスト ボックス 161">
          <a:extLst>
            <a:ext uri="{FF2B5EF4-FFF2-40B4-BE49-F238E27FC236}">
              <a16:creationId xmlns="" xmlns:a16="http://schemas.microsoft.com/office/drawing/2014/main" id="{00000000-0008-0000-0300-0000A2000000}"/>
            </a:ext>
          </a:extLst>
        </xdr:cNvPr>
        <xdr:cNvSpPr txBox="1"/>
      </xdr:nvSpPr>
      <xdr:spPr>
        <a:xfrm>
          <a:off x="1066800" y="97822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3" name="正方形/長方形 162">
          <a:extLst>
            <a:ext uri="{FF2B5EF4-FFF2-40B4-BE49-F238E27FC236}">
              <a16:creationId xmlns="" xmlns:a16="http://schemas.microsoft.com/office/drawing/2014/main" id="{00000000-0008-0000-0300-0000A3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4" name="テキスト ボックス 163">
          <a:extLst>
            <a:ext uri="{FF2B5EF4-FFF2-40B4-BE49-F238E27FC236}">
              <a16:creationId xmlns="" xmlns:a16="http://schemas.microsoft.com/office/drawing/2014/main" id="{00000000-0008-0000-0300-0000A4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5" name="テキスト ボックス 164">
          <a:extLst>
            <a:ext uri="{FF2B5EF4-FFF2-40B4-BE49-F238E27FC236}">
              <a16:creationId xmlns="" xmlns:a16="http://schemas.microsoft.com/office/drawing/2014/main" id="{00000000-0008-0000-0300-0000A5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[190,501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6" name="正方形/長方形 165">
          <a:extLst>
            <a:ext uri="{FF2B5EF4-FFF2-40B4-BE49-F238E27FC236}">
              <a16:creationId xmlns="" xmlns:a16="http://schemas.microsoft.com/office/drawing/2014/main" id="{00000000-0008-0000-0300-0000A6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7" name="正方形/長方形 166">
          <a:extLst>
            <a:ext uri="{FF2B5EF4-FFF2-40B4-BE49-F238E27FC236}">
              <a16:creationId xmlns="" xmlns:a16="http://schemas.microsoft.com/office/drawing/2014/main" id="{00000000-0008-0000-0300-0000A7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8" name="正方形/長方形 167">
          <a:extLst>
            <a:ext uri="{FF2B5EF4-FFF2-40B4-BE49-F238E27FC236}">
              <a16:creationId xmlns="" xmlns:a16="http://schemas.microsoft.com/office/drawing/2014/main" id="{00000000-0008-0000-0300-0000A8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9" name="正方形/長方形 168">
          <a:extLst>
            <a:ext uri="{FF2B5EF4-FFF2-40B4-BE49-F238E27FC236}">
              <a16:creationId xmlns="" xmlns:a16="http://schemas.microsoft.com/office/drawing/2014/main" id="{00000000-0008-0000-0300-0000A9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132,793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70" name="正方形/長方形 169">
          <a:extLst>
            <a:ext uri="{FF2B5EF4-FFF2-40B4-BE49-F238E27FC236}">
              <a16:creationId xmlns="" xmlns:a16="http://schemas.microsoft.com/office/drawing/2014/main" id="{00000000-0008-0000-0300-0000AA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71" name="正方形/長方形 170">
          <a:extLst>
            <a:ext uri="{FF2B5EF4-FFF2-40B4-BE49-F238E27FC236}">
              <a16:creationId xmlns="" xmlns:a16="http://schemas.microsoft.com/office/drawing/2014/main" id="{00000000-0008-0000-0300-0000AB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2" name="正方形/長方形 171">
          <a:extLst>
            <a:ext uri="{FF2B5EF4-FFF2-40B4-BE49-F238E27FC236}">
              <a16:creationId xmlns="" xmlns:a16="http://schemas.microsoft.com/office/drawing/2014/main" id="{00000000-0008-0000-0300-0000AC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3" name="正方形/長方形 172">
          <a:extLst>
            <a:ext uri="{FF2B5EF4-FFF2-40B4-BE49-F238E27FC236}">
              <a16:creationId xmlns="" xmlns:a16="http://schemas.microsoft.com/office/drawing/2014/main" id="{00000000-0008-0000-0300-0000AD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4" name="正方形/長方形 173">
          <a:extLst>
            <a:ext uri="{FF2B5EF4-FFF2-40B4-BE49-F238E27FC236}">
              <a16:creationId xmlns="" xmlns:a16="http://schemas.microsoft.com/office/drawing/2014/main" id="{00000000-0008-0000-0300-0000AE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5" name="テキスト ボックス 174">
          <a:extLst>
            <a:ext uri="{FF2B5EF4-FFF2-40B4-BE49-F238E27FC236}">
              <a16:creationId xmlns="" xmlns:a16="http://schemas.microsoft.com/office/drawing/2014/main" id="{00000000-0008-0000-0300-0000AF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行政面積が広く人口規模も小さい本市では人口減少も進行しており、一人当たりの決算額は全国平均、類似団体平均をともに上回っている。</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
          </a:r>
          <a:b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b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市民ニーズの多様化・複雑化による行政サービス拡充に伴い、物件費が年々増加しており、平成</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30</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年度は対前年</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21</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百万円増となったことが、一人当たり決算額を押し上げる要因となっている。</a:t>
          </a:r>
        </a:p>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今後も中長期的な財政推計に基づいた行財政改革に継続して取り組み、歳出抑制に努めていく。</a:t>
          </a:r>
        </a:p>
      </xdr:txBody>
    </xdr:sp>
    <xdr:clientData/>
  </xdr:twoCellAnchor>
  <xdr:oneCellAnchor>
    <xdr:from>
      <xdr:col>3</xdr:col>
      <xdr:colOff>95250</xdr:colOff>
      <xdr:row>77</xdr:row>
      <xdr:rowOff>6350</xdr:rowOff>
    </xdr:from>
    <xdr:ext cx="349839" cy="225703"/>
    <xdr:sp macro="" textlink="">
      <xdr:nvSpPr>
        <xdr:cNvPr id="176" name="テキスト ボックス 175">
          <a:extLst>
            <a:ext uri="{FF2B5EF4-FFF2-40B4-BE49-F238E27FC236}">
              <a16:creationId xmlns="" xmlns:a16="http://schemas.microsoft.com/office/drawing/2014/main" id="{00000000-0008-0000-0300-0000B0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7" name="直線コネクタ 176">
          <a:extLst>
            <a:ext uri="{FF2B5EF4-FFF2-40B4-BE49-F238E27FC236}">
              <a16:creationId xmlns="" xmlns:a16="http://schemas.microsoft.com/office/drawing/2014/main" id="{00000000-0008-0000-0300-0000B1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8" name="テキスト ボックス 177">
          <a:extLst>
            <a:ext uri="{FF2B5EF4-FFF2-40B4-BE49-F238E27FC236}">
              <a16:creationId xmlns="" xmlns:a16="http://schemas.microsoft.com/office/drawing/2014/main" id="{00000000-0008-0000-0300-0000B2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120650</xdr:rowOff>
    </xdr:from>
    <xdr:to>
      <xdr:col>27</xdr:col>
      <xdr:colOff>184150</xdr:colOff>
      <xdr:row>88</xdr:row>
      <xdr:rowOff>120650</xdr:rowOff>
    </xdr:to>
    <xdr:cxnSp macro="">
      <xdr:nvCxnSpPr>
        <xdr:cNvPr id="179" name="直線コネクタ 178">
          <a:extLst>
            <a:ext uri="{FF2B5EF4-FFF2-40B4-BE49-F238E27FC236}">
              <a16:creationId xmlns="" xmlns:a16="http://schemas.microsoft.com/office/drawing/2014/main" id="{00000000-0008-0000-0300-0000B3000000}"/>
            </a:ext>
          </a:extLst>
        </xdr:cNvPr>
        <xdr:cNvCxnSpPr/>
      </xdr:nvCxnSpPr>
      <xdr:spPr>
        <a:xfrm>
          <a:off x="762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149877</xdr:rowOff>
    </xdr:from>
    <xdr:ext cx="762000" cy="259045"/>
    <xdr:sp macro="" textlink="">
      <xdr:nvSpPr>
        <xdr:cNvPr id="180" name="テキスト ボックス 179">
          <a:extLst>
            <a:ext uri="{FF2B5EF4-FFF2-40B4-BE49-F238E27FC236}">
              <a16:creationId xmlns="" xmlns:a16="http://schemas.microsoft.com/office/drawing/2014/main" id="{00000000-0008-0000-0300-0000B4000000}"/>
            </a:ext>
          </a:extLst>
        </xdr:cNvPr>
        <xdr:cNvSpPr txBox="1"/>
      </xdr:nvSpPr>
      <xdr:spPr>
        <a:xfrm>
          <a:off x="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81" name="直線コネクタ 180">
          <a:extLst>
            <a:ext uri="{FF2B5EF4-FFF2-40B4-BE49-F238E27FC236}">
              <a16:creationId xmlns="" xmlns:a16="http://schemas.microsoft.com/office/drawing/2014/main" id="{00000000-0008-0000-0300-0000B5000000}"/>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2" name="テキスト ボックス 181">
          <a:extLst>
            <a:ext uri="{FF2B5EF4-FFF2-40B4-BE49-F238E27FC236}">
              <a16:creationId xmlns="" xmlns:a16="http://schemas.microsoft.com/office/drawing/2014/main" id="{00000000-0008-0000-0300-0000B6000000}"/>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81</xdr:row>
      <xdr:rowOff>114300</xdr:rowOff>
    </xdr:from>
    <xdr:to>
      <xdr:col>27</xdr:col>
      <xdr:colOff>184150</xdr:colOff>
      <xdr:row>81</xdr:row>
      <xdr:rowOff>114300</xdr:rowOff>
    </xdr:to>
    <xdr:cxnSp macro="">
      <xdr:nvCxnSpPr>
        <xdr:cNvPr id="183" name="直線コネクタ 182">
          <a:extLst>
            <a:ext uri="{FF2B5EF4-FFF2-40B4-BE49-F238E27FC236}">
              <a16:creationId xmlns="" xmlns:a16="http://schemas.microsoft.com/office/drawing/2014/main" id="{00000000-0008-0000-0300-0000B7000000}"/>
            </a:ext>
          </a:extLst>
        </xdr:cNvPr>
        <xdr:cNvCxnSpPr/>
      </xdr:nvCxnSpPr>
      <xdr:spPr>
        <a:xfrm>
          <a:off x="762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80</xdr:row>
      <xdr:rowOff>143527</xdr:rowOff>
    </xdr:from>
    <xdr:ext cx="762000" cy="259045"/>
    <xdr:sp macro="" textlink="">
      <xdr:nvSpPr>
        <xdr:cNvPr id="184" name="テキスト ボックス 183">
          <a:extLst>
            <a:ext uri="{FF2B5EF4-FFF2-40B4-BE49-F238E27FC236}">
              <a16:creationId xmlns="" xmlns:a16="http://schemas.microsoft.com/office/drawing/2014/main" id="{00000000-0008-0000-0300-0000B8000000}"/>
            </a:ext>
          </a:extLst>
        </xdr:cNvPr>
        <xdr:cNvSpPr txBox="1"/>
      </xdr:nvSpPr>
      <xdr:spPr>
        <a:xfrm>
          <a:off x="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5" name="直線コネクタ 184">
          <a:extLst>
            <a:ext uri="{FF2B5EF4-FFF2-40B4-BE49-F238E27FC236}">
              <a16:creationId xmlns="" xmlns:a16="http://schemas.microsoft.com/office/drawing/2014/main" id="{00000000-0008-0000-0300-0000B9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6" name="テキスト ボックス 185">
          <a:extLst>
            <a:ext uri="{FF2B5EF4-FFF2-40B4-BE49-F238E27FC236}">
              <a16:creationId xmlns="" xmlns:a16="http://schemas.microsoft.com/office/drawing/2014/main" id="{00000000-0008-0000-0300-0000BA000000}"/>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7" name="人件費・物件費等の状況グラフ枠">
          <a:extLst>
            <a:ext uri="{FF2B5EF4-FFF2-40B4-BE49-F238E27FC236}">
              <a16:creationId xmlns="" xmlns:a16="http://schemas.microsoft.com/office/drawing/2014/main" id="{00000000-0008-0000-0300-0000BB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73853</xdr:rowOff>
    </xdr:from>
    <xdr:to>
      <xdr:col>23</xdr:col>
      <xdr:colOff>133350</xdr:colOff>
      <xdr:row>88</xdr:row>
      <xdr:rowOff>144979</xdr:rowOff>
    </xdr:to>
    <xdr:cxnSp macro="">
      <xdr:nvCxnSpPr>
        <xdr:cNvPr id="188" name="直線コネクタ 187">
          <a:extLst>
            <a:ext uri="{FF2B5EF4-FFF2-40B4-BE49-F238E27FC236}">
              <a16:creationId xmlns="" xmlns:a16="http://schemas.microsoft.com/office/drawing/2014/main" id="{00000000-0008-0000-0300-0000BC000000}"/>
            </a:ext>
          </a:extLst>
        </xdr:cNvPr>
        <xdr:cNvCxnSpPr/>
      </xdr:nvCxnSpPr>
      <xdr:spPr>
        <a:xfrm flipV="1">
          <a:off x="4953000" y="13961303"/>
          <a:ext cx="0" cy="127127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117056</xdr:rowOff>
    </xdr:from>
    <xdr:ext cx="762000" cy="259045"/>
    <xdr:sp macro="" textlink="">
      <xdr:nvSpPr>
        <xdr:cNvPr id="189" name="人件費・物件費等の状況最小値テキスト">
          <a:extLst>
            <a:ext uri="{FF2B5EF4-FFF2-40B4-BE49-F238E27FC236}">
              <a16:creationId xmlns="" xmlns:a16="http://schemas.microsoft.com/office/drawing/2014/main" id="{00000000-0008-0000-0300-0000BD000000}"/>
            </a:ext>
          </a:extLst>
        </xdr:cNvPr>
        <xdr:cNvSpPr txBox="1"/>
      </xdr:nvSpPr>
      <xdr:spPr>
        <a:xfrm>
          <a:off x="5041900" y="152046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304,033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144979</xdr:rowOff>
    </xdr:from>
    <xdr:to>
      <xdr:col>24</xdr:col>
      <xdr:colOff>12700</xdr:colOff>
      <xdr:row>88</xdr:row>
      <xdr:rowOff>144979</xdr:rowOff>
    </xdr:to>
    <xdr:cxnSp macro="">
      <xdr:nvCxnSpPr>
        <xdr:cNvPr id="190" name="直線コネクタ 189">
          <a:extLst>
            <a:ext uri="{FF2B5EF4-FFF2-40B4-BE49-F238E27FC236}">
              <a16:creationId xmlns="" xmlns:a16="http://schemas.microsoft.com/office/drawing/2014/main" id="{00000000-0008-0000-0300-0000BE000000}"/>
            </a:ext>
          </a:extLst>
        </xdr:cNvPr>
        <xdr:cNvCxnSpPr/>
      </xdr:nvCxnSpPr>
      <xdr:spPr>
        <a:xfrm>
          <a:off x="4864100" y="152325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160230</xdr:rowOff>
    </xdr:from>
    <xdr:ext cx="762000" cy="259045"/>
    <xdr:sp macro="" textlink="">
      <xdr:nvSpPr>
        <xdr:cNvPr id="191" name="人件費・物件費等の状況最大値テキスト">
          <a:extLst>
            <a:ext uri="{FF2B5EF4-FFF2-40B4-BE49-F238E27FC236}">
              <a16:creationId xmlns="" xmlns:a16="http://schemas.microsoft.com/office/drawing/2014/main" id="{00000000-0008-0000-0300-0000BF000000}"/>
            </a:ext>
          </a:extLst>
        </xdr:cNvPr>
        <xdr:cNvSpPr txBox="1"/>
      </xdr:nvSpPr>
      <xdr:spPr>
        <a:xfrm>
          <a:off x="5041900" y="137047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93,295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73853</xdr:rowOff>
    </xdr:from>
    <xdr:to>
      <xdr:col>24</xdr:col>
      <xdr:colOff>12700</xdr:colOff>
      <xdr:row>81</xdr:row>
      <xdr:rowOff>73853</xdr:rowOff>
    </xdr:to>
    <xdr:cxnSp macro="">
      <xdr:nvCxnSpPr>
        <xdr:cNvPr id="192" name="直線コネクタ 191">
          <a:extLst>
            <a:ext uri="{FF2B5EF4-FFF2-40B4-BE49-F238E27FC236}">
              <a16:creationId xmlns="" xmlns:a16="http://schemas.microsoft.com/office/drawing/2014/main" id="{00000000-0008-0000-0300-0000C0000000}"/>
            </a:ext>
          </a:extLst>
        </xdr:cNvPr>
        <xdr:cNvCxnSpPr/>
      </xdr:nvCxnSpPr>
      <xdr:spPr>
        <a:xfrm>
          <a:off x="4864100" y="139613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84</xdr:row>
      <xdr:rowOff>119583</xdr:rowOff>
    </xdr:from>
    <xdr:to>
      <xdr:col>23</xdr:col>
      <xdr:colOff>133350</xdr:colOff>
      <xdr:row>84</xdr:row>
      <xdr:rowOff>145897</xdr:rowOff>
    </xdr:to>
    <xdr:cxnSp macro="">
      <xdr:nvCxnSpPr>
        <xdr:cNvPr id="193" name="直線コネクタ 192">
          <a:extLst>
            <a:ext uri="{FF2B5EF4-FFF2-40B4-BE49-F238E27FC236}">
              <a16:creationId xmlns="" xmlns:a16="http://schemas.microsoft.com/office/drawing/2014/main" id="{00000000-0008-0000-0300-0000C1000000}"/>
            </a:ext>
          </a:extLst>
        </xdr:cNvPr>
        <xdr:cNvCxnSpPr/>
      </xdr:nvCxnSpPr>
      <xdr:spPr>
        <a:xfrm>
          <a:off x="4114800" y="14521383"/>
          <a:ext cx="838200" cy="263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83</xdr:row>
      <xdr:rowOff>2472</xdr:rowOff>
    </xdr:from>
    <xdr:ext cx="762000" cy="259045"/>
    <xdr:sp macro="" textlink="">
      <xdr:nvSpPr>
        <xdr:cNvPr id="194" name="人件費・物件費等の状況平均値テキスト">
          <a:extLst>
            <a:ext uri="{FF2B5EF4-FFF2-40B4-BE49-F238E27FC236}">
              <a16:creationId xmlns="" xmlns:a16="http://schemas.microsoft.com/office/drawing/2014/main" id="{00000000-0008-0000-0300-0000C2000000}"/>
            </a:ext>
          </a:extLst>
        </xdr:cNvPr>
        <xdr:cNvSpPr txBox="1"/>
      </xdr:nvSpPr>
      <xdr:spPr>
        <a:xfrm>
          <a:off x="5041900" y="1423282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172,407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157395</xdr:rowOff>
    </xdr:from>
    <xdr:to>
      <xdr:col>23</xdr:col>
      <xdr:colOff>184150</xdr:colOff>
      <xdr:row>84</xdr:row>
      <xdr:rowOff>87545</xdr:rowOff>
    </xdr:to>
    <xdr:sp macro="" textlink="">
      <xdr:nvSpPr>
        <xdr:cNvPr id="195" name="フローチャート: 判断 194">
          <a:extLst>
            <a:ext uri="{FF2B5EF4-FFF2-40B4-BE49-F238E27FC236}">
              <a16:creationId xmlns="" xmlns:a16="http://schemas.microsoft.com/office/drawing/2014/main" id="{00000000-0008-0000-0300-0000C3000000}"/>
            </a:ext>
          </a:extLst>
        </xdr:cNvPr>
        <xdr:cNvSpPr/>
      </xdr:nvSpPr>
      <xdr:spPr>
        <a:xfrm>
          <a:off x="4902200" y="143877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84</xdr:row>
      <xdr:rowOff>57817</xdr:rowOff>
    </xdr:from>
    <xdr:to>
      <xdr:col>19</xdr:col>
      <xdr:colOff>133350</xdr:colOff>
      <xdr:row>84</xdr:row>
      <xdr:rowOff>119583</xdr:rowOff>
    </xdr:to>
    <xdr:cxnSp macro="">
      <xdr:nvCxnSpPr>
        <xdr:cNvPr id="196" name="直線コネクタ 195">
          <a:extLst>
            <a:ext uri="{FF2B5EF4-FFF2-40B4-BE49-F238E27FC236}">
              <a16:creationId xmlns="" xmlns:a16="http://schemas.microsoft.com/office/drawing/2014/main" id="{00000000-0008-0000-0300-0000C4000000}"/>
            </a:ext>
          </a:extLst>
        </xdr:cNvPr>
        <xdr:cNvCxnSpPr/>
      </xdr:nvCxnSpPr>
      <xdr:spPr>
        <a:xfrm>
          <a:off x="3225800" y="14459617"/>
          <a:ext cx="889000" cy="617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83</xdr:row>
      <xdr:rowOff>131251</xdr:rowOff>
    </xdr:from>
    <xdr:to>
      <xdr:col>19</xdr:col>
      <xdr:colOff>184150</xdr:colOff>
      <xdr:row>84</xdr:row>
      <xdr:rowOff>61401</xdr:rowOff>
    </xdr:to>
    <xdr:sp macro="" textlink="">
      <xdr:nvSpPr>
        <xdr:cNvPr id="197" name="フローチャート: 判断 196">
          <a:extLst>
            <a:ext uri="{FF2B5EF4-FFF2-40B4-BE49-F238E27FC236}">
              <a16:creationId xmlns="" xmlns:a16="http://schemas.microsoft.com/office/drawing/2014/main" id="{00000000-0008-0000-0300-0000C5000000}"/>
            </a:ext>
          </a:extLst>
        </xdr:cNvPr>
        <xdr:cNvSpPr/>
      </xdr:nvSpPr>
      <xdr:spPr>
        <a:xfrm>
          <a:off x="4064000" y="143616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71578</xdr:rowOff>
    </xdr:from>
    <xdr:ext cx="736600" cy="259045"/>
    <xdr:sp macro="" textlink="">
      <xdr:nvSpPr>
        <xdr:cNvPr id="198" name="テキスト ボックス 197">
          <a:extLst>
            <a:ext uri="{FF2B5EF4-FFF2-40B4-BE49-F238E27FC236}">
              <a16:creationId xmlns="" xmlns:a16="http://schemas.microsoft.com/office/drawing/2014/main" id="{00000000-0008-0000-0300-0000C6000000}"/>
            </a:ext>
          </a:extLst>
        </xdr:cNvPr>
        <xdr:cNvSpPr txBox="1"/>
      </xdr:nvSpPr>
      <xdr:spPr>
        <a:xfrm>
          <a:off x="3733800" y="1413047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168,073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84</xdr:row>
      <xdr:rowOff>18196</xdr:rowOff>
    </xdr:from>
    <xdr:to>
      <xdr:col>15</xdr:col>
      <xdr:colOff>82550</xdr:colOff>
      <xdr:row>84</xdr:row>
      <xdr:rowOff>57817</xdr:rowOff>
    </xdr:to>
    <xdr:cxnSp macro="">
      <xdr:nvCxnSpPr>
        <xdr:cNvPr id="199" name="直線コネクタ 198">
          <a:extLst>
            <a:ext uri="{FF2B5EF4-FFF2-40B4-BE49-F238E27FC236}">
              <a16:creationId xmlns="" xmlns:a16="http://schemas.microsoft.com/office/drawing/2014/main" id="{00000000-0008-0000-0300-0000C7000000}"/>
            </a:ext>
          </a:extLst>
        </xdr:cNvPr>
        <xdr:cNvCxnSpPr/>
      </xdr:nvCxnSpPr>
      <xdr:spPr>
        <a:xfrm>
          <a:off x="2336800" y="14419996"/>
          <a:ext cx="889000" cy="396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83</xdr:row>
      <xdr:rowOff>106824</xdr:rowOff>
    </xdr:from>
    <xdr:to>
      <xdr:col>15</xdr:col>
      <xdr:colOff>133350</xdr:colOff>
      <xdr:row>84</xdr:row>
      <xdr:rowOff>36974</xdr:rowOff>
    </xdr:to>
    <xdr:sp macro="" textlink="">
      <xdr:nvSpPr>
        <xdr:cNvPr id="200" name="フローチャート: 判断 199">
          <a:extLst>
            <a:ext uri="{FF2B5EF4-FFF2-40B4-BE49-F238E27FC236}">
              <a16:creationId xmlns="" xmlns:a16="http://schemas.microsoft.com/office/drawing/2014/main" id="{00000000-0008-0000-0300-0000C8000000}"/>
            </a:ext>
          </a:extLst>
        </xdr:cNvPr>
        <xdr:cNvSpPr/>
      </xdr:nvSpPr>
      <xdr:spPr>
        <a:xfrm>
          <a:off x="3175000" y="143371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47151</xdr:rowOff>
    </xdr:from>
    <xdr:ext cx="762000" cy="259045"/>
    <xdr:sp macro="" textlink="">
      <xdr:nvSpPr>
        <xdr:cNvPr id="201" name="テキスト ボックス 200">
          <a:extLst>
            <a:ext uri="{FF2B5EF4-FFF2-40B4-BE49-F238E27FC236}">
              <a16:creationId xmlns="" xmlns:a16="http://schemas.microsoft.com/office/drawing/2014/main" id="{00000000-0008-0000-0300-0000C9000000}"/>
            </a:ext>
          </a:extLst>
        </xdr:cNvPr>
        <xdr:cNvSpPr txBox="1"/>
      </xdr:nvSpPr>
      <xdr:spPr>
        <a:xfrm>
          <a:off x="2844800" y="141060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83</xdr:row>
      <xdr:rowOff>152840</xdr:rowOff>
    </xdr:from>
    <xdr:to>
      <xdr:col>11</xdr:col>
      <xdr:colOff>31750</xdr:colOff>
      <xdr:row>84</xdr:row>
      <xdr:rowOff>18196</xdr:rowOff>
    </xdr:to>
    <xdr:cxnSp macro="">
      <xdr:nvCxnSpPr>
        <xdr:cNvPr id="202" name="直線コネクタ 201">
          <a:extLst>
            <a:ext uri="{FF2B5EF4-FFF2-40B4-BE49-F238E27FC236}">
              <a16:creationId xmlns="" xmlns:a16="http://schemas.microsoft.com/office/drawing/2014/main" id="{00000000-0008-0000-0300-0000CA000000}"/>
            </a:ext>
          </a:extLst>
        </xdr:cNvPr>
        <xdr:cNvCxnSpPr/>
      </xdr:nvCxnSpPr>
      <xdr:spPr>
        <a:xfrm>
          <a:off x="1447800" y="14383190"/>
          <a:ext cx="889000" cy="368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83</xdr:row>
      <xdr:rowOff>64888</xdr:rowOff>
    </xdr:from>
    <xdr:to>
      <xdr:col>11</xdr:col>
      <xdr:colOff>82550</xdr:colOff>
      <xdr:row>83</xdr:row>
      <xdr:rowOff>166488</xdr:rowOff>
    </xdr:to>
    <xdr:sp macro="" textlink="">
      <xdr:nvSpPr>
        <xdr:cNvPr id="203" name="フローチャート: 判断 202">
          <a:extLst>
            <a:ext uri="{FF2B5EF4-FFF2-40B4-BE49-F238E27FC236}">
              <a16:creationId xmlns="" xmlns:a16="http://schemas.microsoft.com/office/drawing/2014/main" id="{00000000-0008-0000-0300-0000CB000000}"/>
            </a:ext>
          </a:extLst>
        </xdr:cNvPr>
        <xdr:cNvSpPr/>
      </xdr:nvSpPr>
      <xdr:spPr>
        <a:xfrm>
          <a:off x="2286000" y="142952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5215</xdr:rowOff>
    </xdr:from>
    <xdr:ext cx="762000" cy="259045"/>
    <xdr:sp macro="" textlink="">
      <xdr:nvSpPr>
        <xdr:cNvPr id="204" name="テキスト ボックス 203">
          <a:extLst>
            <a:ext uri="{FF2B5EF4-FFF2-40B4-BE49-F238E27FC236}">
              <a16:creationId xmlns="" xmlns:a16="http://schemas.microsoft.com/office/drawing/2014/main" id="{00000000-0008-0000-0300-0000CC000000}"/>
            </a:ext>
          </a:extLst>
        </xdr:cNvPr>
        <xdr:cNvSpPr txBox="1"/>
      </xdr:nvSpPr>
      <xdr:spPr>
        <a:xfrm>
          <a:off x="1955800" y="140641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157,072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83</xdr:row>
      <xdr:rowOff>35249</xdr:rowOff>
    </xdr:from>
    <xdr:to>
      <xdr:col>7</xdr:col>
      <xdr:colOff>31750</xdr:colOff>
      <xdr:row>83</xdr:row>
      <xdr:rowOff>136849</xdr:rowOff>
    </xdr:to>
    <xdr:sp macro="" textlink="">
      <xdr:nvSpPr>
        <xdr:cNvPr id="205" name="フローチャート: 判断 204">
          <a:extLst>
            <a:ext uri="{FF2B5EF4-FFF2-40B4-BE49-F238E27FC236}">
              <a16:creationId xmlns="" xmlns:a16="http://schemas.microsoft.com/office/drawing/2014/main" id="{00000000-0008-0000-0300-0000CD000000}"/>
            </a:ext>
          </a:extLst>
        </xdr:cNvPr>
        <xdr:cNvSpPr/>
      </xdr:nvSpPr>
      <xdr:spPr>
        <a:xfrm>
          <a:off x="1397000" y="142655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147026</xdr:rowOff>
    </xdr:from>
    <xdr:ext cx="762000" cy="259045"/>
    <xdr:sp macro="" textlink="">
      <xdr:nvSpPr>
        <xdr:cNvPr id="206" name="テキスト ボックス 205">
          <a:extLst>
            <a:ext uri="{FF2B5EF4-FFF2-40B4-BE49-F238E27FC236}">
              <a16:creationId xmlns="" xmlns:a16="http://schemas.microsoft.com/office/drawing/2014/main" id="{00000000-0008-0000-0300-0000CE000000}"/>
            </a:ext>
          </a:extLst>
        </xdr:cNvPr>
        <xdr:cNvSpPr txBox="1"/>
      </xdr:nvSpPr>
      <xdr:spPr>
        <a:xfrm>
          <a:off x="1066800" y="140344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152,159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7" name="テキスト ボックス 206">
          <a:extLst>
            <a:ext uri="{FF2B5EF4-FFF2-40B4-BE49-F238E27FC236}">
              <a16:creationId xmlns="" xmlns:a16="http://schemas.microsoft.com/office/drawing/2014/main" id="{00000000-0008-0000-0300-0000CF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8" name="テキスト ボックス 207">
          <a:extLst>
            <a:ext uri="{FF2B5EF4-FFF2-40B4-BE49-F238E27FC236}">
              <a16:creationId xmlns="" xmlns:a16="http://schemas.microsoft.com/office/drawing/2014/main" id="{00000000-0008-0000-0300-0000D0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9" name="テキスト ボックス 208">
          <a:extLst>
            <a:ext uri="{FF2B5EF4-FFF2-40B4-BE49-F238E27FC236}">
              <a16:creationId xmlns="" xmlns:a16="http://schemas.microsoft.com/office/drawing/2014/main" id="{00000000-0008-0000-0300-0000D1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0" name="テキスト ボックス 209">
          <a:extLst>
            <a:ext uri="{FF2B5EF4-FFF2-40B4-BE49-F238E27FC236}">
              <a16:creationId xmlns="" xmlns:a16="http://schemas.microsoft.com/office/drawing/2014/main" id="{00000000-0008-0000-0300-0000D2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1" name="テキスト ボックス 210">
          <a:extLst>
            <a:ext uri="{FF2B5EF4-FFF2-40B4-BE49-F238E27FC236}">
              <a16:creationId xmlns="" xmlns:a16="http://schemas.microsoft.com/office/drawing/2014/main" id="{00000000-0008-0000-0300-0000D3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84</xdr:row>
      <xdr:rowOff>95097</xdr:rowOff>
    </xdr:from>
    <xdr:to>
      <xdr:col>23</xdr:col>
      <xdr:colOff>184150</xdr:colOff>
      <xdr:row>85</xdr:row>
      <xdr:rowOff>25247</xdr:rowOff>
    </xdr:to>
    <xdr:sp macro="" textlink="">
      <xdr:nvSpPr>
        <xdr:cNvPr id="212" name="楕円 211">
          <a:extLst>
            <a:ext uri="{FF2B5EF4-FFF2-40B4-BE49-F238E27FC236}">
              <a16:creationId xmlns="" xmlns:a16="http://schemas.microsoft.com/office/drawing/2014/main" id="{00000000-0008-0000-0300-0000D4000000}"/>
            </a:ext>
          </a:extLst>
        </xdr:cNvPr>
        <xdr:cNvSpPr/>
      </xdr:nvSpPr>
      <xdr:spPr>
        <a:xfrm>
          <a:off x="4902200" y="144968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84</xdr:row>
      <xdr:rowOff>67174</xdr:rowOff>
    </xdr:from>
    <xdr:ext cx="762000" cy="259045"/>
    <xdr:sp macro="" textlink="">
      <xdr:nvSpPr>
        <xdr:cNvPr id="213" name="人件費・物件費等の状況該当値テキスト">
          <a:extLst>
            <a:ext uri="{FF2B5EF4-FFF2-40B4-BE49-F238E27FC236}">
              <a16:creationId xmlns="" xmlns:a16="http://schemas.microsoft.com/office/drawing/2014/main" id="{00000000-0008-0000-0300-0000D5000000}"/>
            </a:ext>
          </a:extLst>
        </xdr:cNvPr>
        <xdr:cNvSpPr txBox="1"/>
      </xdr:nvSpPr>
      <xdr:spPr>
        <a:xfrm>
          <a:off x="5041900" y="144689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190,501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84</xdr:row>
      <xdr:rowOff>68783</xdr:rowOff>
    </xdr:from>
    <xdr:to>
      <xdr:col>19</xdr:col>
      <xdr:colOff>184150</xdr:colOff>
      <xdr:row>84</xdr:row>
      <xdr:rowOff>170383</xdr:rowOff>
    </xdr:to>
    <xdr:sp macro="" textlink="">
      <xdr:nvSpPr>
        <xdr:cNvPr id="214" name="楕円 213">
          <a:extLst>
            <a:ext uri="{FF2B5EF4-FFF2-40B4-BE49-F238E27FC236}">
              <a16:creationId xmlns="" xmlns:a16="http://schemas.microsoft.com/office/drawing/2014/main" id="{00000000-0008-0000-0300-0000D6000000}"/>
            </a:ext>
          </a:extLst>
        </xdr:cNvPr>
        <xdr:cNvSpPr/>
      </xdr:nvSpPr>
      <xdr:spPr>
        <a:xfrm>
          <a:off x="4064000" y="14470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84</xdr:row>
      <xdr:rowOff>155160</xdr:rowOff>
    </xdr:from>
    <xdr:ext cx="736600" cy="259045"/>
    <xdr:sp macro="" textlink="">
      <xdr:nvSpPr>
        <xdr:cNvPr id="215" name="テキスト ボックス 214">
          <a:extLst>
            <a:ext uri="{FF2B5EF4-FFF2-40B4-BE49-F238E27FC236}">
              <a16:creationId xmlns="" xmlns:a16="http://schemas.microsoft.com/office/drawing/2014/main" id="{00000000-0008-0000-0300-0000D7000000}"/>
            </a:ext>
          </a:extLst>
        </xdr:cNvPr>
        <xdr:cNvSpPr txBox="1"/>
      </xdr:nvSpPr>
      <xdr:spPr>
        <a:xfrm>
          <a:off x="3733800" y="145569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186,139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84</xdr:row>
      <xdr:rowOff>7017</xdr:rowOff>
    </xdr:from>
    <xdr:to>
      <xdr:col>15</xdr:col>
      <xdr:colOff>133350</xdr:colOff>
      <xdr:row>84</xdr:row>
      <xdr:rowOff>108617</xdr:rowOff>
    </xdr:to>
    <xdr:sp macro="" textlink="">
      <xdr:nvSpPr>
        <xdr:cNvPr id="216" name="楕円 215">
          <a:extLst>
            <a:ext uri="{FF2B5EF4-FFF2-40B4-BE49-F238E27FC236}">
              <a16:creationId xmlns="" xmlns:a16="http://schemas.microsoft.com/office/drawing/2014/main" id="{00000000-0008-0000-0300-0000D8000000}"/>
            </a:ext>
          </a:extLst>
        </xdr:cNvPr>
        <xdr:cNvSpPr/>
      </xdr:nvSpPr>
      <xdr:spPr>
        <a:xfrm>
          <a:off x="3175000" y="14408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84</xdr:row>
      <xdr:rowOff>93394</xdr:rowOff>
    </xdr:from>
    <xdr:ext cx="762000" cy="259045"/>
    <xdr:sp macro="" textlink="">
      <xdr:nvSpPr>
        <xdr:cNvPr id="217" name="テキスト ボックス 216">
          <a:extLst>
            <a:ext uri="{FF2B5EF4-FFF2-40B4-BE49-F238E27FC236}">
              <a16:creationId xmlns="" xmlns:a16="http://schemas.microsoft.com/office/drawing/2014/main" id="{00000000-0008-0000-0300-0000D9000000}"/>
            </a:ext>
          </a:extLst>
        </xdr:cNvPr>
        <xdr:cNvSpPr txBox="1"/>
      </xdr:nvSpPr>
      <xdr:spPr>
        <a:xfrm>
          <a:off x="2844800" y="144951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83</xdr:row>
      <xdr:rowOff>138846</xdr:rowOff>
    </xdr:from>
    <xdr:to>
      <xdr:col>11</xdr:col>
      <xdr:colOff>82550</xdr:colOff>
      <xdr:row>84</xdr:row>
      <xdr:rowOff>68996</xdr:rowOff>
    </xdr:to>
    <xdr:sp macro="" textlink="">
      <xdr:nvSpPr>
        <xdr:cNvPr id="218" name="楕円 217">
          <a:extLst>
            <a:ext uri="{FF2B5EF4-FFF2-40B4-BE49-F238E27FC236}">
              <a16:creationId xmlns="" xmlns:a16="http://schemas.microsoft.com/office/drawing/2014/main" id="{00000000-0008-0000-0300-0000DA000000}"/>
            </a:ext>
          </a:extLst>
        </xdr:cNvPr>
        <xdr:cNvSpPr/>
      </xdr:nvSpPr>
      <xdr:spPr>
        <a:xfrm>
          <a:off x="2286000" y="143691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84</xdr:row>
      <xdr:rowOff>53773</xdr:rowOff>
    </xdr:from>
    <xdr:ext cx="762000" cy="259045"/>
    <xdr:sp macro="" textlink="">
      <xdr:nvSpPr>
        <xdr:cNvPr id="219" name="テキスト ボックス 218">
          <a:extLst>
            <a:ext uri="{FF2B5EF4-FFF2-40B4-BE49-F238E27FC236}">
              <a16:creationId xmlns="" xmlns:a16="http://schemas.microsoft.com/office/drawing/2014/main" id="{00000000-0008-0000-0300-0000DB000000}"/>
            </a:ext>
          </a:extLst>
        </xdr:cNvPr>
        <xdr:cNvSpPr txBox="1"/>
      </xdr:nvSpPr>
      <xdr:spPr>
        <a:xfrm>
          <a:off x="1955800" y="14455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169,332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83</xdr:row>
      <xdr:rowOff>102040</xdr:rowOff>
    </xdr:from>
    <xdr:to>
      <xdr:col>7</xdr:col>
      <xdr:colOff>31750</xdr:colOff>
      <xdr:row>84</xdr:row>
      <xdr:rowOff>32190</xdr:rowOff>
    </xdr:to>
    <xdr:sp macro="" textlink="">
      <xdr:nvSpPr>
        <xdr:cNvPr id="220" name="楕円 219">
          <a:extLst>
            <a:ext uri="{FF2B5EF4-FFF2-40B4-BE49-F238E27FC236}">
              <a16:creationId xmlns="" xmlns:a16="http://schemas.microsoft.com/office/drawing/2014/main" id="{00000000-0008-0000-0300-0000DC000000}"/>
            </a:ext>
          </a:extLst>
        </xdr:cNvPr>
        <xdr:cNvSpPr/>
      </xdr:nvSpPr>
      <xdr:spPr>
        <a:xfrm>
          <a:off x="1397000" y="14332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84</xdr:row>
      <xdr:rowOff>16967</xdr:rowOff>
    </xdr:from>
    <xdr:ext cx="762000" cy="259045"/>
    <xdr:sp macro="" textlink="">
      <xdr:nvSpPr>
        <xdr:cNvPr id="221" name="テキスト ボックス 220">
          <a:extLst>
            <a:ext uri="{FF2B5EF4-FFF2-40B4-BE49-F238E27FC236}">
              <a16:creationId xmlns="" xmlns:a16="http://schemas.microsoft.com/office/drawing/2014/main" id="{00000000-0008-0000-0300-0000DD000000}"/>
            </a:ext>
          </a:extLst>
        </xdr:cNvPr>
        <xdr:cNvSpPr txBox="1"/>
      </xdr:nvSpPr>
      <xdr:spPr>
        <a:xfrm>
          <a:off x="1066800" y="144187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163,231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2" name="正方形/長方形 221">
          <a:extLst>
            <a:ext uri="{FF2B5EF4-FFF2-40B4-BE49-F238E27FC236}">
              <a16:creationId xmlns="" xmlns:a16="http://schemas.microsoft.com/office/drawing/2014/main" id="{00000000-0008-0000-0300-0000DE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3" name="テキスト ボックス 222">
          <a:extLst>
            <a:ext uri="{FF2B5EF4-FFF2-40B4-BE49-F238E27FC236}">
              <a16:creationId xmlns="" xmlns:a16="http://schemas.microsoft.com/office/drawing/2014/main" id="{00000000-0008-0000-0300-0000DF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4" name="テキスト ボックス 223">
          <a:extLst>
            <a:ext uri="{FF2B5EF4-FFF2-40B4-BE49-F238E27FC236}">
              <a16:creationId xmlns="" xmlns:a16="http://schemas.microsoft.com/office/drawing/2014/main" id="{00000000-0008-0000-0300-0000E0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[95.3]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5" name="正方形/長方形 224">
          <a:extLst>
            <a:ext uri="{FF2B5EF4-FFF2-40B4-BE49-F238E27FC236}">
              <a16:creationId xmlns="" xmlns:a16="http://schemas.microsoft.com/office/drawing/2014/main" id="{00000000-0008-0000-0300-0000E1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6" name="正方形/長方形 225">
          <a:extLst>
            <a:ext uri="{FF2B5EF4-FFF2-40B4-BE49-F238E27FC236}">
              <a16:creationId xmlns="" xmlns:a16="http://schemas.microsoft.com/office/drawing/2014/main" id="{00000000-0008-0000-0300-0000E2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7" name="正方形/長方形 226">
          <a:extLst>
            <a:ext uri="{FF2B5EF4-FFF2-40B4-BE49-F238E27FC236}">
              <a16:creationId xmlns="" xmlns:a16="http://schemas.microsoft.com/office/drawing/2014/main" id="{00000000-0008-0000-0300-0000E3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8" name="正方形/長方形 227">
          <a:extLst>
            <a:ext uri="{FF2B5EF4-FFF2-40B4-BE49-F238E27FC236}">
              <a16:creationId xmlns="" xmlns:a16="http://schemas.microsoft.com/office/drawing/2014/main" id="{00000000-0008-0000-0300-0000E4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9" name="正方形/長方形 228">
          <a:extLst>
            <a:ext uri="{FF2B5EF4-FFF2-40B4-BE49-F238E27FC236}">
              <a16:creationId xmlns="" xmlns:a16="http://schemas.microsoft.com/office/drawing/2014/main" id="{00000000-0008-0000-0300-0000E5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0" name="正方形/長方形 229">
          <a:extLst>
            <a:ext uri="{FF2B5EF4-FFF2-40B4-BE49-F238E27FC236}">
              <a16:creationId xmlns="" xmlns:a16="http://schemas.microsoft.com/office/drawing/2014/main" id="{00000000-0008-0000-0300-0000E6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1" name="正方形/長方形 230">
          <a:extLst>
            <a:ext uri="{FF2B5EF4-FFF2-40B4-BE49-F238E27FC236}">
              <a16:creationId xmlns="" xmlns:a16="http://schemas.microsoft.com/office/drawing/2014/main" id="{00000000-0008-0000-0300-0000E7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2" name="正方形/長方形 231">
          <a:extLst>
            <a:ext uri="{FF2B5EF4-FFF2-40B4-BE49-F238E27FC236}">
              <a16:creationId xmlns="" xmlns:a16="http://schemas.microsoft.com/office/drawing/2014/main" id="{00000000-0008-0000-0300-0000E8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3" name="正方形/長方形 232">
          <a:extLst>
            <a:ext uri="{FF2B5EF4-FFF2-40B4-BE49-F238E27FC236}">
              <a16:creationId xmlns="" xmlns:a16="http://schemas.microsoft.com/office/drawing/2014/main" id="{00000000-0008-0000-0300-0000E9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4" name="テキスト ボックス 233">
          <a:extLst>
            <a:ext uri="{FF2B5EF4-FFF2-40B4-BE49-F238E27FC236}">
              <a16:creationId xmlns="" xmlns:a16="http://schemas.microsoft.com/office/drawing/2014/main" id="{00000000-0008-0000-0300-0000EA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ラスパイレス指数は類似団体平均、全国市平均をともに下回っている。</a:t>
          </a:r>
        </a:p>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今後も定員管理計画に基づき、より一層の給与の適正化に努める。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5" name="直線コネクタ 234">
          <a:extLst>
            <a:ext uri="{FF2B5EF4-FFF2-40B4-BE49-F238E27FC236}">
              <a16:creationId xmlns="" xmlns:a16="http://schemas.microsoft.com/office/drawing/2014/main" id="{00000000-0008-0000-0300-0000EB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6" name="テキスト ボックス 235">
          <a:extLst>
            <a:ext uri="{FF2B5EF4-FFF2-40B4-BE49-F238E27FC236}">
              <a16:creationId xmlns="" xmlns:a16="http://schemas.microsoft.com/office/drawing/2014/main" id="{00000000-0008-0000-0300-0000EC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90</xdr:row>
      <xdr:rowOff>36286</xdr:rowOff>
    </xdr:from>
    <xdr:to>
      <xdr:col>85</xdr:col>
      <xdr:colOff>95250</xdr:colOff>
      <xdr:row>90</xdr:row>
      <xdr:rowOff>36286</xdr:rowOff>
    </xdr:to>
    <xdr:cxnSp macro="">
      <xdr:nvCxnSpPr>
        <xdr:cNvPr id="237" name="直線コネクタ 236">
          <a:extLst>
            <a:ext uri="{FF2B5EF4-FFF2-40B4-BE49-F238E27FC236}">
              <a16:creationId xmlns="" xmlns:a16="http://schemas.microsoft.com/office/drawing/2014/main" id="{00000000-0008-0000-0300-0000ED000000}"/>
            </a:ext>
          </a:extLst>
        </xdr:cNvPr>
        <xdr:cNvCxnSpPr/>
      </xdr:nvCxnSpPr>
      <xdr:spPr>
        <a:xfrm>
          <a:off x="12827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65513</xdr:rowOff>
    </xdr:from>
    <xdr:ext cx="762000" cy="259045"/>
    <xdr:sp macro="" textlink="">
      <xdr:nvSpPr>
        <xdr:cNvPr id="238" name="テキスト ボックス 237">
          <a:extLst>
            <a:ext uri="{FF2B5EF4-FFF2-40B4-BE49-F238E27FC236}">
              <a16:creationId xmlns="" xmlns:a16="http://schemas.microsoft.com/office/drawing/2014/main" id="{00000000-0008-0000-0300-0000EE000000}"/>
            </a:ext>
          </a:extLst>
        </xdr:cNvPr>
        <xdr:cNvSpPr txBox="1"/>
      </xdr:nvSpPr>
      <xdr:spPr>
        <a:xfrm>
          <a:off x="1206500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34471</xdr:rowOff>
    </xdr:from>
    <xdr:to>
      <xdr:col>85</xdr:col>
      <xdr:colOff>95250</xdr:colOff>
      <xdr:row>88</xdr:row>
      <xdr:rowOff>34471</xdr:rowOff>
    </xdr:to>
    <xdr:cxnSp macro="">
      <xdr:nvCxnSpPr>
        <xdr:cNvPr id="239" name="直線コネクタ 238">
          <a:extLst>
            <a:ext uri="{FF2B5EF4-FFF2-40B4-BE49-F238E27FC236}">
              <a16:creationId xmlns="" xmlns:a16="http://schemas.microsoft.com/office/drawing/2014/main" id="{00000000-0008-0000-0300-0000EF000000}"/>
            </a:ext>
          </a:extLst>
        </xdr:cNvPr>
        <xdr:cNvCxnSpPr/>
      </xdr:nvCxnSpPr>
      <xdr:spPr>
        <a:xfrm>
          <a:off x="12827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63698</xdr:rowOff>
    </xdr:from>
    <xdr:ext cx="762000" cy="259045"/>
    <xdr:sp macro="" textlink="">
      <xdr:nvSpPr>
        <xdr:cNvPr id="240" name="テキスト ボックス 239">
          <a:extLst>
            <a:ext uri="{FF2B5EF4-FFF2-40B4-BE49-F238E27FC236}">
              <a16:creationId xmlns="" xmlns:a16="http://schemas.microsoft.com/office/drawing/2014/main" id="{00000000-0008-0000-0300-0000F0000000}"/>
            </a:ext>
          </a:extLst>
        </xdr:cNvPr>
        <xdr:cNvSpPr txBox="1"/>
      </xdr:nvSpPr>
      <xdr:spPr>
        <a:xfrm>
          <a:off x="1206500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32657</xdr:rowOff>
    </xdr:from>
    <xdr:to>
      <xdr:col>85</xdr:col>
      <xdr:colOff>95250</xdr:colOff>
      <xdr:row>86</xdr:row>
      <xdr:rowOff>32657</xdr:rowOff>
    </xdr:to>
    <xdr:cxnSp macro="">
      <xdr:nvCxnSpPr>
        <xdr:cNvPr id="241" name="直線コネクタ 240">
          <a:extLst>
            <a:ext uri="{FF2B5EF4-FFF2-40B4-BE49-F238E27FC236}">
              <a16:creationId xmlns="" xmlns:a16="http://schemas.microsoft.com/office/drawing/2014/main" id="{00000000-0008-0000-0300-0000F1000000}"/>
            </a:ext>
          </a:extLst>
        </xdr:cNvPr>
        <xdr:cNvCxnSpPr/>
      </xdr:nvCxnSpPr>
      <xdr:spPr>
        <a:xfrm>
          <a:off x="12827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61884</xdr:rowOff>
    </xdr:from>
    <xdr:ext cx="762000" cy="259045"/>
    <xdr:sp macro="" textlink="">
      <xdr:nvSpPr>
        <xdr:cNvPr id="242" name="テキスト ボックス 241">
          <a:extLst>
            <a:ext uri="{FF2B5EF4-FFF2-40B4-BE49-F238E27FC236}">
              <a16:creationId xmlns="" xmlns:a16="http://schemas.microsoft.com/office/drawing/2014/main" id="{00000000-0008-0000-0300-0000F2000000}"/>
            </a:ext>
          </a:extLst>
        </xdr:cNvPr>
        <xdr:cNvSpPr txBox="1"/>
      </xdr:nvSpPr>
      <xdr:spPr>
        <a:xfrm>
          <a:off x="1206500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84</xdr:row>
      <xdr:rowOff>30843</xdr:rowOff>
    </xdr:from>
    <xdr:to>
      <xdr:col>85</xdr:col>
      <xdr:colOff>95250</xdr:colOff>
      <xdr:row>84</xdr:row>
      <xdr:rowOff>30843</xdr:rowOff>
    </xdr:to>
    <xdr:cxnSp macro="">
      <xdr:nvCxnSpPr>
        <xdr:cNvPr id="243" name="直線コネクタ 242">
          <a:extLst>
            <a:ext uri="{FF2B5EF4-FFF2-40B4-BE49-F238E27FC236}">
              <a16:creationId xmlns="" xmlns:a16="http://schemas.microsoft.com/office/drawing/2014/main" id="{00000000-0008-0000-0300-0000F3000000}"/>
            </a:ext>
          </a:extLst>
        </xdr:cNvPr>
        <xdr:cNvCxnSpPr/>
      </xdr:nvCxnSpPr>
      <xdr:spPr>
        <a:xfrm>
          <a:off x="12827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83</xdr:row>
      <xdr:rowOff>60070</xdr:rowOff>
    </xdr:from>
    <xdr:ext cx="762000" cy="259045"/>
    <xdr:sp macro="" textlink="">
      <xdr:nvSpPr>
        <xdr:cNvPr id="244" name="テキスト ボックス 243">
          <a:extLst>
            <a:ext uri="{FF2B5EF4-FFF2-40B4-BE49-F238E27FC236}">
              <a16:creationId xmlns="" xmlns:a16="http://schemas.microsoft.com/office/drawing/2014/main" id="{00000000-0008-0000-0300-0000F4000000}"/>
            </a:ext>
          </a:extLst>
        </xdr:cNvPr>
        <xdr:cNvSpPr txBox="1"/>
      </xdr:nvSpPr>
      <xdr:spPr>
        <a:xfrm>
          <a:off x="1206500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29029</xdr:rowOff>
    </xdr:from>
    <xdr:to>
      <xdr:col>85</xdr:col>
      <xdr:colOff>95250</xdr:colOff>
      <xdr:row>82</xdr:row>
      <xdr:rowOff>29029</xdr:rowOff>
    </xdr:to>
    <xdr:cxnSp macro="">
      <xdr:nvCxnSpPr>
        <xdr:cNvPr id="245" name="直線コネクタ 244">
          <a:extLst>
            <a:ext uri="{FF2B5EF4-FFF2-40B4-BE49-F238E27FC236}">
              <a16:creationId xmlns="" xmlns:a16="http://schemas.microsoft.com/office/drawing/2014/main" id="{00000000-0008-0000-0300-0000F5000000}"/>
            </a:ext>
          </a:extLst>
        </xdr:cNvPr>
        <xdr:cNvCxnSpPr/>
      </xdr:nvCxnSpPr>
      <xdr:spPr>
        <a:xfrm>
          <a:off x="12827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81</xdr:row>
      <xdr:rowOff>58256</xdr:rowOff>
    </xdr:from>
    <xdr:ext cx="762000" cy="259045"/>
    <xdr:sp macro="" textlink="">
      <xdr:nvSpPr>
        <xdr:cNvPr id="246" name="テキスト ボックス 245">
          <a:extLst>
            <a:ext uri="{FF2B5EF4-FFF2-40B4-BE49-F238E27FC236}">
              <a16:creationId xmlns="" xmlns:a16="http://schemas.microsoft.com/office/drawing/2014/main" id="{00000000-0008-0000-0300-0000F6000000}"/>
            </a:ext>
          </a:extLst>
        </xdr:cNvPr>
        <xdr:cNvSpPr txBox="1"/>
      </xdr:nvSpPr>
      <xdr:spPr>
        <a:xfrm>
          <a:off x="1206500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27214</xdr:rowOff>
    </xdr:from>
    <xdr:to>
      <xdr:col>85</xdr:col>
      <xdr:colOff>95250</xdr:colOff>
      <xdr:row>80</xdr:row>
      <xdr:rowOff>27214</xdr:rowOff>
    </xdr:to>
    <xdr:cxnSp macro="">
      <xdr:nvCxnSpPr>
        <xdr:cNvPr id="247" name="直線コネクタ 246">
          <a:extLst>
            <a:ext uri="{FF2B5EF4-FFF2-40B4-BE49-F238E27FC236}">
              <a16:creationId xmlns="" xmlns:a16="http://schemas.microsoft.com/office/drawing/2014/main" id="{00000000-0008-0000-0300-0000F7000000}"/>
            </a:ext>
          </a:extLst>
        </xdr:cNvPr>
        <xdr:cNvCxnSpPr/>
      </xdr:nvCxnSpPr>
      <xdr:spPr>
        <a:xfrm>
          <a:off x="12827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56441</xdr:rowOff>
    </xdr:from>
    <xdr:ext cx="762000" cy="259045"/>
    <xdr:sp macro="" textlink="">
      <xdr:nvSpPr>
        <xdr:cNvPr id="248" name="テキスト ボックス 247">
          <a:extLst>
            <a:ext uri="{FF2B5EF4-FFF2-40B4-BE49-F238E27FC236}">
              <a16:creationId xmlns="" xmlns:a16="http://schemas.microsoft.com/office/drawing/2014/main" id="{00000000-0008-0000-0300-0000F8000000}"/>
            </a:ext>
          </a:extLst>
        </xdr:cNvPr>
        <xdr:cNvSpPr txBox="1"/>
      </xdr:nvSpPr>
      <xdr:spPr>
        <a:xfrm>
          <a:off x="1206500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9" name="直線コネクタ 248">
          <a:extLst>
            <a:ext uri="{FF2B5EF4-FFF2-40B4-BE49-F238E27FC236}">
              <a16:creationId xmlns="" xmlns:a16="http://schemas.microsoft.com/office/drawing/2014/main" id="{00000000-0008-0000-0300-0000F9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50" name="テキスト ボックス 249">
          <a:extLst>
            <a:ext uri="{FF2B5EF4-FFF2-40B4-BE49-F238E27FC236}">
              <a16:creationId xmlns="" xmlns:a16="http://schemas.microsoft.com/office/drawing/2014/main" id="{00000000-0008-0000-0300-0000FA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1" name="給与水準   （国との比較）グラフ枠">
          <a:extLst>
            <a:ext uri="{FF2B5EF4-FFF2-40B4-BE49-F238E27FC236}">
              <a16:creationId xmlns="" xmlns:a16="http://schemas.microsoft.com/office/drawing/2014/main" id="{00000000-0008-0000-0300-0000FB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85573</xdr:rowOff>
    </xdr:from>
    <xdr:to>
      <xdr:col>81</xdr:col>
      <xdr:colOff>44450</xdr:colOff>
      <xdr:row>90</xdr:row>
      <xdr:rowOff>47777</xdr:rowOff>
    </xdr:to>
    <xdr:cxnSp macro="">
      <xdr:nvCxnSpPr>
        <xdr:cNvPr id="252" name="直線コネクタ 251">
          <a:extLst>
            <a:ext uri="{FF2B5EF4-FFF2-40B4-BE49-F238E27FC236}">
              <a16:creationId xmlns="" xmlns:a16="http://schemas.microsoft.com/office/drawing/2014/main" id="{00000000-0008-0000-0300-0000FC000000}"/>
            </a:ext>
          </a:extLst>
        </xdr:cNvPr>
        <xdr:cNvCxnSpPr/>
      </xdr:nvCxnSpPr>
      <xdr:spPr>
        <a:xfrm flipV="1">
          <a:off x="17018000" y="13973023"/>
          <a:ext cx="0" cy="150525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90</xdr:row>
      <xdr:rowOff>19854</xdr:rowOff>
    </xdr:from>
    <xdr:ext cx="762000" cy="259045"/>
    <xdr:sp macro="" textlink="">
      <xdr:nvSpPr>
        <xdr:cNvPr id="253" name="給与水準   （国との比較）最小値テキスト">
          <a:extLst>
            <a:ext uri="{FF2B5EF4-FFF2-40B4-BE49-F238E27FC236}">
              <a16:creationId xmlns="" xmlns:a16="http://schemas.microsoft.com/office/drawing/2014/main" id="{00000000-0008-0000-0300-0000FD000000}"/>
            </a:ext>
          </a:extLst>
        </xdr:cNvPr>
        <xdr:cNvSpPr txBox="1"/>
      </xdr:nvSpPr>
      <xdr:spPr>
        <a:xfrm>
          <a:off x="17106900" y="154503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90</xdr:row>
      <xdr:rowOff>47777</xdr:rowOff>
    </xdr:from>
    <xdr:to>
      <xdr:col>81</xdr:col>
      <xdr:colOff>133350</xdr:colOff>
      <xdr:row>90</xdr:row>
      <xdr:rowOff>47777</xdr:rowOff>
    </xdr:to>
    <xdr:cxnSp macro="">
      <xdr:nvCxnSpPr>
        <xdr:cNvPr id="254" name="直線コネクタ 253">
          <a:extLst>
            <a:ext uri="{FF2B5EF4-FFF2-40B4-BE49-F238E27FC236}">
              <a16:creationId xmlns="" xmlns:a16="http://schemas.microsoft.com/office/drawing/2014/main" id="{00000000-0008-0000-0300-0000FE000000}"/>
            </a:ext>
          </a:extLst>
        </xdr:cNvPr>
        <xdr:cNvCxnSpPr/>
      </xdr:nvCxnSpPr>
      <xdr:spPr>
        <a:xfrm>
          <a:off x="16929100" y="154782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80</xdr:row>
      <xdr:rowOff>500</xdr:rowOff>
    </xdr:from>
    <xdr:ext cx="762000" cy="259045"/>
    <xdr:sp macro="" textlink="">
      <xdr:nvSpPr>
        <xdr:cNvPr id="255" name="給与水準   （国との比較）最大値テキスト">
          <a:extLst>
            <a:ext uri="{FF2B5EF4-FFF2-40B4-BE49-F238E27FC236}">
              <a16:creationId xmlns="" xmlns:a16="http://schemas.microsoft.com/office/drawing/2014/main" id="{00000000-0008-0000-0300-0000FF000000}"/>
            </a:ext>
          </a:extLst>
        </xdr:cNvPr>
        <xdr:cNvSpPr txBox="1"/>
      </xdr:nvSpPr>
      <xdr:spPr>
        <a:xfrm>
          <a:off x="17106900" y="137165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85573</xdr:rowOff>
    </xdr:from>
    <xdr:to>
      <xdr:col>81</xdr:col>
      <xdr:colOff>133350</xdr:colOff>
      <xdr:row>81</xdr:row>
      <xdr:rowOff>85573</xdr:rowOff>
    </xdr:to>
    <xdr:cxnSp macro="">
      <xdr:nvCxnSpPr>
        <xdr:cNvPr id="256" name="直線コネクタ 255">
          <a:extLst>
            <a:ext uri="{FF2B5EF4-FFF2-40B4-BE49-F238E27FC236}">
              <a16:creationId xmlns="" xmlns:a16="http://schemas.microsoft.com/office/drawing/2014/main" id="{00000000-0008-0000-0300-000000010000}"/>
            </a:ext>
          </a:extLst>
        </xdr:cNvPr>
        <xdr:cNvCxnSpPr/>
      </xdr:nvCxnSpPr>
      <xdr:spPr>
        <a:xfrm>
          <a:off x="16929100" y="139730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85</xdr:row>
      <xdr:rowOff>123673</xdr:rowOff>
    </xdr:from>
    <xdr:to>
      <xdr:col>81</xdr:col>
      <xdr:colOff>44450</xdr:colOff>
      <xdr:row>86</xdr:row>
      <xdr:rowOff>55638</xdr:rowOff>
    </xdr:to>
    <xdr:cxnSp macro="">
      <xdr:nvCxnSpPr>
        <xdr:cNvPr id="257" name="直線コネクタ 256">
          <a:extLst>
            <a:ext uri="{FF2B5EF4-FFF2-40B4-BE49-F238E27FC236}">
              <a16:creationId xmlns="" xmlns:a16="http://schemas.microsoft.com/office/drawing/2014/main" id="{00000000-0008-0000-0300-000001010000}"/>
            </a:ext>
          </a:extLst>
        </xdr:cNvPr>
        <xdr:cNvCxnSpPr/>
      </xdr:nvCxnSpPr>
      <xdr:spPr>
        <a:xfrm flipV="1">
          <a:off x="16179800" y="14696923"/>
          <a:ext cx="838200" cy="1034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137782</xdr:rowOff>
    </xdr:from>
    <xdr:ext cx="762000" cy="259045"/>
    <xdr:sp macro="" textlink="">
      <xdr:nvSpPr>
        <xdr:cNvPr id="258" name="給与水準   （国との比較）平均値テキスト">
          <a:extLst>
            <a:ext uri="{FF2B5EF4-FFF2-40B4-BE49-F238E27FC236}">
              <a16:creationId xmlns="" xmlns:a16="http://schemas.microsoft.com/office/drawing/2014/main" id="{00000000-0008-0000-0300-000002010000}"/>
            </a:ext>
          </a:extLst>
        </xdr:cNvPr>
        <xdr:cNvSpPr txBox="1"/>
      </xdr:nvSpPr>
      <xdr:spPr>
        <a:xfrm>
          <a:off x="17106900" y="1488248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165705</xdr:rowOff>
    </xdr:from>
    <xdr:to>
      <xdr:col>81</xdr:col>
      <xdr:colOff>95250</xdr:colOff>
      <xdr:row>87</xdr:row>
      <xdr:rowOff>95855</xdr:rowOff>
    </xdr:to>
    <xdr:sp macro="" textlink="">
      <xdr:nvSpPr>
        <xdr:cNvPr id="259" name="フローチャート: 判断 258">
          <a:extLst>
            <a:ext uri="{FF2B5EF4-FFF2-40B4-BE49-F238E27FC236}">
              <a16:creationId xmlns="" xmlns:a16="http://schemas.microsoft.com/office/drawing/2014/main" id="{00000000-0008-0000-0300-000003010000}"/>
            </a:ext>
          </a:extLst>
        </xdr:cNvPr>
        <xdr:cNvSpPr/>
      </xdr:nvSpPr>
      <xdr:spPr>
        <a:xfrm>
          <a:off x="16967200" y="14910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86</xdr:row>
      <xdr:rowOff>55638</xdr:rowOff>
    </xdr:from>
    <xdr:to>
      <xdr:col>77</xdr:col>
      <xdr:colOff>44450</xdr:colOff>
      <xdr:row>86</xdr:row>
      <xdr:rowOff>78618</xdr:rowOff>
    </xdr:to>
    <xdr:cxnSp macro="">
      <xdr:nvCxnSpPr>
        <xdr:cNvPr id="260" name="直線コネクタ 259">
          <a:extLst>
            <a:ext uri="{FF2B5EF4-FFF2-40B4-BE49-F238E27FC236}">
              <a16:creationId xmlns="" xmlns:a16="http://schemas.microsoft.com/office/drawing/2014/main" id="{00000000-0008-0000-0300-000004010000}"/>
            </a:ext>
          </a:extLst>
        </xdr:cNvPr>
        <xdr:cNvCxnSpPr/>
      </xdr:nvCxnSpPr>
      <xdr:spPr>
        <a:xfrm flipV="1">
          <a:off x="15290800" y="14800338"/>
          <a:ext cx="889000" cy="229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87</xdr:row>
      <xdr:rowOff>5745</xdr:rowOff>
    </xdr:from>
    <xdr:to>
      <xdr:col>77</xdr:col>
      <xdr:colOff>95250</xdr:colOff>
      <xdr:row>87</xdr:row>
      <xdr:rowOff>107345</xdr:rowOff>
    </xdr:to>
    <xdr:sp macro="" textlink="">
      <xdr:nvSpPr>
        <xdr:cNvPr id="261" name="フローチャート: 判断 260">
          <a:extLst>
            <a:ext uri="{FF2B5EF4-FFF2-40B4-BE49-F238E27FC236}">
              <a16:creationId xmlns="" xmlns:a16="http://schemas.microsoft.com/office/drawing/2014/main" id="{00000000-0008-0000-0300-000005010000}"/>
            </a:ext>
          </a:extLst>
        </xdr:cNvPr>
        <xdr:cNvSpPr/>
      </xdr:nvSpPr>
      <xdr:spPr>
        <a:xfrm>
          <a:off x="16129000" y="14921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92122</xdr:rowOff>
    </xdr:from>
    <xdr:ext cx="736600" cy="259045"/>
    <xdr:sp macro="" textlink="">
      <xdr:nvSpPr>
        <xdr:cNvPr id="262" name="テキスト ボックス 261">
          <a:extLst>
            <a:ext uri="{FF2B5EF4-FFF2-40B4-BE49-F238E27FC236}">
              <a16:creationId xmlns="" xmlns:a16="http://schemas.microsoft.com/office/drawing/2014/main" id="{00000000-0008-0000-0300-000006010000}"/>
            </a:ext>
          </a:extLst>
        </xdr:cNvPr>
        <xdr:cNvSpPr txBox="1"/>
      </xdr:nvSpPr>
      <xdr:spPr>
        <a:xfrm>
          <a:off x="15798800" y="1500827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86</xdr:row>
      <xdr:rowOff>9677</xdr:rowOff>
    </xdr:from>
    <xdr:to>
      <xdr:col>72</xdr:col>
      <xdr:colOff>203200</xdr:colOff>
      <xdr:row>86</xdr:row>
      <xdr:rowOff>78618</xdr:rowOff>
    </xdr:to>
    <xdr:cxnSp macro="">
      <xdr:nvCxnSpPr>
        <xdr:cNvPr id="263" name="直線コネクタ 262">
          <a:extLst>
            <a:ext uri="{FF2B5EF4-FFF2-40B4-BE49-F238E27FC236}">
              <a16:creationId xmlns="" xmlns:a16="http://schemas.microsoft.com/office/drawing/2014/main" id="{00000000-0008-0000-0300-000007010000}"/>
            </a:ext>
          </a:extLst>
        </xdr:cNvPr>
        <xdr:cNvCxnSpPr/>
      </xdr:nvCxnSpPr>
      <xdr:spPr>
        <a:xfrm>
          <a:off x="14401800" y="14754377"/>
          <a:ext cx="889000" cy="689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87</xdr:row>
      <xdr:rowOff>17236</xdr:rowOff>
    </xdr:from>
    <xdr:to>
      <xdr:col>73</xdr:col>
      <xdr:colOff>44450</xdr:colOff>
      <xdr:row>87</xdr:row>
      <xdr:rowOff>118836</xdr:rowOff>
    </xdr:to>
    <xdr:sp macro="" textlink="">
      <xdr:nvSpPr>
        <xdr:cNvPr id="264" name="フローチャート: 判断 263">
          <a:extLst>
            <a:ext uri="{FF2B5EF4-FFF2-40B4-BE49-F238E27FC236}">
              <a16:creationId xmlns="" xmlns:a16="http://schemas.microsoft.com/office/drawing/2014/main" id="{00000000-0008-0000-0300-000008010000}"/>
            </a:ext>
          </a:extLst>
        </xdr:cNvPr>
        <xdr:cNvSpPr/>
      </xdr:nvSpPr>
      <xdr:spPr>
        <a:xfrm>
          <a:off x="15240000" y="149333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103613</xdr:rowOff>
    </xdr:from>
    <xdr:ext cx="762000" cy="259045"/>
    <xdr:sp macro="" textlink="">
      <xdr:nvSpPr>
        <xdr:cNvPr id="265" name="テキスト ボックス 264">
          <a:extLst>
            <a:ext uri="{FF2B5EF4-FFF2-40B4-BE49-F238E27FC236}">
              <a16:creationId xmlns="" xmlns:a16="http://schemas.microsoft.com/office/drawing/2014/main" id="{00000000-0008-0000-0300-000009010000}"/>
            </a:ext>
          </a:extLst>
        </xdr:cNvPr>
        <xdr:cNvSpPr txBox="1"/>
      </xdr:nvSpPr>
      <xdr:spPr>
        <a:xfrm>
          <a:off x="14909800" y="150197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85</xdr:row>
      <xdr:rowOff>66221</xdr:rowOff>
    </xdr:from>
    <xdr:to>
      <xdr:col>68</xdr:col>
      <xdr:colOff>152400</xdr:colOff>
      <xdr:row>86</xdr:row>
      <xdr:rowOff>9677</xdr:rowOff>
    </xdr:to>
    <xdr:cxnSp macro="">
      <xdr:nvCxnSpPr>
        <xdr:cNvPr id="266" name="直線コネクタ 265">
          <a:extLst>
            <a:ext uri="{FF2B5EF4-FFF2-40B4-BE49-F238E27FC236}">
              <a16:creationId xmlns="" xmlns:a16="http://schemas.microsoft.com/office/drawing/2014/main" id="{00000000-0008-0000-0300-00000A010000}"/>
            </a:ext>
          </a:extLst>
        </xdr:cNvPr>
        <xdr:cNvCxnSpPr/>
      </xdr:nvCxnSpPr>
      <xdr:spPr>
        <a:xfrm>
          <a:off x="13512800" y="14639471"/>
          <a:ext cx="889000" cy="1149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87</xdr:row>
      <xdr:rowOff>17236</xdr:rowOff>
    </xdr:from>
    <xdr:to>
      <xdr:col>68</xdr:col>
      <xdr:colOff>203200</xdr:colOff>
      <xdr:row>87</xdr:row>
      <xdr:rowOff>118836</xdr:rowOff>
    </xdr:to>
    <xdr:sp macro="" textlink="">
      <xdr:nvSpPr>
        <xdr:cNvPr id="267" name="フローチャート: 判断 266">
          <a:extLst>
            <a:ext uri="{FF2B5EF4-FFF2-40B4-BE49-F238E27FC236}">
              <a16:creationId xmlns="" xmlns:a16="http://schemas.microsoft.com/office/drawing/2014/main" id="{00000000-0008-0000-0300-00000B010000}"/>
            </a:ext>
          </a:extLst>
        </xdr:cNvPr>
        <xdr:cNvSpPr/>
      </xdr:nvSpPr>
      <xdr:spPr>
        <a:xfrm>
          <a:off x="14351000" y="149333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103613</xdr:rowOff>
    </xdr:from>
    <xdr:ext cx="762000" cy="259045"/>
    <xdr:sp macro="" textlink="">
      <xdr:nvSpPr>
        <xdr:cNvPr id="268" name="テキスト ボックス 267">
          <a:extLst>
            <a:ext uri="{FF2B5EF4-FFF2-40B4-BE49-F238E27FC236}">
              <a16:creationId xmlns="" xmlns:a16="http://schemas.microsoft.com/office/drawing/2014/main" id="{00000000-0008-0000-0300-00000C010000}"/>
            </a:ext>
          </a:extLst>
        </xdr:cNvPr>
        <xdr:cNvSpPr txBox="1"/>
      </xdr:nvSpPr>
      <xdr:spPr>
        <a:xfrm>
          <a:off x="14020800" y="150197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96762</xdr:rowOff>
    </xdr:from>
    <xdr:to>
      <xdr:col>64</xdr:col>
      <xdr:colOff>152400</xdr:colOff>
      <xdr:row>87</xdr:row>
      <xdr:rowOff>26912</xdr:rowOff>
    </xdr:to>
    <xdr:sp macro="" textlink="">
      <xdr:nvSpPr>
        <xdr:cNvPr id="269" name="フローチャート: 判断 268">
          <a:extLst>
            <a:ext uri="{FF2B5EF4-FFF2-40B4-BE49-F238E27FC236}">
              <a16:creationId xmlns="" xmlns:a16="http://schemas.microsoft.com/office/drawing/2014/main" id="{00000000-0008-0000-0300-00000D010000}"/>
            </a:ext>
          </a:extLst>
        </xdr:cNvPr>
        <xdr:cNvSpPr/>
      </xdr:nvSpPr>
      <xdr:spPr>
        <a:xfrm>
          <a:off x="13462000" y="148414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11689</xdr:rowOff>
    </xdr:from>
    <xdr:ext cx="762000" cy="259045"/>
    <xdr:sp macro="" textlink="">
      <xdr:nvSpPr>
        <xdr:cNvPr id="270" name="テキスト ボックス 269">
          <a:extLst>
            <a:ext uri="{FF2B5EF4-FFF2-40B4-BE49-F238E27FC236}">
              <a16:creationId xmlns="" xmlns:a16="http://schemas.microsoft.com/office/drawing/2014/main" id="{00000000-0008-0000-0300-00000E010000}"/>
            </a:ext>
          </a:extLst>
        </xdr:cNvPr>
        <xdr:cNvSpPr txBox="1"/>
      </xdr:nvSpPr>
      <xdr:spPr>
        <a:xfrm>
          <a:off x="13131800" y="149278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1" name="テキスト ボックス 270">
          <a:extLst>
            <a:ext uri="{FF2B5EF4-FFF2-40B4-BE49-F238E27FC236}">
              <a16:creationId xmlns="" xmlns:a16="http://schemas.microsoft.com/office/drawing/2014/main" id="{00000000-0008-0000-0300-00000F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2" name="テキスト ボックス 271">
          <a:extLst>
            <a:ext uri="{FF2B5EF4-FFF2-40B4-BE49-F238E27FC236}">
              <a16:creationId xmlns="" xmlns:a16="http://schemas.microsoft.com/office/drawing/2014/main" id="{00000000-0008-0000-0300-000010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3" name="テキスト ボックス 272">
          <a:extLst>
            <a:ext uri="{FF2B5EF4-FFF2-40B4-BE49-F238E27FC236}">
              <a16:creationId xmlns="" xmlns:a16="http://schemas.microsoft.com/office/drawing/2014/main" id="{00000000-0008-0000-0300-000011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4" name="テキスト ボックス 273">
          <a:extLst>
            <a:ext uri="{FF2B5EF4-FFF2-40B4-BE49-F238E27FC236}">
              <a16:creationId xmlns="" xmlns:a16="http://schemas.microsoft.com/office/drawing/2014/main" id="{00000000-0008-0000-0300-000012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5" name="テキスト ボックス 274">
          <a:extLst>
            <a:ext uri="{FF2B5EF4-FFF2-40B4-BE49-F238E27FC236}">
              <a16:creationId xmlns="" xmlns:a16="http://schemas.microsoft.com/office/drawing/2014/main" id="{00000000-0008-0000-0300-000013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72873</xdr:rowOff>
    </xdr:from>
    <xdr:to>
      <xdr:col>81</xdr:col>
      <xdr:colOff>95250</xdr:colOff>
      <xdr:row>86</xdr:row>
      <xdr:rowOff>3023</xdr:rowOff>
    </xdr:to>
    <xdr:sp macro="" textlink="">
      <xdr:nvSpPr>
        <xdr:cNvPr id="276" name="楕円 275">
          <a:extLst>
            <a:ext uri="{FF2B5EF4-FFF2-40B4-BE49-F238E27FC236}">
              <a16:creationId xmlns="" xmlns:a16="http://schemas.microsoft.com/office/drawing/2014/main" id="{00000000-0008-0000-0300-000014010000}"/>
            </a:ext>
          </a:extLst>
        </xdr:cNvPr>
        <xdr:cNvSpPr/>
      </xdr:nvSpPr>
      <xdr:spPr>
        <a:xfrm>
          <a:off x="16967200" y="146461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84</xdr:row>
      <xdr:rowOff>89400</xdr:rowOff>
    </xdr:from>
    <xdr:ext cx="762000" cy="259045"/>
    <xdr:sp macro="" textlink="">
      <xdr:nvSpPr>
        <xdr:cNvPr id="277" name="給与水準   （国との比較）該当値テキスト">
          <a:extLst>
            <a:ext uri="{FF2B5EF4-FFF2-40B4-BE49-F238E27FC236}">
              <a16:creationId xmlns="" xmlns:a16="http://schemas.microsoft.com/office/drawing/2014/main" id="{00000000-0008-0000-0300-000015010000}"/>
            </a:ext>
          </a:extLst>
        </xdr:cNvPr>
        <xdr:cNvSpPr txBox="1"/>
      </xdr:nvSpPr>
      <xdr:spPr>
        <a:xfrm>
          <a:off x="17106900" y="144912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86</xdr:row>
      <xdr:rowOff>4838</xdr:rowOff>
    </xdr:from>
    <xdr:to>
      <xdr:col>77</xdr:col>
      <xdr:colOff>95250</xdr:colOff>
      <xdr:row>86</xdr:row>
      <xdr:rowOff>106438</xdr:rowOff>
    </xdr:to>
    <xdr:sp macro="" textlink="">
      <xdr:nvSpPr>
        <xdr:cNvPr id="278" name="楕円 277">
          <a:extLst>
            <a:ext uri="{FF2B5EF4-FFF2-40B4-BE49-F238E27FC236}">
              <a16:creationId xmlns="" xmlns:a16="http://schemas.microsoft.com/office/drawing/2014/main" id="{00000000-0008-0000-0300-000016010000}"/>
            </a:ext>
          </a:extLst>
        </xdr:cNvPr>
        <xdr:cNvSpPr/>
      </xdr:nvSpPr>
      <xdr:spPr>
        <a:xfrm>
          <a:off x="16129000" y="147495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116615</xdr:rowOff>
    </xdr:from>
    <xdr:ext cx="736600" cy="259045"/>
    <xdr:sp macro="" textlink="">
      <xdr:nvSpPr>
        <xdr:cNvPr id="279" name="テキスト ボックス 278">
          <a:extLst>
            <a:ext uri="{FF2B5EF4-FFF2-40B4-BE49-F238E27FC236}">
              <a16:creationId xmlns="" xmlns:a16="http://schemas.microsoft.com/office/drawing/2014/main" id="{00000000-0008-0000-0300-000017010000}"/>
            </a:ext>
          </a:extLst>
        </xdr:cNvPr>
        <xdr:cNvSpPr txBox="1"/>
      </xdr:nvSpPr>
      <xdr:spPr>
        <a:xfrm>
          <a:off x="15798800" y="1451841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86</xdr:row>
      <xdr:rowOff>27818</xdr:rowOff>
    </xdr:from>
    <xdr:to>
      <xdr:col>73</xdr:col>
      <xdr:colOff>44450</xdr:colOff>
      <xdr:row>86</xdr:row>
      <xdr:rowOff>129418</xdr:rowOff>
    </xdr:to>
    <xdr:sp macro="" textlink="">
      <xdr:nvSpPr>
        <xdr:cNvPr id="280" name="楕円 279">
          <a:extLst>
            <a:ext uri="{FF2B5EF4-FFF2-40B4-BE49-F238E27FC236}">
              <a16:creationId xmlns="" xmlns:a16="http://schemas.microsoft.com/office/drawing/2014/main" id="{00000000-0008-0000-0300-000018010000}"/>
            </a:ext>
          </a:extLst>
        </xdr:cNvPr>
        <xdr:cNvSpPr/>
      </xdr:nvSpPr>
      <xdr:spPr>
        <a:xfrm>
          <a:off x="15240000" y="147725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139595</xdr:rowOff>
    </xdr:from>
    <xdr:ext cx="762000" cy="259045"/>
    <xdr:sp macro="" textlink="">
      <xdr:nvSpPr>
        <xdr:cNvPr id="281" name="テキスト ボックス 280">
          <a:extLst>
            <a:ext uri="{FF2B5EF4-FFF2-40B4-BE49-F238E27FC236}">
              <a16:creationId xmlns="" xmlns:a16="http://schemas.microsoft.com/office/drawing/2014/main" id="{00000000-0008-0000-0300-000019010000}"/>
            </a:ext>
          </a:extLst>
        </xdr:cNvPr>
        <xdr:cNvSpPr txBox="1"/>
      </xdr:nvSpPr>
      <xdr:spPr>
        <a:xfrm>
          <a:off x="14909800" y="145413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85</xdr:row>
      <xdr:rowOff>130327</xdr:rowOff>
    </xdr:from>
    <xdr:to>
      <xdr:col>68</xdr:col>
      <xdr:colOff>203200</xdr:colOff>
      <xdr:row>86</xdr:row>
      <xdr:rowOff>60477</xdr:rowOff>
    </xdr:to>
    <xdr:sp macro="" textlink="">
      <xdr:nvSpPr>
        <xdr:cNvPr id="282" name="楕円 281">
          <a:extLst>
            <a:ext uri="{FF2B5EF4-FFF2-40B4-BE49-F238E27FC236}">
              <a16:creationId xmlns="" xmlns:a16="http://schemas.microsoft.com/office/drawing/2014/main" id="{00000000-0008-0000-0300-00001A010000}"/>
            </a:ext>
          </a:extLst>
        </xdr:cNvPr>
        <xdr:cNvSpPr/>
      </xdr:nvSpPr>
      <xdr:spPr>
        <a:xfrm>
          <a:off x="14351000" y="147035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84</xdr:row>
      <xdr:rowOff>70654</xdr:rowOff>
    </xdr:from>
    <xdr:ext cx="762000" cy="259045"/>
    <xdr:sp macro="" textlink="">
      <xdr:nvSpPr>
        <xdr:cNvPr id="283" name="テキスト ボックス 282">
          <a:extLst>
            <a:ext uri="{FF2B5EF4-FFF2-40B4-BE49-F238E27FC236}">
              <a16:creationId xmlns="" xmlns:a16="http://schemas.microsoft.com/office/drawing/2014/main" id="{00000000-0008-0000-0300-00001B010000}"/>
            </a:ext>
          </a:extLst>
        </xdr:cNvPr>
        <xdr:cNvSpPr txBox="1"/>
      </xdr:nvSpPr>
      <xdr:spPr>
        <a:xfrm>
          <a:off x="14020800" y="144724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15421</xdr:rowOff>
    </xdr:from>
    <xdr:to>
      <xdr:col>64</xdr:col>
      <xdr:colOff>152400</xdr:colOff>
      <xdr:row>85</xdr:row>
      <xdr:rowOff>117021</xdr:rowOff>
    </xdr:to>
    <xdr:sp macro="" textlink="">
      <xdr:nvSpPr>
        <xdr:cNvPr id="284" name="楕円 283">
          <a:extLst>
            <a:ext uri="{FF2B5EF4-FFF2-40B4-BE49-F238E27FC236}">
              <a16:creationId xmlns="" xmlns:a16="http://schemas.microsoft.com/office/drawing/2014/main" id="{00000000-0008-0000-0300-00001C010000}"/>
            </a:ext>
          </a:extLst>
        </xdr:cNvPr>
        <xdr:cNvSpPr/>
      </xdr:nvSpPr>
      <xdr:spPr>
        <a:xfrm>
          <a:off x="13462000" y="14588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83</xdr:row>
      <xdr:rowOff>127198</xdr:rowOff>
    </xdr:from>
    <xdr:ext cx="762000" cy="259045"/>
    <xdr:sp macro="" textlink="">
      <xdr:nvSpPr>
        <xdr:cNvPr id="285" name="テキスト ボックス 284">
          <a:extLst>
            <a:ext uri="{FF2B5EF4-FFF2-40B4-BE49-F238E27FC236}">
              <a16:creationId xmlns="" xmlns:a16="http://schemas.microsoft.com/office/drawing/2014/main" id="{00000000-0008-0000-0300-00001D010000}"/>
            </a:ext>
          </a:extLst>
        </xdr:cNvPr>
        <xdr:cNvSpPr txBox="1"/>
      </xdr:nvSpPr>
      <xdr:spPr>
        <a:xfrm>
          <a:off x="13131800" y="143575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6" name="正方形/長方形 285">
          <a:extLst>
            <a:ext uri="{FF2B5EF4-FFF2-40B4-BE49-F238E27FC236}">
              <a16:creationId xmlns="" xmlns:a16="http://schemas.microsoft.com/office/drawing/2014/main" id="{00000000-0008-0000-0300-00001E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7" name="テキスト ボックス 286">
          <a:extLst>
            <a:ext uri="{FF2B5EF4-FFF2-40B4-BE49-F238E27FC236}">
              <a16:creationId xmlns="" xmlns:a16="http://schemas.microsoft.com/office/drawing/2014/main" id="{00000000-0008-0000-0300-00001F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8" name="テキスト ボックス 287">
          <a:extLst>
            <a:ext uri="{FF2B5EF4-FFF2-40B4-BE49-F238E27FC236}">
              <a16:creationId xmlns="" xmlns:a16="http://schemas.microsoft.com/office/drawing/2014/main" id="{00000000-0008-0000-0300-000020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[14.46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9" name="正方形/長方形 288">
          <a:extLst>
            <a:ext uri="{FF2B5EF4-FFF2-40B4-BE49-F238E27FC236}">
              <a16:creationId xmlns="" xmlns:a16="http://schemas.microsoft.com/office/drawing/2014/main" id="{00000000-0008-0000-0300-000021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0" name="正方形/長方形 289">
          <a:extLst>
            <a:ext uri="{FF2B5EF4-FFF2-40B4-BE49-F238E27FC236}">
              <a16:creationId xmlns="" xmlns:a16="http://schemas.microsoft.com/office/drawing/2014/main" id="{00000000-0008-0000-0300-000022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1" name="正方形/長方形 290">
          <a:extLst>
            <a:ext uri="{FF2B5EF4-FFF2-40B4-BE49-F238E27FC236}">
              <a16:creationId xmlns="" xmlns:a16="http://schemas.microsoft.com/office/drawing/2014/main" id="{00000000-0008-0000-0300-000023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2" name="正方形/長方形 291">
          <a:extLst>
            <a:ext uri="{FF2B5EF4-FFF2-40B4-BE49-F238E27FC236}">
              <a16:creationId xmlns="" xmlns:a16="http://schemas.microsoft.com/office/drawing/2014/main" id="{00000000-0008-0000-0300-000024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3" name="正方形/長方形 292">
          <a:extLst>
            <a:ext uri="{FF2B5EF4-FFF2-40B4-BE49-F238E27FC236}">
              <a16:creationId xmlns="" xmlns:a16="http://schemas.microsoft.com/office/drawing/2014/main" id="{00000000-0008-0000-0300-000025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4" name="正方形/長方形 293">
          <a:extLst>
            <a:ext uri="{FF2B5EF4-FFF2-40B4-BE49-F238E27FC236}">
              <a16:creationId xmlns="" xmlns:a16="http://schemas.microsoft.com/office/drawing/2014/main" id="{00000000-0008-0000-0300-000026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5" name="正方形/長方形 294">
          <a:extLst>
            <a:ext uri="{FF2B5EF4-FFF2-40B4-BE49-F238E27FC236}">
              <a16:creationId xmlns="" xmlns:a16="http://schemas.microsoft.com/office/drawing/2014/main" id="{00000000-0008-0000-0300-000027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6" name="正方形/長方形 295">
          <a:extLst>
            <a:ext uri="{FF2B5EF4-FFF2-40B4-BE49-F238E27FC236}">
              <a16:creationId xmlns="" xmlns:a16="http://schemas.microsoft.com/office/drawing/2014/main" id="{00000000-0008-0000-0300-000028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7" name="正方形/長方形 296">
          <a:extLst>
            <a:ext uri="{FF2B5EF4-FFF2-40B4-BE49-F238E27FC236}">
              <a16:creationId xmlns="" xmlns:a16="http://schemas.microsoft.com/office/drawing/2014/main" id="{00000000-0008-0000-0300-000029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8" name="テキスト ボックス 297">
          <a:extLst>
            <a:ext uri="{FF2B5EF4-FFF2-40B4-BE49-F238E27FC236}">
              <a16:creationId xmlns="" xmlns:a16="http://schemas.microsoft.com/office/drawing/2014/main" id="{00000000-0008-0000-0300-00002A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定員管理適正化計画による職員数削減により、平成</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22</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年度以降は</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250</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名体制で推移しているが、依然として全国平均、類似団体平均を上回っている。　 </a:t>
          </a:r>
        </a:p>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今後も同計画に基づき、適正な定員管理に努めていく。</a:t>
          </a:r>
        </a:p>
      </xdr:txBody>
    </xdr:sp>
    <xdr:clientData/>
  </xdr:twoCellAnchor>
  <xdr:oneCellAnchor>
    <xdr:from>
      <xdr:col>61</xdr:col>
      <xdr:colOff>6350</xdr:colOff>
      <xdr:row>54</xdr:row>
      <xdr:rowOff>139700</xdr:rowOff>
    </xdr:from>
    <xdr:ext cx="349839" cy="225703"/>
    <xdr:sp macro="" textlink="">
      <xdr:nvSpPr>
        <xdr:cNvPr id="299" name="テキスト ボックス 298">
          <a:extLst>
            <a:ext uri="{FF2B5EF4-FFF2-40B4-BE49-F238E27FC236}">
              <a16:creationId xmlns="" xmlns:a16="http://schemas.microsoft.com/office/drawing/2014/main" id="{00000000-0008-0000-0300-00002B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0" name="直線コネクタ 299">
          <a:extLst>
            <a:ext uri="{FF2B5EF4-FFF2-40B4-BE49-F238E27FC236}">
              <a16:creationId xmlns="" xmlns:a16="http://schemas.microsoft.com/office/drawing/2014/main" id="{00000000-0008-0000-0300-00002C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1" name="テキスト ボックス 300">
          <a:extLst>
            <a:ext uri="{FF2B5EF4-FFF2-40B4-BE49-F238E27FC236}">
              <a16:creationId xmlns="" xmlns:a16="http://schemas.microsoft.com/office/drawing/2014/main" id="{00000000-0008-0000-0300-00002D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302" name="直線コネクタ 301">
          <a:extLst>
            <a:ext uri="{FF2B5EF4-FFF2-40B4-BE49-F238E27FC236}">
              <a16:creationId xmlns="" xmlns:a16="http://schemas.microsoft.com/office/drawing/2014/main" id="{00000000-0008-0000-0300-00002E010000}"/>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303" name="テキスト ボックス 302">
          <a:extLst>
            <a:ext uri="{FF2B5EF4-FFF2-40B4-BE49-F238E27FC236}">
              <a16:creationId xmlns="" xmlns:a16="http://schemas.microsoft.com/office/drawing/2014/main" id="{00000000-0008-0000-0300-00002F010000}"/>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04" name="直線コネクタ 303">
          <a:extLst>
            <a:ext uri="{FF2B5EF4-FFF2-40B4-BE49-F238E27FC236}">
              <a16:creationId xmlns="" xmlns:a16="http://schemas.microsoft.com/office/drawing/2014/main" id="{00000000-0008-0000-0300-000030010000}"/>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05" name="テキスト ボックス 304">
          <a:extLst>
            <a:ext uri="{FF2B5EF4-FFF2-40B4-BE49-F238E27FC236}">
              <a16:creationId xmlns="" xmlns:a16="http://schemas.microsoft.com/office/drawing/2014/main" id="{00000000-0008-0000-0300-000031010000}"/>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6" name="直線コネクタ 305">
          <a:extLst>
            <a:ext uri="{FF2B5EF4-FFF2-40B4-BE49-F238E27FC236}">
              <a16:creationId xmlns="" xmlns:a16="http://schemas.microsoft.com/office/drawing/2014/main" id="{00000000-0008-0000-0300-000032010000}"/>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7" name="テキスト ボックス 306">
          <a:extLst>
            <a:ext uri="{FF2B5EF4-FFF2-40B4-BE49-F238E27FC236}">
              <a16:creationId xmlns="" xmlns:a16="http://schemas.microsoft.com/office/drawing/2014/main" id="{00000000-0008-0000-0300-000033010000}"/>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8" name="直線コネクタ 307">
          <a:extLst>
            <a:ext uri="{FF2B5EF4-FFF2-40B4-BE49-F238E27FC236}">
              <a16:creationId xmlns="" xmlns:a16="http://schemas.microsoft.com/office/drawing/2014/main" id="{00000000-0008-0000-0300-000034010000}"/>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9" name="テキスト ボックス 308">
          <a:extLst>
            <a:ext uri="{FF2B5EF4-FFF2-40B4-BE49-F238E27FC236}">
              <a16:creationId xmlns="" xmlns:a16="http://schemas.microsoft.com/office/drawing/2014/main" id="{00000000-0008-0000-0300-000035010000}"/>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10" name="直線コネクタ 309">
          <a:extLst>
            <a:ext uri="{FF2B5EF4-FFF2-40B4-BE49-F238E27FC236}">
              <a16:creationId xmlns="" xmlns:a16="http://schemas.microsoft.com/office/drawing/2014/main" id="{00000000-0008-0000-0300-000036010000}"/>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11" name="テキスト ボックス 310">
          <a:extLst>
            <a:ext uri="{FF2B5EF4-FFF2-40B4-BE49-F238E27FC236}">
              <a16:creationId xmlns="" xmlns:a16="http://schemas.microsoft.com/office/drawing/2014/main" id="{00000000-0008-0000-0300-000037010000}"/>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12" name="直線コネクタ 311">
          <a:extLst>
            <a:ext uri="{FF2B5EF4-FFF2-40B4-BE49-F238E27FC236}">
              <a16:creationId xmlns="" xmlns:a16="http://schemas.microsoft.com/office/drawing/2014/main" id="{00000000-0008-0000-0300-000038010000}"/>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13" name="テキスト ボックス 312">
          <a:extLst>
            <a:ext uri="{FF2B5EF4-FFF2-40B4-BE49-F238E27FC236}">
              <a16:creationId xmlns="" xmlns:a16="http://schemas.microsoft.com/office/drawing/2014/main" id="{00000000-0008-0000-0300-000039010000}"/>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4" name="直線コネクタ 313">
          <a:extLst>
            <a:ext uri="{FF2B5EF4-FFF2-40B4-BE49-F238E27FC236}">
              <a16:creationId xmlns="" xmlns:a16="http://schemas.microsoft.com/office/drawing/2014/main" id="{00000000-0008-0000-0300-00003A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5" name="テキスト ボックス 314">
          <a:extLst>
            <a:ext uri="{FF2B5EF4-FFF2-40B4-BE49-F238E27FC236}">
              <a16:creationId xmlns="" xmlns:a16="http://schemas.microsoft.com/office/drawing/2014/main" id="{00000000-0008-0000-0300-00003B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6" name="定員管理の状況グラフ枠">
          <a:extLst>
            <a:ext uri="{FF2B5EF4-FFF2-40B4-BE49-F238E27FC236}">
              <a16:creationId xmlns="" xmlns:a16="http://schemas.microsoft.com/office/drawing/2014/main" id="{00000000-0008-0000-0300-00003C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168366</xdr:rowOff>
    </xdr:from>
    <xdr:to>
      <xdr:col>81</xdr:col>
      <xdr:colOff>44450</xdr:colOff>
      <xdr:row>67</xdr:row>
      <xdr:rowOff>105289</xdr:rowOff>
    </xdr:to>
    <xdr:cxnSp macro="">
      <xdr:nvCxnSpPr>
        <xdr:cNvPr id="317" name="直線コネクタ 316">
          <a:extLst>
            <a:ext uri="{FF2B5EF4-FFF2-40B4-BE49-F238E27FC236}">
              <a16:creationId xmlns="" xmlns:a16="http://schemas.microsoft.com/office/drawing/2014/main" id="{00000000-0008-0000-0300-00003D010000}"/>
            </a:ext>
          </a:extLst>
        </xdr:cNvPr>
        <xdr:cNvCxnSpPr/>
      </xdr:nvCxnSpPr>
      <xdr:spPr>
        <a:xfrm flipV="1">
          <a:off x="17018000" y="10112466"/>
          <a:ext cx="0" cy="147997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77366</xdr:rowOff>
    </xdr:from>
    <xdr:ext cx="762000" cy="259045"/>
    <xdr:sp macro="" textlink="">
      <xdr:nvSpPr>
        <xdr:cNvPr id="318" name="定員管理の状況最小値テキスト">
          <a:extLst>
            <a:ext uri="{FF2B5EF4-FFF2-40B4-BE49-F238E27FC236}">
              <a16:creationId xmlns="" xmlns:a16="http://schemas.microsoft.com/office/drawing/2014/main" id="{00000000-0008-0000-0300-00003E010000}"/>
            </a:ext>
          </a:extLst>
        </xdr:cNvPr>
        <xdr:cNvSpPr txBox="1"/>
      </xdr:nvSpPr>
      <xdr:spPr>
        <a:xfrm>
          <a:off x="17106900" y="115645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105289</xdr:rowOff>
    </xdr:from>
    <xdr:to>
      <xdr:col>81</xdr:col>
      <xdr:colOff>133350</xdr:colOff>
      <xdr:row>67</xdr:row>
      <xdr:rowOff>105289</xdr:rowOff>
    </xdr:to>
    <xdr:cxnSp macro="">
      <xdr:nvCxnSpPr>
        <xdr:cNvPr id="319" name="直線コネクタ 318">
          <a:extLst>
            <a:ext uri="{FF2B5EF4-FFF2-40B4-BE49-F238E27FC236}">
              <a16:creationId xmlns="" xmlns:a16="http://schemas.microsoft.com/office/drawing/2014/main" id="{00000000-0008-0000-0300-00003F010000}"/>
            </a:ext>
          </a:extLst>
        </xdr:cNvPr>
        <xdr:cNvCxnSpPr/>
      </xdr:nvCxnSpPr>
      <xdr:spPr>
        <a:xfrm>
          <a:off x="16929100" y="115924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83293</xdr:rowOff>
    </xdr:from>
    <xdr:ext cx="762000" cy="259045"/>
    <xdr:sp macro="" textlink="">
      <xdr:nvSpPr>
        <xdr:cNvPr id="320" name="定員管理の状況最大値テキスト">
          <a:extLst>
            <a:ext uri="{FF2B5EF4-FFF2-40B4-BE49-F238E27FC236}">
              <a16:creationId xmlns="" xmlns:a16="http://schemas.microsoft.com/office/drawing/2014/main" id="{00000000-0008-0000-0300-000040010000}"/>
            </a:ext>
          </a:extLst>
        </xdr:cNvPr>
        <xdr:cNvSpPr txBox="1"/>
      </xdr:nvSpPr>
      <xdr:spPr>
        <a:xfrm>
          <a:off x="17106900" y="9855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168366</xdr:rowOff>
    </xdr:from>
    <xdr:to>
      <xdr:col>81</xdr:col>
      <xdr:colOff>133350</xdr:colOff>
      <xdr:row>58</xdr:row>
      <xdr:rowOff>168366</xdr:rowOff>
    </xdr:to>
    <xdr:cxnSp macro="">
      <xdr:nvCxnSpPr>
        <xdr:cNvPr id="321" name="直線コネクタ 320">
          <a:extLst>
            <a:ext uri="{FF2B5EF4-FFF2-40B4-BE49-F238E27FC236}">
              <a16:creationId xmlns="" xmlns:a16="http://schemas.microsoft.com/office/drawing/2014/main" id="{00000000-0008-0000-0300-000041010000}"/>
            </a:ext>
          </a:extLst>
        </xdr:cNvPr>
        <xdr:cNvCxnSpPr/>
      </xdr:nvCxnSpPr>
      <xdr:spPr>
        <a:xfrm>
          <a:off x="16929100" y="101124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65</xdr:row>
      <xdr:rowOff>64407</xdr:rowOff>
    </xdr:from>
    <xdr:to>
      <xdr:col>81</xdr:col>
      <xdr:colOff>44450</xdr:colOff>
      <xdr:row>65</xdr:row>
      <xdr:rowOff>105773</xdr:rowOff>
    </xdr:to>
    <xdr:cxnSp macro="">
      <xdr:nvCxnSpPr>
        <xdr:cNvPr id="322" name="直線コネクタ 321">
          <a:extLst>
            <a:ext uri="{FF2B5EF4-FFF2-40B4-BE49-F238E27FC236}">
              <a16:creationId xmlns="" xmlns:a16="http://schemas.microsoft.com/office/drawing/2014/main" id="{00000000-0008-0000-0300-000042010000}"/>
            </a:ext>
          </a:extLst>
        </xdr:cNvPr>
        <xdr:cNvCxnSpPr/>
      </xdr:nvCxnSpPr>
      <xdr:spPr>
        <a:xfrm>
          <a:off x="16179800" y="11208657"/>
          <a:ext cx="838200" cy="413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61</xdr:row>
      <xdr:rowOff>81418</xdr:rowOff>
    </xdr:from>
    <xdr:ext cx="762000" cy="259045"/>
    <xdr:sp macro="" textlink="">
      <xdr:nvSpPr>
        <xdr:cNvPr id="323" name="定員管理の状況平均値テキスト">
          <a:extLst>
            <a:ext uri="{FF2B5EF4-FFF2-40B4-BE49-F238E27FC236}">
              <a16:creationId xmlns="" xmlns:a16="http://schemas.microsoft.com/office/drawing/2014/main" id="{00000000-0008-0000-0300-000043010000}"/>
            </a:ext>
          </a:extLst>
        </xdr:cNvPr>
        <xdr:cNvSpPr txBox="1"/>
      </xdr:nvSpPr>
      <xdr:spPr>
        <a:xfrm>
          <a:off x="17106900" y="1053986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62</xdr:row>
      <xdr:rowOff>64891</xdr:rowOff>
    </xdr:from>
    <xdr:to>
      <xdr:col>81</xdr:col>
      <xdr:colOff>95250</xdr:colOff>
      <xdr:row>62</xdr:row>
      <xdr:rowOff>166491</xdr:rowOff>
    </xdr:to>
    <xdr:sp macro="" textlink="">
      <xdr:nvSpPr>
        <xdr:cNvPr id="324" name="フローチャート: 判断 323">
          <a:extLst>
            <a:ext uri="{FF2B5EF4-FFF2-40B4-BE49-F238E27FC236}">
              <a16:creationId xmlns="" xmlns:a16="http://schemas.microsoft.com/office/drawing/2014/main" id="{00000000-0008-0000-0300-000044010000}"/>
            </a:ext>
          </a:extLst>
        </xdr:cNvPr>
        <xdr:cNvSpPr/>
      </xdr:nvSpPr>
      <xdr:spPr>
        <a:xfrm>
          <a:off x="16967200" y="106947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65</xdr:row>
      <xdr:rowOff>57513</xdr:rowOff>
    </xdr:from>
    <xdr:to>
      <xdr:col>77</xdr:col>
      <xdr:colOff>44450</xdr:colOff>
      <xdr:row>65</xdr:row>
      <xdr:rowOff>64407</xdr:rowOff>
    </xdr:to>
    <xdr:cxnSp macro="">
      <xdr:nvCxnSpPr>
        <xdr:cNvPr id="325" name="直線コネクタ 324">
          <a:extLst>
            <a:ext uri="{FF2B5EF4-FFF2-40B4-BE49-F238E27FC236}">
              <a16:creationId xmlns="" xmlns:a16="http://schemas.microsoft.com/office/drawing/2014/main" id="{00000000-0008-0000-0300-000045010000}"/>
            </a:ext>
          </a:extLst>
        </xdr:cNvPr>
        <xdr:cNvCxnSpPr/>
      </xdr:nvCxnSpPr>
      <xdr:spPr>
        <a:xfrm>
          <a:off x="15290800" y="11201763"/>
          <a:ext cx="889000" cy="68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62</xdr:row>
      <xdr:rowOff>63742</xdr:rowOff>
    </xdr:from>
    <xdr:to>
      <xdr:col>77</xdr:col>
      <xdr:colOff>95250</xdr:colOff>
      <xdr:row>62</xdr:row>
      <xdr:rowOff>165342</xdr:rowOff>
    </xdr:to>
    <xdr:sp macro="" textlink="">
      <xdr:nvSpPr>
        <xdr:cNvPr id="326" name="フローチャート: 判断 325">
          <a:extLst>
            <a:ext uri="{FF2B5EF4-FFF2-40B4-BE49-F238E27FC236}">
              <a16:creationId xmlns="" xmlns:a16="http://schemas.microsoft.com/office/drawing/2014/main" id="{00000000-0008-0000-0300-000046010000}"/>
            </a:ext>
          </a:extLst>
        </xdr:cNvPr>
        <xdr:cNvSpPr/>
      </xdr:nvSpPr>
      <xdr:spPr>
        <a:xfrm>
          <a:off x="16129000" y="106936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4069</xdr:rowOff>
    </xdr:from>
    <xdr:ext cx="736600" cy="259045"/>
    <xdr:sp macro="" textlink="">
      <xdr:nvSpPr>
        <xdr:cNvPr id="327" name="テキスト ボックス 326">
          <a:extLst>
            <a:ext uri="{FF2B5EF4-FFF2-40B4-BE49-F238E27FC236}">
              <a16:creationId xmlns="" xmlns:a16="http://schemas.microsoft.com/office/drawing/2014/main" id="{00000000-0008-0000-0300-000047010000}"/>
            </a:ext>
          </a:extLst>
        </xdr:cNvPr>
        <xdr:cNvSpPr txBox="1"/>
      </xdr:nvSpPr>
      <xdr:spPr>
        <a:xfrm>
          <a:off x="15798800" y="1046251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65</xdr:row>
      <xdr:rowOff>24191</xdr:rowOff>
    </xdr:from>
    <xdr:to>
      <xdr:col>72</xdr:col>
      <xdr:colOff>203200</xdr:colOff>
      <xdr:row>65</xdr:row>
      <xdr:rowOff>57513</xdr:rowOff>
    </xdr:to>
    <xdr:cxnSp macro="">
      <xdr:nvCxnSpPr>
        <xdr:cNvPr id="328" name="直線コネクタ 327">
          <a:extLst>
            <a:ext uri="{FF2B5EF4-FFF2-40B4-BE49-F238E27FC236}">
              <a16:creationId xmlns="" xmlns:a16="http://schemas.microsoft.com/office/drawing/2014/main" id="{00000000-0008-0000-0300-000048010000}"/>
            </a:ext>
          </a:extLst>
        </xdr:cNvPr>
        <xdr:cNvCxnSpPr/>
      </xdr:nvCxnSpPr>
      <xdr:spPr>
        <a:xfrm>
          <a:off x="14401800" y="11168441"/>
          <a:ext cx="889000" cy="333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62</xdr:row>
      <xdr:rowOff>52251</xdr:rowOff>
    </xdr:from>
    <xdr:to>
      <xdr:col>73</xdr:col>
      <xdr:colOff>44450</xdr:colOff>
      <xdr:row>62</xdr:row>
      <xdr:rowOff>153851</xdr:rowOff>
    </xdr:to>
    <xdr:sp macro="" textlink="">
      <xdr:nvSpPr>
        <xdr:cNvPr id="329" name="フローチャート: 判断 328">
          <a:extLst>
            <a:ext uri="{FF2B5EF4-FFF2-40B4-BE49-F238E27FC236}">
              <a16:creationId xmlns="" xmlns:a16="http://schemas.microsoft.com/office/drawing/2014/main" id="{00000000-0008-0000-0300-000049010000}"/>
            </a:ext>
          </a:extLst>
        </xdr:cNvPr>
        <xdr:cNvSpPr/>
      </xdr:nvSpPr>
      <xdr:spPr>
        <a:xfrm>
          <a:off x="15240000" y="10682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164028</xdr:rowOff>
    </xdr:from>
    <xdr:ext cx="762000" cy="259045"/>
    <xdr:sp macro="" textlink="">
      <xdr:nvSpPr>
        <xdr:cNvPr id="330" name="テキスト ボックス 329">
          <a:extLst>
            <a:ext uri="{FF2B5EF4-FFF2-40B4-BE49-F238E27FC236}">
              <a16:creationId xmlns="" xmlns:a16="http://schemas.microsoft.com/office/drawing/2014/main" id="{00000000-0008-0000-0300-00004A010000}"/>
            </a:ext>
          </a:extLst>
        </xdr:cNvPr>
        <xdr:cNvSpPr txBox="1"/>
      </xdr:nvSpPr>
      <xdr:spPr>
        <a:xfrm>
          <a:off x="14909800" y="104510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64</xdr:row>
      <xdr:rowOff>168063</xdr:rowOff>
    </xdr:from>
    <xdr:to>
      <xdr:col>68</xdr:col>
      <xdr:colOff>152400</xdr:colOff>
      <xdr:row>65</xdr:row>
      <xdr:rowOff>24191</xdr:rowOff>
    </xdr:to>
    <xdr:cxnSp macro="">
      <xdr:nvCxnSpPr>
        <xdr:cNvPr id="331" name="直線コネクタ 330">
          <a:extLst>
            <a:ext uri="{FF2B5EF4-FFF2-40B4-BE49-F238E27FC236}">
              <a16:creationId xmlns="" xmlns:a16="http://schemas.microsoft.com/office/drawing/2014/main" id="{00000000-0008-0000-0300-00004B010000}"/>
            </a:ext>
          </a:extLst>
        </xdr:cNvPr>
        <xdr:cNvCxnSpPr/>
      </xdr:nvCxnSpPr>
      <xdr:spPr>
        <a:xfrm>
          <a:off x="13512800" y="11140863"/>
          <a:ext cx="889000" cy="275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62</xdr:row>
      <xdr:rowOff>35016</xdr:rowOff>
    </xdr:from>
    <xdr:to>
      <xdr:col>68</xdr:col>
      <xdr:colOff>203200</xdr:colOff>
      <xdr:row>62</xdr:row>
      <xdr:rowOff>136616</xdr:rowOff>
    </xdr:to>
    <xdr:sp macro="" textlink="">
      <xdr:nvSpPr>
        <xdr:cNvPr id="332" name="フローチャート: 判断 331">
          <a:extLst>
            <a:ext uri="{FF2B5EF4-FFF2-40B4-BE49-F238E27FC236}">
              <a16:creationId xmlns="" xmlns:a16="http://schemas.microsoft.com/office/drawing/2014/main" id="{00000000-0008-0000-0300-00004C010000}"/>
            </a:ext>
          </a:extLst>
        </xdr:cNvPr>
        <xdr:cNvSpPr/>
      </xdr:nvSpPr>
      <xdr:spPr>
        <a:xfrm>
          <a:off x="14351000" y="10664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146793</xdr:rowOff>
    </xdr:from>
    <xdr:ext cx="762000" cy="259045"/>
    <xdr:sp macro="" textlink="">
      <xdr:nvSpPr>
        <xdr:cNvPr id="333" name="テキスト ボックス 332">
          <a:extLst>
            <a:ext uri="{FF2B5EF4-FFF2-40B4-BE49-F238E27FC236}">
              <a16:creationId xmlns="" xmlns:a16="http://schemas.microsoft.com/office/drawing/2014/main" id="{00000000-0008-0000-0300-00004D010000}"/>
            </a:ext>
          </a:extLst>
        </xdr:cNvPr>
        <xdr:cNvSpPr txBox="1"/>
      </xdr:nvSpPr>
      <xdr:spPr>
        <a:xfrm>
          <a:off x="14020800" y="104337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158206</xdr:rowOff>
    </xdr:from>
    <xdr:to>
      <xdr:col>64</xdr:col>
      <xdr:colOff>152400</xdr:colOff>
      <xdr:row>62</xdr:row>
      <xdr:rowOff>88356</xdr:rowOff>
    </xdr:to>
    <xdr:sp macro="" textlink="">
      <xdr:nvSpPr>
        <xdr:cNvPr id="334" name="フローチャート: 判断 333">
          <a:extLst>
            <a:ext uri="{FF2B5EF4-FFF2-40B4-BE49-F238E27FC236}">
              <a16:creationId xmlns="" xmlns:a16="http://schemas.microsoft.com/office/drawing/2014/main" id="{00000000-0008-0000-0300-00004E010000}"/>
            </a:ext>
          </a:extLst>
        </xdr:cNvPr>
        <xdr:cNvSpPr/>
      </xdr:nvSpPr>
      <xdr:spPr>
        <a:xfrm>
          <a:off x="13462000" y="106166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98533</xdr:rowOff>
    </xdr:from>
    <xdr:ext cx="762000" cy="259045"/>
    <xdr:sp macro="" textlink="">
      <xdr:nvSpPr>
        <xdr:cNvPr id="335" name="テキスト ボックス 334">
          <a:extLst>
            <a:ext uri="{FF2B5EF4-FFF2-40B4-BE49-F238E27FC236}">
              <a16:creationId xmlns="" xmlns:a16="http://schemas.microsoft.com/office/drawing/2014/main" id="{00000000-0008-0000-0300-00004F010000}"/>
            </a:ext>
          </a:extLst>
        </xdr:cNvPr>
        <xdr:cNvSpPr txBox="1"/>
      </xdr:nvSpPr>
      <xdr:spPr>
        <a:xfrm>
          <a:off x="13131800" y="103855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6" name="テキスト ボックス 335">
          <a:extLst>
            <a:ext uri="{FF2B5EF4-FFF2-40B4-BE49-F238E27FC236}">
              <a16:creationId xmlns="" xmlns:a16="http://schemas.microsoft.com/office/drawing/2014/main" id="{00000000-0008-0000-0300-000050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7" name="テキスト ボックス 336">
          <a:extLst>
            <a:ext uri="{FF2B5EF4-FFF2-40B4-BE49-F238E27FC236}">
              <a16:creationId xmlns="" xmlns:a16="http://schemas.microsoft.com/office/drawing/2014/main" id="{00000000-0008-0000-0300-000051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8" name="テキスト ボックス 337">
          <a:extLst>
            <a:ext uri="{FF2B5EF4-FFF2-40B4-BE49-F238E27FC236}">
              <a16:creationId xmlns="" xmlns:a16="http://schemas.microsoft.com/office/drawing/2014/main" id="{00000000-0008-0000-0300-000052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9" name="テキスト ボックス 338">
          <a:extLst>
            <a:ext uri="{FF2B5EF4-FFF2-40B4-BE49-F238E27FC236}">
              <a16:creationId xmlns="" xmlns:a16="http://schemas.microsoft.com/office/drawing/2014/main" id="{00000000-0008-0000-0300-000053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40" name="テキスト ボックス 339">
          <a:extLst>
            <a:ext uri="{FF2B5EF4-FFF2-40B4-BE49-F238E27FC236}">
              <a16:creationId xmlns="" xmlns:a16="http://schemas.microsoft.com/office/drawing/2014/main" id="{00000000-0008-0000-0300-000054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65</xdr:row>
      <xdr:rowOff>54973</xdr:rowOff>
    </xdr:from>
    <xdr:to>
      <xdr:col>81</xdr:col>
      <xdr:colOff>95250</xdr:colOff>
      <xdr:row>65</xdr:row>
      <xdr:rowOff>156573</xdr:rowOff>
    </xdr:to>
    <xdr:sp macro="" textlink="">
      <xdr:nvSpPr>
        <xdr:cNvPr id="341" name="楕円 340">
          <a:extLst>
            <a:ext uri="{FF2B5EF4-FFF2-40B4-BE49-F238E27FC236}">
              <a16:creationId xmlns="" xmlns:a16="http://schemas.microsoft.com/office/drawing/2014/main" id="{00000000-0008-0000-0300-000055010000}"/>
            </a:ext>
          </a:extLst>
        </xdr:cNvPr>
        <xdr:cNvSpPr/>
      </xdr:nvSpPr>
      <xdr:spPr>
        <a:xfrm>
          <a:off x="16967200" y="111992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65</xdr:row>
      <xdr:rowOff>27050</xdr:rowOff>
    </xdr:from>
    <xdr:ext cx="762000" cy="259045"/>
    <xdr:sp macro="" textlink="">
      <xdr:nvSpPr>
        <xdr:cNvPr id="342" name="定員管理の状況該当値テキスト">
          <a:extLst>
            <a:ext uri="{FF2B5EF4-FFF2-40B4-BE49-F238E27FC236}">
              <a16:creationId xmlns="" xmlns:a16="http://schemas.microsoft.com/office/drawing/2014/main" id="{00000000-0008-0000-0300-000056010000}"/>
            </a:ext>
          </a:extLst>
        </xdr:cNvPr>
        <xdr:cNvSpPr txBox="1"/>
      </xdr:nvSpPr>
      <xdr:spPr>
        <a:xfrm>
          <a:off x="17106900" y="111713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65</xdr:row>
      <xdr:rowOff>13607</xdr:rowOff>
    </xdr:from>
    <xdr:to>
      <xdr:col>77</xdr:col>
      <xdr:colOff>95250</xdr:colOff>
      <xdr:row>65</xdr:row>
      <xdr:rowOff>115207</xdr:rowOff>
    </xdr:to>
    <xdr:sp macro="" textlink="">
      <xdr:nvSpPr>
        <xdr:cNvPr id="343" name="楕円 342">
          <a:extLst>
            <a:ext uri="{FF2B5EF4-FFF2-40B4-BE49-F238E27FC236}">
              <a16:creationId xmlns="" xmlns:a16="http://schemas.microsoft.com/office/drawing/2014/main" id="{00000000-0008-0000-0300-000057010000}"/>
            </a:ext>
          </a:extLst>
        </xdr:cNvPr>
        <xdr:cNvSpPr/>
      </xdr:nvSpPr>
      <xdr:spPr>
        <a:xfrm>
          <a:off x="16129000" y="11157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65</xdr:row>
      <xdr:rowOff>99984</xdr:rowOff>
    </xdr:from>
    <xdr:ext cx="736600" cy="259045"/>
    <xdr:sp macro="" textlink="">
      <xdr:nvSpPr>
        <xdr:cNvPr id="344" name="テキスト ボックス 343">
          <a:extLst>
            <a:ext uri="{FF2B5EF4-FFF2-40B4-BE49-F238E27FC236}">
              <a16:creationId xmlns="" xmlns:a16="http://schemas.microsoft.com/office/drawing/2014/main" id="{00000000-0008-0000-0300-000058010000}"/>
            </a:ext>
          </a:extLst>
        </xdr:cNvPr>
        <xdr:cNvSpPr txBox="1"/>
      </xdr:nvSpPr>
      <xdr:spPr>
        <a:xfrm>
          <a:off x="15798800" y="112442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65</xdr:row>
      <xdr:rowOff>6713</xdr:rowOff>
    </xdr:from>
    <xdr:to>
      <xdr:col>73</xdr:col>
      <xdr:colOff>44450</xdr:colOff>
      <xdr:row>65</xdr:row>
      <xdr:rowOff>108313</xdr:rowOff>
    </xdr:to>
    <xdr:sp macro="" textlink="">
      <xdr:nvSpPr>
        <xdr:cNvPr id="345" name="楕円 344">
          <a:extLst>
            <a:ext uri="{FF2B5EF4-FFF2-40B4-BE49-F238E27FC236}">
              <a16:creationId xmlns="" xmlns:a16="http://schemas.microsoft.com/office/drawing/2014/main" id="{00000000-0008-0000-0300-000059010000}"/>
            </a:ext>
          </a:extLst>
        </xdr:cNvPr>
        <xdr:cNvSpPr/>
      </xdr:nvSpPr>
      <xdr:spPr>
        <a:xfrm>
          <a:off x="15240000" y="11150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65</xdr:row>
      <xdr:rowOff>93090</xdr:rowOff>
    </xdr:from>
    <xdr:ext cx="762000" cy="259045"/>
    <xdr:sp macro="" textlink="">
      <xdr:nvSpPr>
        <xdr:cNvPr id="346" name="テキスト ボックス 345">
          <a:extLst>
            <a:ext uri="{FF2B5EF4-FFF2-40B4-BE49-F238E27FC236}">
              <a16:creationId xmlns="" xmlns:a16="http://schemas.microsoft.com/office/drawing/2014/main" id="{00000000-0008-0000-0300-00005A010000}"/>
            </a:ext>
          </a:extLst>
        </xdr:cNvPr>
        <xdr:cNvSpPr txBox="1"/>
      </xdr:nvSpPr>
      <xdr:spPr>
        <a:xfrm>
          <a:off x="14909800" y="112373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64</xdr:row>
      <xdr:rowOff>144841</xdr:rowOff>
    </xdr:from>
    <xdr:to>
      <xdr:col>68</xdr:col>
      <xdr:colOff>203200</xdr:colOff>
      <xdr:row>65</xdr:row>
      <xdr:rowOff>74991</xdr:rowOff>
    </xdr:to>
    <xdr:sp macro="" textlink="">
      <xdr:nvSpPr>
        <xdr:cNvPr id="347" name="楕円 346">
          <a:extLst>
            <a:ext uri="{FF2B5EF4-FFF2-40B4-BE49-F238E27FC236}">
              <a16:creationId xmlns="" xmlns:a16="http://schemas.microsoft.com/office/drawing/2014/main" id="{00000000-0008-0000-0300-00005B010000}"/>
            </a:ext>
          </a:extLst>
        </xdr:cNvPr>
        <xdr:cNvSpPr/>
      </xdr:nvSpPr>
      <xdr:spPr>
        <a:xfrm>
          <a:off x="14351000" y="111176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65</xdr:row>
      <xdr:rowOff>59768</xdr:rowOff>
    </xdr:from>
    <xdr:ext cx="762000" cy="259045"/>
    <xdr:sp macro="" textlink="">
      <xdr:nvSpPr>
        <xdr:cNvPr id="348" name="テキスト ボックス 347">
          <a:extLst>
            <a:ext uri="{FF2B5EF4-FFF2-40B4-BE49-F238E27FC236}">
              <a16:creationId xmlns="" xmlns:a16="http://schemas.microsoft.com/office/drawing/2014/main" id="{00000000-0008-0000-0300-00005C010000}"/>
            </a:ext>
          </a:extLst>
        </xdr:cNvPr>
        <xdr:cNvSpPr txBox="1"/>
      </xdr:nvSpPr>
      <xdr:spPr>
        <a:xfrm>
          <a:off x="14020800" y="112040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64</xdr:row>
      <xdr:rowOff>117263</xdr:rowOff>
    </xdr:from>
    <xdr:to>
      <xdr:col>64</xdr:col>
      <xdr:colOff>152400</xdr:colOff>
      <xdr:row>65</xdr:row>
      <xdr:rowOff>47413</xdr:rowOff>
    </xdr:to>
    <xdr:sp macro="" textlink="">
      <xdr:nvSpPr>
        <xdr:cNvPr id="349" name="楕円 348">
          <a:extLst>
            <a:ext uri="{FF2B5EF4-FFF2-40B4-BE49-F238E27FC236}">
              <a16:creationId xmlns="" xmlns:a16="http://schemas.microsoft.com/office/drawing/2014/main" id="{00000000-0008-0000-0300-00005D010000}"/>
            </a:ext>
          </a:extLst>
        </xdr:cNvPr>
        <xdr:cNvSpPr/>
      </xdr:nvSpPr>
      <xdr:spPr>
        <a:xfrm>
          <a:off x="13462000" y="11090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65</xdr:row>
      <xdr:rowOff>32190</xdr:rowOff>
    </xdr:from>
    <xdr:ext cx="762000" cy="259045"/>
    <xdr:sp macro="" textlink="">
      <xdr:nvSpPr>
        <xdr:cNvPr id="350" name="テキスト ボックス 349">
          <a:extLst>
            <a:ext uri="{FF2B5EF4-FFF2-40B4-BE49-F238E27FC236}">
              <a16:creationId xmlns="" xmlns:a16="http://schemas.microsoft.com/office/drawing/2014/main" id="{00000000-0008-0000-0300-00005E010000}"/>
            </a:ext>
          </a:extLst>
        </xdr:cNvPr>
        <xdr:cNvSpPr txBox="1"/>
      </xdr:nvSpPr>
      <xdr:spPr>
        <a:xfrm>
          <a:off x="13131800" y="111764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51" name="正方形/長方形 350">
          <a:extLst>
            <a:ext uri="{FF2B5EF4-FFF2-40B4-BE49-F238E27FC236}">
              <a16:creationId xmlns="" xmlns:a16="http://schemas.microsoft.com/office/drawing/2014/main" id="{00000000-0008-0000-0300-00005F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52" name="テキスト ボックス 351">
          <a:extLst>
            <a:ext uri="{FF2B5EF4-FFF2-40B4-BE49-F238E27FC236}">
              <a16:creationId xmlns="" xmlns:a16="http://schemas.microsoft.com/office/drawing/2014/main" id="{00000000-0008-0000-0300-000060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3" name="テキスト ボックス 352">
          <a:extLst>
            <a:ext uri="{FF2B5EF4-FFF2-40B4-BE49-F238E27FC236}">
              <a16:creationId xmlns="" xmlns:a16="http://schemas.microsoft.com/office/drawing/2014/main" id="{00000000-0008-0000-0300-000061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[7.5%]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4" name="正方形/長方形 353">
          <a:extLst>
            <a:ext uri="{FF2B5EF4-FFF2-40B4-BE49-F238E27FC236}">
              <a16:creationId xmlns="" xmlns:a16="http://schemas.microsoft.com/office/drawing/2014/main" id="{00000000-0008-0000-0300-000062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5" name="正方形/長方形 354">
          <a:extLst>
            <a:ext uri="{FF2B5EF4-FFF2-40B4-BE49-F238E27FC236}">
              <a16:creationId xmlns="" xmlns:a16="http://schemas.microsoft.com/office/drawing/2014/main" id="{00000000-0008-0000-0300-000063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6" name="正方形/長方形 355">
          <a:extLst>
            <a:ext uri="{FF2B5EF4-FFF2-40B4-BE49-F238E27FC236}">
              <a16:creationId xmlns="" xmlns:a16="http://schemas.microsoft.com/office/drawing/2014/main" id="{00000000-0008-0000-0300-000064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7" name="正方形/長方形 356">
          <a:extLst>
            <a:ext uri="{FF2B5EF4-FFF2-40B4-BE49-F238E27FC236}">
              <a16:creationId xmlns="" xmlns:a16="http://schemas.microsoft.com/office/drawing/2014/main" id="{00000000-0008-0000-0300-000065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8" name="正方形/長方形 357">
          <a:extLst>
            <a:ext uri="{FF2B5EF4-FFF2-40B4-BE49-F238E27FC236}">
              <a16:creationId xmlns="" xmlns:a16="http://schemas.microsoft.com/office/drawing/2014/main" id="{00000000-0008-0000-0300-000066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9" name="正方形/長方形 358">
          <a:extLst>
            <a:ext uri="{FF2B5EF4-FFF2-40B4-BE49-F238E27FC236}">
              <a16:creationId xmlns="" xmlns:a16="http://schemas.microsoft.com/office/drawing/2014/main" id="{00000000-0008-0000-0300-000067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0" name="正方形/長方形 359">
          <a:extLst>
            <a:ext uri="{FF2B5EF4-FFF2-40B4-BE49-F238E27FC236}">
              <a16:creationId xmlns="" xmlns:a16="http://schemas.microsoft.com/office/drawing/2014/main" id="{00000000-0008-0000-0300-000068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61" name="正方形/長方形 360">
          <a:extLst>
            <a:ext uri="{FF2B5EF4-FFF2-40B4-BE49-F238E27FC236}">
              <a16:creationId xmlns="" xmlns:a16="http://schemas.microsoft.com/office/drawing/2014/main" id="{00000000-0008-0000-0300-000069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62" name="正方形/長方形 361">
          <a:extLst>
            <a:ext uri="{FF2B5EF4-FFF2-40B4-BE49-F238E27FC236}">
              <a16:creationId xmlns="" xmlns:a16="http://schemas.microsoft.com/office/drawing/2014/main" id="{00000000-0008-0000-0300-00006A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3" name="テキスト ボックス 362">
          <a:extLst>
            <a:ext uri="{FF2B5EF4-FFF2-40B4-BE49-F238E27FC236}">
              <a16:creationId xmlns="" xmlns:a16="http://schemas.microsoft.com/office/drawing/2014/main" id="{00000000-0008-0000-0300-00006B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ysClr val="windowText" lastClr="000000"/>
              </a:solidFill>
              <a:effectLst/>
              <a:latin typeface="ＭＳ Ｐゴシック" panose="020B0600070205080204" pitchFamily="50" charset="-128"/>
              <a:ea typeface="ＭＳ Ｐゴシック" panose="020B0600070205080204" pitchFamily="50" charset="-128"/>
              <a:cs typeface="+mn-cs"/>
            </a:rPr>
            <a:t>　 </a:t>
          </a:r>
          <a:r>
            <a:rPr kumimoji="1" lang="ja-JP" altLang="ja-JP" sz="1100">
              <a:solidFill>
                <a:sysClr val="windowText" lastClr="000000"/>
              </a:solidFill>
              <a:effectLst/>
              <a:latin typeface="ＭＳ Ｐゴシック" panose="020B0600070205080204" pitchFamily="50" charset="-128"/>
              <a:ea typeface="ＭＳ Ｐゴシック" panose="020B0600070205080204" pitchFamily="50" charset="-128"/>
              <a:cs typeface="+mn-cs"/>
            </a:rPr>
            <a:t>平成</a:t>
          </a:r>
          <a:r>
            <a:rPr kumimoji="1" lang="en-US" altLang="ja-JP" sz="1100">
              <a:solidFill>
                <a:sysClr val="windowText" lastClr="000000"/>
              </a:solidFill>
              <a:effectLst/>
              <a:latin typeface="ＭＳ Ｐゴシック" panose="020B0600070205080204" pitchFamily="50" charset="-128"/>
              <a:ea typeface="ＭＳ Ｐゴシック" panose="020B0600070205080204" pitchFamily="50" charset="-128"/>
              <a:cs typeface="+mn-cs"/>
            </a:rPr>
            <a:t>2</a:t>
          </a:r>
          <a:r>
            <a:rPr kumimoji="1" lang="ja-JP" altLang="ja-JP" sz="1100">
              <a:solidFill>
                <a:sysClr val="windowText" lastClr="000000"/>
              </a:solidFill>
              <a:effectLst/>
              <a:latin typeface="ＭＳ Ｐゴシック" panose="020B0600070205080204" pitchFamily="50" charset="-128"/>
              <a:ea typeface="ＭＳ Ｐゴシック" panose="020B0600070205080204" pitchFamily="50" charset="-128"/>
              <a:cs typeface="+mn-cs"/>
            </a:rPr>
            <a:t>～平成</a:t>
          </a:r>
          <a:r>
            <a:rPr kumimoji="1" lang="en-US" altLang="ja-JP" sz="1100">
              <a:solidFill>
                <a:sysClr val="windowText" lastClr="000000"/>
              </a:solidFill>
              <a:effectLst/>
              <a:latin typeface="ＭＳ Ｐゴシック" panose="020B0600070205080204" pitchFamily="50" charset="-128"/>
              <a:ea typeface="ＭＳ Ｐゴシック" panose="020B0600070205080204" pitchFamily="50" charset="-128"/>
              <a:cs typeface="+mn-cs"/>
            </a:rPr>
            <a:t>10</a:t>
          </a:r>
          <a:r>
            <a:rPr kumimoji="1" lang="ja-JP" altLang="ja-JP" sz="1100">
              <a:solidFill>
                <a:sysClr val="windowText" lastClr="000000"/>
              </a:solidFill>
              <a:effectLst/>
              <a:latin typeface="ＭＳ Ｐゴシック" panose="020B0600070205080204" pitchFamily="50" charset="-128"/>
              <a:ea typeface="ＭＳ Ｐゴシック" panose="020B0600070205080204" pitchFamily="50" charset="-128"/>
              <a:cs typeface="+mn-cs"/>
            </a:rPr>
            <a:t>年頃にかけ、国の景気対策と連動する形で立ち遅れていた多くの生活基盤整備を積極的に実施し</a:t>
          </a:r>
          <a:r>
            <a:rPr kumimoji="1" lang="ja-JP" altLang="en-US" sz="1100">
              <a:solidFill>
                <a:sysClr val="windowText" lastClr="000000"/>
              </a:solidFill>
              <a:effectLst/>
              <a:latin typeface="ＭＳ Ｐゴシック" panose="020B0600070205080204" pitchFamily="50" charset="-128"/>
              <a:ea typeface="ＭＳ Ｐゴシック" panose="020B0600070205080204" pitchFamily="50" charset="-128"/>
              <a:cs typeface="+mn-cs"/>
            </a:rPr>
            <a:t>て</a:t>
          </a:r>
          <a:r>
            <a:rPr kumimoji="1" lang="ja-JP" altLang="ja-JP" sz="1100">
              <a:solidFill>
                <a:sysClr val="windowText" lastClr="000000"/>
              </a:solidFill>
              <a:effectLst/>
              <a:latin typeface="ＭＳ Ｐゴシック" panose="020B0600070205080204" pitchFamily="50" charset="-128"/>
              <a:ea typeface="ＭＳ Ｐゴシック" panose="020B0600070205080204" pitchFamily="50" charset="-128"/>
              <a:cs typeface="+mn-cs"/>
            </a:rPr>
            <a:t>多額の市債を発行したことで公債費が増大</a:t>
          </a:r>
          <a:r>
            <a:rPr kumimoji="1" lang="ja-JP" altLang="en-US" sz="1100">
              <a:solidFill>
                <a:sysClr val="windowText" lastClr="000000"/>
              </a:solidFill>
              <a:effectLst/>
              <a:latin typeface="ＭＳ Ｐゴシック" panose="020B0600070205080204" pitchFamily="50" charset="-128"/>
              <a:ea typeface="ＭＳ Ｐゴシック" panose="020B0600070205080204" pitchFamily="50" charset="-128"/>
              <a:cs typeface="+mn-cs"/>
            </a:rPr>
            <a:t>し</a:t>
          </a:r>
          <a:r>
            <a:rPr kumimoji="1" lang="ja-JP" altLang="ja-JP" sz="1100">
              <a:solidFill>
                <a:sysClr val="windowText" lastClr="000000"/>
              </a:solidFill>
              <a:effectLst/>
              <a:latin typeface="ＭＳ Ｐゴシック" panose="020B0600070205080204" pitchFamily="50" charset="-128"/>
              <a:ea typeface="ＭＳ Ｐゴシック" panose="020B0600070205080204" pitchFamily="50" charset="-128"/>
              <a:cs typeface="+mn-cs"/>
            </a:rPr>
            <a:t>、平成</a:t>
          </a:r>
          <a:r>
            <a:rPr kumimoji="1" lang="en-US" altLang="ja-JP" sz="1100">
              <a:solidFill>
                <a:sysClr val="windowText" lastClr="000000"/>
              </a:solidFill>
              <a:effectLst/>
              <a:latin typeface="ＭＳ Ｐゴシック" panose="020B0600070205080204" pitchFamily="50" charset="-128"/>
              <a:ea typeface="ＭＳ Ｐゴシック" panose="020B0600070205080204" pitchFamily="50" charset="-128"/>
              <a:cs typeface="+mn-cs"/>
            </a:rPr>
            <a:t>20</a:t>
          </a:r>
          <a:r>
            <a:rPr kumimoji="1" lang="ja-JP" altLang="ja-JP" sz="1100">
              <a:solidFill>
                <a:sysClr val="windowText" lastClr="000000"/>
              </a:solidFill>
              <a:effectLst/>
              <a:latin typeface="ＭＳ Ｐゴシック" panose="020B0600070205080204" pitchFamily="50" charset="-128"/>
              <a:ea typeface="ＭＳ Ｐゴシック" panose="020B0600070205080204" pitchFamily="50" charset="-128"/>
              <a:cs typeface="+mn-cs"/>
            </a:rPr>
            <a:t>年度決算において早期健全化団体となったが、平成</a:t>
          </a:r>
          <a:r>
            <a:rPr kumimoji="1" lang="en-US" altLang="ja-JP" sz="1100">
              <a:solidFill>
                <a:sysClr val="windowText" lastClr="000000"/>
              </a:solidFill>
              <a:effectLst/>
              <a:latin typeface="ＭＳ Ｐゴシック" panose="020B0600070205080204" pitchFamily="50" charset="-128"/>
              <a:ea typeface="ＭＳ Ｐゴシック" panose="020B0600070205080204" pitchFamily="50" charset="-128"/>
              <a:cs typeface="+mn-cs"/>
            </a:rPr>
            <a:t>15</a:t>
          </a:r>
          <a:r>
            <a:rPr kumimoji="1" lang="ja-JP" altLang="ja-JP" sz="1100">
              <a:solidFill>
                <a:sysClr val="windowText" lastClr="000000"/>
              </a:solidFill>
              <a:effectLst/>
              <a:latin typeface="ＭＳ Ｐゴシック" panose="020B0600070205080204" pitchFamily="50" charset="-128"/>
              <a:ea typeface="ＭＳ Ｐゴシック" panose="020B0600070205080204" pitchFamily="50" charset="-128"/>
              <a:cs typeface="+mn-cs"/>
            </a:rPr>
            <a:t>年度から取り組んできた行財政改革の効果により、翌年度に</a:t>
          </a:r>
          <a:r>
            <a:rPr kumimoji="1" lang="ja-JP" altLang="en-US" sz="1100">
              <a:solidFill>
                <a:sysClr val="windowText" lastClr="000000"/>
              </a:solidFill>
              <a:effectLst/>
              <a:latin typeface="ＭＳ Ｐゴシック" panose="020B0600070205080204" pitchFamily="50" charset="-128"/>
              <a:ea typeface="ＭＳ Ｐゴシック" panose="020B0600070205080204" pitchFamily="50" charset="-128"/>
              <a:cs typeface="+mn-cs"/>
            </a:rPr>
            <a:t>は</a:t>
          </a:r>
          <a:r>
            <a:rPr kumimoji="1" lang="ja-JP" altLang="ja-JP" sz="1100">
              <a:solidFill>
                <a:sysClr val="windowText" lastClr="000000"/>
              </a:solidFill>
              <a:effectLst/>
              <a:latin typeface="ＭＳ Ｐゴシック" panose="020B0600070205080204" pitchFamily="50" charset="-128"/>
              <a:ea typeface="ＭＳ Ｐゴシック" panose="020B0600070205080204" pitchFamily="50" charset="-128"/>
              <a:cs typeface="+mn-cs"/>
            </a:rPr>
            <a:t>同団体を脱却した。以降も実質公債費比率は着実に改善しているが、近年、</a:t>
          </a:r>
          <a:r>
            <a:rPr kumimoji="1" lang="ja-JP" altLang="en-US" sz="1100">
              <a:solidFill>
                <a:sysClr val="windowText" lastClr="000000"/>
              </a:solidFill>
              <a:effectLst/>
              <a:latin typeface="ＭＳ Ｐゴシック" panose="020B0600070205080204" pitchFamily="50" charset="-128"/>
              <a:ea typeface="ＭＳ Ｐゴシック" panose="020B0600070205080204" pitchFamily="50" charset="-128"/>
              <a:cs typeface="+mn-cs"/>
            </a:rPr>
            <a:t>学校給食センターや保育所建設等の大型事業に加え、平成</a:t>
          </a:r>
          <a:r>
            <a:rPr kumimoji="1" lang="en-US" altLang="ja-JP" sz="1100">
              <a:solidFill>
                <a:sysClr val="windowText" lastClr="000000"/>
              </a:solidFill>
              <a:effectLst/>
              <a:latin typeface="ＭＳ Ｐゴシック" panose="020B0600070205080204" pitchFamily="50" charset="-128"/>
              <a:ea typeface="ＭＳ Ｐゴシック" panose="020B0600070205080204" pitchFamily="50" charset="-128"/>
              <a:cs typeface="+mn-cs"/>
            </a:rPr>
            <a:t>30</a:t>
          </a:r>
          <a:r>
            <a:rPr kumimoji="1" lang="ja-JP" altLang="en-US" sz="1100">
              <a:solidFill>
                <a:sysClr val="windowText" lastClr="000000"/>
              </a:solidFill>
              <a:effectLst/>
              <a:latin typeface="ＭＳ Ｐゴシック" panose="020B0600070205080204" pitchFamily="50" charset="-128"/>
              <a:ea typeface="ＭＳ Ｐゴシック" panose="020B0600070205080204" pitchFamily="50" charset="-128"/>
              <a:cs typeface="+mn-cs"/>
            </a:rPr>
            <a:t>年</a:t>
          </a:r>
          <a:r>
            <a:rPr kumimoji="1" lang="en-US" altLang="ja-JP" sz="1100">
              <a:solidFill>
                <a:sysClr val="windowText" lastClr="000000"/>
              </a:solidFill>
              <a:effectLst/>
              <a:latin typeface="ＭＳ Ｐゴシック" panose="020B0600070205080204" pitchFamily="50" charset="-128"/>
              <a:ea typeface="ＭＳ Ｐゴシック" panose="020B0600070205080204" pitchFamily="50" charset="-128"/>
              <a:cs typeface="+mn-cs"/>
            </a:rPr>
            <a:t>7</a:t>
          </a:r>
          <a:r>
            <a:rPr kumimoji="1" lang="ja-JP" altLang="en-US" sz="1100">
              <a:solidFill>
                <a:sysClr val="windowText" lastClr="000000"/>
              </a:solidFill>
              <a:effectLst/>
              <a:latin typeface="ＭＳ Ｐゴシック" panose="020B0600070205080204" pitchFamily="50" charset="-128"/>
              <a:ea typeface="ＭＳ Ｐゴシック" panose="020B0600070205080204" pitchFamily="50" charset="-128"/>
              <a:cs typeface="+mn-cs"/>
            </a:rPr>
            <a:t>月豪雨対応では多額の災害復旧費を要し、今後も市庁舎建替えや小中学校移転統合などにより多額の市債発行が見込まれており、将来的な公債費の増大に伴う実質公債費比率の悪化が危惧されている。</a:t>
          </a:r>
          <a:endParaRPr kumimoji="1" lang="en-US" altLang="ja-JP" sz="11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r>
            <a:rPr kumimoji="1" lang="ja-JP" altLang="en-US" sz="1100">
              <a:solidFill>
                <a:sysClr val="windowText" lastClr="000000"/>
              </a:solidFill>
              <a:effectLst/>
              <a:latin typeface="ＭＳ Ｐゴシック" panose="020B0600070205080204" pitchFamily="50" charset="-128"/>
              <a:ea typeface="ＭＳ Ｐゴシック" panose="020B0600070205080204" pitchFamily="50" charset="-128"/>
              <a:cs typeface="+mn-cs"/>
            </a:rPr>
            <a:t>　 今後も中長期的な財政推計に基づいた公債費負担の適正化に努めていく。</a:t>
          </a:r>
          <a:endParaRPr lang="ja-JP" altLang="ja-JP" sz="1400">
            <a:solidFill>
              <a:sysClr val="windowText" lastClr="000000"/>
            </a:solidFill>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64" name="テキスト ボックス 363">
          <a:extLst>
            <a:ext uri="{FF2B5EF4-FFF2-40B4-BE49-F238E27FC236}">
              <a16:creationId xmlns="" xmlns:a16="http://schemas.microsoft.com/office/drawing/2014/main" id="{00000000-0008-0000-0300-00006C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5" name="直線コネクタ 364">
          <a:extLst>
            <a:ext uri="{FF2B5EF4-FFF2-40B4-BE49-F238E27FC236}">
              <a16:creationId xmlns="" xmlns:a16="http://schemas.microsoft.com/office/drawing/2014/main" id="{00000000-0008-0000-0300-00006D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6" name="テキスト ボックス 365">
          <a:extLst>
            <a:ext uri="{FF2B5EF4-FFF2-40B4-BE49-F238E27FC236}">
              <a16:creationId xmlns="" xmlns:a16="http://schemas.microsoft.com/office/drawing/2014/main" id="{00000000-0008-0000-0300-00006E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7" name="直線コネクタ 366">
          <a:extLst>
            <a:ext uri="{FF2B5EF4-FFF2-40B4-BE49-F238E27FC236}">
              <a16:creationId xmlns="" xmlns:a16="http://schemas.microsoft.com/office/drawing/2014/main" id="{00000000-0008-0000-0300-00006F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8" name="テキスト ボックス 367">
          <a:extLst>
            <a:ext uri="{FF2B5EF4-FFF2-40B4-BE49-F238E27FC236}">
              <a16:creationId xmlns="" xmlns:a16="http://schemas.microsoft.com/office/drawing/2014/main" id="{00000000-0008-0000-0300-000070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9" name="直線コネクタ 368">
          <a:extLst>
            <a:ext uri="{FF2B5EF4-FFF2-40B4-BE49-F238E27FC236}">
              <a16:creationId xmlns="" xmlns:a16="http://schemas.microsoft.com/office/drawing/2014/main" id="{00000000-0008-0000-0300-000071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70" name="テキスト ボックス 369">
          <a:extLst>
            <a:ext uri="{FF2B5EF4-FFF2-40B4-BE49-F238E27FC236}">
              <a16:creationId xmlns="" xmlns:a16="http://schemas.microsoft.com/office/drawing/2014/main" id="{00000000-0008-0000-0300-000072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71" name="直線コネクタ 370">
          <a:extLst>
            <a:ext uri="{FF2B5EF4-FFF2-40B4-BE49-F238E27FC236}">
              <a16:creationId xmlns="" xmlns:a16="http://schemas.microsoft.com/office/drawing/2014/main" id="{00000000-0008-0000-0300-000073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72" name="テキスト ボックス 371">
          <a:extLst>
            <a:ext uri="{FF2B5EF4-FFF2-40B4-BE49-F238E27FC236}">
              <a16:creationId xmlns="" xmlns:a16="http://schemas.microsoft.com/office/drawing/2014/main" id="{00000000-0008-0000-0300-000074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73" name="直線コネクタ 372">
          <a:extLst>
            <a:ext uri="{FF2B5EF4-FFF2-40B4-BE49-F238E27FC236}">
              <a16:creationId xmlns="" xmlns:a16="http://schemas.microsoft.com/office/drawing/2014/main" id="{00000000-0008-0000-0300-000075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4" name="テキスト ボックス 373">
          <a:extLst>
            <a:ext uri="{FF2B5EF4-FFF2-40B4-BE49-F238E27FC236}">
              <a16:creationId xmlns="" xmlns:a16="http://schemas.microsoft.com/office/drawing/2014/main" id="{00000000-0008-0000-0300-000076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5" name="直線コネクタ 374">
          <a:extLst>
            <a:ext uri="{FF2B5EF4-FFF2-40B4-BE49-F238E27FC236}">
              <a16:creationId xmlns="" xmlns:a16="http://schemas.microsoft.com/office/drawing/2014/main" id="{00000000-0008-0000-0300-000077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37694</xdr:rowOff>
    </xdr:from>
    <xdr:ext cx="762000" cy="259045"/>
    <xdr:sp macro="" textlink="">
      <xdr:nvSpPr>
        <xdr:cNvPr id="376" name="テキスト ボックス 375">
          <a:extLst>
            <a:ext uri="{FF2B5EF4-FFF2-40B4-BE49-F238E27FC236}">
              <a16:creationId xmlns="" xmlns:a16="http://schemas.microsoft.com/office/drawing/2014/main" id="{00000000-0008-0000-0300-000078010000}"/>
            </a:ext>
          </a:extLst>
        </xdr:cNvPr>
        <xdr:cNvSpPr txBox="1"/>
      </xdr:nvSpPr>
      <xdr:spPr>
        <a:xfrm>
          <a:off x="1206500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7" name="直線コネクタ 376">
          <a:extLst>
            <a:ext uri="{FF2B5EF4-FFF2-40B4-BE49-F238E27FC236}">
              <a16:creationId xmlns="" xmlns:a16="http://schemas.microsoft.com/office/drawing/2014/main" id="{00000000-0008-0000-0300-000079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8" name="公債費負担の状況グラフ枠">
          <a:extLst>
            <a:ext uri="{FF2B5EF4-FFF2-40B4-BE49-F238E27FC236}">
              <a16:creationId xmlns="" xmlns:a16="http://schemas.microsoft.com/office/drawing/2014/main" id="{00000000-0008-0000-0300-00007A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24553</xdr:rowOff>
    </xdr:from>
    <xdr:to>
      <xdr:col>81</xdr:col>
      <xdr:colOff>44450</xdr:colOff>
      <xdr:row>44</xdr:row>
      <xdr:rowOff>80645</xdr:rowOff>
    </xdr:to>
    <xdr:cxnSp macro="">
      <xdr:nvCxnSpPr>
        <xdr:cNvPr id="379" name="直線コネクタ 378">
          <a:extLst>
            <a:ext uri="{FF2B5EF4-FFF2-40B4-BE49-F238E27FC236}">
              <a16:creationId xmlns="" xmlns:a16="http://schemas.microsoft.com/office/drawing/2014/main" id="{00000000-0008-0000-0300-00007B010000}"/>
            </a:ext>
          </a:extLst>
        </xdr:cNvPr>
        <xdr:cNvCxnSpPr/>
      </xdr:nvCxnSpPr>
      <xdr:spPr>
        <a:xfrm flipV="1">
          <a:off x="17018000" y="6196753"/>
          <a:ext cx="0" cy="142769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44</xdr:row>
      <xdr:rowOff>52722</xdr:rowOff>
    </xdr:from>
    <xdr:ext cx="762000" cy="259045"/>
    <xdr:sp macro="" textlink="">
      <xdr:nvSpPr>
        <xdr:cNvPr id="380" name="公債費負担の状況最小値テキスト">
          <a:extLst>
            <a:ext uri="{FF2B5EF4-FFF2-40B4-BE49-F238E27FC236}">
              <a16:creationId xmlns="" xmlns:a16="http://schemas.microsoft.com/office/drawing/2014/main" id="{00000000-0008-0000-0300-00007C010000}"/>
            </a:ext>
          </a:extLst>
        </xdr:cNvPr>
        <xdr:cNvSpPr txBox="1"/>
      </xdr:nvSpPr>
      <xdr:spPr>
        <a:xfrm>
          <a:off x="17106900" y="75965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80645</xdr:rowOff>
    </xdr:from>
    <xdr:to>
      <xdr:col>81</xdr:col>
      <xdr:colOff>133350</xdr:colOff>
      <xdr:row>44</xdr:row>
      <xdr:rowOff>80645</xdr:rowOff>
    </xdr:to>
    <xdr:cxnSp macro="">
      <xdr:nvCxnSpPr>
        <xdr:cNvPr id="381" name="直線コネクタ 380">
          <a:extLst>
            <a:ext uri="{FF2B5EF4-FFF2-40B4-BE49-F238E27FC236}">
              <a16:creationId xmlns="" xmlns:a16="http://schemas.microsoft.com/office/drawing/2014/main" id="{00000000-0008-0000-0300-00007D010000}"/>
            </a:ext>
          </a:extLst>
        </xdr:cNvPr>
        <xdr:cNvCxnSpPr/>
      </xdr:nvCxnSpPr>
      <xdr:spPr>
        <a:xfrm>
          <a:off x="16929100" y="76244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110930</xdr:rowOff>
    </xdr:from>
    <xdr:ext cx="762000" cy="259045"/>
    <xdr:sp macro="" textlink="">
      <xdr:nvSpPr>
        <xdr:cNvPr id="382" name="公債費負担の状況最大値テキスト">
          <a:extLst>
            <a:ext uri="{FF2B5EF4-FFF2-40B4-BE49-F238E27FC236}">
              <a16:creationId xmlns="" xmlns:a16="http://schemas.microsoft.com/office/drawing/2014/main" id="{00000000-0008-0000-0300-00007E010000}"/>
            </a:ext>
          </a:extLst>
        </xdr:cNvPr>
        <xdr:cNvSpPr txBox="1"/>
      </xdr:nvSpPr>
      <xdr:spPr>
        <a:xfrm>
          <a:off x="17106900" y="59402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24553</xdr:rowOff>
    </xdr:from>
    <xdr:to>
      <xdr:col>81</xdr:col>
      <xdr:colOff>133350</xdr:colOff>
      <xdr:row>36</xdr:row>
      <xdr:rowOff>24553</xdr:rowOff>
    </xdr:to>
    <xdr:cxnSp macro="">
      <xdr:nvCxnSpPr>
        <xdr:cNvPr id="383" name="直線コネクタ 382">
          <a:extLst>
            <a:ext uri="{FF2B5EF4-FFF2-40B4-BE49-F238E27FC236}">
              <a16:creationId xmlns="" xmlns:a16="http://schemas.microsoft.com/office/drawing/2014/main" id="{00000000-0008-0000-0300-00007F010000}"/>
            </a:ext>
          </a:extLst>
        </xdr:cNvPr>
        <xdr:cNvCxnSpPr/>
      </xdr:nvCxnSpPr>
      <xdr:spPr>
        <a:xfrm>
          <a:off x="16929100" y="61967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36</xdr:row>
      <xdr:rowOff>159279</xdr:rowOff>
    </xdr:from>
    <xdr:to>
      <xdr:col>81</xdr:col>
      <xdr:colOff>44450</xdr:colOff>
      <xdr:row>36</xdr:row>
      <xdr:rowOff>161290</xdr:rowOff>
    </xdr:to>
    <xdr:cxnSp macro="">
      <xdr:nvCxnSpPr>
        <xdr:cNvPr id="384" name="直線コネクタ 383">
          <a:extLst>
            <a:ext uri="{FF2B5EF4-FFF2-40B4-BE49-F238E27FC236}">
              <a16:creationId xmlns="" xmlns:a16="http://schemas.microsoft.com/office/drawing/2014/main" id="{00000000-0008-0000-0300-000080010000}"/>
            </a:ext>
          </a:extLst>
        </xdr:cNvPr>
        <xdr:cNvCxnSpPr/>
      </xdr:nvCxnSpPr>
      <xdr:spPr>
        <a:xfrm flipV="1">
          <a:off x="16179800" y="6331479"/>
          <a:ext cx="838200" cy="2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122784</xdr:rowOff>
    </xdr:from>
    <xdr:ext cx="762000" cy="259045"/>
    <xdr:sp macro="" textlink="">
      <xdr:nvSpPr>
        <xdr:cNvPr id="385" name="公債費負担の状況平均値テキスト">
          <a:extLst>
            <a:ext uri="{FF2B5EF4-FFF2-40B4-BE49-F238E27FC236}">
              <a16:creationId xmlns="" xmlns:a16="http://schemas.microsoft.com/office/drawing/2014/main" id="{00000000-0008-0000-0300-000081010000}"/>
            </a:ext>
          </a:extLst>
        </xdr:cNvPr>
        <xdr:cNvSpPr txBox="1"/>
      </xdr:nvSpPr>
      <xdr:spPr>
        <a:xfrm>
          <a:off x="17106900" y="629498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36</xdr:row>
      <xdr:rowOff>150707</xdr:rowOff>
    </xdr:from>
    <xdr:to>
      <xdr:col>81</xdr:col>
      <xdr:colOff>95250</xdr:colOff>
      <xdr:row>37</xdr:row>
      <xdr:rowOff>80857</xdr:rowOff>
    </xdr:to>
    <xdr:sp macro="" textlink="">
      <xdr:nvSpPr>
        <xdr:cNvPr id="386" name="フローチャート: 判断 385">
          <a:extLst>
            <a:ext uri="{FF2B5EF4-FFF2-40B4-BE49-F238E27FC236}">
              <a16:creationId xmlns="" xmlns:a16="http://schemas.microsoft.com/office/drawing/2014/main" id="{00000000-0008-0000-0300-000082010000}"/>
            </a:ext>
          </a:extLst>
        </xdr:cNvPr>
        <xdr:cNvSpPr/>
      </xdr:nvSpPr>
      <xdr:spPr>
        <a:xfrm>
          <a:off x="16967200" y="63229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36</xdr:row>
      <xdr:rowOff>161290</xdr:rowOff>
    </xdr:from>
    <xdr:to>
      <xdr:col>77</xdr:col>
      <xdr:colOff>44450</xdr:colOff>
      <xdr:row>37</xdr:row>
      <xdr:rowOff>5927</xdr:rowOff>
    </xdr:to>
    <xdr:cxnSp macro="">
      <xdr:nvCxnSpPr>
        <xdr:cNvPr id="387" name="直線コネクタ 386">
          <a:extLst>
            <a:ext uri="{FF2B5EF4-FFF2-40B4-BE49-F238E27FC236}">
              <a16:creationId xmlns="" xmlns:a16="http://schemas.microsoft.com/office/drawing/2014/main" id="{00000000-0008-0000-0300-000083010000}"/>
            </a:ext>
          </a:extLst>
        </xdr:cNvPr>
        <xdr:cNvCxnSpPr/>
      </xdr:nvCxnSpPr>
      <xdr:spPr>
        <a:xfrm flipV="1">
          <a:off x="15290800" y="6333490"/>
          <a:ext cx="889000" cy="16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36</xdr:row>
      <xdr:rowOff>154728</xdr:rowOff>
    </xdr:from>
    <xdr:to>
      <xdr:col>77</xdr:col>
      <xdr:colOff>95250</xdr:colOff>
      <xdr:row>37</xdr:row>
      <xdr:rowOff>84878</xdr:rowOff>
    </xdr:to>
    <xdr:sp macro="" textlink="">
      <xdr:nvSpPr>
        <xdr:cNvPr id="388" name="フローチャート: 判断 387">
          <a:extLst>
            <a:ext uri="{FF2B5EF4-FFF2-40B4-BE49-F238E27FC236}">
              <a16:creationId xmlns="" xmlns:a16="http://schemas.microsoft.com/office/drawing/2014/main" id="{00000000-0008-0000-0300-000084010000}"/>
            </a:ext>
          </a:extLst>
        </xdr:cNvPr>
        <xdr:cNvSpPr/>
      </xdr:nvSpPr>
      <xdr:spPr>
        <a:xfrm>
          <a:off x="16129000" y="6326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37</xdr:row>
      <xdr:rowOff>69655</xdr:rowOff>
    </xdr:from>
    <xdr:ext cx="736600" cy="259045"/>
    <xdr:sp macro="" textlink="">
      <xdr:nvSpPr>
        <xdr:cNvPr id="389" name="テキスト ボックス 388">
          <a:extLst>
            <a:ext uri="{FF2B5EF4-FFF2-40B4-BE49-F238E27FC236}">
              <a16:creationId xmlns="" xmlns:a16="http://schemas.microsoft.com/office/drawing/2014/main" id="{00000000-0008-0000-0300-000085010000}"/>
            </a:ext>
          </a:extLst>
        </xdr:cNvPr>
        <xdr:cNvSpPr txBox="1"/>
      </xdr:nvSpPr>
      <xdr:spPr>
        <a:xfrm>
          <a:off x="15798800" y="64133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37</xdr:row>
      <xdr:rowOff>5927</xdr:rowOff>
    </xdr:from>
    <xdr:to>
      <xdr:col>72</xdr:col>
      <xdr:colOff>203200</xdr:colOff>
      <xdr:row>37</xdr:row>
      <xdr:rowOff>46143</xdr:rowOff>
    </xdr:to>
    <xdr:cxnSp macro="">
      <xdr:nvCxnSpPr>
        <xdr:cNvPr id="390" name="直線コネクタ 389">
          <a:extLst>
            <a:ext uri="{FF2B5EF4-FFF2-40B4-BE49-F238E27FC236}">
              <a16:creationId xmlns="" xmlns:a16="http://schemas.microsoft.com/office/drawing/2014/main" id="{00000000-0008-0000-0300-000086010000}"/>
            </a:ext>
          </a:extLst>
        </xdr:cNvPr>
        <xdr:cNvCxnSpPr/>
      </xdr:nvCxnSpPr>
      <xdr:spPr>
        <a:xfrm flipV="1">
          <a:off x="14401800" y="6349577"/>
          <a:ext cx="8890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36</xdr:row>
      <xdr:rowOff>158750</xdr:rowOff>
    </xdr:from>
    <xdr:to>
      <xdr:col>73</xdr:col>
      <xdr:colOff>44450</xdr:colOff>
      <xdr:row>37</xdr:row>
      <xdr:rowOff>88900</xdr:rowOff>
    </xdr:to>
    <xdr:sp macro="" textlink="">
      <xdr:nvSpPr>
        <xdr:cNvPr id="391" name="フローチャート: 判断 390">
          <a:extLst>
            <a:ext uri="{FF2B5EF4-FFF2-40B4-BE49-F238E27FC236}">
              <a16:creationId xmlns="" xmlns:a16="http://schemas.microsoft.com/office/drawing/2014/main" id="{00000000-0008-0000-0300-000087010000}"/>
            </a:ext>
          </a:extLst>
        </xdr:cNvPr>
        <xdr:cNvSpPr/>
      </xdr:nvSpPr>
      <xdr:spPr>
        <a:xfrm>
          <a:off x="15240000" y="6330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73677</xdr:rowOff>
    </xdr:from>
    <xdr:ext cx="762000" cy="259045"/>
    <xdr:sp macro="" textlink="">
      <xdr:nvSpPr>
        <xdr:cNvPr id="392" name="テキスト ボックス 391">
          <a:extLst>
            <a:ext uri="{FF2B5EF4-FFF2-40B4-BE49-F238E27FC236}">
              <a16:creationId xmlns="" xmlns:a16="http://schemas.microsoft.com/office/drawing/2014/main" id="{00000000-0008-0000-0300-000088010000}"/>
            </a:ext>
          </a:extLst>
        </xdr:cNvPr>
        <xdr:cNvSpPr txBox="1"/>
      </xdr:nvSpPr>
      <xdr:spPr>
        <a:xfrm>
          <a:off x="14909800" y="6417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37</xdr:row>
      <xdr:rowOff>46143</xdr:rowOff>
    </xdr:from>
    <xdr:to>
      <xdr:col>68</xdr:col>
      <xdr:colOff>152400</xdr:colOff>
      <xdr:row>37</xdr:row>
      <xdr:rowOff>94403</xdr:rowOff>
    </xdr:to>
    <xdr:cxnSp macro="">
      <xdr:nvCxnSpPr>
        <xdr:cNvPr id="393" name="直線コネクタ 392">
          <a:extLst>
            <a:ext uri="{FF2B5EF4-FFF2-40B4-BE49-F238E27FC236}">
              <a16:creationId xmlns="" xmlns:a16="http://schemas.microsoft.com/office/drawing/2014/main" id="{00000000-0008-0000-0300-000089010000}"/>
            </a:ext>
          </a:extLst>
        </xdr:cNvPr>
        <xdr:cNvCxnSpPr/>
      </xdr:nvCxnSpPr>
      <xdr:spPr>
        <a:xfrm flipV="1">
          <a:off x="13512800" y="6389793"/>
          <a:ext cx="8890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37</xdr:row>
      <xdr:rowOff>1376</xdr:rowOff>
    </xdr:from>
    <xdr:to>
      <xdr:col>68</xdr:col>
      <xdr:colOff>203200</xdr:colOff>
      <xdr:row>37</xdr:row>
      <xdr:rowOff>102976</xdr:rowOff>
    </xdr:to>
    <xdr:sp macro="" textlink="">
      <xdr:nvSpPr>
        <xdr:cNvPr id="394" name="フローチャート: 判断 393">
          <a:extLst>
            <a:ext uri="{FF2B5EF4-FFF2-40B4-BE49-F238E27FC236}">
              <a16:creationId xmlns="" xmlns:a16="http://schemas.microsoft.com/office/drawing/2014/main" id="{00000000-0008-0000-0300-00008A010000}"/>
            </a:ext>
          </a:extLst>
        </xdr:cNvPr>
        <xdr:cNvSpPr/>
      </xdr:nvSpPr>
      <xdr:spPr>
        <a:xfrm>
          <a:off x="14351000" y="6345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87753</xdr:rowOff>
    </xdr:from>
    <xdr:ext cx="762000" cy="259045"/>
    <xdr:sp macro="" textlink="">
      <xdr:nvSpPr>
        <xdr:cNvPr id="395" name="テキスト ボックス 394">
          <a:extLst>
            <a:ext uri="{FF2B5EF4-FFF2-40B4-BE49-F238E27FC236}">
              <a16:creationId xmlns="" xmlns:a16="http://schemas.microsoft.com/office/drawing/2014/main" id="{00000000-0008-0000-0300-00008B010000}"/>
            </a:ext>
          </a:extLst>
        </xdr:cNvPr>
        <xdr:cNvSpPr txBox="1"/>
      </xdr:nvSpPr>
      <xdr:spPr>
        <a:xfrm>
          <a:off x="14020800" y="64314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37</xdr:row>
      <xdr:rowOff>9419</xdr:rowOff>
    </xdr:from>
    <xdr:to>
      <xdr:col>64</xdr:col>
      <xdr:colOff>152400</xdr:colOff>
      <xdr:row>37</xdr:row>
      <xdr:rowOff>111019</xdr:rowOff>
    </xdr:to>
    <xdr:sp macro="" textlink="">
      <xdr:nvSpPr>
        <xdr:cNvPr id="396" name="フローチャート: 判断 395">
          <a:extLst>
            <a:ext uri="{FF2B5EF4-FFF2-40B4-BE49-F238E27FC236}">
              <a16:creationId xmlns="" xmlns:a16="http://schemas.microsoft.com/office/drawing/2014/main" id="{00000000-0008-0000-0300-00008C010000}"/>
            </a:ext>
          </a:extLst>
        </xdr:cNvPr>
        <xdr:cNvSpPr/>
      </xdr:nvSpPr>
      <xdr:spPr>
        <a:xfrm>
          <a:off x="13462000" y="6353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35</xdr:row>
      <xdr:rowOff>121196</xdr:rowOff>
    </xdr:from>
    <xdr:ext cx="762000" cy="259045"/>
    <xdr:sp macro="" textlink="">
      <xdr:nvSpPr>
        <xdr:cNvPr id="397" name="テキスト ボックス 396">
          <a:extLst>
            <a:ext uri="{FF2B5EF4-FFF2-40B4-BE49-F238E27FC236}">
              <a16:creationId xmlns="" xmlns:a16="http://schemas.microsoft.com/office/drawing/2014/main" id="{00000000-0008-0000-0300-00008D010000}"/>
            </a:ext>
          </a:extLst>
        </xdr:cNvPr>
        <xdr:cNvSpPr txBox="1"/>
      </xdr:nvSpPr>
      <xdr:spPr>
        <a:xfrm>
          <a:off x="13131800" y="61219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8" name="テキスト ボックス 397">
          <a:extLst>
            <a:ext uri="{FF2B5EF4-FFF2-40B4-BE49-F238E27FC236}">
              <a16:creationId xmlns="" xmlns:a16="http://schemas.microsoft.com/office/drawing/2014/main" id="{00000000-0008-0000-0300-00008E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9" name="テキスト ボックス 398">
          <a:extLst>
            <a:ext uri="{FF2B5EF4-FFF2-40B4-BE49-F238E27FC236}">
              <a16:creationId xmlns="" xmlns:a16="http://schemas.microsoft.com/office/drawing/2014/main" id="{00000000-0008-0000-0300-00008F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400" name="テキスト ボックス 399">
          <a:extLst>
            <a:ext uri="{FF2B5EF4-FFF2-40B4-BE49-F238E27FC236}">
              <a16:creationId xmlns="" xmlns:a16="http://schemas.microsoft.com/office/drawing/2014/main" id="{00000000-0008-0000-0300-000090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401" name="テキスト ボックス 400">
          <a:extLst>
            <a:ext uri="{FF2B5EF4-FFF2-40B4-BE49-F238E27FC236}">
              <a16:creationId xmlns="" xmlns:a16="http://schemas.microsoft.com/office/drawing/2014/main" id="{00000000-0008-0000-0300-000091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402" name="テキスト ボックス 401">
          <a:extLst>
            <a:ext uri="{FF2B5EF4-FFF2-40B4-BE49-F238E27FC236}">
              <a16:creationId xmlns="" xmlns:a16="http://schemas.microsoft.com/office/drawing/2014/main" id="{00000000-0008-0000-0300-000092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36</xdr:row>
      <xdr:rowOff>108479</xdr:rowOff>
    </xdr:from>
    <xdr:to>
      <xdr:col>81</xdr:col>
      <xdr:colOff>95250</xdr:colOff>
      <xdr:row>37</xdr:row>
      <xdr:rowOff>38629</xdr:rowOff>
    </xdr:to>
    <xdr:sp macro="" textlink="">
      <xdr:nvSpPr>
        <xdr:cNvPr id="403" name="楕円 402">
          <a:extLst>
            <a:ext uri="{FF2B5EF4-FFF2-40B4-BE49-F238E27FC236}">
              <a16:creationId xmlns="" xmlns:a16="http://schemas.microsoft.com/office/drawing/2014/main" id="{00000000-0008-0000-0300-000093010000}"/>
            </a:ext>
          </a:extLst>
        </xdr:cNvPr>
        <xdr:cNvSpPr/>
      </xdr:nvSpPr>
      <xdr:spPr>
        <a:xfrm>
          <a:off x="16967200" y="62806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35</xdr:row>
      <xdr:rowOff>125006</xdr:rowOff>
    </xdr:from>
    <xdr:ext cx="762000" cy="259045"/>
    <xdr:sp macro="" textlink="">
      <xdr:nvSpPr>
        <xdr:cNvPr id="404" name="公債費負担の状況該当値テキスト">
          <a:extLst>
            <a:ext uri="{FF2B5EF4-FFF2-40B4-BE49-F238E27FC236}">
              <a16:creationId xmlns="" xmlns:a16="http://schemas.microsoft.com/office/drawing/2014/main" id="{00000000-0008-0000-0300-000094010000}"/>
            </a:ext>
          </a:extLst>
        </xdr:cNvPr>
        <xdr:cNvSpPr txBox="1"/>
      </xdr:nvSpPr>
      <xdr:spPr>
        <a:xfrm>
          <a:off x="17106900" y="61257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36</xdr:row>
      <xdr:rowOff>110490</xdr:rowOff>
    </xdr:from>
    <xdr:to>
      <xdr:col>77</xdr:col>
      <xdr:colOff>95250</xdr:colOff>
      <xdr:row>37</xdr:row>
      <xdr:rowOff>40640</xdr:rowOff>
    </xdr:to>
    <xdr:sp macro="" textlink="">
      <xdr:nvSpPr>
        <xdr:cNvPr id="405" name="楕円 404">
          <a:extLst>
            <a:ext uri="{FF2B5EF4-FFF2-40B4-BE49-F238E27FC236}">
              <a16:creationId xmlns="" xmlns:a16="http://schemas.microsoft.com/office/drawing/2014/main" id="{00000000-0008-0000-0300-000095010000}"/>
            </a:ext>
          </a:extLst>
        </xdr:cNvPr>
        <xdr:cNvSpPr/>
      </xdr:nvSpPr>
      <xdr:spPr>
        <a:xfrm>
          <a:off x="16129000" y="6282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35</xdr:row>
      <xdr:rowOff>50817</xdr:rowOff>
    </xdr:from>
    <xdr:ext cx="736600" cy="259045"/>
    <xdr:sp macro="" textlink="">
      <xdr:nvSpPr>
        <xdr:cNvPr id="406" name="テキスト ボックス 405">
          <a:extLst>
            <a:ext uri="{FF2B5EF4-FFF2-40B4-BE49-F238E27FC236}">
              <a16:creationId xmlns="" xmlns:a16="http://schemas.microsoft.com/office/drawing/2014/main" id="{00000000-0008-0000-0300-000096010000}"/>
            </a:ext>
          </a:extLst>
        </xdr:cNvPr>
        <xdr:cNvSpPr txBox="1"/>
      </xdr:nvSpPr>
      <xdr:spPr>
        <a:xfrm>
          <a:off x="15798800" y="60515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36</xdr:row>
      <xdr:rowOff>126577</xdr:rowOff>
    </xdr:from>
    <xdr:to>
      <xdr:col>73</xdr:col>
      <xdr:colOff>44450</xdr:colOff>
      <xdr:row>37</xdr:row>
      <xdr:rowOff>56727</xdr:rowOff>
    </xdr:to>
    <xdr:sp macro="" textlink="">
      <xdr:nvSpPr>
        <xdr:cNvPr id="407" name="楕円 406">
          <a:extLst>
            <a:ext uri="{FF2B5EF4-FFF2-40B4-BE49-F238E27FC236}">
              <a16:creationId xmlns="" xmlns:a16="http://schemas.microsoft.com/office/drawing/2014/main" id="{00000000-0008-0000-0300-000097010000}"/>
            </a:ext>
          </a:extLst>
        </xdr:cNvPr>
        <xdr:cNvSpPr/>
      </xdr:nvSpPr>
      <xdr:spPr>
        <a:xfrm>
          <a:off x="15240000" y="62987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35</xdr:row>
      <xdr:rowOff>66904</xdr:rowOff>
    </xdr:from>
    <xdr:ext cx="762000" cy="259045"/>
    <xdr:sp macro="" textlink="">
      <xdr:nvSpPr>
        <xdr:cNvPr id="408" name="テキスト ボックス 407">
          <a:extLst>
            <a:ext uri="{FF2B5EF4-FFF2-40B4-BE49-F238E27FC236}">
              <a16:creationId xmlns="" xmlns:a16="http://schemas.microsoft.com/office/drawing/2014/main" id="{00000000-0008-0000-0300-000098010000}"/>
            </a:ext>
          </a:extLst>
        </xdr:cNvPr>
        <xdr:cNvSpPr txBox="1"/>
      </xdr:nvSpPr>
      <xdr:spPr>
        <a:xfrm>
          <a:off x="14909800" y="60676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36</xdr:row>
      <xdr:rowOff>166793</xdr:rowOff>
    </xdr:from>
    <xdr:to>
      <xdr:col>68</xdr:col>
      <xdr:colOff>203200</xdr:colOff>
      <xdr:row>37</xdr:row>
      <xdr:rowOff>96943</xdr:rowOff>
    </xdr:to>
    <xdr:sp macro="" textlink="">
      <xdr:nvSpPr>
        <xdr:cNvPr id="409" name="楕円 408">
          <a:extLst>
            <a:ext uri="{FF2B5EF4-FFF2-40B4-BE49-F238E27FC236}">
              <a16:creationId xmlns="" xmlns:a16="http://schemas.microsoft.com/office/drawing/2014/main" id="{00000000-0008-0000-0300-000099010000}"/>
            </a:ext>
          </a:extLst>
        </xdr:cNvPr>
        <xdr:cNvSpPr/>
      </xdr:nvSpPr>
      <xdr:spPr>
        <a:xfrm>
          <a:off x="14351000" y="63389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35</xdr:row>
      <xdr:rowOff>107120</xdr:rowOff>
    </xdr:from>
    <xdr:ext cx="762000" cy="259045"/>
    <xdr:sp macro="" textlink="">
      <xdr:nvSpPr>
        <xdr:cNvPr id="410" name="テキスト ボックス 409">
          <a:extLst>
            <a:ext uri="{FF2B5EF4-FFF2-40B4-BE49-F238E27FC236}">
              <a16:creationId xmlns="" xmlns:a16="http://schemas.microsoft.com/office/drawing/2014/main" id="{00000000-0008-0000-0300-00009A010000}"/>
            </a:ext>
          </a:extLst>
        </xdr:cNvPr>
        <xdr:cNvSpPr txBox="1"/>
      </xdr:nvSpPr>
      <xdr:spPr>
        <a:xfrm>
          <a:off x="14020800" y="61078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37</xdr:row>
      <xdr:rowOff>43603</xdr:rowOff>
    </xdr:from>
    <xdr:to>
      <xdr:col>64</xdr:col>
      <xdr:colOff>152400</xdr:colOff>
      <xdr:row>37</xdr:row>
      <xdr:rowOff>145203</xdr:rowOff>
    </xdr:to>
    <xdr:sp macro="" textlink="">
      <xdr:nvSpPr>
        <xdr:cNvPr id="411" name="楕円 410">
          <a:extLst>
            <a:ext uri="{FF2B5EF4-FFF2-40B4-BE49-F238E27FC236}">
              <a16:creationId xmlns="" xmlns:a16="http://schemas.microsoft.com/office/drawing/2014/main" id="{00000000-0008-0000-0300-00009B010000}"/>
            </a:ext>
          </a:extLst>
        </xdr:cNvPr>
        <xdr:cNvSpPr/>
      </xdr:nvSpPr>
      <xdr:spPr>
        <a:xfrm>
          <a:off x="13462000" y="63872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129981</xdr:rowOff>
    </xdr:from>
    <xdr:ext cx="762000" cy="259045"/>
    <xdr:sp macro="" textlink="">
      <xdr:nvSpPr>
        <xdr:cNvPr id="412" name="テキスト ボックス 411">
          <a:extLst>
            <a:ext uri="{FF2B5EF4-FFF2-40B4-BE49-F238E27FC236}">
              <a16:creationId xmlns="" xmlns:a16="http://schemas.microsoft.com/office/drawing/2014/main" id="{00000000-0008-0000-0300-00009C010000}"/>
            </a:ext>
          </a:extLst>
        </xdr:cNvPr>
        <xdr:cNvSpPr txBox="1"/>
      </xdr:nvSpPr>
      <xdr:spPr>
        <a:xfrm>
          <a:off x="13131800" y="64736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3" name="正方形/長方形 412">
          <a:extLst>
            <a:ext uri="{FF2B5EF4-FFF2-40B4-BE49-F238E27FC236}">
              <a16:creationId xmlns="" xmlns:a16="http://schemas.microsoft.com/office/drawing/2014/main" id="{00000000-0008-0000-0300-00009D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4" name="テキスト ボックス 413">
          <a:extLst>
            <a:ext uri="{FF2B5EF4-FFF2-40B4-BE49-F238E27FC236}">
              <a16:creationId xmlns="" xmlns:a16="http://schemas.microsoft.com/office/drawing/2014/main" id="{00000000-0008-0000-0300-00009E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5" name="テキスト ボックス 414">
          <a:extLst>
            <a:ext uri="{FF2B5EF4-FFF2-40B4-BE49-F238E27FC236}">
              <a16:creationId xmlns="" xmlns:a16="http://schemas.microsoft.com/office/drawing/2014/main" id="{00000000-0008-0000-0300-00009F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6" name="正方形/長方形 415">
          <a:extLst>
            <a:ext uri="{FF2B5EF4-FFF2-40B4-BE49-F238E27FC236}">
              <a16:creationId xmlns="" xmlns:a16="http://schemas.microsoft.com/office/drawing/2014/main" id="{00000000-0008-0000-0300-0000A0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7" name="正方形/長方形 416">
          <a:extLst>
            <a:ext uri="{FF2B5EF4-FFF2-40B4-BE49-F238E27FC236}">
              <a16:creationId xmlns="" xmlns:a16="http://schemas.microsoft.com/office/drawing/2014/main" id="{00000000-0008-0000-0300-0000A1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8" name="正方形/長方形 417">
          <a:extLst>
            <a:ext uri="{FF2B5EF4-FFF2-40B4-BE49-F238E27FC236}">
              <a16:creationId xmlns="" xmlns:a16="http://schemas.microsoft.com/office/drawing/2014/main" id="{00000000-0008-0000-0300-0000A2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9" name="正方形/長方形 418">
          <a:extLst>
            <a:ext uri="{FF2B5EF4-FFF2-40B4-BE49-F238E27FC236}">
              <a16:creationId xmlns="" xmlns:a16="http://schemas.microsoft.com/office/drawing/2014/main" id="{00000000-0008-0000-0300-0000A3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20" name="正方形/長方形 419">
          <a:extLst>
            <a:ext uri="{FF2B5EF4-FFF2-40B4-BE49-F238E27FC236}">
              <a16:creationId xmlns="" xmlns:a16="http://schemas.microsoft.com/office/drawing/2014/main" id="{00000000-0008-0000-0300-0000A4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21" name="正方形/長方形 420">
          <a:extLst>
            <a:ext uri="{FF2B5EF4-FFF2-40B4-BE49-F238E27FC236}">
              <a16:creationId xmlns="" xmlns:a16="http://schemas.microsoft.com/office/drawing/2014/main" id="{00000000-0008-0000-0300-0000A5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22" name="正方形/長方形 421">
          <a:extLst>
            <a:ext uri="{FF2B5EF4-FFF2-40B4-BE49-F238E27FC236}">
              <a16:creationId xmlns="" xmlns:a16="http://schemas.microsoft.com/office/drawing/2014/main" id="{00000000-0008-0000-0300-0000A6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3" name="正方形/長方形 422">
          <a:extLst>
            <a:ext uri="{FF2B5EF4-FFF2-40B4-BE49-F238E27FC236}">
              <a16:creationId xmlns="" xmlns:a16="http://schemas.microsoft.com/office/drawing/2014/main" id="{00000000-0008-0000-0300-0000A7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4" name="正方形/長方形 423">
          <a:extLst>
            <a:ext uri="{FF2B5EF4-FFF2-40B4-BE49-F238E27FC236}">
              <a16:creationId xmlns="" xmlns:a16="http://schemas.microsoft.com/office/drawing/2014/main" id="{00000000-0008-0000-0300-0000A8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5" name="テキスト ボックス 424">
          <a:extLst>
            <a:ext uri="{FF2B5EF4-FFF2-40B4-BE49-F238E27FC236}">
              <a16:creationId xmlns="" xmlns:a16="http://schemas.microsoft.com/office/drawing/2014/main" id="{00000000-0008-0000-0300-0000A9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今後見込まれる大型事業への対応や将来負担の軽減を図るため、減債基金や施設整備基金等へ積み立てを継続実施したことで、充当可能基金額が前年比</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440.0</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百万円増となり、比率を改善させる要因となっている。</a:t>
          </a:r>
          <a:endParaRPr kumimoji="1" lang="en-US" altLang="ja-JP" sz="1300">
            <a:solidFill>
              <a:sysClr val="windowText" lastClr="000000"/>
            </a:solidFill>
            <a:latin typeface="ＭＳ Ｐゴシック" panose="020B0600070205080204" pitchFamily="50" charset="-128"/>
            <a:ea typeface="ＭＳ Ｐゴシック" panose="020B0600070205080204" pitchFamily="50" charset="-128"/>
          </a:endParaRPr>
        </a:p>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平成</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15</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年度に策定した安芸市緊急財政健全化計画（アクションプラン）に基づく市債発行額の抑制や繰上償還の実施により、市債残高はピーク時の平成</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14</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年度末</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239.5</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億円から着実に減少し、平成</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30</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年度末では約</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127.0</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億円となっている。今後も公債費負担適正化計画に基づく適正な市債管理を行い、将来負担の抑制と財政の健全化に取り組んでいく。</a:t>
          </a:r>
        </a:p>
      </xdr:txBody>
    </xdr:sp>
    <xdr:clientData/>
  </xdr:twoCellAnchor>
  <xdr:oneCellAnchor>
    <xdr:from>
      <xdr:col>61</xdr:col>
      <xdr:colOff>6350</xdr:colOff>
      <xdr:row>10</xdr:row>
      <xdr:rowOff>63500</xdr:rowOff>
    </xdr:from>
    <xdr:ext cx="298543" cy="225703"/>
    <xdr:sp macro="" textlink="">
      <xdr:nvSpPr>
        <xdr:cNvPr id="426" name="テキスト ボックス 425">
          <a:extLst>
            <a:ext uri="{FF2B5EF4-FFF2-40B4-BE49-F238E27FC236}">
              <a16:creationId xmlns="" xmlns:a16="http://schemas.microsoft.com/office/drawing/2014/main" id="{00000000-0008-0000-0300-0000AA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7" name="直線コネクタ 426">
          <a:extLst>
            <a:ext uri="{FF2B5EF4-FFF2-40B4-BE49-F238E27FC236}">
              <a16:creationId xmlns="" xmlns:a16="http://schemas.microsoft.com/office/drawing/2014/main" id="{00000000-0008-0000-0300-0000AB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8" name="テキスト ボックス 427">
          <a:extLst>
            <a:ext uri="{FF2B5EF4-FFF2-40B4-BE49-F238E27FC236}">
              <a16:creationId xmlns="" xmlns:a16="http://schemas.microsoft.com/office/drawing/2014/main" id="{00000000-0008-0000-0300-0000AC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29" name="直線コネクタ 428">
          <a:extLst>
            <a:ext uri="{FF2B5EF4-FFF2-40B4-BE49-F238E27FC236}">
              <a16:creationId xmlns="" xmlns:a16="http://schemas.microsoft.com/office/drawing/2014/main" id="{00000000-0008-0000-0300-0000AD010000}"/>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30" name="テキスト ボックス 429">
          <a:extLst>
            <a:ext uri="{FF2B5EF4-FFF2-40B4-BE49-F238E27FC236}">
              <a16:creationId xmlns="" xmlns:a16="http://schemas.microsoft.com/office/drawing/2014/main" id="{00000000-0008-0000-0300-0000AE010000}"/>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31" name="直線コネクタ 430">
          <a:extLst>
            <a:ext uri="{FF2B5EF4-FFF2-40B4-BE49-F238E27FC236}">
              <a16:creationId xmlns="" xmlns:a16="http://schemas.microsoft.com/office/drawing/2014/main" id="{00000000-0008-0000-0300-0000AF010000}"/>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32" name="テキスト ボックス 431">
          <a:extLst>
            <a:ext uri="{FF2B5EF4-FFF2-40B4-BE49-F238E27FC236}">
              <a16:creationId xmlns="" xmlns:a16="http://schemas.microsoft.com/office/drawing/2014/main" id="{00000000-0008-0000-0300-0000B0010000}"/>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33" name="直線コネクタ 432">
          <a:extLst>
            <a:ext uri="{FF2B5EF4-FFF2-40B4-BE49-F238E27FC236}">
              <a16:creationId xmlns="" xmlns:a16="http://schemas.microsoft.com/office/drawing/2014/main" id="{00000000-0008-0000-0300-0000B1010000}"/>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34" name="テキスト ボックス 433">
          <a:extLst>
            <a:ext uri="{FF2B5EF4-FFF2-40B4-BE49-F238E27FC236}">
              <a16:creationId xmlns="" xmlns:a16="http://schemas.microsoft.com/office/drawing/2014/main" id="{00000000-0008-0000-0300-0000B2010000}"/>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35" name="直線コネクタ 434">
          <a:extLst>
            <a:ext uri="{FF2B5EF4-FFF2-40B4-BE49-F238E27FC236}">
              <a16:creationId xmlns="" xmlns:a16="http://schemas.microsoft.com/office/drawing/2014/main" id="{00000000-0008-0000-0300-0000B3010000}"/>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36" name="テキスト ボックス 435">
          <a:extLst>
            <a:ext uri="{FF2B5EF4-FFF2-40B4-BE49-F238E27FC236}">
              <a16:creationId xmlns="" xmlns:a16="http://schemas.microsoft.com/office/drawing/2014/main" id="{00000000-0008-0000-0300-0000B4010000}"/>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37" name="直線コネクタ 436">
          <a:extLst>
            <a:ext uri="{FF2B5EF4-FFF2-40B4-BE49-F238E27FC236}">
              <a16:creationId xmlns="" xmlns:a16="http://schemas.microsoft.com/office/drawing/2014/main" id="{00000000-0008-0000-0300-0000B5010000}"/>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38" name="テキスト ボックス 437">
          <a:extLst>
            <a:ext uri="{FF2B5EF4-FFF2-40B4-BE49-F238E27FC236}">
              <a16:creationId xmlns="" xmlns:a16="http://schemas.microsoft.com/office/drawing/2014/main" id="{00000000-0008-0000-0300-0000B6010000}"/>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39" name="直線コネクタ 438">
          <a:extLst>
            <a:ext uri="{FF2B5EF4-FFF2-40B4-BE49-F238E27FC236}">
              <a16:creationId xmlns="" xmlns:a16="http://schemas.microsoft.com/office/drawing/2014/main" id="{00000000-0008-0000-0300-0000B7010000}"/>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40" name="テキスト ボックス 439">
          <a:extLst>
            <a:ext uri="{FF2B5EF4-FFF2-40B4-BE49-F238E27FC236}">
              <a16:creationId xmlns="" xmlns:a16="http://schemas.microsoft.com/office/drawing/2014/main" id="{00000000-0008-0000-0300-0000B8010000}"/>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41" name="直線コネクタ 440">
          <a:extLst>
            <a:ext uri="{FF2B5EF4-FFF2-40B4-BE49-F238E27FC236}">
              <a16:creationId xmlns="" xmlns:a16="http://schemas.microsoft.com/office/drawing/2014/main" id="{00000000-0008-0000-0300-0000B9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42" name="将来負担の状況グラフ枠">
          <a:extLst>
            <a:ext uri="{FF2B5EF4-FFF2-40B4-BE49-F238E27FC236}">
              <a16:creationId xmlns="" xmlns:a16="http://schemas.microsoft.com/office/drawing/2014/main" id="{00000000-0008-0000-0300-0000BA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22</xdr:row>
      <xdr:rowOff>58746</xdr:rowOff>
    </xdr:to>
    <xdr:cxnSp macro="">
      <xdr:nvCxnSpPr>
        <xdr:cNvPr id="443" name="直線コネクタ 442">
          <a:extLst>
            <a:ext uri="{FF2B5EF4-FFF2-40B4-BE49-F238E27FC236}">
              <a16:creationId xmlns="" xmlns:a16="http://schemas.microsoft.com/office/drawing/2014/main" id="{00000000-0008-0000-0300-0000BB010000}"/>
            </a:ext>
          </a:extLst>
        </xdr:cNvPr>
        <xdr:cNvCxnSpPr/>
      </xdr:nvCxnSpPr>
      <xdr:spPr>
        <a:xfrm flipV="1">
          <a:off x="17018000" y="2313214"/>
          <a:ext cx="0" cy="151743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30823</xdr:rowOff>
    </xdr:from>
    <xdr:ext cx="762000" cy="259045"/>
    <xdr:sp macro="" textlink="">
      <xdr:nvSpPr>
        <xdr:cNvPr id="444" name="将来負担の状況最小値テキスト">
          <a:extLst>
            <a:ext uri="{FF2B5EF4-FFF2-40B4-BE49-F238E27FC236}">
              <a16:creationId xmlns="" xmlns:a16="http://schemas.microsoft.com/office/drawing/2014/main" id="{00000000-0008-0000-0300-0000BC010000}"/>
            </a:ext>
          </a:extLst>
        </xdr:cNvPr>
        <xdr:cNvSpPr txBox="1"/>
      </xdr:nvSpPr>
      <xdr:spPr>
        <a:xfrm>
          <a:off x="17106900" y="38027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58746</xdr:rowOff>
    </xdr:from>
    <xdr:to>
      <xdr:col>81</xdr:col>
      <xdr:colOff>133350</xdr:colOff>
      <xdr:row>22</xdr:row>
      <xdr:rowOff>58746</xdr:rowOff>
    </xdr:to>
    <xdr:cxnSp macro="">
      <xdr:nvCxnSpPr>
        <xdr:cNvPr id="445" name="直線コネクタ 444">
          <a:extLst>
            <a:ext uri="{FF2B5EF4-FFF2-40B4-BE49-F238E27FC236}">
              <a16:creationId xmlns="" xmlns:a16="http://schemas.microsoft.com/office/drawing/2014/main" id="{00000000-0008-0000-0300-0000BD010000}"/>
            </a:ext>
          </a:extLst>
        </xdr:cNvPr>
        <xdr:cNvCxnSpPr/>
      </xdr:nvCxnSpPr>
      <xdr:spPr>
        <a:xfrm>
          <a:off x="16929100" y="38306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170741</xdr:rowOff>
    </xdr:from>
    <xdr:ext cx="762000" cy="259045"/>
    <xdr:sp macro="" textlink="">
      <xdr:nvSpPr>
        <xdr:cNvPr id="446" name="将来負担の状況最大値テキスト">
          <a:extLst>
            <a:ext uri="{FF2B5EF4-FFF2-40B4-BE49-F238E27FC236}">
              <a16:creationId xmlns="" xmlns:a16="http://schemas.microsoft.com/office/drawing/2014/main" id="{00000000-0008-0000-0300-0000BE010000}"/>
            </a:ext>
          </a:extLst>
        </xdr:cNvPr>
        <xdr:cNvSpPr txBox="1"/>
      </xdr:nvSpPr>
      <xdr:spPr>
        <a:xfrm>
          <a:off x="17106900" y="20566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47" name="直線コネクタ 446">
          <a:extLst>
            <a:ext uri="{FF2B5EF4-FFF2-40B4-BE49-F238E27FC236}">
              <a16:creationId xmlns="" xmlns:a16="http://schemas.microsoft.com/office/drawing/2014/main" id="{00000000-0008-0000-0300-0000BF010000}"/>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13</xdr:row>
      <xdr:rowOff>91948</xdr:rowOff>
    </xdr:from>
    <xdr:to>
      <xdr:col>81</xdr:col>
      <xdr:colOff>44450</xdr:colOff>
      <xdr:row>13</xdr:row>
      <xdr:rowOff>152273</xdr:rowOff>
    </xdr:to>
    <xdr:cxnSp macro="">
      <xdr:nvCxnSpPr>
        <xdr:cNvPr id="448" name="直線コネクタ 447">
          <a:extLst>
            <a:ext uri="{FF2B5EF4-FFF2-40B4-BE49-F238E27FC236}">
              <a16:creationId xmlns="" xmlns:a16="http://schemas.microsoft.com/office/drawing/2014/main" id="{00000000-0008-0000-0300-0000C0010000}"/>
            </a:ext>
          </a:extLst>
        </xdr:cNvPr>
        <xdr:cNvCxnSpPr/>
      </xdr:nvCxnSpPr>
      <xdr:spPr>
        <a:xfrm flipV="1">
          <a:off x="16179800" y="2320798"/>
          <a:ext cx="838200" cy="603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170759</xdr:rowOff>
    </xdr:from>
    <xdr:ext cx="762000" cy="259045"/>
    <xdr:sp macro="" textlink="">
      <xdr:nvSpPr>
        <xdr:cNvPr id="449" name="将来負担の状況平均値テキスト">
          <a:extLst>
            <a:ext uri="{FF2B5EF4-FFF2-40B4-BE49-F238E27FC236}">
              <a16:creationId xmlns="" xmlns:a16="http://schemas.microsoft.com/office/drawing/2014/main" id="{00000000-0008-0000-0300-0000C1010000}"/>
            </a:ext>
          </a:extLst>
        </xdr:cNvPr>
        <xdr:cNvSpPr txBox="1"/>
      </xdr:nvSpPr>
      <xdr:spPr>
        <a:xfrm>
          <a:off x="17106900" y="23996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27232</xdr:rowOff>
    </xdr:from>
    <xdr:to>
      <xdr:col>81</xdr:col>
      <xdr:colOff>95250</xdr:colOff>
      <xdr:row>14</xdr:row>
      <xdr:rowOff>128832</xdr:rowOff>
    </xdr:to>
    <xdr:sp macro="" textlink="">
      <xdr:nvSpPr>
        <xdr:cNvPr id="450" name="フローチャート: 判断 449">
          <a:extLst>
            <a:ext uri="{FF2B5EF4-FFF2-40B4-BE49-F238E27FC236}">
              <a16:creationId xmlns="" xmlns:a16="http://schemas.microsoft.com/office/drawing/2014/main" id="{00000000-0008-0000-0300-0000C2010000}"/>
            </a:ext>
          </a:extLst>
        </xdr:cNvPr>
        <xdr:cNvSpPr/>
      </xdr:nvSpPr>
      <xdr:spPr>
        <a:xfrm>
          <a:off x="16967200" y="2427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13</xdr:row>
      <xdr:rowOff>152273</xdr:rowOff>
    </xdr:from>
    <xdr:to>
      <xdr:col>77</xdr:col>
      <xdr:colOff>44450</xdr:colOff>
      <xdr:row>14</xdr:row>
      <xdr:rowOff>28049</xdr:rowOff>
    </xdr:to>
    <xdr:cxnSp macro="">
      <xdr:nvCxnSpPr>
        <xdr:cNvPr id="451" name="直線コネクタ 450">
          <a:extLst>
            <a:ext uri="{FF2B5EF4-FFF2-40B4-BE49-F238E27FC236}">
              <a16:creationId xmlns="" xmlns:a16="http://schemas.microsoft.com/office/drawing/2014/main" id="{00000000-0008-0000-0300-0000C3010000}"/>
            </a:ext>
          </a:extLst>
        </xdr:cNvPr>
        <xdr:cNvCxnSpPr/>
      </xdr:nvCxnSpPr>
      <xdr:spPr>
        <a:xfrm flipV="1">
          <a:off x="15290800" y="2381123"/>
          <a:ext cx="889000" cy="47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14</xdr:row>
      <xdr:rowOff>45502</xdr:rowOff>
    </xdr:from>
    <xdr:to>
      <xdr:col>77</xdr:col>
      <xdr:colOff>95250</xdr:colOff>
      <xdr:row>14</xdr:row>
      <xdr:rowOff>147102</xdr:rowOff>
    </xdr:to>
    <xdr:sp macro="" textlink="">
      <xdr:nvSpPr>
        <xdr:cNvPr id="452" name="フローチャート: 判断 451">
          <a:extLst>
            <a:ext uri="{FF2B5EF4-FFF2-40B4-BE49-F238E27FC236}">
              <a16:creationId xmlns="" xmlns:a16="http://schemas.microsoft.com/office/drawing/2014/main" id="{00000000-0008-0000-0300-0000C4010000}"/>
            </a:ext>
          </a:extLst>
        </xdr:cNvPr>
        <xdr:cNvSpPr/>
      </xdr:nvSpPr>
      <xdr:spPr>
        <a:xfrm>
          <a:off x="16129000" y="24458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14</xdr:row>
      <xdr:rowOff>131879</xdr:rowOff>
    </xdr:from>
    <xdr:ext cx="736600" cy="259045"/>
    <xdr:sp macro="" textlink="">
      <xdr:nvSpPr>
        <xdr:cNvPr id="453" name="テキスト ボックス 452">
          <a:extLst>
            <a:ext uri="{FF2B5EF4-FFF2-40B4-BE49-F238E27FC236}">
              <a16:creationId xmlns="" xmlns:a16="http://schemas.microsoft.com/office/drawing/2014/main" id="{00000000-0008-0000-0300-0000C5010000}"/>
            </a:ext>
          </a:extLst>
        </xdr:cNvPr>
        <xdr:cNvSpPr txBox="1"/>
      </xdr:nvSpPr>
      <xdr:spPr>
        <a:xfrm>
          <a:off x="15798800" y="253217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14</xdr:row>
      <xdr:rowOff>28049</xdr:rowOff>
    </xdr:from>
    <xdr:to>
      <xdr:col>72</xdr:col>
      <xdr:colOff>203200</xdr:colOff>
      <xdr:row>14</xdr:row>
      <xdr:rowOff>87684</xdr:rowOff>
    </xdr:to>
    <xdr:cxnSp macro="">
      <xdr:nvCxnSpPr>
        <xdr:cNvPr id="454" name="直線コネクタ 453">
          <a:extLst>
            <a:ext uri="{FF2B5EF4-FFF2-40B4-BE49-F238E27FC236}">
              <a16:creationId xmlns="" xmlns:a16="http://schemas.microsoft.com/office/drawing/2014/main" id="{00000000-0008-0000-0300-0000C6010000}"/>
            </a:ext>
          </a:extLst>
        </xdr:cNvPr>
        <xdr:cNvCxnSpPr/>
      </xdr:nvCxnSpPr>
      <xdr:spPr>
        <a:xfrm flipV="1">
          <a:off x="14401800" y="2428349"/>
          <a:ext cx="889000" cy="596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14</xdr:row>
      <xdr:rowOff>50328</xdr:rowOff>
    </xdr:from>
    <xdr:to>
      <xdr:col>73</xdr:col>
      <xdr:colOff>44450</xdr:colOff>
      <xdr:row>14</xdr:row>
      <xdr:rowOff>151928</xdr:rowOff>
    </xdr:to>
    <xdr:sp macro="" textlink="">
      <xdr:nvSpPr>
        <xdr:cNvPr id="455" name="フローチャート: 判断 454">
          <a:extLst>
            <a:ext uri="{FF2B5EF4-FFF2-40B4-BE49-F238E27FC236}">
              <a16:creationId xmlns="" xmlns:a16="http://schemas.microsoft.com/office/drawing/2014/main" id="{00000000-0008-0000-0300-0000C7010000}"/>
            </a:ext>
          </a:extLst>
        </xdr:cNvPr>
        <xdr:cNvSpPr/>
      </xdr:nvSpPr>
      <xdr:spPr>
        <a:xfrm>
          <a:off x="15240000" y="2450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14</xdr:row>
      <xdr:rowOff>136705</xdr:rowOff>
    </xdr:from>
    <xdr:ext cx="762000" cy="259045"/>
    <xdr:sp macro="" textlink="">
      <xdr:nvSpPr>
        <xdr:cNvPr id="456" name="テキスト ボックス 455">
          <a:extLst>
            <a:ext uri="{FF2B5EF4-FFF2-40B4-BE49-F238E27FC236}">
              <a16:creationId xmlns="" xmlns:a16="http://schemas.microsoft.com/office/drawing/2014/main" id="{00000000-0008-0000-0300-0000C8010000}"/>
            </a:ext>
          </a:extLst>
        </xdr:cNvPr>
        <xdr:cNvSpPr txBox="1"/>
      </xdr:nvSpPr>
      <xdr:spPr>
        <a:xfrm>
          <a:off x="14909800" y="2537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14</xdr:row>
      <xdr:rowOff>87684</xdr:rowOff>
    </xdr:from>
    <xdr:to>
      <xdr:col>68</xdr:col>
      <xdr:colOff>152400</xdr:colOff>
      <xdr:row>14</xdr:row>
      <xdr:rowOff>166969</xdr:rowOff>
    </xdr:to>
    <xdr:cxnSp macro="">
      <xdr:nvCxnSpPr>
        <xdr:cNvPr id="457" name="直線コネクタ 456">
          <a:extLst>
            <a:ext uri="{FF2B5EF4-FFF2-40B4-BE49-F238E27FC236}">
              <a16:creationId xmlns="" xmlns:a16="http://schemas.microsoft.com/office/drawing/2014/main" id="{00000000-0008-0000-0300-0000C9010000}"/>
            </a:ext>
          </a:extLst>
        </xdr:cNvPr>
        <xdr:cNvCxnSpPr/>
      </xdr:nvCxnSpPr>
      <xdr:spPr>
        <a:xfrm flipV="1">
          <a:off x="13512800" y="2487984"/>
          <a:ext cx="889000" cy="79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14</xdr:row>
      <xdr:rowOff>63772</xdr:rowOff>
    </xdr:from>
    <xdr:to>
      <xdr:col>68</xdr:col>
      <xdr:colOff>203200</xdr:colOff>
      <xdr:row>14</xdr:row>
      <xdr:rowOff>165372</xdr:rowOff>
    </xdr:to>
    <xdr:sp macro="" textlink="">
      <xdr:nvSpPr>
        <xdr:cNvPr id="458" name="フローチャート: 判断 457">
          <a:extLst>
            <a:ext uri="{FF2B5EF4-FFF2-40B4-BE49-F238E27FC236}">
              <a16:creationId xmlns="" xmlns:a16="http://schemas.microsoft.com/office/drawing/2014/main" id="{00000000-0008-0000-0300-0000CA010000}"/>
            </a:ext>
          </a:extLst>
        </xdr:cNvPr>
        <xdr:cNvSpPr/>
      </xdr:nvSpPr>
      <xdr:spPr>
        <a:xfrm>
          <a:off x="14351000" y="2464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14</xdr:row>
      <xdr:rowOff>150149</xdr:rowOff>
    </xdr:from>
    <xdr:ext cx="762000" cy="259045"/>
    <xdr:sp macro="" textlink="">
      <xdr:nvSpPr>
        <xdr:cNvPr id="459" name="テキスト ボックス 458">
          <a:extLst>
            <a:ext uri="{FF2B5EF4-FFF2-40B4-BE49-F238E27FC236}">
              <a16:creationId xmlns="" xmlns:a16="http://schemas.microsoft.com/office/drawing/2014/main" id="{00000000-0008-0000-0300-0000CB010000}"/>
            </a:ext>
          </a:extLst>
        </xdr:cNvPr>
        <xdr:cNvSpPr txBox="1"/>
      </xdr:nvSpPr>
      <xdr:spPr>
        <a:xfrm>
          <a:off x="14020800" y="2550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14</xdr:row>
      <xdr:rowOff>71701</xdr:rowOff>
    </xdr:from>
    <xdr:to>
      <xdr:col>64</xdr:col>
      <xdr:colOff>152400</xdr:colOff>
      <xdr:row>15</xdr:row>
      <xdr:rowOff>1851</xdr:rowOff>
    </xdr:to>
    <xdr:sp macro="" textlink="">
      <xdr:nvSpPr>
        <xdr:cNvPr id="460" name="フローチャート: 判断 459">
          <a:extLst>
            <a:ext uri="{FF2B5EF4-FFF2-40B4-BE49-F238E27FC236}">
              <a16:creationId xmlns="" xmlns:a16="http://schemas.microsoft.com/office/drawing/2014/main" id="{00000000-0008-0000-0300-0000CC010000}"/>
            </a:ext>
          </a:extLst>
        </xdr:cNvPr>
        <xdr:cNvSpPr/>
      </xdr:nvSpPr>
      <xdr:spPr>
        <a:xfrm>
          <a:off x="13462000" y="24720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13</xdr:row>
      <xdr:rowOff>12028</xdr:rowOff>
    </xdr:from>
    <xdr:ext cx="762000" cy="259045"/>
    <xdr:sp macro="" textlink="">
      <xdr:nvSpPr>
        <xdr:cNvPr id="461" name="テキスト ボックス 460">
          <a:extLst>
            <a:ext uri="{FF2B5EF4-FFF2-40B4-BE49-F238E27FC236}">
              <a16:creationId xmlns="" xmlns:a16="http://schemas.microsoft.com/office/drawing/2014/main" id="{00000000-0008-0000-0300-0000CD010000}"/>
            </a:ext>
          </a:extLst>
        </xdr:cNvPr>
        <xdr:cNvSpPr txBox="1"/>
      </xdr:nvSpPr>
      <xdr:spPr>
        <a:xfrm>
          <a:off x="13131800" y="22408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62" name="テキスト ボックス 461">
          <a:extLst>
            <a:ext uri="{FF2B5EF4-FFF2-40B4-BE49-F238E27FC236}">
              <a16:creationId xmlns="" xmlns:a16="http://schemas.microsoft.com/office/drawing/2014/main" id="{00000000-0008-0000-0300-0000CE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63" name="テキスト ボックス 462">
          <a:extLst>
            <a:ext uri="{FF2B5EF4-FFF2-40B4-BE49-F238E27FC236}">
              <a16:creationId xmlns="" xmlns:a16="http://schemas.microsoft.com/office/drawing/2014/main" id="{00000000-0008-0000-0300-0000CF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64" name="テキスト ボックス 463">
          <a:extLst>
            <a:ext uri="{FF2B5EF4-FFF2-40B4-BE49-F238E27FC236}">
              <a16:creationId xmlns="" xmlns:a16="http://schemas.microsoft.com/office/drawing/2014/main" id="{00000000-0008-0000-0300-0000D0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65" name="テキスト ボックス 464">
          <a:extLst>
            <a:ext uri="{FF2B5EF4-FFF2-40B4-BE49-F238E27FC236}">
              <a16:creationId xmlns="" xmlns:a16="http://schemas.microsoft.com/office/drawing/2014/main" id="{00000000-0008-0000-0300-0000D1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66" name="テキスト ボックス 465">
          <a:extLst>
            <a:ext uri="{FF2B5EF4-FFF2-40B4-BE49-F238E27FC236}">
              <a16:creationId xmlns="" xmlns:a16="http://schemas.microsoft.com/office/drawing/2014/main" id="{00000000-0008-0000-0300-0000D2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41148</xdr:rowOff>
    </xdr:from>
    <xdr:to>
      <xdr:col>81</xdr:col>
      <xdr:colOff>95250</xdr:colOff>
      <xdr:row>13</xdr:row>
      <xdr:rowOff>142748</xdr:rowOff>
    </xdr:to>
    <xdr:sp macro="" textlink="">
      <xdr:nvSpPr>
        <xdr:cNvPr id="467" name="楕円 466">
          <a:extLst>
            <a:ext uri="{FF2B5EF4-FFF2-40B4-BE49-F238E27FC236}">
              <a16:creationId xmlns="" xmlns:a16="http://schemas.microsoft.com/office/drawing/2014/main" id="{00000000-0008-0000-0300-0000D3010000}"/>
            </a:ext>
          </a:extLst>
        </xdr:cNvPr>
        <xdr:cNvSpPr/>
      </xdr:nvSpPr>
      <xdr:spPr>
        <a:xfrm>
          <a:off x="16967200" y="2269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12</xdr:row>
      <xdr:rowOff>133875</xdr:rowOff>
    </xdr:from>
    <xdr:ext cx="762000" cy="259045"/>
    <xdr:sp macro="" textlink="">
      <xdr:nvSpPr>
        <xdr:cNvPr id="468" name="将来負担の状況該当値テキスト">
          <a:extLst>
            <a:ext uri="{FF2B5EF4-FFF2-40B4-BE49-F238E27FC236}">
              <a16:creationId xmlns="" xmlns:a16="http://schemas.microsoft.com/office/drawing/2014/main" id="{00000000-0008-0000-0300-0000D4010000}"/>
            </a:ext>
          </a:extLst>
        </xdr:cNvPr>
        <xdr:cNvSpPr txBox="1"/>
      </xdr:nvSpPr>
      <xdr:spPr>
        <a:xfrm>
          <a:off x="17106900" y="21912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13</xdr:row>
      <xdr:rowOff>101473</xdr:rowOff>
    </xdr:from>
    <xdr:to>
      <xdr:col>77</xdr:col>
      <xdr:colOff>95250</xdr:colOff>
      <xdr:row>14</xdr:row>
      <xdr:rowOff>31623</xdr:rowOff>
    </xdr:to>
    <xdr:sp macro="" textlink="">
      <xdr:nvSpPr>
        <xdr:cNvPr id="469" name="楕円 468">
          <a:extLst>
            <a:ext uri="{FF2B5EF4-FFF2-40B4-BE49-F238E27FC236}">
              <a16:creationId xmlns="" xmlns:a16="http://schemas.microsoft.com/office/drawing/2014/main" id="{00000000-0008-0000-0300-0000D5010000}"/>
            </a:ext>
          </a:extLst>
        </xdr:cNvPr>
        <xdr:cNvSpPr/>
      </xdr:nvSpPr>
      <xdr:spPr>
        <a:xfrm>
          <a:off x="16129000" y="2330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41800</xdr:rowOff>
    </xdr:from>
    <xdr:ext cx="736600" cy="259045"/>
    <xdr:sp macro="" textlink="">
      <xdr:nvSpPr>
        <xdr:cNvPr id="470" name="テキスト ボックス 469">
          <a:extLst>
            <a:ext uri="{FF2B5EF4-FFF2-40B4-BE49-F238E27FC236}">
              <a16:creationId xmlns="" xmlns:a16="http://schemas.microsoft.com/office/drawing/2014/main" id="{00000000-0008-0000-0300-0000D6010000}"/>
            </a:ext>
          </a:extLst>
        </xdr:cNvPr>
        <xdr:cNvSpPr txBox="1"/>
      </xdr:nvSpPr>
      <xdr:spPr>
        <a:xfrm>
          <a:off x="15798800" y="209920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148699</xdr:rowOff>
    </xdr:from>
    <xdr:to>
      <xdr:col>73</xdr:col>
      <xdr:colOff>44450</xdr:colOff>
      <xdr:row>14</xdr:row>
      <xdr:rowOff>78849</xdr:rowOff>
    </xdr:to>
    <xdr:sp macro="" textlink="">
      <xdr:nvSpPr>
        <xdr:cNvPr id="471" name="楕円 470">
          <a:extLst>
            <a:ext uri="{FF2B5EF4-FFF2-40B4-BE49-F238E27FC236}">
              <a16:creationId xmlns="" xmlns:a16="http://schemas.microsoft.com/office/drawing/2014/main" id="{00000000-0008-0000-0300-0000D7010000}"/>
            </a:ext>
          </a:extLst>
        </xdr:cNvPr>
        <xdr:cNvSpPr/>
      </xdr:nvSpPr>
      <xdr:spPr>
        <a:xfrm>
          <a:off x="15240000" y="23775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89026</xdr:rowOff>
    </xdr:from>
    <xdr:ext cx="762000" cy="259045"/>
    <xdr:sp macro="" textlink="">
      <xdr:nvSpPr>
        <xdr:cNvPr id="472" name="テキスト ボックス 471">
          <a:extLst>
            <a:ext uri="{FF2B5EF4-FFF2-40B4-BE49-F238E27FC236}">
              <a16:creationId xmlns="" xmlns:a16="http://schemas.microsoft.com/office/drawing/2014/main" id="{00000000-0008-0000-0300-0000D8010000}"/>
            </a:ext>
          </a:extLst>
        </xdr:cNvPr>
        <xdr:cNvSpPr txBox="1"/>
      </xdr:nvSpPr>
      <xdr:spPr>
        <a:xfrm>
          <a:off x="14909800" y="21464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14</xdr:row>
      <xdr:rowOff>36884</xdr:rowOff>
    </xdr:from>
    <xdr:to>
      <xdr:col>68</xdr:col>
      <xdr:colOff>203200</xdr:colOff>
      <xdr:row>14</xdr:row>
      <xdr:rowOff>138484</xdr:rowOff>
    </xdr:to>
    <xdr:sp macro="" textlink="">
      <xdr:nvSpPr>
        <xdr:cNvPr id="473" name="楕円 472">
          <a:extLst>
            <a:ext uri="{FF2B5EF4-FFF2-40B4-BE49-F238E27FC236}">
              <a16:creationId xmlns="" xmlns:a16="http://schemas.microsoft.com/office/drawing/2014/main" id="{00000000-0008-0000-0300-0000D9010000}"/>
            </a:ext>
          </a:extLst>
        </xdr:cNvPr>
        <xdr:cNvSpPr/>
      </xdr:nvSpPr>
      <xdr:spPr>
        <a:xfrm>
          <a:off x="14351000" y="24371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148661</xdr:rowOff>
    </xdr:from>
    <xdr:ext cx="762000" cy="259045"/>
    <xdr:sp macro="" textlink="">
      <xdr:nvSpPr>
        <xdr:cNvPr id="474" name="テキスト ボックス 473">
          <a:extLst>
            <a:ext uri="{FF2B5EF4-FFF2-40B4-BE49-F238E27FC236}">
              <a16:creationId xmlns="" xmlns:a16="http://schemas.microsoft.com/office/drawing/2014/main" id="{00000000-0008-0000-0300-0000DA010000}"/>
            </a:ext>
          </a:extLst>
        </xdr:cNvPr>
        <xdr:cNvSpPr txBox="1"/>
      </xdr:nvSpPr>
      <xdr:spPr>
        <a:xfrm>
          <a:off x="14020800" y="22060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14</xdr:row>
      <xdr:rowOff>116169</xdr:rowOff>
    </xdr:from>
    <xdr:to>
      <xdr:col>64</xdr:col>
      <xdr:colOff>152400</xdr:colOff>
      <xdr:row>15</xdr:row>
      <xdr:rowOff>46319</xdr:rowOff>
    </xdr:to>
    <xdr:sp macro="" textlink="">
      <xdr:nvSpPr>
        <xdr:cNvPr id="475" name="楕円 474">
          <a:extLst>
            <a:ext uri="{FF2B5EF4-FFF2-40B4-BE49-F238E27FC236}">
              <a16:creationId xmlns="" xmlns:a16="http://schemas.microsoft.com/office/drawing/2014/main" id="{00000000-0008-0000-0300-0000DB010000}"/>
            </a:ext>
          </a:extLst>
        </xdr:cNvPr>
        <xdr:cNvSpPr/>
      </xdr:nvSpPr>
      <xdr:spPr>
        <a:xfrm>
          <a:off x="13462000" y="25164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15</xdr:row>
      <xdr:rowOff>31096</xdr:rowOff>
    </xdr:from>
    <xdr:ext cx="762000" cy="259045"/>
    <xdr:sp macro="" textlink="">
      <xdr:nvSpPr>
        <xdr:cNvPr id="476" name="テキスト ボックス 475">
          <a:extLst>
            <a:ext uri="{FF2B5EF4-FFF2-40B4-BE49-F238E27FC236}">
              <a16:creationId xmlns="" xmlns:a16="http://schemas.microsoft.com/office/drawing/2014/main" id="{00000000-0008-0000-0300-0000DC010000}"/>
            </a:ext>
          </a:extLst>
        </xdr:cNvPr>
        <xdr:cNvSpPr txBox="1"/>
      </xdr:nvSpPr>
      <xdr:spPr>
        <a:xfrm>
          <a:off x="13131800" y="26028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17,426
17,375
317.21
13,494,428
13,167,227
202,834
6,262,915
12,701,425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7.5
2.2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95925" cy="259045"/>
    <xdr:sp macro="" textlink="">
      <xdr:nvSpPr>
        <xdr:cNvPr id="32" name="テキスト ボックス 31">
          <a:extLst>
            <a:ext uri="{FF2B5EF4-FFF2-40B4-BE49-F238E27FC236}">
              <a16:creationId xmlns="" xmlns:a16="http://schemas.microsoft.com/office/drawing/2014/main" id="{00000000-0008-0000-0400-000020000000}"/>
            </a:ext>
          </a:extLst>
        </xdr:cNvPr>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定年退職者の増（</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名→</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7</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名）による退職手当充当一般財源の増などあるものの、事業費支弁分の増等による職員給の減により、人件費充当一般財源が対前年度</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28</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百万円の減となっている。しかしながら、分母となる歳入経常一般財源も対前年度</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111</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百万円の減となったことで、人件費の経常収支比率は</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27.3</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％と前年度と同数値となっている。</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34</xdr:row>
      <xdr:rowOff>85852</xdr:rowOff>
    </xdr:from>
    <xdr:to>
      <xdr:col>24</xdr:col>
      <xdr:colOff>25400</xdr:colOff>
      <xdr:row>40</xdr:row>
      <xdr:rowOff>8128</xdr:rowOff>
    </xdr:to>
    <xdr:cxnSp macro="">
      <xdr:nvCxnSpPr>
        <xdr:cNvPr id="59" name="直線コネクタ 58">
          <a:extLst>
            <a:ext uri="{FF2B5EF4-FFF2-40B4-BE49-F238E27FC236}">
              <a16:creationId xmlns="" xmlns:a16="http://schemas.microsoft.com/office/drawing/2014/main" id="{00000000-0008-0000-0400-00003B000000}"/>
            </a:ext>
          </a:extLst>
        </xdr:cNvPr>
        <xdr:cNvCxnSpPr/>
      </xdr:nvCxnSpPr>
      <xdr:spPr>
        <a:xfrm flipV="1">
          <a:off x="4826000" y="5915152"/>
          <a:ext cx="0" cy="9509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151655</xdr:rowOff>
    </xdr:from>
    <xdr:ext cx="762000" cy="259045"/>
    <xdr:sp macro="" textlink="">
      <xdr:nvSpPr>
        <xdr:cNvPr id="60" name="人件費最小値テキスト">
          <a:extLst>
            <a:ext uri="{FF2B5EF4-FFF2-40B4-BE49-F238E27FC236}">
              <a16:creationId xmlns="" xmlns:a16="http://schemas.microsoft.com/office/drawing/2014/main" id="{00000000-0008-0000-0400-00003C000000}"/>
            </a:ext>
          </a:extLst>
        </xdr:cNvPr>
        <xdr:cNvSpPr txBox="1"/>
      </xdr:nvSpPr>
      <xdr:spPr>
        <a:xfrm>
          <a:off x="4914900" y="6838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8128</xdr:rowOff>
    </xdr:from>
    <xdr:to>
      <xdr:col>24</xdr:col>
      <xdr:colOff>114300</xdr:colOff>
      <xdr:row>40</xdr:row>
      <xdr:rowOff>8128</xdr:rowOff>
    </xdr:to>
    <xdr:cxnSp macro="">
      <xdr:nvCxnSpPr>
        <xdr:cNvPr id="61" name="直線コネクタ 60">
          <a:extLst>
            <a:ext uri="{FF2B5EF4-FFF2-40B4-BE49-F238E27FC236}">
              <a16:creationId xmlns="" xmlns:a16="http://schemas.microsoft.com/office/drawing/2014/main" id="{00000000-0008-0000-0400-00003D000000}"/>
            </a:ext>
          </a:extLst>
        </xdr:cNvPr>
        <xdr:cNvCxnSpPr/>
      </xdr:nvCxnSpPr>
      <xdr:spPr>
        <a:xfrm>
          <a:off x="4737100" y="68661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33</xdr:row>
      <xdr:rowOff>779</xdr:rowOff>
    </xdr:from>
    <xdr:ext cx="762000" cy="259045"/>
    <xdr:sp macro="" textlink="">
      <xdr:nvSpPr>
        <xdr:cNvPr id="62" name="人件費最大値テキスト">
          <a:extLst>
            <a:ext uri="{FF2B5EF4-FFF2-40B4-BE49-F238E27FC236}">
              <a16:creationId xmlns="" xmlns:a16="http://schemas.microsoft.com/office/drawing/2014/main" id="{00000000-0008-0000-0400-00003E000000}"/>
            </a:ext>
          </a:extLst>
        </xdr:cNvPr>
        <xdr:cNvSpPr txBox="1"/>
      </xdr:nvSpPr>
      <xdr:spPr>
        <a:xfrm>
          <a:off x="4914900" y="56586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34</xdr:row>
      <xdr:rowOff>85852</xdr:rowOff>
    </xdr:from>
    <xdr:to>
      <xdr:col>24</xdr:col>
      <xdr:colOff>114300</xdr:colOff>
      <xdr:row>34</xdr:row>
      <xdr:rowOff>85852</xdr:rowOff>
    </xdr:to>
    <xdr:cxnSp macro="">
      <xdr:nvCxnSpPr>
        <xdr:cNvPr id="63" name="直線コネクタ 62">
          <a:extLst>
            <a:ext uri="{FF2B5EF4-FFF2-40B4-BE49-F238E27FC236}">
              <a16:creationId xmlns="" xmlns:a16="http://schemas.microsoft.com/office/drawing/2014/main" id="{00000000-0008-0000-0400-00003F000000}"/>
            </a:ext>
          </a:extLst>
        </xdr:cNvPr>
        <xdr:cNvCxnSpPr/>
      </xdr:nvCxnSpPr>
      <xdr:spPr>
        <a:xfrm>
          <a:off x="4737100" y="59151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38</xdr:row>
      <xdr:rowOff>3556</xdr:rowOff>
    </xdr:from>
    <xdr:to>
      <xdr:col>24</xdr:col>
      <xdr:colOff>25400</xdr:colOff>
      <xdr:row>38</xdr:row>
      <xdr:rowOff>3556</xdr:rowOff>
    </xdr:to>
    <xdr:cxnSp macro="">
      <xdr:nvCxnSpPr>
        <xdr:cNvPr id="64" name="直線コネクタ 63">
          <a:extLst>
            <a:ext uri="{FF2B5EF4-FFF2-40B4-BE49-F238E27FC236}">
              <a16:creationId xmlns="" xmlns:a16="http://schemas.microsoft.com/office/drawing/2014/main" id="{00000000-0008-0000-0400-000040000000}"/>
            </a:ext>
          </a:extLst>
        </xdr:cNvPr>
        <xdr:cNvCxnSpPr/>
      </xdr:nvCxnSpPr>
      <xdr:spPr>
        <a:xfrm>
          <a:off x="3987800" y="6518656"/>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8145</xdr:rowOff>
    </xdr:from>
    <xdr:ext cx="762000" cy="259045"/>
    <xdr:sp macro="" textlink="">
      <xdr:nvSpPr>
        <xdr:cNvPr id="65" name="人件費平均値テキスト">
          <a:extLst>
            <a:ext uri="{FF2B5EF4-FFF2-40B4-BE49-F238E27FC236}">
              <a16:creationId xmlns="" xmlns:a16="http://schemas.microsoft.com/office/drawing/2014/main" id="{00000000-0008-0000-0400-000041000000}"/>
            </a:ext>
          </a:extLst>
        </xdr:cNvPr>
        <xdr:cNvSpPr txBox="1"/>
      </xdr:nvSpPr>
      <xdr:spPr>
        <a:xfrm>
          <a:off x="4914900" y="618034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163068</xdr:rowOff>
    </xdr:from>
    <xdr:to>
      <xdr:col>24</xdr:col>
      <xdr:colOff>76200</xdr:colOff>
      <xdr:row>37</xdr:row>
      <xdr:rowOff>93218</xdr:rowOff>
    </xdr:to>
    <xdr:sp macro="" textlink="">
      <xdr:nvSpPr>
        <xdr:cNvPr id="66" name="フローチャート: 判断 65">
          <a:extLst>
            <a:ext uri="{FF2B5EF4-FFF2-40B4-BE49-F238E27FC236}">
              <a16:creationId xmlns="" xmlns:a16="http://schemas.microsoft.com/office/drawing/2014/main" id="{00000000-0008-0000-0400-000042000000}"/>
            </a:ext>
          </a:extLst>
        </xdr:cNvPr>
        <xdr:cNvSpPr/>
      </xdr:nvSpPr>
      <xdr:spPr>
        <a:xfrm>
          <a:off x="4775200" y="6335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69850</xdr:rowOff>
    </xdr:from>
    <xdr:to>
      <xdr:col>19</xdr:col>
      <xdr:colOff>187325</xdr:colOff>
      <xdr:row>38</xdr:row>
      <xdr:rowOff>3556</xdr:rowOff>
    </xdr:to>
    <xdr:cxnSp macro="">
      <xdr:nvCxnSpPr>
        <xdr:cNvPr id="67" name="直線コネクタ 66">
          <a:extLst>
            <a:ext uri="{FF2B5EF4-FFF2-40B4-BE49-F238E27FC236}">
              <a16:creationId xmlns="" xmlns:a16="http://schemas.microsoft.com/office/drawing/2014/main" id="{00000000-0008-0000-0400-000043000000}"/>
            </a:ext>
          </a:extLst>
        </xdr:cNvPr>
        <xdr:cNvCxnSpPr/>
      </xdr:nvCxnSpPr>
      <xdr:spPr>
        <a:xfrm>
          <a:off x="3098800" y="6413500"/>
          <a:ext cx="889000" cy="105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153924</xdr:rowOff>
    </xdr:from>
    <xdr:to>
      <xdr:col>20</xdr:col>
      <xdr:colOff>38100</xdr:colOff>
      <xdr:row>37</xdr:row>
      <xdr:rowOff>84074</xdr:rowOff>
    </xdr:to>
    <xdr:sp macro="" textlink="">
      <xdr:nvSpPr>
        <xdr:cNvPr id="68" name="フローチャート: 判断 67">
          <a:extLst>
            <a:ext uri="{FF2B5EF4-FFF2-40B4-BE49-F238E27FC236}">
              <a16:creationId xmlns="" xmlns:a16="http://schemas.microsoft.com/office/drawing/2014/main" id="{00000000-0008-0000-0400-000044000000}"/>
            </a:ext>
          </a:extLst>
        </xdr:cNvPr>
        <xdr:cNvSpPr/>
      </xdr:nvSpPr>
      <xdr:spPr>
        <a:xfrm>
          <a:off x="39370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94251</xdr:rowOff>
    </xdr:from>
    <xdr:ext cx="736600" cy="259045"/>
    <xdr:sp macro="" textlink="">
      <xdr:nvSpPr>
        <xdr:cNvPr id="69" name="テキスト ボックス 68">
          <a:extLst>
            <a:ext uri="{FF2B5EF4-FFF2-40B4-BE49-F238E27FC236}">
              <a16:creationId xmlns="" xmlns:a16="http://schemas.microsoft.com/office/drawing/2014/main" id="{00000000-0008-0000-0400-000045000000}"/>
            </a:ext>
          </a:extLst>
        </xdr:cNvPr>
        <xdr:cNvSpPr txBox="1"/>
      </xdr:nvSpPr>
      <xdr:spPr>
        <a:xfrm>
          <a:off x="3606800" y="60950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19558</xdr:rowOff>
    </xdr:from>
    <xdr:to>
      <xdr:col>15</xdr:col>
      <xdr:colOff>98425</xdr:colOff>
      <xdr:row>37</xdr:row>
      <xdr:rowOff>69850</xdr:rowOff>
    </xdr:to>
    <xdr:cxnSp macro="">
      <xdr:nvCxnSpPr>
        <xdr:cNvPr id="70" name="直線コネクタ 69">
          <a:extLst>
            <a:ext uri="{FF2B5EF4-FFF2-40B4-BE49-F238E27FC236}">
              <a16:creationId xmlns="" xmlns:a16="http://schemas.microsoft.com/office/drawing/2014/main" id="{00000000-0008-0000-0400-000046000000}"/>
            </a:ext>
          </a:extLst>
        </xdr:cNvPr>
        <xdr:cNvCxnSpPr/>
      </xdr:nvCxnSpPr>
      <xdr:spPr>
        <a:xfrm>
          <a:off x="2209800" y="6363208"/>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149352</xdr:rowOff>
    </xdr:from>
    <xdr:to>
      <xdr:col>15</xdr:col>
      <xdr:colOff>149225</xdr:colOff>
      <xdr:row>37</xdr:row>
      <xdr:rowOff>79502</xdr:rowOff>
    </xdr:to>
    <xdr:sp macro="" textlink="">
      <xdr:nvSpPr>
        <xdr:cNvPr id="71" name="フローチャート: 判断 70">
          <a:extLst>
            <a:ext uri="{FF2B5EF4-FFF2-40B4-BE49-F238E27FC236}">
              <a16:creationId xmlns="" xmlns:a16="http://schemas.microsoft.com/office/drawing/2014/main" id="{00000000-0008-0000-0400-000047000000}"/>
            </a:ext>
          </a:extLst>
        </xdr:cNvPr>
        <xdr:cNvSpPr/>
      </xdr:nvSpPr>
      <xdr:spPr>
        <a:xfrm>
          <a:off x="3048000" y="6321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89679</xdr:rowOff>
    </xdr:from>
    <xdr:ext cx="762000" cy="259045"/>
    <xdr:sp macro="" textlink="">
      <xdr:nvSpPr>
        <xdr:cNvPr id="72" name="テキスト ボックス 71">
          <a:extLst>
            <a:ext uri="{FF2B5EF4-FFF2-40B4-BE49-F238E27FC236}">
              <a16:creationId xmlns="" xmlns:a16="http://schemas.microsoft.com/office/drawing/2014/main" id="{00000000-0008-0000-0400-000048000000}"/>
            </a:ext>
          </a:extLst>
        </xdr:cNvPr>
        <xdr:cNvSpPr txBox="1"/>
      </xdr:nvSpPr>
      <xdr:spPr>
        <a:xfrm>
          <a:off x="2717800" y="60904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19558</xdr:rowOff>
    </xdr:from>
    <xdr:to>
      <xdr:col>11</xdr:col>
      <xdr:colOff>9525</xdr:colOff>
      <xdr:row>37</xdr:row>
      <xdr:rowOff>24130</xdr:rowOff>
    </xdr:to>
    <xdr:cxnSp macro="">
      <xdr:nvCxnSpPr>
        <xdr:cNvPr id="73" name="直線コネクタ 72">
          <a:extLst>
            <a:ext uri="{FF2B5EF4-FFF2-40B4-BE49-F238E27FC236}">
              <a16:creationId xmlns="" xmlns:a16="http://schemas.microsoft.com/office/drawing/2014/main" id="{00000000-0008-0000-0400-000049000000}"/>
            </a:ext>
          </a:extLst>
        </xdr:cNvPr>
        <xdr:cNvCxnSpPr/>
      </xdr:nvCxnSpPr>
      <xdr:spPr>
        <a:xfrm flipV="1">
          <a:off x="1320800" y="636320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131064</xdr:rowOff>
    </xdr:from>
    <xdr:to>
      <xdr:col>11</xdr:col>
      <xdr:colOff>60325</xdr:colOff>
      <xdr:row>37</xdr:row>
      <xdr:rowOff>61214</xdr:rowOff>
    </xdr:to>
    <xdr:sp macro="" textlink="">
      <xdr:nvSpPr>
        <xdr:cNvPr id="74" name="フローチャート: 判断 73">
          <a:extLst>
            <a:ext uri="{FF2B5EF4-FFF2-40B4-BE49-F238E27FC236}">
              <a16:creationId xmlns="" xmlns:a16="http://schemas.microsoft.com/office/drawing/2014/main" id="{00000000-0008-0000-0400-00004A000000}"/>
            </a:ext>
          </a:extLst>
        </xdr:cNvPr>
        <xdr:cNvSpPr/>
      </xdr:nvSpPr>
      <xdr:spPr>
        <a:xfrm>
          <a:off x="2159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71391</xdr:rowOff>
    </xdr:from>
    <xdr:ext cx="762000" cy="259045"/>
    <xdr:sp macro="" textlink="">
      <xdr:nvSpPr>
        <xdr:cNvPr id="75" name="テキスト ボックス 74">
          <a:extLst>
            <a:ext uri="{FF2B5EF4-FFF2-40B4-BE49-F238E27FC236}">
              <a16:creationId xmlns="" xmlns:a16="http://schemas.microsoft.com/office/drawing/2014/main" id="{00000000-0008-0000-0400-00004B000000}"/>
            </a:ext>
          </a:extLst>
        </xdr:cNvPr>
        <xdr:cNvSpPr txBox="1"/>
      </xdr:nvSpPr>
      <xdr:spPr>
        <a:xfrm>
          <a:off x="1828800" y="60721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135636</xdr:rowOff>
    </xdr:from>
    <xdr:to>
      <xdr:col>6</xdr:col>
      <xdr:colOff>171450</xdr:colOff>
      <xdr:row>37</xdr:row>
      <xdr:rowOff>65786</xdr:rowOff>
    </xdr:to>
    <xdr:sp macro="" textlink="">
      <xdr:nvSpPr>
        <xdr:cNvPr id="76" name="フローチャート: 判断 75">
          <a:extLst>
            <a:ext uri="{FF2B5EF4-FFF2-40B4-BE49-F238E27FC236}">
              <a16:creationId xmlns="" xmlns:a16="http://schemas.microsoft.com/office/drawing/2014/main" id="{00000000-0008-0000-0400-00004C000000}"/>
            </a:ext>
          </a:extLst>
        </xdr:cNvPr>
        <xdr:cNvSpPr/>
      </xdr:nvSpPr>
      <xdr:spPr>
        <a:xfrm>
          <a:off x="1270000" y="63078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75963</xdr:rowOff>
    </xdr:from>
    <xdr:ext cx="762000" cy="259045"/>
    <xdr:sp macro="" textlink="">
      <xdr:nvSpPr>
        <xdr:cNvPr id="77" name="テキスト ボックス 76">
          <a:extLst>
            <a:ext uri="{FF2B5EF4-FFF2-40B4-BE49-F238E27FC236}">
              <a16:creationId xmlns="" xmlns:a16="http://schemas.microsoft.com/office/drawing/2014/main" id="{00000000-0008-0000-0400-00004D000000}"/>
            </a:ext>
          </a:extLst>
        </xdr:cNvPr>
        <xdr:cNvSpPr txBox="1"/>
      </xdr:nvSpPr>
      <xdr:spPr>
        <a:xfrm>
          <a:off x="939800" y="60767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124206</xdr:rowOff>
    </xdr:from>
    <xdr:to>
      <xdr:col>24</xdr:col>
      <xdr:colOff>76200</xdr:colOff>
      <xdr:row>38</xdr:row>
      <xdr:rowOff>54356</xdr:rowOff>
    </xdr:to>
    <xdr:sp macro="" textlink="">
      <xdr:nvSpPr>
        <xdr:cNvPr id="83" name="楕円 82">
          <a:extLst>
            <a:ext uri="{FF2B5EF4-FFF2-40B4-BE49-F238E27FC236}">
              <a16:creationId xmlns="" xmlns:a16="http://schemas.microsoft.com/office/drawing/2014/main" id="{00000000-0008-0000-0400-000053000000}"/>
            </a:ext>
          </a:extLst>
        </xdr:cNvPr>
        <xdr:cNvSpPr/>
      </xdr:nvSpPr>
      <xdr:spPr>
        <a:xfrm>
          <a:off x="4775200" y="6467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96283</xdr:rowOff>
    </xdr:from>
    <xdr:ext cx="762000" cy="259045"/>
    <xdr:sp macro="" textlink="">
      <xdr:nvSpPr>
        <xdr:cNvPr id="84" name="人件費該当値テキスト">
          <a:extLst>
            <a:ext uri="{FF2B5EF4-FFF2-40B4-BE49-F238E27FC236}">
              <a16:creationId xmlns="" xmlns:a16="http://schemas.microsoft.com/office/drawing/2014/main" id="{00000000-0008-0000-0400-000054000000}"/>
            </a:ext>
          </a:extLst>
        </xdr:cNvPr>
        <xdr:cNvSpPr txBox="1"/>
      </xdr:nvSpPr>
      <xdr:spPr>
        <a:xfrm>
          <a:off x="4914900" y="64399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37</xdr:row>
      <xdr:rowOff>124206</xdr:rowOff>
    </xdr:from>
    <xdr:to>
      <xdr:col>20</xdr:col>
      <xdr:colOff>38100</xdr:colOff>
      <xdr:row>38</xdr:row>
      <xdr:rowOff>54356</xdr:rowOff>
    </xdr:to>
    <xdr:sp macro="" textlink="">
      <xdr:nvSpPr>
        <xdr:cNvPr id="85" name="楕円 84">
          <a:extLst>
            <a:ext uri="{FF2B5EF4-FFF2-40B4-BE49-F238E27FC236}">
              <a16:creationId xmlns="" xmlns:a16="http://schemas.microsoft.com/office/drawing/2014/main" id="{00000000-0008-0000-0400-000055000000}"/>
            </a:ext>
          </a:extLst>
        </xdr:cNvPr>
        <xdr:cNvSpPr/>
      </xdr:nvSpPr>
      <xdr:spPr>
        <a:xfrm>
          <a:off x="3937000" y="6467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38</xdr:row>
      <xdr:rowOff>39133</xdr:rowOff>
    </xdr:from>
    <xdr:ext cx="736600" cy="259045"/>
    <xdr:sp macro="" textlink="">
      <xdr:nvSpPr>
        <xdr:cNvPr id="86" name="テキスト ボックス 85">
          <a:extLst>
            <a:ext uri="{FF2B5EF4-FFF2-40B4-BE49-F238E27FC236}">
              <a16:creationId xmlns="" xmlns:a16="http://schemas.microsoft.com/office/drawing/2014/main" id="{00000000-0008-0000-0400-000056000000}"/>
            </a:ext>
          </a:extLst>
        </xdr:cNvPr>
        <xdr:cNvSpPr txBox="1"/>
      </xdr:nvSpPr>
      <xdr:spPr>
        <a:xfrm>
          <a:off x="3606800" y="65542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37</xdr:row>
      <xdr:rowOff>19050</xdr:rowOff>
    </xdr:from>
    <xdr:to>
      <xdr:col>15</xdr:col>
      <xdr:colOff>149225</xdr:colOff>
      <xdr:row>37</xdr:row>
      <xdr:rowOff>120650</xdr:rowOff>
    </xdr:to>
    <xdr:sp macro="" textlink="">
      <xdr:nvSpPr>
        <xdr:cNvPr id="87" name="楕円 86">
          <a:extLst>
            <a:ext uri="{FF2B5EF4-FFF2-40B4-BE49-F238E27FC236}">
              <a16:creationId xmlns="" xmlns:a16="http://schemas.microsoft.com/office/drawing/2014/main" id="{00000000-0008-0000-0400-000057000000}"/>
            </a:ext>
          </a:extLst>
        </xdr:cNvPr>
        <xdr:cNvSpPr/>
      </xdr:nvSpPr>
      <xdr:spPr>
        <a:xfrm>
          <a:off x="3048000" y="6362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105427</xdr:rowOff>
    </xdr:from>
    <xdr:ext cx="762000" cy="259045"/>
    <xdr:sp macro="" textlink="">
      <xdr:nvSpPr>
        <xdr:cNvPr id="88" name="テキスト ボックス 87">
          <a:extLst>
            <a:ext uri="{FF2B5EF4-FFF2-40B4-BE49-F238E27FC236}">
              <a16:creationId xmlns="" xmlns:a16="http://schemas.microsoft.com/office/drawing/2014/main" id="{00000000-0008-0000-0400-000058000000}"/>
            </a:ext>
          </a:extLst>
        </xdr:cNvPr>
        <xdr:cNvSpPr txBox="1"/>
      </xdr:nvSpPr>
      <xdr:spPr>
        <a:xfrm>
          <a:off x="2717800" y="6449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36</xdr:row>
      <xdr:rowOff>140208</xdr:rowOff>
    </xdr:from>
    <xdr:to>
      <xdr:col>11</xdr:col>
      <xdr:colOff>60325</xdr:colOff>
      <xdr:row>37</xdr:row>
      <xdr:rowOff>70358</xdr:rowOff>
    </xdr:to>
    <xdr:sp macro="" textlink="">
      <xdr:nvSpPr>
        <xdr:cNvPr id="89" name="楕円 88">
          <a:extLst>
            <a:ext uri="{FF2B5EF4-FFF2-40B4-BE49-F238E27FC236}">
              <a16:creationId xmlns="" xmlns:a16="http://schemas.microsoft.com/office/drawing/2014/main" id="{00000000-0008-0000-0400-000059000000}"/>
            </a:ext>
          </a:extLst>
        </xdr:cNvPr>
        <xdr:cNvSpPr/>
      </xdr:nvSpPr>
      <xdr:spPr>
        <a:xfrm>
          <a:off x="2159000" y="6312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55135</xdr:rowOff>
    </xdr:from>
    <xdr:ext cx="762000" cy="259045"/>
    <xdr:sp macro="" textlink="">
      <xdr:nvSpPr>
        <xdr:cNvPr id="90" name="テキスト ボックス 89">
          <a:extLst>
            <a:ext uri="{FF2B5EF4-FFF2-40B4-BE49-F238E27FC236}">
              <a16:creationId xmlns="" xmlns:a16="http://schemas.microsoft.com/office/drawing/2014/main" id="{00000000-0008-0000-0400-00005A000000}"/>
            </a:ext>
          </a:extLst>
        </xdr:cNvPr>
        <xdr:cNvSpPr txBox="1"/>
      </xdr:nvSpPr>
      <xdr:spPr>
        <a:xfrm>
          <a:off x="1828800" y="6398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144780</xdr:rowOff>
    </xdr:from>
    <xdr:to>
      <xdr:col>6</xdr:col>
      <xdr:colOff>171450</xdr:colOff>
      <xdr:row>37</xdr:row>
      <xdr:rowOff>74930</xdr:rowOff>
    </xdr:to>
    <xdr:sp macro="" textlink="">
      <xdr:nvSpPr>
        <xdr:cNvPr id="91" name="楕円 90">
          <a:extLst>
            <a:ext uri="{FF2B5EF4-FFF2-40B4-BE49-F238E27FC236}">
              <a16:creationId xmlns="" xmlns:a16="http://schemas.microsoft.com/office/drawing/2014/main" id="{00000000-0008-0000-0400-00005B000000}"/>
            </a:ext>
          </a:extLst>
        </xdr:cNvPr>
        <xdr:cNvSpPr/>
      </xdr:nvSpPr>
      <xdr:spPr>
        <a:xfrm>
          <a:off x="1270000" y="6316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59707</xdr:rowOff>
    </xdr:from>
    <xdr:ext cx="762000" cy="259045"/>
    <xdr:sp macro="" textlink="">
      <xdr:nvSpPr>
        <xdr:cNvPr id="92" name="テキスト ボックス 91">
          <a:extLst>
            <a:ext uri="{FF2B5EF4-FFF2-40B4-BE49-F238E27FC236}">
              <a16:creationId xmlns="" xmlns:a16="http://schemas.microsoft.com/office/drawing/2014/main" id="{00000000-0008-0000-0400-00005C000000}"/>
            </a:ext>
          </a:extLst>
        </xdr:cNvPr>
        <xdr:cNvSpPr txBox="1"/>
      </xdr:nvSpPr>
      <xdr:spPr>
        <a:xfrm>
          <a:off x="939800" y="6403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物件費については、電算機器維持管理費やあったかふれあいセンター運営費の増に伴い、充当一般財源が</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31</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百万円増となり、経常収支比率を</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0.7</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ポイント押し上げているが、全国平均・類似団体平均との比較では、低水準を維持している。</a:t>
          </a:r>
        </a:p>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近年、行政全般におけるサービス拡充が進み、子育て支援対策や教育環境の充実等、経常経費が年々増加していることから、今後も歳出抑制に向けた取り組みを継続して実施していく。</a:t>
          </a: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22</xdr:row>
      <xdr:rowOff>29028</xdr:rowOff>
    </xdr:from>
    <xdr:to>
      <xdr:col>85</xdr:col>
      <xdr:colOff>66675</xdr:colOff>
      <xdr:row>22</xdr:row>
      <xdr:rowOff>29028</xdr:rowOff>
    </xdr:to>
    <xdr:cxnSp macro="">
      <xdr:nvCxnSpPr>
        <xdr:cNvPr id="107" name="直線コネクタ 106">
          <a:extLst>
            <a:ext uri="{FF2B5EF4-FFF2-40B4-BE49-F238E27FC236}">
              <a16:creationId xmlns="" xmlns:a16="http://schemas.microsoft.com/office/drawing/2014/main" id="{00000000-0008-0000-0400-00006B000000}"/>
            </a:ext>
          </a:extLst>
        </xdr:cNvPr>
        <xdr:cNvCxnSpPr/>
      </xdr:nvCxnSpPr>
      <xdr:spPr>
        <a:xfrm>
          <a:off x="12446000" y="3800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58255</xdr:rowOff>
    </xdr:from>
    <xdr:ext cx="508000" cy="259045"/>
    <xdr:sp macro="" textlink="">
      <xdr:nvSpPr>
        <xdr:cNvPr id="108" name="テキスト ボックス 107">
          <a:extLst>
            <a:ext uri="{FF2B5EF4-FFF2-40B4-BE49-F238E27FC236}">
              <a16:creationId xmlns="" xmlns:a16="http://schemas.microsoft.com/office/drawing/2014/main" id="{00000000-0008-0000-0400-00006C000000}"/>
            </a:ext>
          </a:extLst>
        </xdr:cNvPr>
        <xdr:cNvSpPr txBox="1"/>
      </xdr:nvSpPr>
      <xdr:spPr>
        <a:xfrm>
          <a:off x="11938000" y="3658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45357</xdr:rowOff>
    </xdr:from>
    <xdr:to>
      <xdr:col>85</xdr:col>
      <xdr:colOff>66675</xdr:colOff>
      <xdr:row>20</xdr:row>
      <xdr:rowOff>45357</xdr:rowOff>
    </xdr:to>
    <xdr:cxnSp macro="">
      <xdr:nvCxnSpPr>
        <xdr:cNvPr id="109" name="直線コネクタ 108">
          <a:extLst>
            <a:ext uri="{FF2B5EF4-FFF2-40B4-BE49-F238E27FC236}">
              <a16:creationId xmlns="" xmlns:a16="http://schemas.microsoft.com/office/drawing/2014/main" id="{00000000-0008-0000-0400-00006D000000}"/>
            </a:ext>
          </a:extLst>
        </xdr:cNvPr>
        <xdr:cNvCxnSpPr/>
      </xdr:nvCxnSpPr>
      <xdr:spPr>
        <a:xfrm>
          <a:off x="12446000" y="3474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74584</xdr:rowOff>
    </xdr:from>
    <xdr:ext cx="508000" cy="259045"/>
    <xdr:sp macro="" textlink="">
      <xdr:nvSpPr>
        <xdr:cNvPr id="110" name="テキスト ボックス 109">
          <a:extLst>
            <a:ext uri="{FF2B5EF4-FFF2-40B4-BE49-F238E27FC236}">
              <a16:creationId xmlns="" xmlns:a16="http://schemas.microsoft.com/office/drawing/2014/main" id="{00000000-0008-0000-0400-00006E000000}"/>
            </a:ext>
          </a:extLst>
        </xdr:cNvPr>
        <xdr:cNvSpPr txBox="1"/>
      </xdr:nvSpPr>
      <xdr:spPr>
        <a:xfrm>
          <a:off x="11938000" y="3332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61686</xdr:rowOff>
    </xdr:from>
    <xdr:to>
      <xdr:col>85</xdr:col>
      <xdr:colOff>66675</xdr:colOff>
      <xdr:row>18</xdr:row>
      <xdr:rowOff>61686</xdr:rowOff>
    </xdr:to>
    <xdr:cxnSp macro="">
      <xdr:nvCxnSpPr>
        <xdr:cNvPr id="111" name="直線コネクタ 110">
          <a:extLst>
            <a:ext uri="{FF2B5EF4-FFF2-40B4-BE49-F238E27FC236}">
              <a16:creationId xmlns="" xmlns:a16="http://schemas.microsoft.com/office/drawing/2014/main" id="{00000000-0008-0000-0400-00006F000000}"/>
            </a:ext>
          </a:extLst>
        </xdr:cNvPr>
        <xdr:cNvCxnSpPr/>
      </xdr:nvCxnSpPr>
      <xdr:spPr>
        <a:xfrm>
          <a:off x="12446000" y="3147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90913</xdr:rowOff>
    </xdr:from>
    <xdr:ext cx="508000" cy="259045"/>
    <xdr:sp macro="" textlink="">
      <xdr:nvSpPr>
        <xdr:cNvPr id="112" name="テキスト ボックス 111">
          <a:extLst>
            <a:ext uri="{FF2B5EF4-FFF2-40B4-BE49-F238E27FC236}">
              <a16:creationId xmlns="" xmlns:a16="http://schemas.microsoft.com/office/drawing/2014/main" id="{00000000-0008-0000-0400-000070000000}"/>
            </a:ext>
          </a:extLst>
        </xdr:cNvPr>
        <xdr:cNvSpPr txBox="1"/>
      </xdr:nvSpPr>
      <xdr:spPr>
        <a:xfrm>
          <a:off x="11938000" y="3005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78014</xdr:rowOff>
    </xdr:from>
    <xdr:to>
      <xdr:col>85</xdr:col>
      <xdr:colOff>66675</xdr:colOff>
      <xdr:row>16</xdr:row>
      <xdr:rowOff>78014</xdr:rowOff>
    </xdr:to>
    <xdr:cxnSp macro="">
      <xdr:nvCxnSpPr>
        <xdr:cNvPr id="113" name="直線コネクタ 112">
          <a:extLst>
            <a:ext uri="{FF2B5EF4-FFF2-40B4-BE49-F238E27FC236}">
              <a16:creationId xmlns="" xmlns:a16="http://schemas.microsoft.com/office/drawing/2014/main" id="{00000000-0008-0000-0400-000071000000}"/>
            </a:ext>
          </a:extLst>
        </xdr:cNvPr>
        <xdr:cNvCxnSpPr/>
      </xdr:nvCxnSpPr>
      <xdr:spPr>
        <a:xfrm>
          <a:off x="12446000" y="2821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107241</xdr:rowOff>
    </xdr:from>
    <xdr:ext cx="508000" cy="259045"/>
    <xdr:sp macro="" textlink="">
      <xdr:nvSpPr>
        <xdr:cNvPr id="114" name="テキスト ボックス 113">
          <a:extLst>
            <a:ext uri="{FF2B5EF4-FFF2-40B4-BE49-F238E27FC236}">
              <a16:creationId xmlns="" xmlns:a16="http://schemas.microsoft.com/office/drawing/2014/main" id="{00000000-0008-0000-0400-000072000000}"/>
            </a:ext>
          </a:extLst>
        </xdr:cNvPr>
        <xdr:cNvSpPr txBox="1"/>
      </xdr:nvSpPr>
      <xdr:spPr>
        <a:xfrm>
          <a:off x="11938000" y="2678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94343</xdr:rowOff>
    </xdr:from>
    <xdr:to>
      <xdr:col>85</xdr:col>
      <xdr:colOff>66675</xdr:colOff>
      <xdr:row>14</xdr:row>
      <xdr:rowOff>94343</xdr:rowOff>
    </xdr:to>
    <xdr:cxnSp macro="">
      <xdr:nvCxnSpPr>
        <xdr:cNvPr id="115" name="直線コネクタ 114">
          <a:extLst>
            <a:ext uri="{FF2B5EF4-FFF2-40B4-BE49-F238E27FC236}">
              <a16:creationId xmlns="" xmlns:a16="http://schemas.microsoft.com/office/drawing/2014/main" id="{00000000-0008-0000-0400-000073000000}"/>
            </a:ext>
          </a:extLst>
        </xdr:cNvPr>
        <xdr:cNvCxnSpPr/>
      </xdr:nvCxnSpPr>
      <xdr:spPr>
        <a:xfrm>
          <a:off x="12446000" y="2494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123570</xdr:rowOff>
    </xdr:from>
    <xdr:ext cx="508000" cy="259045"/>
    <xdr:sp macro="" textlink="">
      <xdr:nvSpPr>
        <xdr:cNvPr id="116" name="テキスト ボックス 115">
          <a:extLst>
            <a:ext uri="{FF2B5EF4-FFF2-40B4-BE49-F238E27FC236}">
              <a16:creationId xmlns="" xmlns:a16="http://schemas.microsoft.com/office/drawing/2014/main" id="{00000000-0008-0000-0400-000074000000}"/>
            </a:ext>
          </a:extLst>
        </xdr:cNvPr>
        <xdr:cNvSpPr txBox="1"/>
      </xdr:nvSpPr>
      <xdr:spPr>
        <a:xfrm>
          <a:off x="11938000" y="2352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110671</xdr:rowOff>
    </xdr:from>
    <xdr:to>
      <xdr:col>85</xdr:col>
      <xdr:colOff>66675</xdr:colOff>
      <xdr:row>12</xdr:row>
      <xdr:rowOff>110671</xdr:rowOff>
    </xdr:to>
    <xdr:cxnSp macro="">
      <xdr:nvCxnSpPr>
        <xdr:cNvPr id="117" name="直線コネクタ 116">
          <a:extLst>
            <a:ext uri="{FF2B5EF4-FFF2-40B4-BE49-F238E27FC236}">
              <a16:creationId xmlns="" xmlns:a16="http://schemas.microsoft.com/office/drawing/2014/main" id="{00000000-0008-0000-0400-000075000000}"/>
            </a:ext>
          </a:extLst>
        </xdr:cNvPr>
        <xdr:cNvCxnSpPr/>
      </xdr:nvCxnSpPr>
      <xdr:spPr>
        <a:xfrm>
          <a:off x="12446000" y="2168071"/>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11</xdr:row>
      <xdr:rowOff>139898</xdr:rowOff>
    </xdr:from>
    <xdr:ext cx="508000" cy="259045"/>
    <xdr:sp macro="" textlink="">
      <xdr:nvSpPr>
        <xdr:cNvPr id="118" name="テキスト ボックス 117">
          <a:extLst>
            <a:ext uri="{FF2B5EF4-FFF2-40B4-BE49-F238E27FC236}">
              <a16:creationId xmlns="" xmlns:a16="http://schemas.microsoft.com/office/drawing/2014/main" id="{00000000-0008-0000-0400-000076000000}"/>
            </a:ext>
          </a:extLst>
        </xdr:cNvPr>
        <xdr:cNvSpPr txBox="1"/>
      </xdr:nvSpPr>
      <xdr:spPr>
        <a:xfrm>
          <a:off x="11938000" y="2025848"/>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9" name="直線コネクタ 118">
          <a:extLst>
            <a:ext uri="{FF2B5EF4-FFF2-40B4-BE49-F238E27FC236}">
              <a16:creationId xmlns="" xmlns:a16="http://schemas.microsoft.com/office/drawing/2014/main" id="{00000000-0008-0000-0400-000077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0" name="テキスト ボックス 119">
          <a:extLst>
            <a:ext uri="{FF2B5EF4-FFF2-40B4-BE49-F238E27FC236}">
              <a16:creationId xmlns="" xmlns:a16="http://schemas.microsoft.com/office/drawing/2014/main" id="{00000000-0008-0000-0400-000078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1" name="物件費グラフ枠">
          <a:extLst>
            <a:ext uri="{FF2B5EF4-FFF2-40B4-BE49-F238E27FC236}">
              <a16:creationId xmlns="" xmlns:a16="http://schemas.microsoft.com/office/drawing/2014/main" id="{00000000-0008-0000-0400-000079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12</xdr:row>
      <xdr:rowOff>143329</xdr:rowOff>
    </xdr:from>
    <xdr:to>
      <xdr:col>82</xdr:col>
      <xdr:colOff>107950</xdr:colOff>
      <xdr:row>21</xdr:row>
      <xdr:rowOff>113393</xdr:rowOff>
    </xdr:to>
    <xdr:cxnSp macro="">
      <xdr:nvCxnSpPr>
        <xdr:cNvPr id="122" name="直線コネクタ 121">
          <a:extLst>
            <a:ext uri="{FF2B5EF4-FFF2-40B4-BE49-F238E27FC236}">
              <a16:creationId xmlns="" xmlns:a16="http://schemas.microsoft.com/office/drawing/2014/main" id="{00000000-0008-0000-0400-00007A000000}"/>
            </a:ext>
          </a:extLst>
        </xdr:cNvPr>
        <xdr:cNvCxnSpPr/>
      </xdr:nvCxnSpPr>
      <xdr:spPr>
        <a:xfrm flipV="1">
          <a:off x="16510000" y="2200729"/>
          <a:ext cx="0" cy="15131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85470</xdr:rowOff>
    </xdr:from>
    <xdr:ext cx="762000" cy="259045"/>
    <xdr:sp macro="" textlink="">
      <xdr:nvSpPr>
        <xdr:cNvPr id="123" name="物件費最小値テキスト">
          <a:extLst>
            <a:ext uri="{FF2B5EF4-FFF2-40B4-BE49-F238E27FC236}">
              <a16:creationId xmlns="" xmlns:a16="http://schemas.microsoft.com/office/drawing/2014/main" id="{00000000-0008-0000-0400-00007B000000}"/>
            </a:ext>
          </a:extLst>
        </xdr:cNvPr>
        <xdr:cNvSpPr txBox="1"/>
      </xdr:nvSpPr>
      <xdr:spPr>
        <a:xfrm>
          <a:off x="16598900" y="3685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113393</xdr:rowOff>
    </xdr:from>
    <xdr:to>
      <xdr:col>82</xdr:col>
      <xdr:colOff>196850</xdr:colOff>
      <xdr:row>21</xdr:row>
      <xdr:rowOff>113393</xdr:rowOff>
    </xdr:to>
    <xdr:cxnSp macro="">
      <xdr:nvCxnSpPr>
        <xdr:cNvPr id="124" name="直線コネクタ 123">
          <a:extLst>
            <a:ext uri="{FF2B5EF4-FFF2-40B4-BE49-F238E27FC236}">
              <a16:creationId xmlns="" xmlns:a16="http://schemas.microsoft.com/office/drawing/2014/main" id="{00000000-0008-0000-0400-00007C000000}"/>
            </a:ext>
          </a:extLst>
        </xdr:cNvPr>
        <xdr:cNvCxnSpPr/>
      </xdr:nvCxnSpPr>
      <xdr:spPr>
        <a:xfrm>
          <a:off x="16421100" y="37138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58256</xdr:rowOff>
    </xdr:from>
    <xdr:ext cx="762000" cy="259045"/>
    <xdr:sp macro="" textlink="">
      <xdr:nvSpPr>
        <xdr:cNvPr id="125" name="物件費最大値テキスト">
          <a:extLst>
            <a:ext uri="{FF2B5EF4-FFF2-40B4-BE49-F238E27FC236}">
              <a16:creationId xmlns="" xmlns:a16="http://schemas.microsoft.com/office/drawing/2014/main" id="{00000000-0008-0000-0400-00007D000000}"/>
            </a:ext>
          </a:extLst>
        </xdr:cNvPr>
        <xdr:cNvSpPr txBox="1"/>
      </xdr:nvSpPr>
      <xdr:spPr>
        <a:xfrm>
          <a:off x="16598900" y="19442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12</xdr:row>
      <xdr:rowOff>143329</xdr:rowOff>
    </xdr:from>
    <xdr:to>
      <xdr:col>82</xdr:col>
      <xdr:colOff>196850</xdr:colOff>
      <xdr:row>12</xdr:row>
      <xdr:rowOff>143329</xdr:rowOff>
    </xdr:to>
    <xdr:cxnSp macro="">
      <xdr:nvCxnSpPr>
        <xdr:cNvPr id="126" name="直線コネクタ 125">
          <a:extLst>
            <a:ext uri="{FF2B5EF4-FFF2-40B4-BE49-F238E27FC236}">
              <a16:creationId xmlns="" xmlns:a16="http://schemas.microsoft.com/office/drawing/2014/main" id="{00000000-0008-0000-0400-00007E000000}"/>
            </a:ext>
          </a:extLst>
        </xdr:cNvPr>
        <xdr:cNvCxnSpPr/>
      </xdr:nvCxnSpPr>
      <xdr:spPr>
        <a:xfrm>
          <a:off x="16421100" y="22007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15</xdr:row>
      <xdr:rowOff>140607</xdr:rowOff>
    </xdr:from>
    <xdr:to>
      <xdr:col>82</xdr:col>
      <xdr:colOff>107950</xdr:colOff>
      <xdr:row>16</xdr:row>
      <xdr:rowOff>45357</xdr:rowOff>
    </xdr:to>
    <xdr:cxnSp macro="">
      <xdr:nvCxnSpPr>
        <xdr:cNvPr id="127" name="直線コネクタ 126">
          <a:extLst>
            <a:ext uri="{FF2B5EF4-FFF2-40B4-BE49-F238E27FC236}">
              <a16:creationId xmlns="" xmlns:a16="http://schemas.microsoft.com/office/drawing/2014/main" id="{00000000-0008-0000-0400-00007F000000}"/>
            </a:ext>
          </a:extLst>
        </xdr:cNvPr>
        <xdr:cNvCxnSpPr/>
      </xdr:nvCxnSpPr>
      <xdr:spPr>
        <a:xfrm>
          <a:off x="15671800" y="2712357"/>
          <a:ext cx="8382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17</xdr:row>
      <xdr:rowOff>2013</xdr:rowOff>
    </xdr:from>
    <xdr:ext cx="762000" cy="259045"/>
    <xdr:sp macro="" textlink="">
      <xdr:nvSpPr>
        <xdr:cNvPr id="128" name="物件費平均値テキスト">
          <a:extLst>
            <a:ext uri="{FF2B5EF4-FFF2-40B4-BE49-F238E27FC236}">
              <a16:creationId xmlns="" xmlns:a16="http://schemas.microsoft.com/office/drawing/2014/main" id="{00000000-0008-0000-0400-000080000000}"/>
            </a:ext>
          </a:extLst>
        </xdr:cNvPr>
        <xdr:cNvSpPr txBox="1"/>
      </xdr:nvSpPr>
      <xdr:spPr>
        <a:xfrm>
          <a:off x="16598900" y="291666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29936</xdr:rowOff>
    </xdr:from>
    <xdr:to>
      <xdr:col>82</xdr:col>
      <xdr:colOff>158750</xdr:colOff>
      <xdr:row>17</xdr:row>
      <xdr:rowOff>131536</xdr:rowOff>
    </xdr:to>
    <xdr:sp macro="" textlink="">
      <xdr:nvSpPr>
        <xdr:cNvPr id="129" name="フローチャート: 判断 128">
          <a:extLst>
            <a:ext uri="{FF2B5EF4-FFF2-40B4-BE49-F238E27FC236}">
              <a16:creationId xmlns="" xmlns:a16="http://schemas.microsoft.com/office/drawing/2014/main" id="{00000000-0008-0000-0400-000081000000}"/>
            </a:ext>
          </a:extLst>
        </xdr:cNvPr>
        <xdr:cNvSpPr/>
      </xdr:nvSpPr>
      <xdr:spPr>
        <a:xfrm>
          <a:off x="16459200" y="2944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15</xdr:row>
      <xdr:rowOff>53521</xdr:rowOff>
    </xdr:from>
    <xdr:to>
      <xdr:col>78</xdr:col>
      <xdr:colOff>69850</xdr:colOff>
      <xdr:row>15</xdr:row>
      <xdr:rowOff>140607</xdr:rowOff>
    </xdr:to>
    <xdr:cxnSp macro="">
      <xdr:nvCxnSpPr>
        <xdr:cNvPr id="130" name="直線コネクタ 129">
          <a:extLst>
            <a:ext uri="{FF2B5EF4-FFF2-40B4-BE49-F238E27FC236}">
              <a16:creationId xmlns="" xmlns:a16="http://schemas.microsoft.com/office/drawing/2014/main" id="{00000000-0008-0000-0400-000082000000}"/>
            </a:ext>
          </a:extLst>
        </xdr:cNvPr>
        <xdr:cNvCxnSpPr/>
      </xdr:nvCxnSpPr>
      <xdr:spPr>
        <a:xfrm>
          <a:off x="14782800" y="2625271"/>
          <a:ext cx="889000" cy="87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8164</xdr:rowOff>
    </xdr:from>
    <xdr:to>
      <xdr:col>78</xdr:col>
      <xdr:colOff>120650</xdr:colOff>
      <xdr:row>17</xdr:row>
      <xdr:rowOff>109764</xdr:rowOff>
    </xdr:to>
    <xdr:sp macro="" textlink="">
      <xdr:nvSpPr>
        <xdr:cNvPr id="131" name="フローチャート: 判断 130">
          <a:extLst>
            <a:ext uri="{FF2B5EF4-FFF2-40B4-BE49-F238E27FC236}">
              <a16:creationId xmlns="" xmlns:a16="http://schemas.microsoft.com/office/drawing/2014/main" id="{00000000-0008-0000-0400-000083000000}"/>
            </a:ext>
          </a:extLst>
        </xdr:cNvPr>
        <xdr:cNvSpPr/>
      </xdr:nvSpPr>
      <xdr:spPr>
        <a:xfrm>
          <a:off x="15621000" y="2922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94541</xdr:rowOff>
    </xdr:from>
    <xdr:ext cx="736600" cy="259045"/>
    <xdr:sp macro="" textlink="">
      <xdr:nvSpPr>
        <xdr:cNvPr id="132" name="テキスト ボックス 131">
          <a:extLst>
            <a:ext uri="{FF2B5EF4-FFF2-40B4-BE49-F238E27FC236}">
              <a16:creationId xmlns="" xmlns:a16="http://schemas.microsoft.com/office/drawing/2014/main" id="{00000000-0008-0000-0400-000084000000}"/>
            </a:ext>
          </a:extLst>
        </xdr:cNvPr>
        <xdr:cNvSpPr txBox="1"/>
      </xdr:nvSpPr>
      <xdr:spPr>
        <a:xfrm>
          <a:off x="15290800" y="30091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14</xdr:row>
      <xdr:rowOff>61686</xdr:rowOff>
    </xdr:from>
    <xdr:to>
      <xdr:col>73</xdr:col>
      <xdr:colOff>180975</xdr:colOff>
      <xdr:row>15</xdr:row>
      <xdr:rowOff>53521</xdr:rowOff>
    </xdr:to>
    <xdr:cxnSp macro="">
      <xdr:nvCxnSpPr>
        <xdr:cNvPr id="133" name="直線コネクタ 132">
          <a:extLst>
            <a:ext uri="{FF2B5EF4-FFF2-40B4-BE49-F238E27FC236}">
              <a16:creationId xmlns="" xmlns:a16="http://schemas.microsoft.com/office/drawing/2014/main" id="{00000000-0008-0000-0400-000085000000}"/>
            </a:ext>
          </a:extLst>
        </xdr:cNvPr>
        <xdr:cNvCxnSpPr/>
      </xdr:nvCxnSpPr>
      <xdr:spPr>
        <a:xfrm>
          <a:off x="13893800" y="2461986"/>
          <a:ext cx="889000" cy="163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136071</xdr:rowOff>
    </xdr:from>
    <xdr:to>
      <xdr:col>74</xdr:col>
      <xdr:colOff>31750</xdr:colOff>
      <xdr:row>17</xdr:row>
      <xdr:rowOff>66221</xdr:rowOff>
    </xdr:to>
    <xdr:sp macro="" textlink="">
      <xdr:nvSpPr>
        <xdr:cNvPr id="134" name="フローチャート: 判断 133">
          <a:extLst>
            <a:ext uri="{FF2B5EF4-FFF2-40B4-BE49-F238E27FC236}">
              <a16:creationId xmlns="" xmlns:a16="http://schemas.microsoft.com/office/drawing/2014/main" id="{00000000-0008-0000-0400-000086000000}"/>
            </a:ext>
          </a:extLst>
        </xdr:cNvPr>
        <xdr:cNvSpPr/>
      </xdr:nvSpPr>
      <xdr:spPr>
        <a:xfrm>
          <a:off x="14732000" y="2879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50998</xdr:rowOff>
    </xdr:from>
    <xdr:ext cx="762000" cy="259045"/>
    <xdr:sp macro="" textlink="">
      <xdr:nvSpPr>
        <xdr:cNvPr id="135" name="テキスト ボックス 134">
          <a:extLst>
            <a:ext uri="{FF2B5EF4-FFF2-40B4-BE49-F238E27FC236}">
              <a16:creationId xmlns="" xmlns:a16="http://schemas.microsoft.com/office/drawing/2014/main" id="{00000000-0008-0000-0400-000087000000}"/>
            </a:ext>
          </a:extLst>
        </xdr:cNvPr>
        <xdr:cNvSpPr txBox="1"/>
      </xdr:nvSpPr>
      <xdr:spPr>
        <a:xfrm>
          <a:off x="14401800" y="29656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13</xdr:row>
      <xdr:rowOff>146050</xdr:rowOff>
    </xdr:from>
    <xdr:to>
      <xdr:col>69</xdr:col>
      <xdr:colOff>92075</xdr:colOff>
      <xdr:row>14</xdr:row>
      <xdr:rowOff>61686</xdr:rowOff>
    </xdr:to>
    <xdr:cxnSp macro="">
      <xdr:nvCxnSpPr>
        <xdr:cNvPr id="136" name="直線コネクタ 135">
          <a:extLst>
            <a:ext uri="{FF2B5EF4-FFF2-40B4-BE49-F238E27FC236}">
              <a16:creationId xmlns="" xmlns:a16="http://schemas.microsoft.com/office/drawing/2014/main" id="{00000000-0008-0000-0400-000088000000}"/>
            </a:ext>
          </a:extLst>
        </xdr:cNvPr>
        <xdr:cNvCxnSpPr/>
      </xdr:nvCxnSpPr>
      <xdr:spPr>
        <a:xfrm>
          <a:off x="13004800" y="2374900"/>
          <a:ext cx="889000" cy="87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70757</xdr:rowOff>
    </xdr:from>
    <xdr:to>
      <xdr:col>69</xdr:col>
      <xdr:colOff>142875</xdr:colOff>
      <xdr:row>17</xdr:row>
      <xdr:rowOff>907</xdr:rowOff>
    </xdr:to>
    <xdr:sp macro="" textlink="">
      <xdr:nvSpPr>
        <xdr:cNvPr id="137" name="フローチャート: 判断 136">
          <a:extLst>
            <a:ext uri="{FF2B5EF4-FFF2-40B4-BE49-F238E27FC236}">
              <a16:creationId xmlns="" xmlns:a16="http://schemas.microsoft.com/office/drawing/2014/main" id="{00000000-0008-0000-0400-000089000000}"/>
            </a:ext>
          </a:extLst>
        </xdr:cNvPr>
        <xdr:cNvSpPr/>
      </xdr:nvSpPr>
      <xdr:spPr>
        <a:xfrm>
          <a:off x="13843000" y="2813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16</xdr:row>
      <xdr:rowOff>157134</xdr:rowOff>
    </xdr:from>
    <xdr:ext cx="762000" cy="259045"/>
    <xdr:sp macro="" textlink="">
      <xdr:nvSpPr>
        <xdr:cNvPr id="138" name="テキスト ボックス 137">
          <a:extLst>
            <a:ext uri="{FF2B5EF4-FFF2-40B4-BE49-F238E27FC236}">
              <a16:creationId xmlns="" xmlns:a16="http://schemas.microsoft.com/office/drawing/2014/main" id="{00000000-0008-0000-0400-00008A000000}"/>
            </a:ext>
          </a:extLst>
        </xdr:cNvPr>
        <xdr:cNvSpPr txBox="1"/>
      </xdr:nvSpPr>
      <xdr:spPr>
        <a:xfrm>
          <a:off x="13512800" y="29003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103414</xdr:rowOff>
    </xdr:from>
    <xdr:to>
      <xdr:col>65</xdr:col>
      <xdr:colOff>53975</xdr:colOff>
      <xdr:row>17</xdr:row>
      <xdr:rowOff>33564</xdr:rowOff>
    </xdr:to>
    <xdr:sp macro="" textlink="">
      <xdr:nvSpPr>
        <xdr:cNvPr id="139" name="フローチャート: 判断 138">
          <a:extLst>
            <a:ext uri="{FF2B5EF4-FFF2-40B4-BE49-F238E27FC236}">
              <a16:creationId xmlns="" xmlns:a16="http://schemas.microsoft.com/office/drawing/2014/main" id="{00000000-0008-0000-0400-00008B000000}"/>
            </a:ext>
          </a:extLst>
        </xdr:cNvPr>
        <xdr:cNvSpPr/>
      </xdr:nvSpPr>
      <xdr:spPr>
        <a:xfrm>
          <a:off x="12954000" y="2846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18341</xdr:rowOff>
    </xdr:from>
    <xdr:ext cx="762000" cy="259045"/>
    <xdr:sp macro="" textlink="">
      <xdr:nvSpPr>
        <xdr:cNvPr id="140" name="テキスト ボックス 139">
          <a:extLst>
            <a:ext uri="{FF2B5EF4-FFF2-40B4-BE49-F238E27FC236}">
              <a16:creationId xmlns="" xmlns:a16="http://schemas.microsoft.com/office/drawing/2014/main" id="{00000000-0008-0000-0400-00008C000000}"/>
            </a:ext>
          </a:extLst>
        </xdr:cNvPr>
        <xdr:cNvSpPr txBox="1"/>
      </xdr:nvSpPr>
      <xdr:spPr>
        <a:xfrm>
          <a:off x="12623800" y="2932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1" name="テキスト ボックス 140">
          <a:extLst>
            <a:ext uri="{FF2B5EF4-FFF2-40B4-BE49-F238E27FC236}">
              <a16:creationId xmlns="" xmlns:a16="http://schemas.microsoft.com/office/drawing/2014/main" id="{00000000-0008-0000-0400-00008D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2" name="テキスト ボックス 141">
          <a:extLst>
            <a:ext uri="{FF2B5EF4-FFF2-40B4-BE49-F238E27FC236}">
              <a16:creationId xmlns="" xmlns:a16="http://schemas.microsoft.com/office/drawing/2014/main" id="{00000000-0008-0000-0400-00008E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3" name="テキスト ボックス 142">
          <a:extLst>
            <a:ext uri="{FF2B5EF4-FFF2-40B4-BE49-F238E27FC236}">
              <a16:creationId xmlns="" xmlns:a16="http://schemas.microsoft.com/office/drawing/2014/main" id="{00000000-0008-0000-0400-00008F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4" name="テキスト ボックス 143">
          <a:extLst>
            <a:ext uri="{FF2B5EF4-FFF2-40B4-BE49-F238E27FC236}">
              <a16:creationId xmlns="" xmlns:a16="http://schemas.microsoft.com/office/drawing/2014/main" id="{00000000-0008-0000-0400-000090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5" name="テキスト ボックス 144">
          <a:extLst>
            <a:ext uri="{FF2B5EF4-FFF2-40B4-BE49-F238E27FC236}">
              <a16:creationId xmlns="" xmlns:a16="http://schemas.microsoft.com/office/drawing/2014/main" id="{00000000-0008-0000-0400-000091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15</xdr:row>
      <xdr:rowOff>166007</xdr:rowOff>
    </xdr:from>
    <xdr:to>
      <xdr:col>82</xdr:col>
      <xdr:colOff>158750</xdr:colOff>
      <xdr:row>16</xdr:row>
      <xdr:rowOff>96157</xdr:rowOff>
    </xdr:to>
    <xdr:sp macro="" textlink="">
      <xdr:nvSpPr>
        <xdr:cNvPr id="146" name="楕円 145">
          <a:extLst>
            <a:ext uri="{FF2B5EF4-FFF2-40B4-BE49-F238E27FC236}">
              <a16:creationId xmlns="" xmlns:a16="http://schemas.microsoft.com/office/drawing/2014/main" id="{00000000-0008-0000-0400-000092000000}"/>
            </a:ext>
          </a:extLst>
        </xdr:cNvPr>
        <xdr:cNvSpPr/>
      </xdr:nvSpPr>
      <xdr:spPr>
        <a:xfrm>
          <a:off x="16459200" y="2737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11084</xdr:rowOff>
    </xdr:from>
    <xdr:ext cx="762000" cy="259045"/>
    <xdr:sp macro="" textlink="">
      <xdr:nvSpPr>
        <xdr:cNvPr id="147" name="物件費該当値テキスト">
          <a:extLst>
            <a:ext uri="{FF2B5EF4-FFF2-40B4-BE49-F238E27FC236}">
              <a16:creationId xmlns="" xmlns:a16="http://schemas.microsoft.com/office/drawing/2014/main" id="{00000000-0008-0000-0400-000093000000}"/>
            </a:ext>
          </a:extLst>
        </xdr:cNvPr>
        <xdr:cNvSpPr txBox="1"/>
      </xdr:nvSpPr>
      <xdr:spPr>
        <a:xfrm>
          <a:off x="16598900" y="2582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15</xdr:row>
      <xdr:rowOff>89807</xdr:rowOff>
    </xdr:from>
    <xdr:to>
      <xdr:col>78</xdr:col>
      <xdr:colOff>120650</xdr:colOff>
      <xdr:row>16</xdr:row>
      <xdr:rowOff>19957</xdr:rowOff>
    </xdr:to>
    <xdr:sp macro="" textlink="">
      <xdr:nvSpPr>
        <xdr:cNvPr id="148" name="楕円 147">
          <a:extLst>
            <a:ext uri="{FF2B5EF4-FFF2-40B4-BE49-F238E27FC236}">
              <a16:creationId xmlns="" xmlns:a16="http://schemas.microsoft.com/office/drawing/2014/main" id="{00000000-0008-0000-0400-000094000000}"/>
            </a:ext>
          </a:extLst>
        </xdr:cNvPr>
        <xdr:cNvSpPr/>
      </xdr:nvSpPr>
      <xdr:spPr>
        <a:xfrm>
          <a:off x="15621000" y="2661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30134</xdr:rowOff>
    </xdr:from>
    <xdr:ext cx="736600" cy="259045"/>
    <xdr:sp macro="" textlink="">
      <xdr:nvSpPr>
        <xdr:cNvPr id="149" name="テキスト ボックス 148">
          <a:extLst>
            <a:ext uri="{FF2B5EF4-FFF2-40B4-BE49-F238E27FC236}">
              <a16:creationId xmlns="" xmlns:a16="http://schemas.microsoft.com/office/drawing/2014/main" id="{00000000-0008-0000-0400-000095000000}"/>
            </a:ext>
          </a:extLst>
        </xdr:cNvPr>
        <xdr:cNvSpPr txBox="1"/>
      </xdr:nvSpPr>
      <xdr:spPr>
        <a:xfrm>
          <a:off x="15290800" y="24304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15</xdr:row>
      <xdr:rowOff>2721</xdr:rowOff>
    </xdr:from>
    <xdr:to>
      <xdr:col>74</xdr:col>
      <xdr:colOff>31750</xdr:colOff>
      <xdr:row>15</xdr:row>
      <xdr:rowOff>104321</xdr:rowOff>
    </xdr:to>
    <xdr:sp macro="" textlink="">
      <xdr:nvSpPr>
        <xdr:cNvPr id="150" name="楕円 149">
          <a:extLst>
            <a:ext uri="{FF2B5EF4-FFF2-40B4-BE49-F238E27FC236}">
              <a16:creationId xmlns="" xmlns:a16="http://schemas.microsoft.com/office/drawing/2014/main" id="{00000000-0008-0000-0400-000096000000}"/>
            </a:ext>
          </a:extLst>
        </xdr:cNvPr>
        <xdr:cNvSpPr/>
      </xdr:nvSpPr>
      <xdr:spPr>
        <a:xfrm>
          <a:off x="14732000" y="25744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13</xdr:row>
      <xdr:rowOff>114498</xdr:rowOff>
    </xdr:from>
    <xdr:ext cx="762000" cy="259045"/>
    <xdr:sp macro="" textlink="">
      <xdr:nvSpPr>
        <xdr:cNvPr id="151" name="テキスト ボックス 150">
          <a:extLst>
            <a:ext uri="{FF2B5EF4-FFF2-40B4-BE49-F238E27FC236}">
              <a16:creationId xmlns="" xmlns:a16="http://schemas.microsoft.com/office/drawing/2014/main" id="{00000000-0008-0000-0400-000097000000}"/>
            </a:ext>
          </a:extLst>
        </xdr:cNvPr>
        <xdr:cNvSpPr txBox="1"/>
      </xdr:nvSpPr>
      <xdr:spPr>
        <a:xfrm>
          <a:off x="14401800" y="2343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14</xdr:row>
      <xdr:rowOff>10886</xdr:rowOff>
    </xdr:from>
    <xdr:to>
      <xdr:col>69</xdr:col>
      <xdr:colOff>142875</xdr:colOff>
      <xdr:row>14</xdr:row>
      <xdr:rowOff>112486</xdr:rowOff>
    </xdr:to>
    <xdr:sp macro="" textlink="">
      <xdr:nvSpPr>
        <xdr:cNvPr id="152" name="楕円 151">
          <a:extLst>
            <a:ext uri="{FF2B5EF4-FFF2-40B4-BE49-F238E27FC236}">
              <a16:creationId xmlns="" xmlns:a16="http://schemas.microsoft.com/office/drawing/2014/main" id="{00000000-0008-0000-0400-000098000000}"/>
            </a:ext>
          </a:extLst>
        </xdr:cNvPr>
        <xdr:cNvSpPr/>
      </xdr:nvSpPr>
      <xdr:spPr>
        <a:xfrm>
          <a:off x="13843000" y="2411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12</xdr:row>
      <xdr:rowOff>122663</xdr:rowOff>
    </xdr:from>
    <xdr:ext cx="762000" cy="259045"/>
    <xdr:sp macro="" textlink="">
      <xdr:nvSpPr>
        <xdr:cNvPr id="153" name="テキスト ボックス 152">
          <a:extLst>
            <a:ext uri="{FF2B5EF4-FFF2-40B4-BE49-F238E27FC236}">
              <a16:creationId xmlns="" xmlns:a16="http://schemas.microsoft.com/office/drawing/2014/main" id="{00000000-0008-0000-0400-000099000000}"/>
            </a:ext>
          </a:extLst>
        </xdr:cNvPr>
        <xdr:cNvSpPr txBox="1"/>
      </xdr:nvSpPr>
      <xdr:spPr>
        <a:xfrm>
          <a:off x="13512800" y="2180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13</xdr:row>
      <xdr:rowOff>95250</xdr:rowOff>
    </xdr:from>
    <xdr:to>
      <xdr:col>65</xdr:col>
      <xdr:colOff>53975</xdr:colOff>
      <xdr:row>14</xdr:row>
      <xdr:rowOff>25400</xdr:rowOff>
    </xdr:to>
    <xdr:sp macro="" textlink="">
      <xdr:nvSpPr>
        <xdr:cNvPr id="154" name="楕円 153">
          <a:extLst>
            <a:ext uri="{FF2B5EF4-FFF2-40B4-BE49-F238E27FC236}">
              <a16:creationId xmlns="" xmlns:a16="http://schemas.microsoft.com/office/drawing/2014/main" id="{00000000-0008-0000-0400-00009A000000}"/>
            </a:ext>
          </a:extLst>
        </xdr:cNvPr>
        <xdr:cNvSpPr/>
      </xdr:nvSpPr>
      <xdr:spPr>
        <a:xfrm>
          <a:off x="12954000" y="232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12</xdr:row>
      <xdr:rowOff>35577</xdr:rowOff>
    </xdr:from>
    <xdr:ext cx="762000" cy="259045"/>
    <xdr:sp macro="" textlink="">
      <xdr:nvSpPr>
        <xdr:cNvPr id="155" name="テキスト ボックス 154">
          <a:extLst>
            <a:ext uri="{FF2B5EF4-FFF2-40B4-BE49-F238E27FC236}">
              <a16:creationId xmlns="" xmlns:a16="http://schemas.microsoft.com/office/drawing/2014/main" id="{00000000-0008-0000-0400-00009B000000}"/>
            </a:ext>
          </a:extLst>
        </xdr:cNvPr>
        <xdr:cNvSpPr txBox="1"/>
      </xdr:nvSpPr>
      <xdr:spPr>
        <a:xfrm>
          <a:off x="12623800" y="209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6" name="正方形/長方形 155">
          <a:extLst>
            <a:ext uri="{FF2B5EF4-FFF2-40B4-BE49-F238E27FC236}">
              <a16:creationId xmlns="" xmlns:a16="http://schemas.microsoft.com/office/drawing/2014/main" id="{00000000-0008-0000-0400-00009C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7" name="正方形/長方形 156">
          <a:extLst>
            <a:ext uri="{FF2B5EF4-FFF2-40B4-BE49-F238E27FC236}">
              <a16:creationId xmlns="" xmlns:a16="http://schemas.microsoft.com/office/drawing/2014/main" id="{00000000-0008-0000-0400-00009D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8" name="正方形/長方形 157">
          <a:extLst>
            <a:ext uri="{FF2B5EF4-FFF2-40B4-BE49-F238E27FC236}">
              <a16:creationId xmlns="" xmlns:a16="http://schemas.microsoft.com/office/drawing/2014/main" id="{00000000-0008-0000-0400-00009E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9" name="正方形/長方形 158">
          <a:extLst>
            <a:ext uri="{FF2B5EF4-FFF2-40B4-BE49-F238E27FC236}">
              <a16:creationId xmlns="" xmlns:a16="http://schemas.microsoft.com/office/drawing/2014/main" id="{00000000-0008-0000-0400-00009F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0" name="正方形/長方形 159">
          <a:extLst>
            <a:ext uri="{FF2B5EF4-FFF2-40B4-BE49-F238E27FC236}">
              <a16:creationId xmlns="" xmlns:a16="http://schemas.microsoft.com/office/drawing/2014/main" id="{00000000-0008-0000-0400-0000A0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1" name="正方形/長方形 160">
          <a:extLst>
            <a:ext uri="{FF2B5EF4-FFF2-40B4-BE49-F238E27FC236}">
              <a16:creationId xmlns="" xmlns:a16="http://schemas.microsoft.com/office/drawing/2014/main" id="{00000000-0008-0000-0400-0000A1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2" name="正方形/長方形 161">
          <a:extLst>
            <a:ext uri="{FF2B5EF4-FFF2-40B4-BE49-F238E27FC236}">
              <a16:creationId xmlns="" xmlns:a16="http://schemas.microsoft.com/office/drawing/2014/main" id="{00000000-0008-0000-0400-0000A2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3" name="正方形/長方形 162">
          <a:extLst>
            <a:ext uri="{FF2B5EF4-FFF2-40B4-BE49-F238E27FC236}">
              <a16:creationId xmlns="" xmlns:a16="http://schemas.microsoft.com/office/drawing/2014/main" id="{00000000-0008-0000-0400-0000A3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4" name="正方形/長方形 163">
          <a:extLst>
            <a:ext uri="{FF2B5EF4-FFF2-40B4-BE49-F238E27FC236}">
              <a16:creationId xmlns="" xmlns:a16="http://schemas.microsoft.com/office/drawing/2014/main" id="{00000000-0008-0000-0400-0000A4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5" name="正方形/長方形 164">
          <a:extLst>
            <a:ext uri="{FF2B5EF4-FFF2-40B4-BE49-F238E27FC236}">
              <a16:creationId xmlns="" xmlns:a16="http://schemas.microsoft.com/office/drawing/2014/main" id="{00000000-0008-0000-0400-0000A5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6" name="テキスト ボックス 165">
          <a:extLst>
            <a:ext uri="{FF2B5EF4-FFF2-40B4-BE49-F238E27FC236}">
              <a16:creationId xmlns="" xmlns:a16="http://schemas.microsoft.com/office/drawing/2014/main" id="{00000000-0008-0000-0400-0000A6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扶助費決算額は対前年度</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百万円増で止まっているが、生活保護費充当財源の見直しによる充当一般財源の増（対前年度</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17</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百万円増）などにより、扶助費の経常収支比率は</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0.4</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ポイント上昇している。</a:t>
          </a:r>
        </a:p>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長引く景気低迷や雇用情勢の不安定感から、今後も扶助費の増加が見込まれており、引き続き医療費の適正化や就労支援による生活保護費の抑制等を図る。</a:t>
          </a:r>
        </a:p>
      </xdr:txBody>
    </xdr:sp>
    <xdr:clientData/>
  </xdr:twoCellAnchor>
  <xdr:oneCellAnchor>
    <xdr:from>
      <xdr:col>3</xdr:col>
      <xdr:colOff>123825</xdr:colOff>
      <xdr:row>49</xdr:row>
      <xdr:rowOff>107950</xdr:rowOff>
    </xdr:from>
    <xdr:ext cx="298543" cy="225703"/>
    <xdr:sp macro="" textlink="">
      <xdr:nvSpPr>
        <xdr:cNvPr id="167" name="テキスト ボックス 166">
          <a:extLst>
            <a:ext uri="{FF2B5EF4-FFF2-40B4-BE49-F238E27FC236}">
              <a16:creationId xmlns="" xmlns:a16="http://schemas.microsoft.com/office/drawing/2014/main" id="{00000000-0008-0000-0400-0000A7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8" name="直線コネクタ 167">
          <a:extLst>
            <a:ext uri="{FF2B5EF4-FFF2-40B4-BE49-F238E27FC236}">
              <a16:creationId xmlns="" xmlns:a16="http://schemas.microsoft.com/office/drawing/2014/main" id="{00000000-0008-0000-0400-0000A8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9" name="テキスト ボックス 168">
          <a:extLst>
            <a:ext uri="{FF2B5EF4-FFF2-40B4-BE49-F238E27FC236}">
              <a16:creationId xmlns="" xmlns:a16="http://schemas.microsoft.com/office/drawing/2014/main" id="{00000000-0008-0000-0400-0000A9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70" name="直線コネクタ 169">
          <a:extLst>
            <a:ext uri="{FF2B5EF4-FFF2-40B4-BE49-F238E27FC236}">
              <a16:creationId xmlns="" xmlns:a16="http://schemas.microsoft.com/office/drawing/2014/main" id="{00000000-0008-0000-0400-0000AA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71" name="テキスト ボックス 170">
          <a:extLst>
            <a:ext uri="{FF2B5EF4-FFF2-40B4-BE49-F238E27FC236}">
              <a16:creationId xmlns="" xmlns:a16="http://schemas.microsoft.com/office/drawing/2014/main" id="{00000000-0008-0000-0400-0000AB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72" name="直線コネクタ 171">
          <a:extLst>
            <a:ext uri="{FF2B5EF4-FFF2-40B4-BE49-F238E27FC236}">
              <a16:creationId xmlns="" xmlns:a16="http://schemas.microsoft.com/office/drawing/2014/main" id="{00000000-0008-0000-0400-0000AC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3" name="テキスト ボックス 172">
          <a:extLst>
            <a:ext uri="{FF2B5EF4-FFF2-40B4-BE49-F238E27FC236}">
              <a16:creationId xmlns="" xmlns:a16="http://schemas.microsoft.com/office/drawing/2014/main" id="{00000000-0008-0000-0400-0000AD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4" name="直線コネクタ 173">
          <a:extLst>
            <a:ext uri="{FF2B5EF4-FFF2-40B4-BE49-F238E27FC236}">
              <a16:creationId xmlns="" xmlns:a16="http://schemas.microsoft.com/office/drawing/2014/main" id="{00000000-0008-0000-0400-0000AE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5" name="テキスト ボックス 174">
          <a:extLst>
            <a:ext uri="{FF2B5EF4-FFF2-40B4-BE49-F238E27FC236}">
              <a16:creationId xmlns="" xmlns:a16="http://schemas.microsoft.com/office/drawing/2014/main" id="{00000000-0008-0000-0400-0000AF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6" name="直線コネクタ 175">
          <a:extLst>
            <a:ext uri="{FF2B5EF4-FFF2-40B4-BE49-F238E27FC236}">
              <a16:creationId xmlns="" xmlns:a16="http://schemas.microsoft.com/office/drawing/2014/main" id="{00000000-0008-0000-0400-0000B0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7" name="テキスト ボックス 176">
          <a:extLst>
            <a:ext uri="{FF2B5EF4-FFF2-40B4-BE49-F238E27FC236}">
              <a16:creationId xmlns="" xmlns:a16="http://schemas.microsoft.com/office/drawing/2014/main" id="{00000000-0008-0000-0400-0000B1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78" name="直線コネクタ 177">
          <a:extLst>
            <a:ext uri="{FF2B5EF4-FFF2-40B4-BE49-F238E27FC236}">
              <a16:creationId xmlns="" xmlns:a16="http://schemas.microsoft.com/office/drawing/2014/main" id="{00000000-0008-0000-0400-0000B2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79" name="テキスト ボックス 178">
          <a:extLst>
            <a:ext uri="{FF2B5EF4-FFF2-40B4-BE49-F238E27FC236}">
              <a16:creationId xmlns="" xmlns:a16="http://schemas.microsoft.com/office/drawing/2014/main" id="{00000000-0008-0000-0400-0000B3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80" name="直線コネクタ 179">
          <a:extLst>
            <a:ext uri="{FF2B5EF4-FFF2-40B4-BE49-F238E27FC236}">
              <a16:creationId xmlns="" xmlns:a16="http://schemas.microsoft.com/office/drawing/2014/main" id="{00000000-0008-0000-0400-0000B4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81" name="テキスト ボックス 180">
          <a:extLst>
            <a:ext uri="{FF2B5EF4-FFF2-40B4-BE49-F238E27FC236}">
              <a16:creationId xmlns="" xmlns:a16="http://schemas.microsoft.com/office/drawing/2014/main" id="{00000000-0008-0000-0400-0000B5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2" name="直線コネクタ 181">
          <a:extLst>
            <a:ext uri="{FF2B5EF4-FFF2-40B4-BE49-F238E27FC236}">
              <a16:creationId xmlns="" xmlns:a16="http://schemas.microsoft.com/office/drawing/2014/main" id="{00000000-0008-0000-0400-0000B6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3" name="テキスト ボックス 182">
          <a:extLst>
            <a:ext uri="{FF2B5EF4-FFF2-40B4-BE49-F238E27FC236}">
              <a16:creationId xmlns="" xmlns:a16="http://schemas.microsoft.com/office/drawing/2014/main" id="{00000000-0008-0000-0400-0000B7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4" name="扶助費グラフ枠">
          <a:extLst>
            <a:ext uri="{FF2B5EF4-FFF2-40B4-BE49-F238E27FC236}">
              <a16:creationId xmlns="" xmlns:a16="http://schemas.microsoft.com/office/drawing/2014/main" id="{00000000-0008-0000-0400-0000B8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165100</xdr:rowOff>
    </xdr:from>
    <xdr:to>
      <xdr:col>24</xdr:col>
      <xdr:colOff>25400</xdr:colOff>
      <xdr:row>61</xdr:row>
      <xdr:rowOff>26307</xdr:rowOff>
    </xdr:to>
    <xdr:cxnSp macro="">
      <xdr:nvCxnSpPr>
        <xdr:cNvPr id="185" name="直線コネクタ 184">
          <a:extLst>
            <a:ext uri="{FF2B5EF4-FFF2-40B4-BE49-F238E27FC236}">
              <a16:creationId xmlns="" xmlns:a16="http://schemas.microsoft.com/office/drawing/2014/main" id="{00000000-0008-0000-0400-0000B9000000}"/>
            </a:ext>
          </a:extLst>
        </xdr:cNvPr>
        <xdr:cNvCxnSpPr/>
      </xdr:nvCxnSpPr>
      <xdr:spPr>
        <a:xfrm flipV="1">
          <a:off x="4826000" y="9080500"/>
          <a:ext cx="0" cy="14042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169834</xdr:rowOff>
    </xdr:from>
    <xdr:ext cx="762000" cy="259045"/>
    <xdr:sp macro="" textlink="">
      <xdr:nvSpPr>
        <xdr:cNvPr id="186" name="扶助費最小値テキスト">
          <a:extLst>
            <a:ext uri="{FF2B5EF4-FFF2-40B4-BE49-F238E27FC236}">
              <a16:creationId xmlns="" xmlns:a16="http://schemas.microsoft.com/office/drawing/2014/main" id="{00000000-0008-0000-0400-0000BA000000}"/>
            </a:ext>
          </a:extLst>
        </xdr:cNvPr>
        <xdr:cNvSpPr txBox="1"/>
      </xdr:nvSpPr>
      <xdr:spPr>
        <a:xfrm>
          <a:off x="4914900" y="10456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26307</xdr:rowOff>
    </xdr:from>
    <xdr:to>
      <xdr:col>24</xdr:col>
      <xdr:colOff>114300</xdr:colOff>
      <xdr:row>61</xdr:row>
      <xdr:rowOff>26307</xdr:rowOff>
    </xdr:to>
    <xdr:cxnSp macro="">
      <xdr:nvCxnSpPr>
        <xdr:cNvPr id="187" name="直線コネクタ 186">
          <a:extLst>
            <a:ext uri="{FF2B5EF4-FFF2-40B4-BE49-F238E27FC236}">
              <a16:creationId xmlns="" xmlns:a16="http://schemas.microsoft.com/office/drawing/2014/main" id="{00000000-0008-0000-0400-0000BB000000}"/>
            </a:ext>
          </a:extLst>
        </xdr:cNvPr>
        <xdr:cNvCxnSpPr/>
      </xdr:nvCxnSpPr>
      <xdr:spPr>
        <a:xfrm>
          <a:off x="4737100" y="104847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80027</xdr:rowOff>
    </xdr:from>
    <xdr:ext cx="762000" cy="259045"/>
    <xdr:sp macro="" textlink="">
      <xdr:nvSpPr>
        <xdr:cNvPr id="188" name="扶助費最大値テキスト">
          <a:extLst>
            <a:ext uri="{FF2B5EF4-FFF2-40B4-BE49-F238E27FC236}">
              <a16:creationId xmlns="" xmlns:a16="http://schemas.microsoft.com/office/drawing/2014/main" id="{00000000-0008-0000-0400-0000BC000000}"/>
            </a:ext>
          </a:extLst>
        </xdr:cNvPr>
        <xdr:cNvSpPr txBox="1"/>
      </xdr:nvSpPr>
      <xdr:spPr>
        <a:xfrm>
          <a:off x="4914900" y="882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165100</xdr:rowOff>
    </xdr:from>
    <xdr:to>
      <xdr:col>24</xdr:col>
      <xdr:colOff>114300</xdr:colOff>
      <xdr:row>52</xdr:row>
      <xdr:rowOff>165100</xdr:rowOff>
    </xdr:to>
    <xdr:cxnSp macro="">
      <xdr:nvCxnSpPr>
        <xdr:cNvPr id="189" name="直線コネクタ 188">
          <a:extLst>
            <a:ext uri="{FF2B5EF4-FFF2-40B4-BE49-F238E27FC236}">
              <a16:creationId xmlns="" xmlns:a16="http://schemas.microsoft.com/office/drawing/2014/main" id="{00000000-0008-0000-0400-0000BD000000}"/>
            </a:ext>
          </a:extLst>
        </xdr:cNvPr>
        <xdr:cNvCxnSpPr/>
      </xdr:nvCxnSpPr>
      <xdr:spPr>
        <a:xfrm>
          <a:off x="4737100" y="9080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56</xdr:row>
      <xdr:rowOff>121557</xdr:rowOff>
    </xdr:from>
    <xdr:to>
      <xdr:col>24</xdr:col>
      <xdr:colOff>25400</xdr:colOff>
      <xdr:row>56</xdr:row>
      <xdr:rowOff>165100</xdr:rowOff>
    </xdr:to>
    <xdr:cxnSp macro="">
      <xdr:nvCxnSpPr>
        <xdr:cNvPr id="190" name="直線コネクタ 189">
          <a:extLst>
            <a:ext uri="{FF2B5EF4-FFF2-40B4-BE49-F238E27FC236}">
              <a16:creationId xmlns="" xmlns:a16="http://schemas.microsoft.com/office/drawing/2014/main" id="{00000000-0008-0000-0400-0000BE000000}"/>
            </a:ext>
          </a:extLst>
        </xdr:cNvPr>
        <xdr:cNvCxnSpPr/>
      </xdr:nvCxnSpPr>
      <xdr:spPr>
        <a:xfrm>
          <a:off x="3987800" y="9722757"/>
          <a:ext cx="838200" cy="43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54627</xdr:rowOff>
    </xdr:from>
    <xdr:ext cx="762000" cy="259045"/>
    <xdr:sp macro="" textlink="">
      <xdr:nvSpPr>
        <xdr:cNvPr id="191" name="扶助費平均値テキスト">
          <a:extLst>
            <a:ext uri="{FF2B5EF4-FFF2-40B4-BE49-F238E27FC236}">
              <a16:creationId xmlns="" xmlns:a16="http://schemas.microsoft.com/office/drawing/2014/main" id="{00000000-0008-0000-0400-0000BF000000}"/>
            </a:ext>
          </a:extLst>
        </xdr:cNvPr>
        <xdr:cNvSpPr txBox="1"/>
      </xdr:nvSpPr>
      <xdr:spPr>
        <a:xfrm>
          <a:off x="4914900" y="94843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38100</xdr:rowOff>
    </xdr:from>
    <xdr:to>
      <xdr:col>24</xdr:col>
      <xdr:colOff>76200</xdr:colOff>
      <xdr:row>56</xdr:row>
      <xdr:rowOff>139700</xdr:rowOff>
    </xdr:to>
    <xdr:sp macro="" textlink="">
      <xdr:nvSpPr>
        <xdr:cNvPr id="192" name="フローチャート: 判断 191">
          <a:extLst>
            <a:ext uri="{FF2B5EF4-FFF2-40B4-BE49-F238E27FC236}">
              <a16:creationId xmlns="" xmlns:a16="http://schemas.microsoft.com/office/drawing/2014/main" id="{00000000-0008-0000-0400-0000C0000000}"/>
            </a:ext>
          </a:extLst>
        </xdr:cNvPr>
        <xdr:cNvSpPr/>
      </xdr:nvSpPr>
      <xdr:spPr>
        <a:xfrm>
          <a:off x="4775200" y="9639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56</xdr:row>
      <xdr:rowOff>110672</xdr:rowOff>
    </xdr:from>
    <xdr:to>
      <xdr:col>19</xdr:col>
      <xdr:colOff>187325</xdr:colOff>
      <xdr:row>56</xdr:row>
      <xdr:rowOff>121557</xdr:rowOff>
    </xdr:to>
    <xdr:cxnSp macro="">
      <xdr:nvCxnSpPr>
        <xdr:cNvPr id="193" name="直線コネクタ 192">
          <a:extLst>
            <a:ext uri="{FF2B5EF4-FFF2-40B4-BE49-F238E27FC236}">
              <a16:creationId xmlns="" xmlns:a16="http://schemas.microsoft.com/office/drawing/2014/main" id="{00000000-0008-0000-0400-0000C1000000}"/>
            </a:ext>
          </a:extLst>
        </xdr:cNvPr>
        <xdr:cNvCxnSpPr/>
      </xdr:nvCxnSpPr>
      <xdr:spPr>
        <a:xfrm>
          <a:off x="3098800" y="9711872"/>
          <a:ext cx="889000" cy="10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56</xdr:row>
      <xdr:rowOff>5443</xdr:rowOff>
    </xdr:from>
    <xdr:to>
      <xdr:col>20</xdr:col>
      <xdr:colOff>38100</xdr:colOff>
      <xdr:row>56</xdr:row>
      <xdr:rowOff>107043</xdr:rowOff>
    </xdr:to>
    <xdr:sp macro="" textlink="">
      <xdr:nvSpPr>
        <xdr:cNvPr id="194" name="フローチャート: 判断 193">
          <a:extLst>
            <a:ext uri="{FF2B5EF4-FFF2-40B4-BE49-F238E27FC236}">
              <a16:creationId xmlns="" xmlns:a16="http://schemas.microsoft.com/office/drawing/2014/main" id="{00000000-0008-0000-0400-0000C2000000}"/>
            </a:ext>
          </a:extLst>
        </xdr:cNvPr>
        <xdr:cNvSpPr/>
      </xdr:nvSpPr>
      <xdr:spPr>
        <a:xfrm>
          <a:off x="3937000" y="9606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54</xdr:row>
      <xdr:rowOff>117220</xdr:rowOff>
    </xdr:from>
    <xdr:ext cx="736600" cy="259045"/>
    <xdr:sp macro="" textlink="">
      <xdr:nvSpPr>
        <xdr:cNvPr id="195" name="テキスト ボックス 194">
          <a:extLst>
            <a:ext uri="{FF2B5EF4-FFF2-40B4-BE49-F238E27FC236}">
              <a16:creationId xmlns="" xmlns:a16="http://schemas.microsoft.com/office/drawing/2014/main" id="{00000000-0008-0000-0400-0000C3000000}"/>
            </a:ext>
          </a:extLst>
        </xdr:cNvPr>
        <xdr:cNvSpPr txBox="1"/>
      </xdr:nvSpPr>
      <xdr:spPr>
        <a:xfrm>
          <a:off x="3606800" y="93755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56</xdr:row>
      <xdr:rowOff>56243</xdr:rowOff>
    </xdr:from>
    <xdr:to>
      <xdr:col>15</xdr:col>
      <xdr:colOff>98425</xdr:colOff>
      <xdr:row>56</xdr:row>
      <xdr:rowOff>110672</xdr:rowOff>
    </xdr:to>
    <xdr:cxnSp macro="">
      <xdr:nvCxnSpPr>
        <xdr:cNvPr id="196" name="直線コネクタ 195">
          <a:extLst>
            <a:ext uri="{FF2B5EF4-FFF2-40B4-BE49-F238E27FC236}">
              <a16:creationId xmlns="" xmlns:a16="http://schemas.microsoft.com/office/drawing/2014/main" id="{00000000-0008-0000-0400-0000C4000000}"/>
            </a:ext>
          </a:extLst>
        </xdr:cNvPr>
        <xdr:cNvCxnSpPr/>
      </xdr:nvCxnSpPr>
      <xdr:spPr>
        <a:xfrm>
          <a:off x="2209800" y="9657443"/>
          <a:ext cx="889000" cy="54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144235</xdr:rowOff>
    </xdr:from>
    <xdr:to>
      <xdr:col>15</xdr:col>
      <xdr:colOff>149225</xdr:colOff>
      <xdr:row>56</xdr:row>
      <xdr:rowOff>74385</xdr:rowOff>
    </xdr:to>
    <xdr:sp macro="" textlink="">
      <xdr:nvSpPr>
        <xdr:cNvPr id="197" name="フローチャート: 判断 196">
          <a:extLst>
            <a:ext uri="{FF2B5EF4-FFF2-40B4-BE49-F238E27FC236}">
              <a16:creationId xmlns="" xmlns:a16="http://schemas.microsoft.com/office/drawing/2014/main" id="{00000000-0008-0000-0400-0000C5000000}"/>
            </a:ext>
          </a:extLst>
        </xdr:cNvPr>
        <xdr:cNvSpPr/>
      </xdr:nvSpPr>
      <xdr:spPr>
        <a:xfrm>
          <a:off x="3048000" y="9573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54</xdr:row>
      <xdr:rowOff>84562</xdr:rowOff>
    </xdr:from>
    <xdr:ext cx="762000" cy="259045"/>
    <xdr:sp macro="" textlink="">
      <xdr:nvSpPr>
        <xdr:cNvPr id="198" name="テキスト ボックス 197">
          <a:extLst>
            <a:ext uri="{FF2B5EF4-FFF2-40B4-BE49-F238E27FC236}">
              <a16:creationId xmlns="" xmlns:a16="http://schemas.microsoft.com/office/drawing/2014/main" id="{00000000-0008-0000-0400-0000C6000000}"/>
            </a:ext>
          </a:extLst>
        </xdr:cNvPr>
        <xdr:cNvSpPr txBox="1"/>
      </xdr:nvSpPr>
      <xdr:spPr>
        <a:xfrm>
          <a:off x="2717800" y="9342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56</xdr:row>
      <xdr:rowOff>12700</xdr:rowOff>
    </xdr:from>
    <xdr:to>
      <xdr:col>11</xdr:col>
      <xdr:colOff>9525</xdr:colOff>
      <xdr:row>56</xdr:row>
      <xdr:rowOff>56243</xdr:rowOff>
    </xdr:to>
    <xdr:cxnSp macro="">
      <xdr:nvCxnSpPr>
        <xdr:cNvPr id="199" name="直線コネクタ 198">
          <a:extLst>
            <a:ext uri="{FF2B5EF4-FFF2-40B4-BE49-F238E27FC236}">
              <a16:creationId xmlns="" xmlns:a16="http://schemas.microsoft.com/office/drawing/2014/main" id="{00000000-0008-0000-0400-0000C7000000}"/>
            </a:ext>
          </a:extLst>
        </xdr:cNvPr>
        <xdr:cNvCxnSpPr/>
      </xdr:nvCxnSpPr>
      <xdr:spPr>
        <a:xfrm>
          <a:off x="1320800" y="9613900"/>
          <a:ext cx="889000" cy="43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111578</xdr:rowOff>
    </xdr:from>
    <xdr:to>
      <xdr:col>11</xdr:col>
      <xdr:colOff>60325</xdr:colOff>
      <xdr:row>56</xdr:row>
      <xdr:rowOff>41728</xdr:rowOff>
    </xdr:to>
    <xdr:sp macro="" textlink="">
      <xdr:nvSpPr>
        <xdr:cNvPr id="200" name="フローチャート: 判断 199">
          <a:extLst>
            <a:ext uri="{FF2B5EF4-FFF2-40B4-BE49-F238E27FC236}">
              <a16:creationId xmlns="" xmlns:a16="http://schemas.microsoft.com/office/drawing/2014/main" id="{00000000-0008-0000-0400-0000C8000000}"/>
            </a:ext>
          </a:extLst>
        </xdr:cNvPr>
        <xdr:cNvSpPr/>
      </xdr:nvSpPr>
      <xdr:spPr>
        <a:xfrm>
          <a:off x="2159000" y="9541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54</xdr:row>
      <xdr:rowOff>51905</xdr:rowOff>
    </xdr:from>
    <xdr:ext cx="762000" cy="259045"/>
    <xdr:sp macro="" textlink="">
      <xdr:nvSpPr>
        <xdr:cNvPr id="201" name="テキスト ボックス 200">
          <a:extLst>
            <a:ext uri="{FF2B5EF4-FFF2-40B4-BE49-F238E27FC236}">
              <a16:creationId xmlns="" xmlns:a16="http://schemas.microsoft.com/office/drawing/2014/main" id="{00000000-0008-0000-0400-0000C9000000}"/>
            </a:ext>
          </a:extLst>
        </xdr:cNvPr>
        <xdr:cNvSpPr txBox="1"/>
      </xdr:nvSpPr>
      <xdr:spPr>
        <a:xfrm>
          <a:off x="1828800" y="9310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89807</xdr:rowOff>
    </xdr:from>
    <xdr:to>
      <xdr:col>6</xdr:col>
      <xdr:colOff>171450</xdr:colOff>
      <xdr:row>56</xdr:row>
      <xdr:rowOff>19957</xdr:rowOff>
    </xdr:to>
    <xdr:sp macro="" textlink="">
      <xdr:nvSpPr>
        <xdr:cNvPr id="202" name="フローチャート: 判断 201">
          <a:extLst>
            <a:ext uri="{FF2B5EF4-FFF2-40B4-BE49-F238E27FC236}">
              <a16:creationId xmlns="" xmlns:a16="http://schemas.microsoft.com/office/drawing/2014/main" id="{00000000-0008-0000-0400-0000CA000000}"/>
            </a:ext>
          </a:extLst>
        </xdr:cNvPr>
        <xdr:cNvSpPr/>
      </xdr:nvSpPr>
      <xdr:spPr>
        <a:xfrm>
          <a:off x="1270000" y="9519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54</xdr:row>
      <xdr:rowOff>30134</xdr:rowOff>
    </xdr:from>
    <xdr:ext cx="762000" cy="259045"/>
    <xdr:sp macro="" textlink="">
      <xdr:nvSpPr>
        <xdr:cNvPr id="203" name="テキスト ボックス 202">
          <a:extLst>
            <a:ext uri="{FF2B5EF4-FFF2-40B4-BE49-F238E27FC236}">
              <a16:creationId xmlns="" xmlns:a16="http://schemas.microsoft.com/office/drawing/2014/main" id="{00000000-0008-0000-0400-0000CB000000}"/>
            </a:ext>
          </a:extLst>
        </xdr:cNvPr>
        <xdr:cNvSpPr txBox="1"/>
      </xdr:nvSpPr>
      <xdr:spPr>
        <a:xfrm>
          <a:off x="939800" y="92884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4" name="テキスト ボックス 203">
          <a:extLst>
            <a:ext uri="{FF2B5EF4-FFF2-40B4-BE49-F238E27FC236}">
              <a16:creationId xmlns="" xmlns:a16="http://schemas.microsoft.com/office/drawing/2014/main" id="{00000000-0008-0000-0400-0000CC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5" name="テキスト ボックス 204">
          <a:extLst>
            <a:ext uri="{FF2B5EF4-FFF2-40B4-BE49-F238E27FC236}">
              <a16:creationId xmlns="" xmlns:a16="http://schemas.microsoft.com/office/drawing/2014/main" id="{00000000-0008-0000-0400-0000CD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6" name="テキスト ボックス 205">
          <a:extLst>
            <a:ext uri="{FF2B5EF4-FFF2-40B4-BE49-F238E27FC236}">
              <a16:creationId xmlns="" xmlns:a16="http://schemas.microsoft.com/office/drawing/2014/main" id="{00000000-0008-0000-0400-0000CE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7" name="テキスト ボックス 206">
          <a:extLst>
            <a:ext uri="{FF2B5EF4-FFF2-40B4-BE49-F238E27FC236}">
              <a16:creationId xmlns="" xmlns:a16="http://schemas.microsoft.com/office/drawing/2014/main" id="{00000000-0008-0000-0400-0000CF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8" name="テキスト ボックス 207">
          <a:extLst>
            <a:ext uri="{FF2B5EF4-FFF2-40B4-BE49-F238E27FC236}">
              <a16:creationId xmlns="" xmlns:a16="http://schemas.microsoft.com/office/drawing/2014/main" id="{00000000-0008-0000-0400-0000D0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114300</xdr:rowOff>
    </xdr:from>
    <xdr:to>
      <xdr:col>24</xdr:col>
      <xdr:colOff>76200</xdr:colOff>
      <xdr:row>57</xdr:row>
      <xdr:rowOff>44450</xdr:rowOff>
    </xdr:to>
    <xdr:sp macro="" textlink="">
      <xdr:nvSpPr>
        <xdr:cNvPr id="209" name="楕円 208">
          <a:extLst>
            <a:ext uri="{FF2B5EF4-FFF2-40B4-BE49-F238E27FC236}">
              <a16:creationId xmlns="" xmlns:a16="http://schemas.microsoft.com/office/drawing/2014/main" id="{00000000-0008-0000-0400-0000D1000000}"/>
            </a:ext>
          </a:extLst>
        </xdr:cNvPr>
        <xdr:cNvSpPr/>
      </xdr:nvSpPr>
      <xdr:spPr>
        <a:xfrm>
          <a:off x="4775200" y="971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86377</xdr:rowOff>
    </xdr:from>
    <xdr:ext cx="762000" cy="259045"/>
    <xdr:sp macro="" textlink="">
      <xdr:nvSpPr>
        <xdr:cNvPr id="210" name="扶助費該当値テキスト">
          <a:extLst>
            <a:ext uri="{FF2B5EF4-FFF2-40B4-BE49-F238E27FC236}">
              <a16:creationId xmlns="" xmlns:a16="http://schemas.microsoft.com/office/drawing/2014/main" id="{00000000-0008-0000-0400-0000D2000000}"/>
            </a:ext>
          </a:extLst>
        </xdr:cNvPr>
        <xdr:cNvSpPr txBox="1"/>
      </xdr:nvSpPr>
      <xdr:spPr>
        <a:xfrm>
          <a:off x="4914900" y="968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56</xdr:row>
      <xdr:rowOff>70757</xdr:rowOff>
    </xdr:from>
    <xdr:to>
      <xdr:col>20</xdr:col>
      <xdr:colOff>38100</xdr:colOff>
      <xdr:row>57</xdr:row>
      <xdr:rowOff>907</xdr:rowOff>
    </xdr:to>
    <xdr:sp macro="" textlink="">
      <xdr:nvSpPr>
        <xdr:cNvPr id="211" name="楕円 210">
          <a:extLst>
            <a:ext uri="{FF2B5EF4-FFF2-40B4-BE49-F238E27FC236}">
              <a16:creationId xmlns="" xmlns:a16="http://schemas.microsoft.com/office/drawing/2014/main" id="{00000000-0008-0000-0400-0000D3000000}"/>
            </a:ext>
          </a:extLst>
        </xdr:cNvPr>
        <xdr:cNvSpPr/>
      </xdr:nvSpPr>
      <xdr:spPr>
        <a:xfrm>
          <a:off x="3937000" y="9671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157134</xdr:rowOff>
    </xdr:from>
    <xdr:ext cx="736600" cy="259045"/>
    <xdr:sp macro="" textlink="">
      <xdr:nvSpPr>
        <xdr:cNvPr id="212" name="テキスト ボックス 211">
          <a:extLst>
            <a:ext uri="{FF2B5EF4-FFF2-40B4-BE49-F238E27FC236}">
              <a16:creationId xmlns="" xmlns:a16="http://schemas.microsoft.com/office/drawing/2014/main" id="{00000000-0008-0000-0400-0000D4000000}"/>
            </a:ext>
          </a:extLst>
        </xdr:cNvPr>
        <xdr:cNvSpPr txBox="1"/>
      </xdr:nvSpPr>
      <xdr:spPr>
        <a:xfrm>
          <a:off x="3606800" y="97583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56</xdr:row>
      <xdr:rowOff>59872</xdr:rowOff>
    </xdr:from>
    <xdr:to>
      <xdr:col>15</xdr:col>
      <xdr:colOff>149225</xdr:colOff>
      <xdr:row>56</xdr:row>
      <xdr:rowOff>161472</xdr:rowOff>
    </xdr:to>
    <xdr:sp macro="" textlink="">
      <xdr:nvSpPr>
        <xdr:cNvPr id="213" name="楕円 212">
          <a:extLst>
            <a:ext uri="{FF2B5EF4-FFF2-40B4-BE49-F238E27FC236}">
              <a16:creationId xmlns="" xmlns:a16="http://schemas.microsoft.com/office/drawing/2014/main" id="{00000000-0008-0000-0400-0000D5000000}"/>
            </a:ext>
          </a:extLst>
        </xdr:cNvPr>
        <xdr:cNvSpPr/>
      </xdr:nvSpPr>
      <xdr:spPr>
        <a:xfrm>
          <a:off x="3048000" y="9661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146249</xdr:rowOff>
    </xdr:from>
    <xdr:ext cx="762000" cy="259045"/>
    <xdr:sp macro="" textlink="">
      <xdr:nvSpPr>
        <xdr:cNvPr id="214" name="テキスト ボックス 213">
          <a:extLst>
            <a:ext uri="{FF2B5EF4-FFF2-40B4-BE49-F238E27FC236}">
              <a16:creationId xmlns="" xmlns:a16="http://schemas.microsoft.com/office/drawing/2014/main" id="{00000000-0008-0000-0400-0000D6000000}"/>
            </a:ext>
          </a:extLst>
        </xdr:cNvPr>
        <xdr:cNvSpPr txBox="1"/>
      </xdr:nvSpPr>
      <xdr:spPr>
        <a:xfrm>
          <a:off x="2717800" y="9747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56</xdr:row>
      <xdr:rowOff>5443</xdr:rowOff>
    </xdr:from>
    <xdr:to>
      <xdr:col>11</xdr:col>
      <xdr:colOff>60325</xdr:colOff>
      <xdr:row>56</xdr:row>
      <xdr:rowOff>107043</xdr:rowOff>
    </xdr:to>
    <xdr:sp macro="" textlink="">
      <xdr:nvSpPr>
        <xdr:cNvPr id="215" name="楕円 214">
          <a:extLst>
            <a:ext uri="{FF2B5EF4-FFF2-40B4-BE49-F238E27FC236}">
              <a16:creationId xmlns="" xmlns:a16="http://schemas.microsoft.com/office/drawing/2014/main" id="{00000000-0008-0000-0400-0000D7000000}"/>
            </a:ext>
          </a:extLst>
        </xdr:cNvPr>
        <xdr:cNvSpPr/>
      </xdr:nvSpPr>
      <xdr:spPr>
        <a:xfrm>
          <a:off x="2159000" y="9606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91820</xdr:rowOff>
    </xdr:from>
    <xdr:ext cx="762000" cy="259045"/>
    <xdr:sp macro="" textlink="">
      <xdr:nvSpPr>
        <xdr:cNvPr id="216" name="テキスト ボックス 215">
          <a:extLst>
            <a:ext uri="{FF2B5EF4-FFF2-40B4-BE49-F238E27FC236}">
              <a16:creationId xmlns="" xmlns:a16="http://schemas.microsoft.com/office/drawing/2014/main" id="{00000000-0008-0000-0400-0000D8000000}"/>
            </a:ext>
          </a:extLst>
        </xdr:cNvPr>
        <xdr:cNvSpPr txBox="1"/>
      </xdr:nvSpPr>
      <xdr:spPr>
        <a:xfrm>
          <a:off x="1828800" y="96930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133350</xdr:rowOff>
    </xdr:from>
    <xdr:to>
      <xdr:col>6</xdr:col>
      <xdr:colOff>171450</xdr:colOff>
      <xdr:row>56</xdr:row>
      <xdr:rowOff>63500</xdr:rowOff>
    </xdr:to>
    <xdr:sp macro="" textlink="">
      <xdr:nvSpPr>
        <xdr:cNvPr id="217" name="楕円 216">
          <a:extLst>
            <a:ext uri="{FF2B5EF4-FFF2-40B4-BE49-F238E27FC236}">
              <a16:creationId xmlns="" xmlns:a16="http://schemas.microsoft.com/office/drawing/2014/main" id="{00000000-0008-0000-0400-0000D9000000}"/>
            </a:ext>
          </a:extLst>
        </xdr:cNvPr>
        <xdr:cNvSpPr/>
      </xdr:nvSpPr>
      <xdr:spPr>
        <a:xfrm>
          <a:off x="1270000" y="956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48277</xdr:rowOff>
    </xdr:from>
    <xdr:ext cx="762000" cy="259045"/>
    <xdr:sp macro="" textlink="">
      <xdr:nvSpPr>
        <xdr:cNvPr id="218" name="テキスト ボックス 217">
          <a:extLst>
            <a:ext uri="{FF2B5EF4-FFF2-40B4-BE49-F238E27FC236}">
              <a16:creationId xmlns="" xmlns:a16="http://schemas.microsoft.com/office/drawing/2014/main" id="{00000000-0008-0000-0400-0000DA000000}"/>
            </a:ext>
          </a:extLst>
        </xdr:cNvPr>
        <xdr:cNvSpPr txBox="1"/>
      </xdr:nvSpPr>
      <xdr:spPr>
        <a:xfrm>
          <a:off x="939800" y="964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9" name="正方形/長方形 218">
          <a:extLst>
            <a:ext uri="{FF2B5EF4-FFF2-40B4-BE49-F238E27FC236}">
              <a16:creationId xmlns="" xmlns:a16="http://schemas.microsoft.com/office/drawing/2014/main" id="{00000000-0008-0000-0400-0000DB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20" name="正方形/長方形 219">
          <a:extLst>
            <a:ext uri="{FF2B5EF4-FFF2-40B4-BE49-F238E27FC236}">
              <a16:creationId xmlns="" xmlns:a16="http://schemas.microsoft.com/office/drawing/2014/main" id="{00000000-0008-0000-0400-0000DC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21" name="正方形/長方形 220">
          <a:extLst>
            <a:ext uri="{FF2B5EF4-FFF2-40B4-BE49-F238E27FC236}">
              <a16:creationId xmlns="" xmlns:a16="http://schemas.microsoft.com/office/drawing/2014/main" id="{00000000-0008-0000-0400-0000DD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2" name="正方形/長方形 221">
          <a:extLst>
            <a:ext uri="{FF2B5EF4-FFF2-40B4-BE49-F238E27FC236}">
              <a16:creationId xmlns="" xmlns:a16="http://schemas.microsoft.com/office/drawing/2014/main" id="{00000000-0008-0000-0400-0000DE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3" name="正方形/長方形 222">
          <a:extLst>
            <a:ext uri="{FF2B5EF4-FFF2-40B4-BE49-F238E27FC236}">
              <a16:creationId xmlns="" xmlns:a16="http://schemas.microsoft.com/office/drawing/2014/main" id="{00000000-0008-0000-0400-0000DF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4" name="正方形/長方形 223">
          <a:extLst>
            <a:ext uri="{FF2B5EF4-FFF2-40B4-BE49-F238E27FC236}">
              <a16:creationId xmlns="" xmlns:a16="http://schemas.microsoft.com/office/drawing/2014/main" id="{00000000-0008-0000-0400-0000E0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5" name="正方形/長方形 224">
          <a:extLst>
            <a:ext uri="{FF2B5EF4-FFF2-40B4-BE49-F238E27FC236}">
              <a16:creationId xmlns="" xmlns:a16="http://schemas.microsoft.com/office/drawing/2014/main" id="{00000000-0008-0000-0400-0000E1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6" name="正方形/長方形 225">
          <a:extLst>
            <a:ext uri="{FF2B5EF4-FFF2-40B4-BE49-F238E27FC236}">
              <a16:creationId xmlns="" xmlns:a16="http://schemas.microsoft.com/office/drawing/2014/main" id="{00000000-0008-0000-0400-0000E2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7" name="正方形/長方形 226">
          <a:extLst>
            <a:ext uri="{FF2B5EF4-FFF2-40B4-BE49-F238E27FC236}">
              <a16:creationId xmlns="" xmlns:a16="http://schemas.microsoft.com/office/drawing/2014/main" id="{00000000-0008-0000-0400-0000E3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8" name="正方形/長方形 227">
          <a:extLst>
            <a:ext uri="{FF2B5EF4-FFF2-40B4-BE49-F238E27FC236}">
              <a16:creationId xmlns="" xmlns:a16="http://schemas.microsoft.com/office/drawing/2014/main" id="{00000000-0008-0000-0400-0000E4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9" name="テキスト ボックス 228">
          <a:extLst>
            <a:ext uri="{FF2B5EF4-FFF2-40B4-BE49-F238E27FC236}">
              <a16:creationId xmlns="" xmlns:a16="http://schemas.microsoft.com/office/drawing/2014/main" id="{00000000-0008-0000-0400-0000E5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その他の経常収支比率は、後期高齢者医療事業広域連合負担金充当一般財源の減などにより、経常一般財源が対前年度</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7</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百万円減となったものの、歳入経常一般財源も減となったことで経常収支比率は悪化</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対前年度</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0.2</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ポイント増</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しており、全国平均・類似団体平均を大きく上回っている。</a:t>
          </a:r>
        </a:p>
      </xdr:txBody>
    </xdr:sp>
    <xdr:clientData/>
  </xdr:twoCellAnchor>
  <xdr:oneCellAnchor>
    <xdr:from>
      <xdr:col>62</xdr:col>
      <xdr:colOff>6350</xdr:colOff>
      <xdr:row>49</xdr:row>
      <xdr:rowOff>107950</xdr:rowOff>
    </xdr:from>
    <xdr:ext cx="298543" cy="225703"/>
    <xdr:sp macro="" textlink="">
      <xdr:nvSpPr>
        <xdr:cNvPr id="230" name="テキスト ボックス 229">
          <a:extLst>
            <a:ext uri="{FF2B5EF4-FFF2-40B4-BE49-F238E27FC236}">
              <a16:creationId xmlns="" xmlns:a16="http://schemas.microsoft.com/office/drawing/2014/main" id="{00000000-0008-0000-0400-0000E6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31" name="直線コネクタ 230">
          <a:extLst>
            <a:ext uri="{FF2B5EF4-FFF2-40B4-BE49-F238E27FC236}">
              <a16:creationId xmlns="" xmlns:a16="http://schemas.microsoft.com/office/drawing/2014/main" id="{00000000-0008-0000-0400-0000E7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2" name="テキスト ボックス 231">
          <a:extLst>
            <a:ext uri="{FF2B5EF4-FFF2-40B4-BE49-F238E27FC236}">
              <a16:creationId xmlns="" xmlns:a16="http://schemas.microsoft.com/office/drawing/2014/main" id="{00000000-0008-0000-0400-0000E8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62</xdr:row>
      <xdr:rowOff>29028</xdr:rowOff>
    </xdr:from>
    <xdr:to>
      <xdr:col>85</xdr:col>
      <xdr:colOff>66675</xdr:colOff>
      <xdr:row>62</xdr:row>
      <xdr:rowOff>29028</xdr:rowOff>
    </xdr:to>
    <xdr:cxnSp macro="">
      <xdr:nvCxnSpPr>
        <xdr:cNvPr id="233" name="直線コネクタ 232">
          <a:extLst>
            <a:ext uri="{FF2B5EF4-FFF2-40B4-BE49-F238E27FC236}">
              <a16:creationId xmlns="" xmlns:a16="http://schemas.microsoft.com/office/drawing/2014/main" id="{00000000-0008-0000-0400-0000E9000000}"/>
            </a:ext>
          </a:extLst>
        </xdr:cNvPr>
        <xdr:cNvCxnSpPr/>
      </xdr:nvCxnSpPr>
      <xdr:spPr>
        <a:xfrm>
          <a:off x="12446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58255</xdr:rowOff>
    </xdr:from>
    <xdr:ext cx="508000" cy="259045"/>
    <xdr:sp macro="" textlink="">
      <xdr:nvSpPr>
        <xdr:cNvPr id="234" name="テキスト ボックス 233">
          <a:extLst>
            <a:ext uri="{FF2B5EF4-FFF2-40B4-BE49-F238E27FC236}">
              <a16:creationId xmlns="" xmlns:a16="http://schemas.microsoft.com/office/drawing/2014/main" id="{00000000-0008-0000-0400-0000EA000000}"/>
            </a:ext>
          </a:extLst>
        </xdr:cNvPr>
        <xdr:cNvSpPr txBox="1"/>
      </xdr:nvSpPr>
      <xdr:spPr>
        <a:xfrm>
          <a:off x="11938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60</xdr:row>
      <xdr:rowOff>45357</xdr:rowOff>
    </xdr:from>
    <xdr:to>
      <xdr:col>85</xdr:col>
      <xdr:colOff>66675</xdr:colOff>
      <xdr:row>60</xdr:row>
      <xdr:rowOff>45357</xdr:rowOff>
    </xdr:to>
    <xdr:cxnSp macro="">
      <xdr:nvCxnSpPr>
        <xdr:cNvPr id="235" name="直線コネクタ 234">
          <a:extLst>
            <a:ext uri="{FF2B5EF4-FFF2-40B4-BE49-F238E27FC236}">
              <a16:creationId xmlns="" xmlns:a16="http://schemas.microsoft.com/office/drawing/2014/main" id="{00000000-0008-0000-0400-0000EB000000}"/>
            </a:ext>
          </a:extLst>
        </xdr:cNvPr>
        <xdr:cNvCxnSpPr/>
      </xdr:nvCxnSpPr>
      <xdr:spPr>
        <a:xfrm>
          <a:off x="12446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59</xdr:row>
      <xdr:rowOff>74584</xdr:rowOff>
    </xdr:from>
    <xdr:ext cx="508000" cy="259045"/>
    <xdr:sp macro="" textlink="">
      <xdr:nvSpPr>
        <xdr:cNvPr id="236" name="テキスト ボックス 235">
          <a:extLst>
            <a:ext uri="{FF2B5EF4-FFF2-40B4-BE49-F238E27FC236}">
              <a16:creationId xmlns="" xmlns:a16="http://schemas.microsoft.com/office/drawing/2014/main" id="{00000000-0008-0000-0400-0000EC000000}"/>
            </a:ext>
          </a:extLst>
        </xdr:cNvPr>
        <xdr:cNvSpPr txBox="1"/>
      </xdr:nvSpPr>
      <xdr:spPr>
        <a:xfrm>
          <a:off x="11938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61685</xdr:rowOff>
    </xdr:from>
    <xdr:to>
      <xdr:col>85</xdr:col>
      <xdr:colOff>66675</xdr:colOff>
      <xdr:row>58</xdr:row>
      <xdr:rowOff>61685</xdr:rowOff>
    </xdr:to>
    <xdr:cxnSp macro="">
      <xdr:nvCxnSpPr>
        <xdr:cNvPr id="237" name="直線コネクタ 236">
          <a:extLst>
            <a:ext uri="{FF2B5EF4-FFF2-40B4-BE49-F238E27FC236}">
              <a16:creationId xmlns="" xmlns:a16="http://schemas.microsoft.com/office/drawing/2014/main" id="{00000000-0008-0000-0400-0000ED000000}"/>
            </a:ext>
          </a:extLst>
        </xdr:cNvPr>
        <xdr:cNvCxnSpPr/>
      </xdr:nvCxnSpPr>
      <xdr:spPr>
        <a:xfrm>
          <a:off x="12446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90912</xdr:rowOff>
    </xdr:from>
    <xdr:ext cx="508000" cy="259045"/>
    <xdr:sp macro="" textlink="">
      <xdr:nvSpPr>
        <xdr:cNvPr id="238" name="テキスト ボックス 237">
          <a:extLst>
            <a:ext uri="{FF2B5EF4-FFF2-40B4-BE49-F238E27FC236}">
              <a16:creationId xmlns="" xmlns:a16="http://schemas.microsoft.com/office/drawing/2014/main" id="{00000000-0008-0000-0400-0000EE000000}"/>
            </a:ext>
          </a:extLst>
        </xdr:cNvPr>
        <xdr:cNvSpPr txBox="1"/>
      </xdr:nvSpPr>
      <xdr:spPr>
        <a:xfrm>
          <a:off x="11938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78015</xdr:rowOff>
    </xdr:from>
    <xdr:to>
      <xdr:col>85</xdr:col>
      <xdr:colOff>66675</xdr:colOff>
      <xdr:row>56</xdr:row>
      <xdr:rowOff>78015</xdr:rowOff>
    </xdr:to>
    <xdr:cxnSp macro="">
      <xdr:nvCxnSpPr>
        <xdr:cNvPr id="239" name="直線コネクタ 238">
          <a:extLst>
            <a:ext uri="{FF2B5EF4-FFF2-40B4-BE49-F238E27FC236}">
              <a16:creationId xmlns="" xmlns:a16="http://schemas.microsoft.com/office/drawing/2014/main" id="{00000000-0008-0000-0400-0000EF000000}"/>
            </a:ext>
          </a:extLst>
        </xdr:cNvPr>
        <xdr:cNvCxnSpPr/>
      </xdr:nvCxnSpPr>
      <xdr:spPr>
        <a:xfrm>
          <a:off x="12446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107242</xdr:rowOff>
    </xdr:from>
    <xdr:ext cx="508000" cy="259045"/>
    <xdr:sp macro="" textlink="">
      <xdr:nvSpPr>
        <xdr:cNvPr id="240" name="テキスト ボックス 239">
          <a:extLst>
            <a:ext uri="{FF2B5EF4-FFF2-40B4-BE49-F238E27FC236}">
              <a16:creationId xmlns="" xmlns:a16="http://schemas.microsoft.com/office/drawing/2014/main" id="{00000000-0008-0000-0400-0000F0000000}"/>
            </a:ext>
          </a:extLst>
        </xdr:cNvPr>
        <xdr:cNvSpPr txBox="1"/>
      </xdr:nvSpPr>
      <xdr:spPr>
        <a:xfrm>
          <a:off x="11938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54</xdr:row>
      <xdr:rowOff>94343</xdr:rowOff>
    </xdr:from>
    <xdr:to>
      <xdr:col>85</xdr:col>
      <xdr:colOff>66675</xdr:colOff>
      <xdr:row>54</xdr:row>
      <xdr:rowOff>94343</xdr:rowOff>
    </xdr:to>
    <xdr:cxnSp macro="">
      <xdr:nvCxnSpPr>
        <xdr:cNvPr id="241" name="直線コネクタ 240">
          <a:extLst>
            <a:ext uri="{FF2B5EF4-FFF2-40B4-BE49-F238E27FC236}">
              <a16:creationId xmlns="" xmlns:a16="http://schemas.microsoft.com/office/drawing/2014/main" id="{00000000-0008-0000-0400-0000F1000000}"/>
            </a:ext>
          </a:extLst>
        </xdr:cNvPr>
        <xdr:cNvCxnSpPr/>
      </xdr:nvCxnSpPr>
      <xdr:spPr>
        <a:xfrm>
          <a:off x="12446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53</xdr:row>
      <xdr:rowOff>123570</xdr:rowOff>
    </xdr:from>
    <xdr:ext cx="508000" cy="259045"/>
    <xdr:sp macro="" textlink="">
      <xdr:nvSpPr>
        <xdr:cNvPr id="242" name="テキスト ボックス 241">
          <a:extLst>
            <a:ext uri="{FF2B5EF4-FFF2-40B4-BE49-F238E27FC236}">
              <a16:creationId xmlns="" xmlns:a16="http://schemas.microsoft.com/office/drawing/2014/main" id="{00000000-0008-0000-0400-0000F2000000}"/>
            </a:ext>
          </a:extLst>
        </xdr:cNvPr>
        <xdr:cNvSpPr txBox="1"/>
      </xdr:nvSpPr>
      <xdr:spPr>
        <a:xfrm>
          <a:off x="11938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110672</xdr:rowOff>
    </xdr:from>
    <xdr:to>
      <xdr:col>85</xdr:col>
      <xdr:colOff>66675</xdr:colOff>
      <xdr:row>52</xdr:row>
      <xdr:rowOff>110672</xdr:rowOff>
    </xdr:to>
    <xdr:cxnSp macro="">
      <xdr:nvCxnSpPr>
        <xdr:cNvPr id="243" name="直線コネクタ 242">
          <a:extLst>
            <a:ext uri="{FF2B5EF4-FFF2-40B4-BE49-F238E27FC236}">
              <a16:creationId xmlns="" xmlns:a16="http://schemas.microsoft.com/office/drawing/2014/main" id="{00000000-0008-0000-0400-0000F3000000}"/>
            </a:ext>
          </a:extLst>
        </xdr:cNvPr>
        <xdr:cNvCxnSpPr/>
      </xdr:nvCxnSpPr>
      <xdr:spPr>
        <a:xfrm>
          <a:off x="12446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51</xdr:row>
      <xdr:rowOff>139899</xdr:rowOff>
    </xdr:from>
    <xdr:ext cx="508000" cy="259045"/>
    <xdr:sp macro="" textlink="">
      <xdr:nvSpPr>
        <xdr:cNvPr id="244" name="テキスト ボックス 243">
          <a:extLst>
            <a:ext uri="{FF2B5EF4-FFF2-40B4-BE49-F238E27FC236}">
              <a16:creationId xmlns="" xmlns:a16="http://schemas.microsoft.com/office/drawing/2014/main" id="{00000000-0008-0000-0400-0000F4000000}"/>
            </a:ext>
          </a:extLst>
        </xdr:cNvPr>
        <xdr:cNvSpPr txBox="1"/>
      </xdr:nvSpPr>
      <xdr:spPr>
        <a:xfrm>
          <a:off x="11938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5" name="直線コネクタ 244">
          <a:extLst>
            <a:ext uri="{FF2B5EF4-FFF2-40B4-BE49-F238E27FC236}">
              <a16:creationId xmlns="" xmlns:a16="http://schemas.microsoft.com/office/drawing/2014/main" id="{00000000-0008-0000-0400-0000F5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6" name="テキスト ボックス 245">
          <a:extLst>
            <a:ext uri="{FF2B5EF4-FFF2-40B4-BE49-F238E27FC236}">
              <a16:creationId xmlns="" xmlns:a16="http://schemas.microsoft.com/office/drawing/2014/main" id="{00000000-0008-0000-0400-0000F6000000}"/>
            </a:ext>
          </a:extLst>
        </xdr:cNvPr>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7" name="その他グラフ枠">
          <a:extLst>
            <a:ext uri="{FF2B5EF4-FFF2-40B4-BE49-F238E27FC236}">
              <a16:creationId xmlns="" xmlns:a16="http://schemas.microsoft.com/office/drawing/2014/main" id="{00000000-0008-0000-0400-0000F7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102507</xdr:rowOff>
    </xdr:from>
    <xdr:to>
      <xdr:col>82</xdr:col>
      <xdr:colOff>107950</xdr:colOff>
      <xdr:row>60</xdr:row>
      <xdr:rowOff>156391</xdr:rowOff>
    </xdr:to>
    <xdr:cxnSp macro="">
      <xdr:nvCxnSpPr>
        <xdr:cNvPr id="248" name="直線コネクタ 247">
          <a:extLst>
            <a:ext uri="{FF2B5EF4-FFF2-40B4-BE49-F238E27FC236}">
              <a16:creationId xmlns="" xmlns:a16="http://schemas.microsoft.com/office/drawing/2014/main" id="{00000000-0008-0000-0400-0000F8000000}"/>
            </a:ext>
          </a:extLst>
        </xdr:cNvPr>
        <xdr:cNvCxnSpPr/>
      </xdr:nvCxnSpPr>
      <xdr:spPr>
        <a:xfrm flipV="1">
          <a:off x="16510000" y="9189357"/>
          <a:ext cx="0" cy="12540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128468</xdr:rowOff>
    </xdr:from>
    <xdr:ext cx="762000" cy="259045"/>
    <xdr:sp macro="" textlink="">
      <xdr:nvSpPr>
        <xdr:cNvPr id="249" name="その他最小値テキスト">
          <a:extLst>
            <a:ext uri="{FF2B5EF4-FFF2-40B4-BE49-F238E27FC236}">
              <a16:creationId xmlns="" xmlns:a16="http://schemas.microsoft.com/office/drawing/2014/main" id="{00000000-0008-0000-0400-0000F9000000}"/>
            </a:ext>
          </a:extLst>
        </xdr:cNvPr>
        <xdr:cNvSpPr txBox="1"/>
      </xdr:nvSpPr>
      <xdr:spPr>
        <a:xfrm>
          <a:off x="16598900" y="104154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156391</xdr:rowOff>
    </xdr:from>
    <xdr:to>
      <xdr:col>82</xdr:col>
      <xdr:colOff>196850</xdr:colOff>
      <xdr:row>60</xdr:row>
      <xdr:rowOff>156391</xdr:rowOff>
    </xdr:to>
    <xdr:cxnSp macro="">
      <xdr:nvCxnSpPr>
        <xdr:cNvPr id="250" name="直線コネクタ 249">
          <a:extLst>
            <a:ext uri="{FF2B5EF4-FFF2-40B4-BE49-F238E27FC236}">
              <a16:creationId xmlns="" xmlns:a16="http://schemas.microsoft.com/office/drawing/2014/main" id="{00000000-0008-0000-0400-0000FA000000}"/>
            </a:ext>
          </a:extLst>
        </xdr:cNvPr>
        <xdr:cNvCxnSpPr/>
      </xdr:nvCxnSpPr>
      <xdr:spPr>
        <a:xfrm>
          <a:off x="16421100" y="104433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17434</xdr:rowOff>
    </xdr:from>
    <xdr:ext cx="762000" cy="259045"/>
    <xdr:sp macro="" textlink="">
      <xdr:nvSpPr>
        <xdr:cNvPr id="251" name="その他最大値テキスト">
          <a:extLst>
            <a:ext uri="{FF2B5EF4-FFF2-40B4-BE49-F238E27FC236}">
              <a16:creationId xmlns="" xmlns:a16="http://schemas.microsoft.com/office/drawing/2014/main" id="{00000000-0008-0000-0400-0000FB000000}"/>
            </a:ext>
          </a:extLst>
        </xdr:cNvPr>
        <xdr:cNvSpPr txBox="1"/>
      </xdr:nvSpPr>
      <xdr:spPr>
        <a:xfrm>
          <a:off x="16598900" y="8932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102507</xdr:rowOff>
    </xdr:from>
    <xdr:to>
      <xdr:col>82</xdr:col>
      <xdr:colOff>196850</xdr:colOff>
      <xdr:row>53</xdr:row>
      <xdr:rowOff>102507</xdr:rowOff>
    </xdr:to>
    <xdr:cxnSp macro="">
      <xdr:nvCxnSpPr>
        <xdr:cNvPr id="252" name="直線コネクタ 251">
          <a:extLst>
            <a:ext uri="{FF2B5EF4-FFF2-40B4-BE49-F238E27FC236}">
              <a16:creationId xmlns="" xmlns:a16="http://schemas.microsoft.com/office/drawing/2014/main" id="{00000000-0008-0000-0400-0000FC000000}"/>
            </a:ext>
          </a:extLst>
        </xdr:cNvPr>
        <xdr:cNvCxnSpPr/>
      </xdr:nvCxnSpPr>
      <xdr:spPr>
        <a:xfrm>
          <a:off x="16421100" y="91893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57</xdr:row>
      <xdr:rowOff>56787</xdr:rowOff>
    </xdr:from>
    <xdr:to>
      <xdr:col>82</xdr:col>
      <xdr:colOff>107950</xdr:colOff>
      <xdr:row>57</xdr:row>
      <xdr:rowOff>69850</xdr:rowOff>
    </xdr:to>
    <xdr:cxnSp macro="">
      <xdr:nvCxnSpPr>
        <xdr:cNvPr id="253" name="直線コネクタ 252">
          <a:extLst>
            <a:ext uri="{FF2B5EF4-FFF2-40B4-BE49-F238E27FC236}">
              <a16:creationId xmlns="" xmlns:a16="http://schemas.microsoft.com/office/drawing/2014/main" id="{00000000-0008-0000-0400-0000FD000000}"/>
            </a:ext>
          </a:extLst>
        </xdr:cNvPr>
        <xdr:cNvCxnSpPr/>
      </xdr:nvCxnSpPr>
      <xdr:spPr>
        <a:xfrm>
          <a:off x="15671800" y="9829437"/>
          <a:ext cx="8382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69867</xdr:rowOff>
    </xdr:from>
    <xdr:ext cx="762000" cy="259045"/>
    <xdr:sp macro="" textlink="">
      <xdr:nvSpPr>
        <xdr:cNvPr id="254" name="その他平均値テキスト">
          <a:extLst>
            <a:ext uri="{FF2B5EF4-FFF2-40B4-BE49-F238E27FC236}">
              <a16:creationId xmlns="" xmlns:a16="http://schemas.microsoft.com/office/drawing/2014/main" id="{00000000-0008-0000-0400-0000FE000000}"/>
            </a:ext>
          </a:extLst>
        </xdr:cNvPr>
        <xdr:cNvSpPr txBox="1"/>
      </xdr:nvSpPr>
      <xdr:spPr>
        <a:xfrm>
          <a:off x="16598900" y="94996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53340</xdr:rowOff>
    </xdr:from>
    <xdr:to>
      <xdr:col>82</xdr:col>
      <xdr:colOff>158750</xdr:colOff>
      <xdr:row>56</xdr:row>
      <xdr:rowOff>154940</xdr:rowOff>
    </xdr:to>
    <xdr:sp macro="" textlink="">
      <xdr:nvSpPr>
        <xdr:cNvPr id="255" name="フローチャート: 判断 254">
          <a:extLst>
            <a:ext uri="{FF2B5EF4-FFF2-40B4-BE49-F238E27FC236}">
              <a16:creationId xmlns="" xmlns:a16="http://schemas.microsoft.com/office/drawing/2014/main" id="{00000000-0008-0000-0400-0000FF000000}"/>
            </a:ext>
          </a:extLst>
        </xdr:cNvPr>
        <xdr:cNvSpPr/>
      </xdr:nvSpPr>
      <xdr:spPr>
        <a:xfrm>
          <a:off x="16459200" y="9654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57</xdr:row>
      <xdr:rowOff>4535</xdr:rowOff>
    </xdr:from>
    <xdr:to>
      <xdr:col>78</xdr:col>
      <xdr:colOff>69850</xdr:colOff>
      <xdr:row>57</xdr:row>
      <xdr:rowOff>56787</xdr:rowOff>
    </xdr:to>
    <xdr:cxnSp macro="">
      <xdr:nvCxnSpPr>
        <xdr:cNvPr id="256" name="直線コネクタ 255">
          <a:extLst>
            <a:ext uri="{FF2B5EF4-FFF2-40B4-BE49-F238E27FC236}">
              <a16:creationId xmlns="" xmlns:a16="http://schemas.microsoft.com/office/drawing/2014/main" id="{00000000-0008-0000-0400-000000010000}"/>
            </a:ext>
          </a:extLst>
        </xdr:cNvPr>
        <xdr:cNvCxnSpPr/>
      </xdr:nvCxnSpPr>
      <xdr:spPr>
        <a:xfrm>
          <a:off x="14782800" y="9777185"/>
          <a:ext cx="889000" cy="522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59872</xdr:rowOff>
    </xdr:from>
    <xdr:to>
      <xdr:col>78</xdr:col>
      <xdr:colOff>120650</xdr:colOff>
      <xdr:row>56</xdr:row>
      <xdr:rowOff>161472</xdr:rowOff>
    </xdr:to>
    <xdr:sp macro="" textlink="">
      <xdr:nvSpPr>
        <xdr:cNvPr id="257" name="フローチャート: 判断 256">
          <a:extLst>
            <a:ext uri="{FF2B5EF4-FFF2-40B4-BE49-F238E27FC236}">
              <a16:creationId xmlns="" xmlns:a16="http://schemas.microsoft.com/office/drawing/2014/main" id="{00000000-0008-0000-0400-000001010000}"/>
            </a:ext>
          </a:extLst>
        </xdr:cNvPr>
        <xdr:cNvSpPr/>
      </xdr:nvSpPr>
      <xdr:spPr>
        <a:xfrm>
          <a:off x="15621000" y="9661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199</xdr:rowOff>
    </xdr:from>
    <xdr:ext cx="736600" cy="259045"/>
    <xdr:sp macro="" textlink="">
      <xdr:nvSpPr>
        <xdr:cNvPr id="258" name="テキスト ボックス 257">
          <a:extLst>
            <a:ext uri="{FF2B5EF4-FFF2-40B4-BE49-F238E27FC236}">
              <a16:creationId xmlns="" xmlns:a16="http://schemas.microsoft.com/office/drawing/2014/main" id="{00000000-0008-0000-0400-000002010000}"/>
            </a:ext>
          </a:extLst>
        </xdr:cNvPr>
        <xdr:cNvSpPr txBox="1"/>
      </xdr:nvSpPr>
      <xdr:spPr>
        <a:xfrm>
          <a:off x="15290800" y="94299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56</xdr:row>
      <xdr:rowOff>97609</xdr:rowOff>
    </xdr:from>
    <xdr:to>
      <xdr:col>73</xdr:col>
      <xdr:colOff>180975</xdr:colOff>
      <xdr:row>57</xdr:row>
      <xdr:rowOff>4535</xdr:rowOff>
    </xdr:to>
    <xdr:cxnSp macro="">
      <xdr:nvCxnSpPr>
        <xdr:cNvPr id="259" name="直線コネクタ 258">
          <a:extLst>
            <a:ext uri="{FF2B5EF4-FFF2-40B4-BE49-F238E27FC236}">
              <a16:creationId xmlns="" xmlns:a16="http://schemas.microsoft.com/office/drawing/2014/main" id="{00000000-0008-0000-0400-000003010000}"/>
            </a:ext>
          </a:extLst>
        </xdr:cNvPr>
        <xdr:cNvCxnSpPr/>
      </xdr:nvCxnSpPr>
      <xdr:spPr>
        <a:xfrm>
          <a:off x="13893800" y="9698809"/>
          <a:ext cx="889000" cy="783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46809</xdr:rowOff>
    </xdr:from>
    <xdr:to>
      <xdr:col>74</xdr:col>
      <xdr:colOff>31750</xdr:colOff>
      <xdr:row>56</xdr:row>
      <xdr:rowOff>148409</xdr:rowOff>
    </xdr:to>
    <xdr:sp macro="" textlink="">
      <xdr:nvSpPr>
        <xdr:cNvPr id="260" name="フローチャート: 判断 259">
          <a:extLst>
            <a:ext uri="{FF2B5EF4-FFF2-40B4-BE49-F238E27FC236}">
              <a16:creationId xmlns="" xmlns:a16="http://schemas.microsoft.com/office/drawing/2014/main" id="{00000000-0008-0000-0400-000004010000}"/>
            </a:ext>
          </a:extLst>
        </xdr:cNvPr>
        <xdr:cNvSpPr/>
      </xdr:nvSpPr>
      <xdr:spPr>
        <a:xfrm>
          <a:off x="14732000" y="96480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158586</xdr:rowOff>
    </xdr:from>
    <xdr:ext cx="762000" cy="259045"/>
    <xdr:sp macro="" textlink="">
      <xdr:nvSpPr>
        <xdr:cNvPr id="261" name="テキスト ボックス 260">
          <a:extLst>
            <a:ext uri="{FF2B5EF4-FFF2-40B4-BE49-F238E27FC236}">
              <a16:creationId xmlns="" xmlns:a16="http://schemas.microsoft.com/office/drawing/2014/main" id="{00000000-0008-0000-0400-000005010000}"/>
            </a:ext>
          </a:extLst>
        </xdr:cNvPr>
        <xdr:cNvSpPr txBox="1"/>
      </xdr:nvSpPr>
      <xdr:spPr>
        <a:xfrm>
          <a:off x="14401800" y="94168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56</xdr:row>
      <xdr:rowOff>84546</xdr:rowOff>
    </xdr:from>
    <xdr:to>
      <xdr:col>69</xdr:col>
      <xdr:colOff>92075</xdr:colOff>
      <xdr:row>56</xdr:row>
      <xdr:rowOff>97609</xdr:rowOff>
    </xdr:to>
    <xdr:cxnSp macro="">
      <xdr:nvCxnSpPr>
        <xdr:cNvPr id="262" name="直線コネクタ 261">
          <a:extLst>
            <a:ext uri="{FF2B5EF4-FFF2-40B4-BE49-F238E27FC236}">
              <a16:creationId xmlns="" xmlns:a16="http://schemas.microsoft.com/office/drawing/2014/main" id="{00000000-0008-0000-0400-000006010000}"/>
            </a:ext>
          </a:extLst>
        </xdr:cNvPr>
        <xdr:cNvCxnSpPr/>
      </xdr:nvCxnSpPr>
      <xdr:spPr>
        <a:xfrm>
          <a:off x="13004800" y="9685746"/>
          <a:ext cx="8890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56</xdr:row>
      <xdr:rowOff>7620</xdr:rowOff>
    </xdr:from>
    <xdr:to>
      <xdr:col>69</xdr:col>
      <xdr:colOff>142875</xdr:colOff>
      <xdr:row>56</xdr:row>
      <xdr:rowOff>109220</xdr:rowOff>
    </xdr:to>
    <xdr:sp macro="" textlink="">
      <xdr:nvSpPr>
        <xdr:cNvPr id="263" name="フローチャート: 判断 262">
          <a:extLst>
            <a:ext uri="{FF2B5EF4-FFF2-40B4-BE49-F238E27FC236}">
              <a16:creationId xmlns="" xmlns:a16="http://schemas.microsoft.com/office/drawing/2014/main" id="{00000000-0008-0000-0400-000007010000}"/>
            </a:ext>
          </a:extLst>
        </xdr:cNvPr>
        <xdr:cNvSpPr/>
      </xdr:nvSpPr>
      <xdr:spPr>
        <a:xfrm>
          <a:off x="13843000" y="9608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54</xdr:row>
      <xdr:rowOff>119397</xdr:rowOff>
    </xdr:from>
    <xdr:ext cx="762000" cy="259045"/>
    <xdr:sp macro="" textlink="">
      <xdr:nvSpPr>
        <xdr:cNvPr id="264" name="テキスト ボックス 263">
          <a:extLst>
            <a:ext uri="{FF2B5EF4-FFF2-40B4-BE49-F238E27FC236}">
              <a16:creationId xmlns="" xmlns:a16="http://schemas.microsoft.com/office/drawing/2014/main" id="{00000000-0008-0000-0400-000008010000}"/>
            </a:ext>
          </a:extLst>
        </xdr:cNvPr>
        <xdr:cNvSpPr txBox="1"/>
      </xdr:nvSpPr>
      <xdr:spPr>
        <a:xfrm>
          <a:off x="13512800" y="9377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7620</xdr:rowOff>
    </xdr:from>
    <xdr:to>
      <xdr:col>65</xdr:col>
      <xdr:colOff>53975</xdr:colOff>
      <xdr:row>56</xdr:row>
      <xdr:rowOff>109220</xdr:rowOff>
    </xdr:to>
    <xdr:sp macro="" textlink="">
      <xdr:nvSpPr>
        <xdr:cNvPr id="265" name="フローチャート: 判断 264">
          <a:extLst>
            <a:ext uri="{FF2B5EF4-FFF2-40B4-BE49-F238E27FC236}">
              <a16:creationId xmlns="" xmlns:a16="http://schemas.microsoft.com/office/drawing/2014/main" id="{00000000-0008-0000-0400-000009010000}"/>
            </a:ext>
          </a:extLst>
        </xdr:cNvPr>
        <xdr:cNvSpPr/>
      </xdr:nvSpPr>
      <xdr:spPr>
        <a:xfrm>
          <a:off x="12954000" y="9608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54</xdr:row>
      <xdr:rowOff>119397</xdr:rowOff>
    </xdr:from>
    <xdr:ext cx="762000" cy="259045"/>
    <xdr:sp macro="" textlink="">
      <xdr:nvSpPr>
        <xdr:cNvPr id="266" name="テキスト ボックス 265">
          <a:extLst>
            <a:ext uri="{FF2B5EF4-FFF2-40B4-BE49-F238E27FC236}">
              <a16:creationId xmlns="" xmlns:a16="http://schemas.microsoft.com/office/drawing/2014/main" id="{00000000-0008-0000-0400-00000A010000}"/>
            </a:ext>
          </a:extLst>
        </xdr:cNvPr>
        <xdr:cNvSpPr txBox="1"/>
      </xdr:nvSpPr>
      <xdr:spPr>
        <a:xfrm>
          <a:off x="12623800" y="9377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7" name="テキスト ボックス 266">
          <a:extLst>
            <a:ext uri="{FF2B5EF4-FFF2-40B4-BE49-F238E27FC236}">
              <a16:creationId xmlns="" xmlns:a16="http://schemas.microsoft.com/office/drawing/2014/main" id="{00000000-0008-0000-0400-00000B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8" name="テキスト ボックス 267">
          <a:extLst>
            <a:ext uri="{FF2B5EF4-FFF2-40B4-BE49-F238E27FC236}">
              <a16:creationId xmlns="" xmlns:a16="http://schemas.microsoft.com/office/drawing/2014/main" id="{00000000-0008-0000-0400-00000C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9" name="テキスト ボックス 268">
          <a:extLst>
            <a:ext uri="{FF2B5EF4-FFF2-40B4-BE49-F238E27FC236}">
              <a16:creationId xmlns="" xmlns:a16="http://schemas.microsoft.com/office/drawing/2014/main" id="{00000000-0008-0000-0400-00000D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70" name="テキスト ボックス 269">
          <a:extLst>
            <a:ext uri="{FF2B5EF4-FFF2-40B4-BE49-F238E27FC236}">
              <a16:creationId xmlns="" xmlns:a16="http://schemas.microsoft.com/office/drawing/2014/main" id="{00000000-0008-0000-0400-00000E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71" name="テキスト ボックス 270">
          <a:extLst>
            <a:ext uri="{FF2B5EF4-FFF2-40B4-BE49-F238E27FC236}">
              <a16:creationId xmlns="" xmlns:a16="http://schemas.microsoft.com/office/drawing/2014/main" id="{00000000-0008-0000-0400-00000F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19050</xdr:rowOff>
    </xdr:from>
    <xdr:to>
      <xdr:col>82</xdr:col>
      <xdr:colOff>158750</xdr:colOff>
      <xdr:row>57</xdr:row>
      <xdr:rowOff>120650</xdr:rowOff>
    </xdr:to>
    <xdr:sp macro="" textlink="">
      <xdr:nvSpPr>
        <xdr:cNvPr id="272" name="楕円 271">
          <a:extLst>
            <a:ext uri="{FF2B5EF4-FFF2-40B4-BE49-F238E27FC236}">
              <a16:creationId xmlns="" xmlns:a16="http://schemas.microsoft.com/office/drawing/2014/main" id="{00000000-0008-0000-0400-000010010000}"/>
            </a:ext>
          </a:extLst>
        </xdr:cNvPr>
        <xdr:cNvSpPr/>
      </xdr:nvSpPr>
      <xdr:spPr>
        <a:xfrm>
          <a:off x="16459200" y="9791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56</xdr:row>
      <xdr:rowOff>162577</xdr:rowOff>
    </xdr:from>
    <xdr:ext cx="762000" cy="259045"/>
    <xdr:sp macro="" textlink="">
      <xdr:nvSpPr>
        <xdr:cNvPr id="273" name="その他該当値テキスト">
          <a:extLst>
            <a:ext uri="{FF2B5EF4-FFF2-40B4-BE49-F238E27FC236}">
              <a16:creationId xmlns="" xmlns:a16="http://schemas.microsoft.com/office/drawing/2014/main" id="{00000000-0008-0000-0400-000011010000}"/>
            </a:ext>
          </a:extLst>
        </xdr:cNvPr>
        <xdr:cNvSpPr txBox="1"/>
      </xdr:nvSpPr>
      <xdr:spPr>
        <a:xfrm>
          <a:off x="16598900" y="976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57</xdr:row>
      <xdr:rowOff>5987</xdr:rowOff>
    </xdr:from>
    <xdr:to>
      <xdr:col>78</xdr:col>
      <xdr:colOff>120650</xdr:colOff>
      <xdr:row>57</xdr:row>
      <xdr:rowOff>107587</xdr:rowOff>
    </xdr:to>
    <xdr:sp macro="" textlink="">
      <xdr:nvSpPr>
        <xdr:cNvPr id="274" name="楕円 273">
          <a:extLst>
            <a:ext uri="{FF2B5EF4-FFF2-40B4-BE49-F238E27FC236}">
              <a16:creationId xmlns="" xmlns:a16="http://schemas.microsoft.com/office/drawing/2014/main" id="{00000000-0008-0000-0400-000012010000}"/>
            </a:ext>
          </a:extLst>
        </xdr:cNvPr>
        <xdr:cNvSpPr/>
      </xdr:nvSpPr>
      <xdr:spPr>
        <a:xfrm>
          <a:off x="15621000" y="97786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92364</xdr:rowOff>
    </xdr:from>
    <xdr:ext cx="736600" cy="259045"/>
    <xdr:sp macro="" textlink="">
      <xdr:nvSpPr>
        <xdr:cNvPr id="275" name="テキスト ボックス 274">
          <a:extLst>
            <a:ext uri="{FF2B5EF4-FFF2-40B4-BE49-F238E27FC236}">
              <a16:creationId xmlns="" xmlns:a16="http://schemas.microsoft.com/office/drawing/2014/main" id="{00000000-0008-0000-0400-000013010000}"/>
            </a:ext>
          </a:extLst>
        </xdr:cNvPr>
        <xdr:cNvSpPr txBox="1"/>
      </xdr:nvSpPr>
      <xdr:spPr>
        <a:xfrm>
          <a:off x="15290800" y="986501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56</xdr:row>
      <xdr:rowOff>125185</xdr:rowOff>
    </xdr:from>
    <xdr:to>
      <xdr:col>74</xdr:col>
      <xdr:colOff>31750</xdr:colOff>
      <xdr:row>57</xdr:row>
      <xdr:rowOff>55335</xdr:rowOff>
    </xdr:to>
    <xdr:sp macro="" textlink="">
      <xdr:nvSpPr>
        <xdr:cNvPr id="276" name="楕円 275">
          <a:extLst>
            <a:ext uri="{FF2B5EF4-FFF2-40B4-BE49-F238E27FC236}">
              <a16:creationId xmlns="" xmlns:a16="http://schemas.microsoft.com/office/drawing/2014/main" id="{00000000-0008-0000-0400-000014010000}"/>
            </a:ext>
          </a:extLst>
        </xdr:cNvPr>
        <xdr:cNvSpPr/>
      </xdr:nvSpPr>
      <xdr:spPr>
        <a:xfrm>
          <a:off x="14732000" y="9726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57</xdr:row>
      <xdr:rowOff>40112</xdr:rowOff>
    </xdr:from>
    <xdr:ext cx="762000" cy="259045"/>
    <xdr:sp macro="" textlink="">
      <xdr:nvSpPr>
        <xdr:cNvPr id="277" name="テキスト ボックス 276">
          <a:extLst>
            <a:ext uri="{FF2B5EF4-FFF2-40B4-BE49-F238E27FC236}">
              <a16:creationId xmlns="" xmlns:a16="http://schemas.microsoft.com/office/drawing/2014/main" id="{00000000-0008-0000-0400-000015010000}"/>
            </a:ext>
          </a:extLst>
        </xdr:cNvPr>
        <xdr:cNvSpPr txBox="1"/>
      </xdr:nvSpPr>
      <xdr:spPr>
        <a:xfrm>
          <a:off x="14401800" y="98127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56</xdr:row>
      <xdr:rowOff>46809</xdr:rowOff>
    </xdr:from>
    <xdr:to>
      <xdr:col>69</xdr:col>
      <xdr:colOff>142875</xdr:colOff>
      <xdr:row>56</xdr:row>
      <xdr:rowOff>148409</xdr:rowOff>
    </xdr:to>
    <xdr:sp macro="" textlink="">
      <xdr:nvSpPr>
        <xdr:cNvPr id="278" name="楕円 277">
          <a:extLst>
            <a:ext uri="{FF2B5EF4-FFF2-40B4-BE49-F238E27FC236}">
              <a16:creationId xmlns="" xmlns:a16="http://schemas.microsoft.com/office/drawing/2014/main" id="{00000000-0008-0000-0400-000016010000}"/>
            </a:ext>
          </a:extLst>
        </xdr:cNvPr>
        <xdr:cNvSpPr/>
      </xdr:nvSpPr>
      <xdr:spPr>
        <a:xfrm>
          <a:off x="13843000" y="96480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133186</xdr:rowOff>
    </xdr:from>
    <xdr:ext cx="762000" cy="259045"/>
    <xdr:sp macro="" textlink="">
      <xdr:nvSpPr>
        <xdr:cNvPr id="279" name="テキスト ボックス 278">
          <a:extLst>
            <a:ext uri="{FF2B5EF4-FFF2-40B4-BE49-F238E27FC236}">
              <a16:creationId xmlns="" xmlns:a16="http://schemas.microsoft.com/office/drawing/2014/main" id="{00000000-0008-0000-0400-000017010000}"/>
            </a:ext>
          </a:extLst>
        </xdr:cNvPr>
        <xdr:cNvSpPr txBox="1"/>
      </xdr:nvSpPr>
      <xdr:spPr>
        <a:xfrm>
          <a:off x="13512800" y="97343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33746</xdr:rowOff>
    </xdr:from>
    <xdr:to>
      <xdr:col>65</xdr:col>
      <xdr:colOff>53975</xdr:colOff>
      <xdr:row>56</xdr:row>
      <xdr:rowOff>135346</xdr:rowOff>
    </xdr:to>
    <xdr:sp macro="" textlink="">
      <xdr:nvSpPr>
        <xdr:cNvPr id="280" name="楕円 279">
          <a:extLst>
            <a:ext uri="{FF2B5EF4-FFF2-40B4-BE49-F238E27FC236}">
              <a16:creationId xmlns="" xmlns:a16="http://schemas.microsoft.com/office/drawing/2014/main" id="{00000000-0008-0000-0400-000018010000}"/>
            </a:ext>
          </a:extLst>
        </xdr:cNvPr>
        <xdr:cNvSpPr/>
      </xdr:nvSpPr>
      <xdr:spPr>
        <a:xfrm>
          <a:off x="12954000" y="96349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120123</xdr:rowOff>
    </xdr:from>
    <xdr:ext cx="762000" cy="259045"/>
    <xdr:sp macro="" textlink="">
      <xdr:nvSpPr>
        <xdr:cNvPr id="281" name="テキスト ボックス 280">
          <a:extLst>
            <a:ext uri="{FF2B5EF4-FFF2-40B4-BE49-F238E27FC236}">
              <a16:creationId xmlns="" xmlns:a16="http://schemas.microsoft.com/office/drawing/2014/main" id="{00000000-0008-0000-0400-000019010000}"/>
            </a:ext>
          </a:extLst>
        </xdr:cNvPr>
        <xdr:cNvSpPr txBox="1"/>
      </xdr:nvSpPr>
      <xdr:spPr>
        <a:xfrm>
          <a:off x="12623800" y="97213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82" name="正方形/長方形 281">
          <a:extLst>
            <a:ext uri="{FF2B5EF4-FFF2-40B4-BE49-F238E27FC236}">
              <a16:creationId xmlns="" xmlns:a16="http://schemas.microsoft.com/office/drawing/2014/main" id="{00000000-0008-0000-0400-00001A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83" name="正方形/長方形 282">
          <a:extLst>
            <a:ext uri="{FF2B5EF4-FFF2-40B4-BE49-F238E27FC236}">
              <a16:creationId xmlns="" xmlns:a16="http://schemas.microsoft.com/office/drawing/2014/main" id="{00000000-0008-0000-0400-00001B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4" name="正方形/長方形 283">
          <a:extLst>
            <a:ext uri="{FF2B5EF4-FFF2-40B4-BE49-F238E27FC236}">
              <a16:creationId xmlns="" xmlns:a16="http://schemas.microsoft.com/office/drawing/2014/main" id="{00000000-0008-0000-0400-00001C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5" name="正方形/長方形 284">
          <a:extLst>
            <a:ext uri="{FF2B5EF4-FFF2-40B4-BE49-F238E27FC236}">
              <a16:creationId xmlns="" xmlns:a16="http://schemas.microsoft.com/office/drawing/2014/main" id="{00000000-0008-0000-0400-00001D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6" name="正方形/長方形 285">
          <a:extLst>
            <a:ext uri="{FF2B5EF4-FFF2-40B4-BE49-F238E27FC236}">
              <a16:creationId xmlns="" xmlns:a16="http://schemas.microsoft.com/office/drawing/2014/main" id="{00000000-0008-0000-0400-00001E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7" name="正方形/長方形 286">
          <a:extLst>
            <a:ext uri="{FF2B5EF4-FFF2-40B4-BE49-F238E27FC236}">
              <a16:creationId xmlns="" xmlns:a16="http://schemas.microsoft.com/office/drawing/2014/main" id="{00000000-0008-0000-0400-00001F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8" name="正方形/長方形 287">
          <a:extLst>
            <a:ext uri="{FF2B5EF4-FFF2-40B4-BE49-F238E27FC236}">
              <a16:creationId xmlns="" xmlns:a16="http://schemas.microsoft.com/office/drawing/2014/main" id="{00000000-0008-0000-0400-000020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9" name="正方形/長方形 288">
          <a:extLst>
            <a:ext uri="{FF2B5EF4-FFF2-40B4-BE49-F238E27FC236}">
              <a16:creationId xmlns="" xmlns:a16="http://schemas.microsoft.com/office/drawing/2014/main" id="{00000000-0008-0000-0400-000021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90" name="正方形/長方形 289">
          <a:extLst>
            <a:ext uri="{FF2B5EF4-FFF2-40B4-BE49-F238E27FC236}">
              <a16:creationId xmlns="" xmlns:a16="http://schemas.microsoft.com/office/drawing/2014/main" id="{00000000-0008-0000-0400-000022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91" name="正方形/長方形 290">
          <a:extLst>
            <a:ext uri="{FF2B5EF4-FFF2-40B4-BE49-F238E27FC236}">
              <a16:creationId xmlns="" xmlns:a16="http://schemas.microsoft.com/office/drawing/2014/main" id="{00000000-0008-0000-0400-000023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92" name="テキスト ボックス 291">
          <a:extLst>
            <a:ext uri="{FF2B5EF4-FFF2-40B4-BE49-F238E27FC236}">
              <a16:creationId xmlns="" xmlns:a16="http://schemas.microsoft.com/office/drawing/2014/main" id="{00000000-0008-0000-0400-000024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土佐くろしお鉄道ごめん・なはり線赤字補てんの増などにより充当一般財源が微増しているが、全国平均・類似団体平均と比較して低い水準を維持している。</a:t>
          </a:r>
        </a:p>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アクションプランに基づく行財政改革の一環として補助金の適正化に努めてきた他、定期的に補助金検討委員会を行い（直近では平成</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29</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年開催）、補助団体の決算状況をチェックするなど、継続した取り組みを行っている。</a:t>
          </a:r>
        </a:p>
      </xdr:txBody>
    </xdr:sp>
    <xdr:clientData/>
  </xdr:twoCellAnchor>
  <xdr:oneCellAnchor>
    <xdr:from>
      <xdr:col>62</xdr:col>
      <xdr:colOff>6350</xdr:colOff>
      <xdr:row>29</xdr:row>
      <xdr:rowOff>107950</xdr:rowOff>
    </xdr:from>
    <xdr:ext cx="298543" cy="225703"/>
    <xdr:sp macro="" textlink="">
      <xdr:nvSpPr>
        <xdr:cNvPr id="293" name="テキスト ボックス 292">
          <a:extLst>
            <a:ext uri="{FF2B5EF4-FFF2-40B4-BE49-F238E27FC236}">
              <a16:creationId xmlns="" xmlns:a16="http://schemas.microsoft.com/office/drawing/2014/main" id="{00000000-0008-0000-0400-000025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4" name="直線コネクタ 293">
          <a:extLst>
            <a:ext uri="{FF2B5EF4-FFF2-40B4-BE49-F238E27FC236}">
              <a16:creationId xmlns="" xmlns:a16="http://schemas.microsoft.com/office/drawing/2014/main" id="{00000000-0008-0000-0400-000026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5" name="テキスト ボックス 294">
          <a:extLst>
            <a:ext uri="{FF2B5EF4-FFF2-40B4-BE49-F238E27FC236}">
              <a16:creationId xmlns="" xmlns:a16="http://schemas.microsoft.com/office/drawing/2014/main" id="{00000000-0008-0000-0400-000027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6" name="直線コネクタ 295">
          <a:extLst>
            <a:ext uri="{FF2B5EF4-FFF2-40B4-BE49-F238E27FC236}">
              <a16:creationId xmlns="" xmlns:a16="http://schemas.microsoft.com/office/drawing/2014/main" id="{00000000-0008-0000-0400-000028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7" name="テキスト ボックス 296">
          <a:extLst>
            <a:ext uri="{FF2B5EF4-FFF2-40B4-BE49-F238E27FC236}">
              <a16:creationId xmlns="" xmlns:a16="http://schemas.microsoft.com/office/drawing/2014/main" id="{00000000-0008-0000-0400-000029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8" name="直線コネクタ 297">
          <a:extLst>
            <a:ext uri="{FF2B5EF4-FFF2-40B4-BE49-F238E27FC236}">
              <a16:creationId xmlns="" xmlns:a16="http://schemas.microsoft.com/office/drawing/2014/main" id="{00000000-0008-0000-0400-00002A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9" name="テキスト ボックス 298">
          <a:extLst>
            <a:ext uri="{FF2B5EF4-FFF2-40B4-BE49-F238E27FC236}">
              <a16:creationId xmlns="" xmlns:a16="http://schemas.microsoft.com/office/drawing/2014/main" id="{00000000-0008-0000-0400-00002B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300" name="直線コネクタ 299">
          <a:extLst>
            <a:ext uri="{FF2B5EF4-FFF2-40B4-BE49-F238E27FC236}">
              <a16:creationId xmlns="" xmlns:a16="http://schemas.microsoft.com/office/drawing/2014/main" id="{00000000-0008-0000-0400-00002C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301" name="テキスト ボックス 300">
          <a:extLst>
            <a:ext uri="{FF2B5EF4-FFF2-40B4-BE49-F238E27FC236}">
              <a16:creationId xmlns="" xmlns:a16="http://schemas.microsoft.com/office/drawing/2014/main" id="{00000000-0008-0000-0400-00002D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302" name="直線コネクタ 301">
          <a:extLst>
            <a:ext uri="{FF2B5EF4-FFF2-40B4-BE49-F238E27FC236}">
              <a16:creationId xmlns="" xmlns:a16="http://schemas.microsoft.com/office/drawing/2014/main" id="{00000000-0008-0000-0400-00002E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303" name="テキスト ボックス 302">
          <a:extLst>
            <a:ext uri="{FF2B5EF4-FFF2-40B4-BE49-F238E27FC236}">
              <a16:creationId xmlns="" xmlns:a16="http://schemas.microsoft.com/office/drawing/2014/main" id="{00000000-0008-0000-0400-00002F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4" name="直線コネクタ 303">
          <a:extLst>
            <a:ext uri="{FF2B5EF4-FFF2-40B4-BE49-F238E27FC236}">
              <a16:creationId xmlns="" xmlns:a16="http://schemas.microsoft.com/office/drawing/2014/main" id="{00000000-0008-0000-0400-000030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305" name="補助費等グラフ枠">
          <a:extLst>
            <a:ext uri="{FF2B5EF4-FFF2-40B4-BE49-F238E27FC236}">
              <a16:creationId xmlns="" xmlns:a16="http://schemas.microsoft.com/office/drawing/2014/main" id="{00000000-0008-0000-0400-000031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33</xdr:row>
      <xdr:rowOff>88138</xdr:rowOff>
    </xdr:from>
    <xdr:to>
      <xdr:col>82</xdr:col>
      <xdr:colOff>107950</xdr:colOff>
      <xdr:row>39</xdr:row>
      <xdr:rowOff>92710</xdr:rowOff>
    </xdr:to>
    <xdr:cxnSp macro="">
      <xdr:nvCxnSpPr>
        <xdr:cNvPr id="306" name="直線コネクタ 305">
          <a:extLst>
            <a:ext uri="{FF2B5EF4-FFF2-40B4-BE49-F238E27FC236}">
              <a16:creationId xmlns="" xmlns:a16="http://schemas.microsoft.com/office/drawing/2014/main" id="{00000000-0008-0000-0400-000032010000}"/>
            </a:ext>
          </a:extLst>
        </xdr:cNvPr>
        <xdr:cNvCxnSpPr/>
      </xdr:nvCxnSpPr>
      <xdr:spPr>
        <a:xfrm flipV="1">
          <a:off x="16510000" y="5745988"/>
          <a:ext cx="0" cy="10332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39</xdr:row>
      <xdr:rowOff>64787</xdr:rowOff>
    </xdr:from>
    <xdr:ext cx="762000" cy="259045"/>
    <xdr:sp macro="" textlink="">
      <xdr:nvSpPr>
        <xdr:cNvPr id="307" name="補助費等最小値テキスト">
          <a:extLst>
            <a:ext uri="{FF2B5EF4-FFF2-40B4-BE49-F238E27FC236}">
              <a16:creationId xmlns="" xmlns:a16="http://schemas.microsoft.com/office/drawing/2014/main" id="{00000000-0008-0000-0400-000033010000}"/>
            </a:ext>
          </a:extLst>
        </xdr:cNvPr>
        <xdr:cNvSpPr txBox="1"/>
      </xdr:nvSpPr>
      <xdr:spPr>
        <a:xfrm>
          <a:off x="16598900" y="6751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39</xdr:row>
      <xdr:rowOff>92710</xdr:rowOff>
    </xdr:from>
    <xdr:to>
      <xdr:col>82</xdr:col>
      <xdr:colOff>196850</xdr:colOff>
      <xdr:row>39</xdr:row>
      <xdr:rowOff>92710</xdr:rowOff>
    </xdr:to>
    <xdr:cxnSp macro="">
      <xdr:nvCxnSpPr>
        <xdr:cNvPr id="308" name="直線コネクタ 307">
          <a:extLst>
            <a:ext uri="{FF2B5EF4-FFF2-40B4-BE49-F238E27FC236}">
              <a16:creationId xmlns="" xmlns:a16="http://schemas.microsoft.com/office/drawing/2014/main" id="{00000000-0008-0000-0400-000034010000}"/>
            </a:ext>
          </a:extLst>
        </xdr:cNvPr>
        <xdr:cNvCxnSpPr/>
      </xdr:nvCxnSpPr>
      <xdr:spPr>
        <a:xfrm>
          <a:off x="16421100" y="67792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3065</xdr:rowOff>
    </xdr:from>
    <xdr:ext cx="762000" cy="259045"/>
    <xdr:sp macro="" textlink="">
      <xdr:nvSpPr>
        <xdr:cNvPr id="309" name="補助費等最大値テキスト">
          <a:extLst>
            <a:ext uri="{FF2B5EF4-FFF2-40B4-BE49-F238E27FC236}">
              <a16:creationId xmlns="" xmlns:a16="http://schemas.microsoft.com/office/drawing/2014/main" id="{00000000-0008-0000-0400-000035010000}"/>
            </a:ext>
          </a:extLst>
        </xdr:cNvPr>
        <xdr:cNvSpPr txBox="1"/>
      </xdr:nvSpPr>
      <xdr:spPr>
        <a:xfrm>
          <a:off x="16598900" y="54894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33</xdr:row>
      <xdr:rowOff>88138</xdr:rowOff>
    </xdr:from>
    <xdr:to>
      <xdr:col>82</xdr:col>
      <xdr:colOff>196850</xdr:colOff>
      <xdr:row>33</xdr:row>
      <xdr:rowOff>88138</xdr:rowOff>
    </xdr:to>
    <xdr:cxnSp macro="">
      <xdr:nvCxnSpPr>
        <xdr:cNvPr id="310" name="直線コネクタ 309">
          <a:extLst>
            <a:ext uri="{FF2B5EF4-FFF2-40B4-BE49-F238E27FC236}">
              <a16:creationId xmlns="" xmlns:a16="http://schemas.microsoft.com/office/drawing/2014/main" id="{00000000-0008-0000-0400-000036010000}"/>
            </a:ext>
          </a:extLst>
        </xdr:cNvPr>
        <xdr:cNvCxnSpPr/>
      </xdr:nvCxnSpPr>
      <xdr:spPr>
        <a:xfrm>
          <a:off x="16421100" y="57459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34</xdr:row>
      <xdr:rowOff>90424</xdr:rowOff>
    </xdr:from>
    <xdr:to>
      <xdr:col>82</xdr:col>
      <xdr:colOff>107950</xdr:colOff>
      <xdr:row>34</xdr:row>
      <xdr:rowOff>99568</xdr:rowOff>
    </xdr:to>
    <xdr:cxnSp macro="">
      <xdr:nvCxnSpPr>
        <xdr:cNvPr id="311" name="直線コネクタ 310">
          <a:extLst>
            <a:ext uri="{FF2B5EF4-FFF2-40B4-BE49-F238E27FC236}">
              <a16:creationId xmlns="" xmlns:a16="http://schemas.microsoft.com/office/drawing/2014/main" id="{00000000-0008-0000-0400-000037010000}"/>
            </a:ext>
          </a:extLst>
        </xdr:cNvPr>
        <xdr:cNvCxnSpPr/>
      </xdr:nvCxnSpPr>
      <xdr:spPr>
        <a:xfrm>
          <a:off x="15671800" y="5919724"/>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164863</xdr:rowOff>
    </xdr:from>
    <xdr:ext cx="762000" cy="259045"/>
    <xdr:sp macro="" textlink="">
      <xdr:nvSpPr>
        <xdr:cNvPr id="312" name="補助費等平均値テキスト">
          <a:extLst>
            <a:ext uri="{FF2B5EF4-FFF2-40B4-BE49-F238E27FC236}">
              <a16:creationId xmlns="" xmlns:a16="http://schemas.microsoft.com/office/drawing/2014/main" id="{00000000-0008-0000-0400-000038010000}"/>
            </a:ext>
          </a:extLst>
        </xdr:cNvPr>
        <xdr:cNvSpPr txBox="1"/>
      </xdr:nvSpPr>
      <xdr:spPr>
        <a:xfrm>
          <a:off x="16598900" y="616561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21336</xdr:rowOff>
    </xdr:from>
    <xdr:to>
      <xdr:col>82</xdr:col>
      <xdr:colOff>158750</xdr:colOff>
      <xdr:row>36</xdr:row>
      <xdr:rowOff>122936</xdr:rowOff>
    </xdr:to>
    <xdr:sp macro="" textlink="">
      <xdr:nvSpPr>
        <xdr:cNvPr id="313" name="フローチャート: 判断 312">
          <a:extLst>
            <a:ext uri="{FF2B5EF4-FFF2-40B4-BE49-F238E27FC236}">
              <a16:creationId xmlns="" xmlns:a16="http://schemas.microsoft.com/office/drawing/2014/main" id="{00000000-0008-0000-0400-000039010000}"/>
            </a:ext>
          </a:extLst>
        </xdr:cNvPr>
        <xdr:cNvSpPr/>
      </xdr:nvSpPr>
      <xdr:spPr>
        <a:xfrm>
          <a:off x="16459200" y="6193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34</xdr:row>
      <xdr:rowOff>81280</xdr:rowOff>
    </xdr:from>
    <xdr:to>
      <xdr:col>78</xdr:col>
      <xdr:colOff>69850</xdr:colOff>
      <xdr:row>34</xdr:row>
      <xdr:rowOff>90424</xdr:rowOff>
    </xdr:to>
    <xdr:cxnSp macro="">
      <xdr:nvCxnSpPr>
        <xdr:cNvPr id="314" name="直線コネクタ 313">
          <a:extLst>
            <a:ext uri="{FF2B5EF4-FFF2-40B4-BE49-F238E27FC236}">
              <a16:creationId xmlns="" xmlns:a16="http://schemas.microsoft.com/office/drawing/2014/main" id="{00000000-0008-0000-0400-00003A010000}"/>
            </a:ext>
          </a:extLst>
        </xdr:cNvPr>
        <xdr:cNvCxnSpPr/>
      </xdr:nvCxnSpPr>
      <xdr:spPr>
        <a:xfrm>
          <a:off x="14782800" y="5910580"/>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3048</xdr:rowOff>
    </xdr:from>
    <xdr:to>
      <xdr:col>78</xdr:col>
      <xdr:colOff>120650</xdr:colOff>
      <xdr:row>36</xdr:row>
      <xdr:rowOff>104648</xdr:rowOff>
    </xdr:to>
    <xdr:sp macro="" textlink="">
      <xdr:nvSpPr>
        <xdr:cNvPr id="315" name="フローチャート: 判断 314">
          <a:extLst>
            <a:ext uri="{FF2B5EF4-FFF2-40B4-BE49-F238E27FC236}">
              <a16:creationId xmlns="" xmlns:a16="http://schemas.microsoft.com/office/drawing/2014/main" id="{00000000-0008-0000-0400-00003B010000}"/>
            </a:ext>
          </a:extLst>
        </xdr:cNvPr>
        <xdr:cNvSpPr/>
      </xdr:nvSpPr>
      <xdr:spPr>
        <a:xfrm>
          <a:off x="15621000" y="6175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36</xdr:row>
      <xdr:rowOff>89425</xdr:rowOff>
    </xdr:from>
    <xdr:ext cx="736600" cy="259045"/>
    <xdr:sp macro="" textlink="">
      <xdr:nvSpPr>
        <xdr:cNvPr id="316" name="テキスト ボックス 315">
          <a:extLst>
            <a:ext uri="{FF2B5EF4-FFF2-40B4-BE49-F238E27FC236}">
              <a16:creationId xmlns="" xmlns:a16="http://schemas.microsoft.com/office/drawing/2014/main" id="{00000000-0008-0000-0400-00003C010000}"/>
            </a:ext>
          </a:extLst>
        </xdr:cNvPr>
        <xdr:cNvSpPr txBox="1"/>
      </xdr:nvSpPr>
      <xdr:spPr>
        <a:xfrm>
          <a:off x="15290800" y="626162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34</xdr:row>
      <xdr:rowOff>81280</xdr:rowOff>
    </xdr:from>
    <xdr:to>
      <xdr:col>73</xdr:col>
      <xdr:colOff>180975</xdr:colOff>
      <xdr:row>34</xdr:row>
      <xdr:rowOff>85852</xdr:rowOff>
    </xdr:to>
    <xdr:cxnSp macro="">
      <xdr:nvCxnSpPr>
        <xdr:cNvPr id="317" name="直線コネクタ 316">
          <a:extLst>
            <a:ext uri="{FF2B5EF4-FFF2-40B4-BE49-F238E27FC236}">
              <a16:creationId xmlns="" xmlns:a16="http://schemas.microsoft.com/office/drawing/2014/main" id="{00000000-0008-0000-0400-00003D010000}"/>
            </a:ext>
          </a:extLst>
        </xdr:cNvPr>
        <xdr:cNvCxnSpPr/>
      </xdr:nvCxnSpPr>
      <xdr:spPr>
        <a:xfrm flipV="1">
          <a:off x="13893800" y="5910580"/>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35</xdr:row>
      <xdr:rowOff>160782</xdr:rowOff>
    </xdr:from>
    <xdr:to>
      <xdr:col>74</xdr:col>
      <xdr:colOff>31750</xdr:colOff>
      <xdr:row>36</xdr:row>
      <xdr:rowOff>90932</xdr:rowOff>
    </xdr:to>
    <xdr:sp macro="" textlink="">
      <xdr:nvSpPr>
        <xdr:cNvPr id="318" name="フローチャート: 判断 317">
          <a:extLst>
            <a:ext uri="{FF2B5EF4-FFF2-40B4-BE49-F238E27FC236}">
              <a16:creationId xmlns="" xmlns:a16="http://schemas.microsoft.com/office/drawing/2014/main" id="{00000000-0008-0000-0400-00003E010000}"/>
            </a:ext>
          </a:extLst>
        </xdr:cNvPr>
        <xdr:cNvSpPr/>
      </xdr:nvSpPr>
      <xdr:spPr>
        <a:xfrm>
          <a:off x="14732000" y="6161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36</xdr:row>
      <xdr:rowOff>75709</xdr:rowOff>
    </xdr:from>
    <xdr:ext cx="762000" cy="259045"/>
    <xdr:sp macro="" textlink="">
      <xdr:nvSpPr>
        <xdr:cNvPr id="319" name="テキスト ボックス 318">
          <a:extLst>
            <a:ext uri="{FF2B5EF4-FFF2-40B4-BE49-F238E27FC236}">
              <a16:creationId xmlns="" xmlns:a16="http://schemas.microsoft.com/office/drawing/2014/main" id="{00000000-0008-0000-0400-00003F010000}"/>
            </a:ext>
          </a:extLst>
        </xdr:cNvPr>
        <xdr:cNvSpPr txBox="1"/>
      </xdr:nvSpPr>
      <xdr:spPr>
        <a:xfrm>
          <a:off x="14401800" y="62479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34</xdr:row>
      <xdr:rowOff>85852</xdr:rowOff>
    </xdr:from>
    <xdr:to>
      <xdr:col>69</xdr:col>
      <xdr:colOff>92075</xdr:colOff>
      <xdr:row>34</xdr:row>
      <xdr:rowOff>90424</xdr:rowOff>
    </xdr:to>
    <xdr:cxnSp macro="">
      <xdr:nvCxnSpPr>
        <xdr:cNvPr id="320" name="直線コネクタ 319">
          <a:extLst>
            <a:ext uri="{FF2B5EF4-FFF2-40B4-BE49-F238E27FC236}">
              <a16:creationId xmlns="" xmlns:a16="http://schemas.microsoft.com/office/drawing/2014/main" id="{00000000-0008-0000-0400-000040010000}"/>
            </a:ext>
          </a:extLst>
        </xdr:cNvPr>
        <xdr:cNvCxnSpPr/>
      </xdr:nvCxnSpPr>
      <xdr:spPr>
        <a:xfrm flipV="1">
          <a:off x="13004800" y="5915152"/>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35</xdr:row>
      <xdr:rowOff>151638</xdr:rowOff>
    </xdr:from>
    <xdr:to>
      <xdr:col>69</xdr:col>
      <xdr:colOff>142875</xdr:colOff>
      <xdr:row>36</xdr:row>
      <xdr:rowOff>81788</xdr:rowOff>
    </xdr:to>
    <xdr:sp macro="" textlink="">
      <xdr:nvSpPr>
        <xdr:cNvPr id="321" name="フローチャート: 判断 320">
          <a:extLst>
            <a:ext uri="{FF2B5EF4-FFF2-40B4-BE49-F238E27FC236}">
              <a16:creationId xmlns="" xmlns:a16="http://schemas.microsoft.com/office/drawing/2014/main" id="{00000000-0008-0000-0400-000041010000}"/>
            </a:ext>
          </a:extLst>
        </xdr:cNvPr>
        <xdr:cNvSpPr/>
      </xdr:nvSpPr>
      <xdr:spPr>
        <a:xfrm>
          <a:off x="13843000" y="6152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66565</xdr:rowOff>
    </xdr:from>
    <xdr:ext cx="762000" cy="259045"/>
    <xdr:sp macro="" textlink="">
      <xdr:nvSpPr>
        <xdr:cNvPr id="322" name="テキスト ボックス 321">
          <a:extLst>
            <a:ext uri="{FF2B5EF4-FFF2-40B4-BE49-F238E27FC236}">
              <a16:creationId xmlns="" xmlns:a16="http://schemas.microsoft.com/office/drawing/2014/main" id="{00000000-0008-0000-0400-000042010000}"/>
            </a:ext>
          </a:extLst>
        </xdr:cNvPr>
        <xdr:cNvSpPr txBox="1"/>
      </xdr:nvSpPr>
      <xdr:spPr>
        <a:xfrm>
          <a:off x="13512800" y="62387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16764</xdr:rowOff>
    </xdr:from>
    <xdr:to>
      <xdr:col>65</xdr:col>
      <xdr:colOff>53975</xdr:colOff>
      <xdr:row>36</xdr:row>
      <xdr:rowOff>118364</xdr:rowOff>
    </xdr:to>
    <xdr:sp macro="" textlink="">
      <xdr:nvSpPr>
        <xdr:cNvPr id="323" name="フローチャート: 判断 322">
          <a:extLst>
            <a:ext uri="{FF2B5EF4-FFF2-40B4-BE49-F238E27FC236}">
              <a16:creationId xmlns="" xmlns:a16="http://schemas.microsoft.com/office/drawing/2014/main" id="{00000000-0008-0000-0400-000043010000}"/>
            </a:ext>
          </a:extLst>
        </xdr:cNvPr>
        <xdr:cNvSpPr/>
      </xdr:nvSpPr>
      <xdr:spPr>
        <a:xfrm>
          <a:off x="12954000" y="6188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103141</xdr:rowOff>
    </xdr:from>
    <xdr:ext cx="762000" cy="259045"/>
    <xdr:sp macro="" textlink="">
      <xdr:nvSpPr>
        <xdr:cNvPr id="324" name="テキスト ボックス 323">
          <a:extLst>
            <a:ext uri="{FF2B5EF4-FFF2-40B4-BE49-F238E27FC236}">
              <a16:creationId xmlns="" xmlns:a16="http://schemas.microsoft.com/office/drawing/2014/main" id="{00000000-0008-0000-0400-000044010000}"/>
            </a:ext>
          </a:extLst>
        </xdr:cNvPr>
        <xdr:cNvSpPr txBox="1"/>
      </xdr:nvSpPr>
      <xdr:spPr>
        <a:xfrm>
          <a:off x="12623800" y="62753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5" name="テキスト ボックス 324">
          <a:extLst>
            <a:ext uri="{FF2B5EF4-FFF2-40B4-BE49-F238E27FC236}">
              <a16:creationId xmlns="" xmlns:a16="http://schemas.microsoft.com/office/drawing/2014/main" id="{00000000-0008-0000-0400-000045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6" name="テキスト ボックス 325">
          <a:extLst>
            <a:ext uri="{FF2B5EF4-FFF2-40B4-BE49-F238E27FC236}">
              <a16:creationId xmlns="" xmlns:a16="http://schemas.microsoft.com/office/drawing/2014/main" id="{00000000-0008-0000-0400-000046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7" name="テキスト ボックス 326">
          <a:extLst>
            <a:ext uri="{FF2B5EF4-FFF2-40B4-BE49-F238E27FC236}">
              <a16:creationId xmlns="" xmlns:a16="http://schemas.microsoft.com/office/drawing/2014/main" id="{00000000-0008-0000-0400-000047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8" name="テキスト ボックス 327">
          <a:extLst>
            <a:ext uri="{FF2B5EF4-FFF2-40B4-BE49-F238E27FC236}">
              <a16:creationId xmlns="" xmlns:a16="http://schemas.microsoft.com/office/drawing/2014/main" id="{00000000-0008-0000-0400-000048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9" name="テキスト ボックス 328">
          <a:extLst>
            <a:ext uri="{FF2B5EF4-FFF2-40B4-BE49-F238E27FC236}">
              <a16:creationId xmlns="" xmlns:a16="http://schemas.microsoft.com/office/drawing/2014/main" id="{00000000-0008-0000-0400-000049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34</xdr:row>
      <xdr:rowOff>48768</xdr:rowOff>
    </xdr:from>
    <xdr:to>
      <xdr:col>82</xdr:col>
      <xdr:colOff>158750</xdr:colOff>
      <xdr:row>34</xdr:row>
      <xdr:rowOff>150368</xdr:rowOff>
    </xdr:to>
    <xdr:sp macro="" textlink="">
      <xdr:nvSpPr>
        <xdr:cNvPr id="330" name="楕円 329">
          <a:extLst>
            <a:ext uri="{FF2B5EF4-FFF2-40B4-BE49-F238E27FC236}">
              <a16:creationId xmlns="" xmlns:a16="http://schemas.microsoft.com/office/drawing/2014/main" id="{00000000-0008-0000-0400-00004A010000}"/>
            </a:ext>
          </a:extLst>
        </xdr:cNvPr>
        <xdr:cNvSpPr/>
      </xdr:nvSpPr>
      <xdr:spPr>
        <a:xfrm>
          <a:off x="16459200" y="5878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33</xdr:row>
      <xdr:rowOff>65295</xdr:rowOff>
    </xdr:from>
    <xdr:ext cx="762000" cy="259045"/>
    <xdr:sp macro="" textlink="">
      <xdr:nvSpPr>
        <xdr:cNvPr id="331" name="補助費等該当値テキスト">
          <a:extLst>
            <a:ext uri="{FF2B5EF4-FFF2-40B4-BE49-F238E27FC236}">
              <a16:creationId xmlns="" xmlns:a16="http://schemas.microsoft.com/office/drawing/2014/main" id="{00000000-0008-0000-0400-00004B010000}"/>
            </a:ext>
          </a:extLst>
        </xdr:cNvPr>
        <xdr:cNvSpPr txBox="1"/>
      </xdr:nvSpPr>
      <xdr:spPr>
        <a:xfrm>
          <a:off x="16598900" y="57231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34</xdr:row>
      <xdr:rowOff>39624</xdr:rowOff>
    </xdr:from>
    <xdr:to>
      <xdr:col>78</xdr:col>
      <xdr:colOff>120650</xdr:colOff>
      <xdr:row>34</xdr:row>
      <xdr:rowOff>141224</xdr:rowOff>
    </xdr:to>
    <xdr:sp macro="" textlink="">
      <xdr:nvSpPr>
        <xdr:cNvPr id="332" name="楕円 331">
          <a:extLst>
            <a:ext uri="{FF2B5EF4-FFF2-40B4-BE49-F238E27FC236}">
              <a16:creationId xmlns="" xmlns:a16="http://schemas.microsoft.com/office/drawing/2014/main" id="{00000000-0008-0000-0400-00004C010000}"/>
            </a:ext>
          </a:extLst>
        </xdr:cNvPr>
        <xdr:cNvSpPr/>
      </xdr:nvSpPr>
      <xdr:spPr>
        <a:xfrm>
          <a:off x="15621000" y="5868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32</xdr:row>
      <xdr:rowOff>151401</xdr:rowOff>
    </xdr:from>
    <xdr:ext cx="736600" cy="259045"/>
    <xdr:sp macro="" textlink="">
      <xdr:nvSpPr>
        <xdr:cNvPr id="333" name="テキスト ボックス 332">
          <a:extLst>
            <a:ext uri="{FF2B5EF4-FFF2-40B4-BE49-F238E27FC236}">
              <a16:creationId xmlns="" xmlns:a16="http://schemas.microsoft.com/office/drawing/2014/main" id="{00000000-0008-0000-0400-00004D010000}"/>
            </a:ext>
          </a:extLst>
        </xdr:cNvPr>
        <xdr:cNvSpPr txBox="1"/>
      </xdr:nvSpPr>
      <xdr:spPr>
        <a:xfrm>
          <a:off x="15290800" y="56378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34</xdr:row>
      <xdr:rowOff>30480</xdr:rowOff>
    </xdr:from>
    <xdr:to>
      <xdr:col>74</xdr:col>
      <xdr:colOff>31750</xdr:colOff>
      <xdr:row>34</xdr:row>
      <xdr:rowOff>132080</xdr:rowOff>
    </xdr:to>
    <xdr:sp macro="" textlink="">
      <xdr:nvSpPr>
        <xdr:cNvPr id="334" name="楕円 333">
          <a:extLst>
            <a:ext uri="{FF2B5EF4-FFF2-40B4-BE49-F238E27FC236}">
              <a16:creationId xmlns="" xmlns:a16="http://schemas.microsoft.com/office/drawing/2014/main" id="{00000000-0008-0000-0400-00004E010000}"/>
            </a:ext>
          </a:extLst>
        </xdr:cNvPr>
        <xdr:cNvSpPr/>
      </xdr:nvSpPr>
      <xdr:spPr>
        <a:xfrm>
          <a:off x="14732000" y="5859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32</xdr:row>
      <xdr:rowOff>142257</xdr:rowOff>
    </xdr:from>
    <xdr:ext cx="762000" cy="259045"/>
    <xdr:sp macro="" textlink="">
      <xdr:nvSpPr>
        <xdr:cNvPr id="335" name="テキスト ボックス 334">
          <a:extLst>
            <a:ext uri="{FF2B5EF4-FFF2-40B4-BE49-F238E27FC236}">
              <a16:creationId xmlns="" xmlns:a16="http://schemas.microsoft.com/office/drawing/2014/main" id="{00000000-0008-0000-0400-00004F010000}"/>
            </a:ext>
          </a:extLst>
        </xdr:cNvPr>
        <xdr:cNvSpPr txBox="1"/>
      </xdr:nvSpPr>
      <xdr:spPr>
        <a:xfrm>
          <a:off x="14401800" y="5628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34</xdr:row>
      <xdr:rowOff>35052</xdr:rowOff>
    </xdr:from>
    <xdr:to>
      <xdr:col>69</xdr:col>
      <xdr:colOff>142875</xdr:colOff>
      <xdr:row>34</xdr:row>
      <xdr:rowOff>136652</xdr:rowOff>
    </xdr:to>
    <xdr:sp macro="" textlink="">
      <xdr:nvSpPr>
        <xdr:cNvPr id="336" name="楕円 335">
          <a:extLst>
            <a:ext uri="{FF2B5EF4-FFF2-40B4-BE49-F238E27FC236}">
              <a16:creationId xmlns="" xmlns:a16="http://schemas.microsoft.com/office/drawing/2014/main" id="{00000000-0008-0000-0400-000050010000}"/>
            </a:ext>
          </a:extLst>
        </xdr:cNvPr>
        <xdr:cNvSpPr/>
      </xdr:nvSpPr>
      <xdr:spPr>
        <a:xfrm>
          <a:off x="13843000" y="5864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32</xdr:row>
      <xdr:rowOff>146829</xdr:rowOff>
    </xdr:from>
    <xdr:ext cx="762000" cy="259045"/>
    <xdr:sp macro="" textlink="">
      <xdr:nvSpPr>
        <xdr:cNvPr id="337" name="テキスト ボックス 336">
          <a:extLst>
            <a:ext uri="{FF2B5EF4-FFF2-40B4-BE49-F238E27FC236}">
              <a16:creationId xmlns="" xmlns:a16="http://schemas.microsoft.com/office/drawing/2014/main" id="{00000000-0008-0000-0400-000051010000}"/>
            </a:ext>
          </a:extLst>
        </xdr:cNvPr>
        <xdr:cNvSpPr txBox="1"/>
      </xdr:nvSpPr>
      <xdr:spPr>
        <a:xfrm>
          <a:off x="13512800" y="56332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34</xdr:row>
      <xdr:rowOff>39624</xdr:rowOff>
    </xdr:from>
    <xdr:to>
      <xdr:col>65</xdr:col>
      <xdr:colOff>53975</xdr:colOff>
      <xdr:row>34</xdr:row>
      <xdr:rowOff>141224</xdr:rowOff>
    </xdr:to>
    <xdr:sp macro="" textlink="">
      <xdr:nvSpPr>
        <xdr:cNvPr id="338" name="楕円 337">
          <a:extLst>
            <a:ext uri="{FF2B5EF4-FFF2-40B4-BE49-F238E27FC236}">
              <a16:creationId xmlns="" xmlns:a16="http://schemas.microsoft.com/office/drawing/2014/main" id="{00000000-0008-0000-0400-000052010000}"/>
            </a:ext>
          </a:extLst>
        </xdr:cNvPr>
        <xdr:cNvSpPr/>
      </xdr:nvSpPr>
      <xdr:spPr>
        <a:xfrm>
          <a:off x="12954000" y="5868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32</xdr:row>
      <xdr:rowOff>151401</xdr:rowOff>
    </xdr:from>
    <xdr:ext cx="762000" cy="259045"/>
    <xdr:sp macro="" textlink="">
      <xdr:nvSpPr>
        <xdr:cNvPr id="339" name="テキスト ボックス 338">
          <a:extLst>
            <a:ext uri="{FF2B5EF4-FFF2-40B4-BE49-F238E27FC236}">
              <a16:creationId xmlns="" xmlns:a16="http://schemas.microsoft.com/office/drawing/2014/main" id="{00000000-0008-0000-0400-000053010000}"/>
            </a:ext>
          </a:extLst>
        </xdr:cNvPr>
        <xdr:cNvSpPr txBox="1"/>
      </xdr:nvSpPr>
      <xdr:spPr>
        <a:xfrm>
          <a:off x="12623800" y="56378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40" name="正方形/長方形 339">
          <a:extLst>
            <a:ext uri="{FF2B5EF4-FFF2-40B4-BE49-F238E27FC236}">
              <a16:creationId xmlns="" xmlns:a16="http://schemas.microsoft.com/office/drawing/2014/main" id="{00000000-0008-0000-0400-000054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41" name="正方形/長方形 340">
          <a:extLst>
            <a:ext uri="{FF2B5EF4-FFF2-40B4-BE49-F238E27FC236}">
              <a16:creationId xmlns="" xmlns:a16="http://schemas.microsoft.com/office/drawing/2014/main" id="{00000000-0008-0000-0400-000055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42" name="正方形/長方形 341">
          <a:extLst>
            <a:ext uri="{FF2B5EF4-FFF2-40B4-BE49-F238E27FC236}">
              <a16:creationId xmlns="" xmlns:a16="http://schemas.microsoft.com/office/drawing/2014/main" id="{00000000-0008-0000-0400-000056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3" name="正方形/長方形 342">
          <a:extLst>
            <a:ext uri="{FF2B5EF4-FFF2-40B4-BE49-F238E27FC236}">
              <a16:creationId xmlns="" xmlns:a16="http://schemas.microsoft.com/office/drawing/2014/main" id="{00000000-0008-0000-0400-000057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4" name="正方形/長方形 343">
          <a:extLst>
            <a:ext uri="{FF2B5EF4-FFF2-40B4-BE49-F238E27FC236}">
              <a16:creationId xmlns="" xmlns:a16="http://schemas.microsoft.com/office/drawing/2014/main" id="{00000000-0008-0000-0400-000058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5" name="正方形/長方形 344">
          <a:extLst>
            <a:ext uri="{FF2B5EF4-FFF2-40B4-BE49-F238E27FC236}">
              <a16:creationId xmlns="" xmlns:a16="http://schemas.microsoft.com/office/drawing/2014/main" id="{00000000-0008-0000-0400-000059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6" name="正方形/長方形 345">
          <a:extLst>
            <a:ext uri="{FF2B5EF4-FFF2-40B4-BE49-F238E27FC236}">
              <a16:creationId xmlns="" xmlns:a16="http://schemas.microsoft.com/office/drawing/2014/main" id="{00000000-0008-0000-0400-00005A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7" name="正方形/長方形 346">
          <a:extLst>
            <a:ext uri="{FF2B5EF4-FFF2-40B4-BE49-F238E27FC236}">
              <a16:creationId xmlns="" xmlns:a16="http://schemas.microsoft.com/office/drawing/2014/main" id="{00000000-0008-0000-0400-00005B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8" name="正方形/長方形 347">
          <a:extLst>
            <a:ext uri="{FF2B5EF4-FFF2-40B4-BE49-F238E27FC236}">
              <a16:creationId xmlns="" xmlns:a16="http://schemas.microsoft.com/office/drawing/2014/main" id="{00000000-0008-0000-0400-00005C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9" name="正方形/長方形 348">
          <a:extLst>
            <a:ext uri="{FF2B5EF4-FFF2-40B4-BE49-F238E27FC236}">
              <a16:creationId xmlns="" xmlns:a16="http://schemas.microsoft.com/office/drawing/2014/main" id="{00000000-0008-0000-0400-00005D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50" name="テキスト ボックス 349">
          <a:extLst>
            <a:ext uri="{FF2B5EF4-FFF2-40B4-BE49-F238E27FC236}">
              <a16:creationId xmlns="" xmlns:a16="http://schemas.microsoft.com/office/drawing/2014/main" id="{00000000-0008-0000-0400-00005E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平成</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2</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～平成</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10</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年頃にかけ、国の景気対策と連動する形で立ち遅れていた多くの生活基盤整備を積極的に実施し多額の市債を発行したことで公債費が増大したが、平成</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15</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年度から取り組んできたアクションプランの効果により、公債費は着実に減少し、充当一般財源も対前年度</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108</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百万円の減となったことで、公債費の経常収支比率も類似団体平均を下回っている。</a:t>
          </a:r>
          <a:endParaRPr kumimoji="1" lang="en-US" altLang="ja-JP" sz="13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51" name="テキスト ボックス 350">
          <a:extLst>
            <a:ext uri="{FF2B5EF4-FFF2-40B4-BE49-F238E27FC236}">
              <a16:creationId xmlns="" xmlns:a16="http://schemas.microsoft.com/office/drawing/2014/main" id="{00000000-0008-0000-0400-00005F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52" name="直線コネクタ 351">
          <a:extLst>
            <a:ext uri="{FF2B5EF4-FFF2-40B4-BE49-F238E27FC236}">
              <a16:creationId xmlns="" xmlns:a16="http://schemas.microsoft.com/office/drawing/2014/main" id="{00000000-0008-0000-0400-000060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3" name="テキスト ボックス 352">
          <a:extLst>
            <a:ext uri="{FF2B5EF4-FFF2-40B4-BE49-F238E27FC236}">
              <a16:creationId xmlns="" xmlns:a16="http://schemas.microsoft.com/office/drawing/2014/main" id="{00000000-0008-0000-0400-000061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54" name="直線コネクタ 353">
          <a:extLst>
            <a:ext uri="{FF2B5EF4-FFF2-40B4-BE49-F238E27FC236}">
              <a16:creationId xmlns="" xmlns:a16="http://schemas.microsoft.com/office/drawing/2014/main" id="{00000000-0008-0000-0400-000062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55" name="テキスト ボックス 354">
          <a:extLst>
            <a:ext uri="{FF2B5EF4-FFF2-40B4-BE49-F238E27FC236}">
              <a16:creationId xmlns="" xmlns:a16="http://schemas.microsoft.com/office/drawing/2014/main" id="{00000000-0008-0000-0400-000063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56" name="直線コネクタ 355">
          <a:extLst>
            <a:ext uri="{FF2B5EF4-FFF2-40B4-BE49-F238E27FC236}">
              <a16:creationId xmlns="" xmlns:a16="http://schemas.microsoft.com/office/drawing/2014/main" id="{00000000-0008-0000-0400-000064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7" name="テキスト ボックス 356">
          <a:extLst>
            <a:ext uri="{FF2B5EF4-FFF2-40B4-BE49-F238E27FC236}">
              <a16:creationId xmlns="" xmlns:a16="http://schemas.microsoft.com/office/drawing/2014/main" id="{00000000-0008-0000-0400-000065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8" name="直線コネクタ 357">
          <a:extLst>
            <a:ext uri="{FF2B5EF4-FFF2-40B4-BE49-F238E27FC236}">
              <a16:creationId xmlns="" xmlns:a16="http://schemas.microsoft.com/office/drawing/2014/main" id="{00000000-0008-0000-0400-000066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9" name="テキスト ボックス 358">
          <a:extLst>
            <a:ext uri="{FF2B5EF4-FFF2-40B4-BE49-F238E27FC236}">
              <a16:creationId xmlns="" xmlns:a16="http://schemas.microsoft.com/office/drawing/2014/main" id="{00000000-0008-0000-0400-000067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60" name="直線コネクタ 359">
          <a:extLst>
            <a:ext uri="{FF2B5EF4-FFF2-40B4-BE49-F238E27FC236}">
              <a16:creationId xmlns="" xmlns:a16="http://schemas.microsoft.com/office/drawing/2014/main" id="{00000000-0008-0000-0400-000068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61" name="テキスト ボックス 360">
          <a:extLst>
            <a:ext uri="{FF2B5EF4-FFF2-40B4-BE49-F238E27FC236}">
              <a16:creationId xmlns="" xmlns:a16="http://schemas.microsoft.com/office/drawing/2014/main" id="{00000000-0008-0000-0400-000069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62" name="直線コネクタ 361">
          <a:extLst>
            <a:ext uri="{FF2B5EF4-FFF2-40B4-BE49-F238E27FC236}">
              <a16:creationId xmlns="" xmlns:a16="http://schemas.microsoft.com/office/drawing/2014/main" id="{00000000-0008-0000-0400-00006A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63" name="テキスト ボックス 362">
          <a:extLst>
            <a:ext uri="{FF2B5EF4-FFF2-40B4-BE49-F238E27FC236}">
              <a16:creationId xmlns="" xmlns:a16="http://schemas.microsoft.com/office/drawing/2014/main" id="{00000000-0008-0000-0400-00006B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4" name="直線コネクタ 363">
          <a:extLst>
            <a:ext uri="{FF2B5EF4-FFF2-40B4-BE49-F238E27FC236}">
              <a16:creationId xmlns="" xmlns:a16="http://schemas.microsoft.com/office/drawing/2014/main" id="{00000000-0008-0000-0400-00006C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65" name="公債費グラフ枠">
          <a:extLst>
            <a:ext uri="{FF2B5EF4-FFF2-40B4-BE49-F238E27FC236}">
              <a16:creationId xmlns="" xmlns:a16="http://schemas.microsoft.com/office/drawing/2014/main" id="{00000000-0008-0000-0400-00006D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74</xdr:row>
      <xdr:rowOff>24130</xdr:rowOff>
    </xdr:from>
    <xdr:to>
      <xdr:col>24</xdr:col>
      <xdr:colOff>25400</xdr:colOff>
      <xdr:row>80</xdr:row>
      <xdr:rowOff>100330</xdr:rowOff>
    </xdr:to>
    <xdr:cxnSp macro="">
      <xdr:nvCxnSpPr>
        <xdr:cNvPr id="366" name="直線コネクタ 365">
          <a:extLst>
            <a:ext uri="{FF2B5EF4-FFF2-40B4-BE49-F238E27FC236}">
              <a16:creationId xmlns="" xmlns:a16="http://schemas.microsoft.com/office/drawing/2014/main" id="{00000000-0008-0000-0400-00006E010000}"/>
            </a:ext>
          </a:extLst>
        </xdr:cNvPr>
        <xdr:cNvCxnSpPr/>
      </xdr:nvCxnSpPr>
      <xdr:spPr>
        <a:xfrm flipV="1">
          <a:off x="4826000" y="12711430"/>
          <a:ext cx="0" cy="11049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72407</xdr:rowOff>
    </xdr:from>
    <xdr:ext cx="762000" cy="259045"/>
    <xdr:sp macro="" textlink="">
      <xdr:nvSpPr>
        <xdr:cNvPr id="367" name="公債費最小値テキスト">
          <a:extLst>
            <a:ext uri="{FF2B5EF4-FFF2-40B4-BE49-F238E27FC236}">
              <a16:creationId xmlns="" xmlns:a16="http://schemas.microsoft.com/office/drawing/2014/main" id="{00000000-0008-0000-0400-00006F010000}"/>
            </a:ext>
          </a:extLst>
        </xdr:cNvPr>
        <xdr:cNvSpPr txBox="1"/>
      </xdr:nvSpPr>
      <xdr:spPr>
        <a:xfrm>
          <a:off x="4914900" y="137884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100330</xdr:rowOff>
    </xdr:from>
    <xdr:to>
      <xdr:col>24</xdr:col>
      <xdr:colOff>114300</xdr:colOff>
      <xdr:row>80</xdr:row>
      <xdr:rowOff>100330</xdr:rowOff>
    </xdr:to>
    <xdr:cxnSp macro="">
      <xdr:nvCxnSpPr>
        <xdr:cNvPr id="368" name="直線コネクタ 367">
          <a:extLst>
            <a:ext uri="{FF2B5EF4-FFF2-40B4-BE49-F238E27FC236}">
              <a16:creationId xmlns="" xmlns:a16="http://schemas.microsoft.com/office/drawing/2014/main" id="{00000000-0008-0000-0400-000070010000}"/>
            </a:ext>
          </a:extLst>
        </xdr:cNvPr>
        <xdr:cNvCxnSpPr/>
      </xdr:nvCxnSpPr>
      <xdr:spPr>
        <a:xfrm>
          <a:off x="4737100" y="13816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110507</xdr:rowOff>
    </xdr:from>
    <xdr:ext cx="762000" cy="259045"/>
    <xdr:sp macro="" textlink="">
      <xdr:nvSpPr>
        <xdr:cNvPr id="369" name="公債費最大値テキスト">
          <a:extLst>
            <a:ext uri="{FF2B5EF4-FFF2-40B4-BE49-F238E27FC236}">
              <a16:creationId xmlns="" xmlns:a16="http://schemas.microsoft.com/office/drawing/2014/main" id="{00000000-0008-0000-0400-000071010000}"/>
            </a:ext>
          </a:extLst>
        </xdr:cNvPr>
        <xdr:cNvSpPr txBox="1"/>
      </xdr:nvSpPr>
      <xdr:spPr>
        <a:xfrm>
          <a:off x="4914900" y="124549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74</xdr:row>
      <xdr:rowOff>24130</xdr:rowOff>
    </xdr:from>
    <xdr:to>
      <xdr:col>24</xdr:col>
      <xdr:colOff>114300</xdr:colOff>
      <xdr:row>74</xdr:row>
      <xdr:rowOff>24130</xdr:rowOff>
    </xdr:to>
    <xdr:cxnSp macro="">
      <xdr:nvCxnSpPr>
        <xdr:cNvPr id="370" name="直線コネクタ 369">
          <a:extLst>
            <a:ext uri="{FF2B5EF4-FFF2-40B4-BE49-F238E27FC236}">
              <a16:creationId xmlns="" xmlns:a16="http://schemas.microsoft.com/office/drawing/2014/main" id="{00000000-0008-0000-0400-000072010000}"/>
            </a:ext>
          </a:extLst>
        </xdr:cNvPr>
        <xdr:cNvCxnSpPr/>
      </xdr:nvCxnSpPr>
      <xdr:spPr>
        <a:xfrm>
          <a:off x="4737100" y="127114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74</xdr:row>
      <xdr:rowOff>153670</xdr:rowOff>
    </xdr:from>
    <xdr:to>
      <xdr:col>24</xdr:col>
      <xdr:colOff>25400</xdr:colOff>
      <xdr:row>75</xdr:row>
      <xdr:rowOff>8890</xdr:rowOff>
    </xdr:to>
    <xdr:cxnSp macro="">
      <xdr:nvCxnSpPr>
        <xdr:cNvPr id="371" name="直線コネクタ 370">
          <a:extLst>
            <a:ext uri="{FF2B5EF4-FFF2-40B4-BE49-F238E27FC236}">
              <a16:creationId xmlns="" xmlns:a16="http://schemas.microsoft.com/office/drawing/2014/main" id="{00000000-0008-0000-0400-000073010000}"/>
            </a:ext>
          </a:extLst>
        </xdr:cNvPr>
        <xdr:cNvCxnSpPr/>
      </xdr:nvCxnSpPr>
      <xdr:spPr>
        <a:xfrm flipV="1">
          <a:off x="3987800" y="12840970"/>
          <a:ext cx="8382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109237</xdr:rowOff>
    </xdr:from>
    <xdr:ext cx="762000" cy="259045"/>
    <xdr:sp macro="" textlink="">
      <xdr:nvSpPr>
        <xdr:cNvPr id="372" name="公債費平均値テキスト">
          <a:extLst>
            <a:ext uri="{FF2B5EF4-FFF2-40B4-BE49-F238E27FC236}">
              <a16:creationId xmlns="" xmlns:a16="http://schemas.microsoft.com/office/drawing/2014/main" id="{00000000-0008-0000-0400-000074010000}"/>
            </a:ext>
          </a:extLst>
        </xdr:cNvPr>
        <xdr:cNvSpPr txBox="1"/>
      </xdr:nvSpPr>
      <xdr:spPr>
        <a:xfrm>
          <a:off x="4914900" y="127965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74</xdr:row>
      <xdr:rowOff>137160</xdr:rowOff>
    </xdr:from>
    <xdr:to>
      <xdr:col>24</xdr:col>
      <xdr:colOff>76200</xdr:colOff>
      <xdr:row>75</xdr:row>
      <xdr:rowOff>67310</xdr:rowOff>
    </xdr:to>
    <xdr:sp macro="" textlink="">
      <xdr:nvSpPr>
        <xdr:cNvPr id="373" name="フローチャート: 判断 372">
          <a:extLst>
            <a:ext uri="{FF2B5EF4-FFF2-40B4-BE49-F238E27FC236}">
              <a16:creationId xmlns="" xmlns:a16="http://schemas.microsoft.com/office/drawing/2014/main" id="{00000000-0008-0000-0400-000075010000}"/>
            </a:ext>
          </a:extLst>
        </xdr:cNvPr>
        <xdr:cNvSpPr/>
      </xdr:nvSpPr>
      <xdr:spPr>
        <a:xfrm>
          <a:off x="4775200" y="12824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75</xdr:row>
      <xdr:rowOff>8890</xdr:rowOff>
    </xdr:from>
    <xdr:to>
      <xdr:col>19</xdr:col>
      <xdr:colOff>187325</xdr:colOff>
      <xdr:row>75</xdr:row>
      <xdr:rowOff>8890</xdr:rowOff>
    </xdr:to>
    <xdr:cxnSp macro="">
      <xdr:nvCxnSpPr>
        <xdr:cNvPr id="374" name="直線コネクタ 373">
          <a:extLst>
            <a:ext uri="{FF2B5EF4-FFF2-40B4-BE49-F238E27FC236}">
              <a16:creationId xmlns="" xmlns:a16="http://schemas.microsoft.com/office/drawing/2014/main" id="{00000000-0008-0000-0400-000076010000}"/>
            </a:ext>
          </a:extLst>
        </xdr:cNvPr>
        <xdr:cNvCxnSpPr/>
      </xdr:nvCxnSpPr>
      <xdr:spPr>
        <a:xfrm>
          <a:off x="3098800" y="1286764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74</xdr:row>
      <xdr:rowOff>140970</xdr:rowOff>
    </xdr:from>
    <xdr:to>
      <xdr:col>20</xdr:col>
      <xdr:colOff>38100</xdr:colOff>
      <xdr:row>75</xdr:row>
      <xdr:rowOff>71120</xdr:rowOff>
    </xdr:to>
    <xdr:sp macro="" textlink="">
      <xdr:nvSpPr>
        <xdr:cNvPr id="375" name="フローチャート: 判断 374">
          <a:extLst>
            <a:ext uri="{FF2B5EF4-FFF2-40B4-BE49-F238E27FC236}">
              <a16:creationId xmlns="" xmlns:a16="http://schemas.microsoft.com/office/drawing/2014/main" id="{00000000-0008-0000-0400-000077010000}"/>
            </a:ext>
          </a:extLst>
        </xdr:cNvPr>
        <xdr:cNvSpPr/>
      </xdr:nvSpPr>
      <xdr:spPr>
        <a:xfrm>
          <a:off x="3937000" y="12828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55897</xdr:rowOff>
    </xdr:from>
    <xdr:ext cx="736600" cy="259045"/>
    <xdr:sp macro="" textlink="">
      <xdr:nvSpPr>
        <xdr:cNvPr id="376" name="テキスト ボックス 375">
          <a:extLst>
            <a:ext uri="{FF2B5EF4-FFF2-40B4-BE49-F238E27FC236}">
              <a16:creationId xmlns="" xmlns:a16="http://schemas.microsoft.com/office/drawing/2014/main" id="{00000000-0008-0000-0400-000078010000}"/>
            </a:ext>
          </a:extLst>
        </xdr:cNvPr>
        <xdr:cNvSpPr txBox="1"/>
      </xdr:nvSpPr>
      <xdr:spPr>
        <a:xfrm>
          <a:off x="3606800" y="129146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75</xdr:row>
      <xdr:rowOff>8890</xdr:rowOff>
    </xdr:from>
    <xdr:to>
      <xdr:col>15</xdr:col>
      <xdr:colOff>98425</xdr:colOff>
      <xdr:row>75</xdr:row>
      <xdr:rowOff>35560</xdr:rowOff>
    </xdr:to>
    <xdr:cxnSp macro="">
      <xdr:nvCxnSpPr>
        <xdr:cNvPr id="377" name="直線コネクタ 376">
          <a:extLst>
            <a:ext uri="{FF2B5EF4-FFF2-40B4-BE49-F238E27FC236}">
              <a16:creationId xmlns="" xmlns:a16="http://schemas.microsoft.com/office/drawing/2014/main" id="{00000000-0008-0000-0400-000079010000}"/>
            </a:ext>
          </a:extLst>
        </xdr:cNvPr>
        <xdr:cNvCxnSpPr/>
      </xdr:nvCxnSpPr>
      <xdr:spPr>
        <a:xfrm flipV="1">
          <a:off x="2209800" y="12867640"/>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74</xdr:row>
      <xdr:rowOff>142875</xdr:rowOff>
    </xdr:from>
    <xdr:to>
      <xdr:col>15</xdr:col>
      <xdr:colOff>149225</xdr:colOff>
      <xdr:row>75</xdr:row>
      <xdr:rowOff>73025</xdr:rowOff>
    </xdr:to>
    <xdr:sp macro="" textlink="">
      <xdr:nvSpPr>
        <xdr:cNvPr id="378" name="フローチャート: 判断 377">
          <a:extLst>
            <a:ext uri="{FF2B5EF4-FFF2-40B4-BE49-F238E27FC236}">
              <a16:creationId xmlns="" xmlns:a16="http://schemas.microsoft.com/office/drawing/2014/main" id="{00000000-0008-0000-0400-00007A010000}"/>
            </a:ext>
          </a:extLst>
        </xdr:cNvPr>
        <xdr:cNvSpPr/>
      </xdr:nvSpPr>
      <xdr:spPr>
        <a:xfrm>
          <a:off x="3048000" y="12830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57802</xdr:rowOff>
    </xdr:from>
    <xdr:ext cx="762000" cy="259045"/>
    <xdr:sp macro="" textlink="">
      <xdr:nvSpPr>
        <xdr:cNvPr id="379" name="テキスト ボックス 378">
          <a:extLst>
            <a:ext uri="{FF2B5EF4-FFF2-40B4-BE49-F238E27FC236}">
              <a16:creationId xmlns="" xmlns:a16="http://schemas.microsoft.com/office/drawing/2014/main" id="{00000000-0008-0000-0400-00007B010000}"/>
            </a:ext>
          </a:extLst>
        </xdr:cNvPr>
        <xdr:cNvSpPr txBox="1"/>
      </xdr:nvSpPr>
      <xdr:spPr>
        <a:xfrm>
          <a:off x="2717800" y="129165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75</xdr:row>
      <xdr:rowOff>35560</xdr:rowOff>
    </xdr:from>
    <xdr:to>
      <xdr:col>11</xdr:col>
      <xdr:colOff>9525</xdr:colOff>
      <xdr:row>75</xdr:row>
      <xdr:rowOff>111760</xdr:rowOff>
    </xdr:to>
    <xdr:cxnSp macro="">
      <xdr:nvCxnSpPr>
        <xdr:cNvPr id="380" name="直線コネクタ 379">
          <a:extLst>
            <a:ext uri="{FF2B5EF4-FFF2-40B4-BE49-F238E27FC236}">
              <a16:creationId xmlns="" xmlns:a16="http://schemas.microsoft.com/office/drawing/2014/main" id="{00000000-0008-0000-0400-00007C010000}"/>
            </a:ext>
          </a:extLst>
        </xdr:cNvPr>
        <xdr:cNvCxnSpPr/>
      </xdr:nvCxnSpPr>
      <xdr:spPr>
        <a:xfrm flipV="1">
          <a:off x="1320800" y="1289431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74</xdr:row>
      <xdr:rowOff>142875</xdr:rowOff>
    </xdr:from>
    <xdr:to>
      <xdr:col>11</xdr:col>
      <xdr:colOff>60325</xdr:colOff>
      <xdr:row>75</xdr:row>
      <xdr:rowOff>73025</xdr:rowOff>
    </xdr:to>
    <xdr:sp macro="" textlink="">
      <xdr:nvSpPr>
        <xdr:cNvPr id="381" name="フローチャート: 判断 380">
          <a:extLst>
            <a:ext uri="{FF2B5EF4-FFF2-40B4-BE49-F238E27FC236}">
              <a16:creationId xmlns="" xmlns:a16="http://schemas.microsoft.com/office/drawing/2014/main" id="{00000000-0008-0000-0400-00007D010000}"/>
            </a:ext>
          </a:extLst>
        </xdr:cNvPr>
        <xdr:cNvSpPr/>
      </xdr:nvSpPr>
      <xdr:spPr>
        <a:xfrm>
          <a:off x="2159000" y="12830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73</xdr:row>
      <xdr:rowOff>83202</xdr:rowOff>
    </xdr:from>
    <xdr:ext cx="762000" cy="259045"/>
    <xdr:sp macro="" textlink="">
      <xdr:nvSpPr>
        <xdr:cNvPr id="382" name="テキスト ボックス 381">
          <a:extLst>
            <a:ext uri="{FF2B5EF4-FFF2-40B4-BE49-F238E27FC236}">
              <a16:creationId xmlns="" xmlns:a16="http://schemas.microsoft.com/office/drawing/2014/main" id="{00000000-0008-0000-0400-00007E010000}"/>
            </a:ext>
          </a:extLst>
        </xdr:cNvPr>
        <xdr:cNvSpPr txBox="1"/>
      </xdr:nvSpPr>
      <xdr:spPr>
        <a:xfrm>
          <a:off x="1828800" y="125990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74</xdr:row>
      <xdr:rowOff>146685</xdr:rowOff>
    </xdr:from>
    <xdr:to>
      <xdr:col>6</xdr:col>
      <xdr:colOff>171450</xdr:colOff>
      <xdr:row>75</xdr:row>
      <xdr:rowOff>76835</xdr:rowOff>
    </xdr:to>
    <xdr:sp macro="" textlink="">
      <xdr:nvSpPr>
        <xdr:cNvPr id="383" name="フローチャート: 判断 382">
          <a:extLst>
            <a:ext uri="{FF2B5EF4-FFF2-40B4-BE49-F238E27FC236}">
              <a16:creationId xmlns="" xmlns:a16="http://schemas.microsoft.com/office/drawing/2014/main" id="{00000000-0008-0000-0400-00007F010000}"/>
            </a:ext>
          </a:extLst>
        </xdr:cNvPr>
        <xdr:cNvSpPr/>
      </xdr:nvSpPr>
      <xdr:spPr>
        <a:xfrm>
          <a:off x="1270000" y="12833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73</xdr:row>
      <xdr:rowOff>87012</xdr:rowOff>
    </xdr:from>
    <xdr:ext cx="762000" cy="259045"/>
    <xdr:sp macro="" textlink="">
      <xdr:nvSpPr>
        <xdr:cNvPr id="384" name="テキスト ボックス 383">
          <a:extLst>
            <a:ext uri="{FF2B5EF4-FFF2-40B4-BE49-F238E27FC236}">
              <a16:creationId xmlns="" xmlns:a16="http://schemas.microsoft.com/office/drawing/2014/main" id="{00000000-0008-0000-0400-000080010000}"/>
            </a:ext>
          </a:extLst>
        </xdr:cNvPr>
        <xdr:cNvSpPr txBox="1"/>
      </xdr:nvSpPr>
      <xdr:spPr>
        <a:xfrm>
          <a:off x="939800" y="12602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85" name="テキスト ボックス 384">
          <a:extLst>
            <a:ext uri="{FF2B5EF4-FFF2-40B4-BE49-F238E27FC236}">
              <a16:creationId xmlns="" xmlns:a16="http://schemas.microsoft.com/office/drawing/2014/main" id="{00000000-0008-0000-0400-000081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86" name="テキスト ボックス 385">
          <a:extLst>
            <a:ext uri="{FF2B5EF4-FFF2-40B4-BE49-F238E27FC236}">
              <a16:creationId xmlns="" xmlns:a16="http://schemas.microsoft.com/office/drawing/2014/main" id="{00000000-0008-0000-0400-000082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7" name="テキスト ボックス 386">
          <a:extLst>
            <a:ext uri="{FF2B5EF4-FFF2-40B4-BE49-F238E27FC236}">
              <a16:creationId xmlns="" xmlns:a16="http://schemas.microsoft.com/office/drawing/2014/main" id="{00000000-0008-0000-0400-000083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8" name="テキスト ボックス 387">
          <a:extLst>
            <a:ext uri="{FF2B5EF4-FFF2-40B4-BE49-F238E27FC236}">
              <a16:creationId xmlns="" xmlns:a16="http://schemas.microsoft.com/office/drawing/2014/main" id="{00000000-0008-0000-0400-000084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9" name="テキスト ボックス 388">
          <a:extLst>
            <a:ext uri="{FF2B5EF4-FFF2-40B4-BE49-F238E27FC236}">
              <a16:creationId xmlns="" xmlns:a16="http://schemas.microsoft.com/office/drawing/2014/main" id="{00000000-0008-0000-0400-000085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74</xdr:row>
      <xdr:rowOff>102870</xdr:rowOff>
    </xdr:from>
    <xdr:to>
      <xdr:col>24</xdr:col>
      <xdr:colOff>76200</xdr:colOff>
      <xdr:row>75</xdr:row>
      <xdr:rowOff>33020</xdr:rowOff>
    </xdr:to>
    <xdr:sp macro="" textlink="">
      <xdr:nvSpPr>
        <xdr:cNvPr id="390" name="楕円 389">
          <a:extLst>
            <a:ext uri="{FF2B5EF4-FFF2-40B4-BE49-F238E27FC236}">
              <a16:creationId xmlns="" xmlns:a16="http://schemas.microsoft.com/office/drawing/2014/main" id="{00000000-0008-0000-0400-000086010000}"/>
            </a:ext>
          </a:extLst>
        </xdr:cNvPr>
        <xdr:cNvSpPr/>
      </xdr:nvSpPr>
      <xdr:spPr>
        <a:xfrm>
          <a:off x="4775200" y="12790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73</xdr:row>
      <xdr:rowOff>119397</xdr:rowOff>
    </xdr:from>
    <xdr:ext cx="762000" cy="259045"/>
    <xdr:sp macro="" textlink="">
      <xdr:nvSpPr>
        <xdr:cNvPr id="391" name="公債費該当値テキスト">
          <a:extLst>
            <a:ext uri="{FF2B5EF4-FFF2-40B4-BE49-F238E27FC236}">
              <a16:creationId xmlns="" xmlns:a16="http://schemas.microsoft.com/office/drawing/2014/main" id="{00000000-0008-0000-0400-000087010000}"/>
            </a:ext>
          </a:extLst>
        </xdr:cNvPr>
        <xdr:cNvSpPr txBox="1"/>
      </xdr:nvSpPr>
      <xdr:spPr>
        <a:xfrm>
          <a:off x="4914900" y="126352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74</xdr:row>
      <xdr:rowOff>129540</xdr:rowOff>
    </xdr:from>
    <xdr:to>
      <xdr:col>20</xdr:col>
      <xdr:colOff>38100</xdr:colOff>
      <xdr:row>75</xdr:row>
      <xdr:rowOff>59690</xdr:rowOff>
    </xdr:to>
    <xdr:sp macro="" textlink="">
      <xdr:nvSpPr>
        <xdr:cNvPr id="392" name="楕円 391">
          <a:extLst>
            <a:ext uri="{FF2B5EF4-FFF2-40B4-BE49-F238E27FC236}">
              <a16:creationId xmlns="" xmlns:a16="http://schemas.microsoft.com/office/drawing/2014/main" id="{00000000-0008-0000-0400-000088010000}"/>
            </a:ext>
          </a:extLst>
        </xdr:cNvPr>
        <xdr:cNvSpPr/>
      </xdr:nvSpPr>
      <xdr:spPr>
        <a:xfrm>
          <a:off x="3937000" y="12816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73</xdr:row>
      <xdr:rowOff>69867</xdr:rowOff>
    </xdr:from>
    <xdr:ext cx="736600" cy="259045"/>
    <xdr:sp macro="" textlink="">
      <xdr:nvSpPr>
        <xdr:cNvPr id="393" name="テキスト ボックス 392">
          <a:extLst>
            <a:ext uri="{FF2B5EF4-FFF2-40B4-BE49-F238E27FC236}">
              <a16:creationId xmlns="" xmlns:a16="http://schemas.microsoft.com/office/drawing/2014/main" id="{00000000-0008-0000-0400-000089010000}"/>
            </a:ext>
          </a:extLst>
        </xdr:cNvPr>
        <xdr:cNvSpPr txBox="1"/>
      </xdr:nvSpPr>
      <xdr:spPr>
        <a:xfrm>
          <a:off x="3606800" y="125857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74</xdr:row>
      <xdr:rowOff>129540</xdr:rowOff>
    </xdr:from>
    <xdr:to>
      <xdr:col>15</xdr:col>
      <xdr:colOff>149225</xdr:colOff>
      <xdr:row>75</xdr:row>
      <xdr:rowOff>59690</xdr:rowOff>
    </xdr:to>
    <xdr:sp macro="" textlink="">
      <xdr:nvSpPr>
        <xdr:cNvPr id="394" name="楕円 393">
          <a:extLst>
            <a:ext uri="{FF2B5EF4-FFF2-40B4-BE49-F238E27FC236}">
              <a16:creationId xmlns="" xmlns:a16="http://schemas.microsoft.com/office/drawing/2014/main" id="{00000000-0008-0000-0400-00008A010000}"/>
            </a:ext>
          </a:extLst>
        </xdr:cNvPr>
        <xdr:cNvSpPr/>
      </xdr:nvSpPr>
      <xdr:spPr>
        <a:xfrm>
          <a:off x="3048000" y="12816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73</xdr:row>
      <xdr:rowOff>69867</xdr:rowOff>
    </xdr:from>
    <xdr:ext cx="762000" cy="259045"/>
    <xdr:sp macro="" textlink="">
      <xdr:nvSpPr>
        <xdr:cNvPr id="395" name="テキスト ボックス 394">
          <a:extLst>
            <a:ext uri="{FF2B5EF4-FFF2-40B4-BE49-F238E27FC236}">
              <a16:creationId xmlns="" xmlns:a16="http://schemas.microsoft.com/office/drawing/2014/main" id="{00000000-0008-0000-0400-00008B010000}"/>
            </a:ext>
          </a:extLst>
        </xdr:cNvPr>
        <xdr:cNvSpPr txBox="1"/>
      </xdr:nvSpPr>
      <xdr:spPr>
        <a:xfrm>
          <a:off x="2717800" y="12585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74</xdr:row>
      <xdr:rowOff>156210</xdr:rowOff>
    </xdr:from>
    <xdr:to>
      <xdr:col>11</xdr:col>
      <xdr:colOff>60325</xdr:colOff>
      <xdr:row>75</xdr:row>
      <xdr:rowOff>86360</xdr:rowOff>
    </xdr:to>
    <xdr:sp macro="" textlink="">
      <xdr:nvSpPr>
        <xdr:cNvPr id="396" name="楕円 395">
          <a:extLst>
            <a:ext uri="{FF2B5EF4-FFF2-40B4-BE49-F238E27FC236}">
              <a16:creationId xmlns="" xmlns:a16="http://schemas.microsoft.com/office/drawing/2014/main" id="{00000000-0008-0000-0400-00008C010000}"/>
            </a:ext>
          </a:extLst>
        </xdr:cNvPr>
        <xdr:cNvSpPr/>
      </xdr:nvSpPr>
      <xdr:spPr>
        <a:xfrm>
          <a:off x="2159000" y="12843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71137</xdr:rowOff>
    </xdr:from>
    <xdr:ext cx="762000" cy="259045"/>
    <xdr:sp macro="" textlink="">
      <xdr:nvSpPr>
        <xdr:cNvPr id="397" name="テキスト ボックス 396">
          <a:extLst>
            <a:ext uri="{FF2B5EF4-FFF2-40B4-BE49-F238E27FC236}">
              <a16:creationId xmlns="" xmlns:a16="http://schemas.microsoft.com/office/drawing/2014/main" id="{00000000-0008-0000-0400-00008D010000}"/>
            </a:ext>
          </a:extLst>
        </xdr:cNvPr>
        <xdr:cNvSpPr txBox="1"/>
      </xdr:nvSpPr>
      <xdr:spPr>
        <a:xfrm>
          <a:off x="1828800" y="12929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75</xdr:row>
      <xdr:rowOff>60960</xdr:rowOff>
    </xdr:from>
    <xdr:to>
      <xdr:col>6</xdr:col>
      <xdr:colOff>171450</xdr:colOff>
      <xdr:row>75</xdr:row>
      <xdr:rowOff>162561</xdr:rowOff>
    </xdr:to>
    <xdr:sp macro="" textlink="">
      <xdr:nvSpPr>
        <xdr:cNvPr id="398" name="楕円 397">
          <a:extLst>
            <a:ext uri="{FF2B5EF4-FFF2-40B4-BE49-F238E27FC236}">
              <a16:creationId xmlns="" xmlns:a16="http://schemas.microsoft.com/office/drawing/2014/main" id="{00000000-0008-0000-0400-00008E010000}"/>
            </a:ext>
          </a:extLst>
        </xdr:cNvPr>
        <xdr:cNvSpPr/>
      </xdr:nvSpPr>
      <xdr:spPr>
        <a:xfrm>
          <a:off x="1270000" y="12919710"/>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147338</xdr:rowOff>
    </xdr:from>
    <xdr:ext cx="762000" cy="259045"/>
    <xdr:sp macro="" textlink="">
      <xdr:nvSpPr>
        <xdr:cNvPr id="399" name="テキスト ボックス 398">
          <a:extLst>
            <a:ext uri="{FF2B5EF4-FFF2-40B4-BE49-F238E27FC236}">
              <a16:creationId xmlns="" xmlns:a16="http://schemas.microsoft.com/office/drawing/2014/main" id="{00000000-0008-0000-0400-00008F010000}"/>
            </a:ext>
          </a:extLst>
        </xdr:cNvPr>
        <xdr:cNvSpPr txBox="1"/>
      </xdr:nvSpPr>
      <xdr:spPr>
        <a:xfrm>
          <a:off x="939800" y="130060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400" name="正方形/長方形 399">
          <a:extLst>
            <a:ext uri="{FF2B5EF4-FFF2-40B4-BE49-F238E27FC236}">
              <a16:creationId xmlns="" xmlns:a16="http://schemas.microsoft.com/office/drawing/2014/main" id="{00000000-0008-0000-0400-000090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401" name="正方形/長方形 400">
          <a:extLst>
            <a:ext uri="{FF2B5EF4-FFF2-40B4-BE49-F238E27FC236}">
              <a16:creationId xmlns="" xmlns:a16="http://schemas.microsoft.com/office/drawing/2014/main" id="{00000000-0008-0000-0400-000091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402" name="正方形/長方形 401">
          <a:extLst>
            <a:ext uri="{FF2B5EF4-FFF2-40B4-BE49-F238E27FC236}">
              <a16:creationId xmlns="" xmlns:a16="http://schemas.microsoft.com/office/drawing/2014/main" id="{00000000-0008-0000-0400-000092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403" name="正方形/長方形 402">
          <a:extLst>
            <a:ext uri="{FF2B5EF4-FFF2-40B4-BE49-F238E27FC236}">
              <a16:creationId xmlns="" xmlns:a16="http://schemas.microsoft.com/office/drawing/2014/main" id="{00000000-0008-0000-0400-000093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04" name="正方形/長方形 403">
          <a:extLst>
            <a:ext uri="{FF2B5EF4-FFF2-40B4-BE49-F238E27FC236}">
              <a16:creationId xmlns="" xmlns:a16="http://schemas.microsoft.com/office/drawing/2014/main" id="{00000000-0008-0000-0400-000094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05" name="正方形/長方形 404">
          <a:extLst>
            <a:ext uri="{FF2B5EF4-FFF2-40B4-BE49-F238E27FC236}">
              <a16:creationId xmlns="" xmlns:a16="http://schemas.microsoft.com/office/drawing/2014/main" id="{00000000-0008-0000-0400-000095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6" name="正方形/長方形 405">
          <a:extLst>
            <a:ext uri="{FF2B5EF4-FFF2-40B4-BE49-F238E27FC236}">
              <a16:creationId xmlns="" xmlns:a16="http://schemas.microsoft.com/office/drawing/2014/main" id="{00000000-0008-0000-0400-000096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7" name="正方形/長方形 406">
          <a:extLst>
            <a:ext uri="{FF2B5EF4-FFF2-40B4-BE49-F238E27FC236}">
              <a16:creationId xmlns="" xmlns:a16="http://schemas.microsoft.com/office/drawing/2014/main" id="{00000000-0008-0000-0400-000097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8" name="正方形/長方形 407">
          <a:extLst>
            <a:ext uri="{FF2B5EF4-FFF2-40B4-BE49-F238E27FC236}">
              <a16:creationId xmlns="" xmlns:a16="http://schemas.microsoft.com/office/drawing/2014/main" id="{00000000-0008-0000-0400-000098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9" name="正方形/長方形 408">
          <a:extLst>
            <a:ext uri="{FF2B5EF4-FFF2-40B4-BE49-F238E27FC236}">
              <a16:creationId xmlns="" xmlns:a16="http://schemas.microsoft.com/office/drawing/2014/main" id="{00000000-0008-0000-0400-000099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10" name="テキスト ボックス 409">
          <a:extLst>
            <a:ext uri="{FF2B5EF4-FFF2-40B4-BE49-F238E27FC236}">
              <a16:creationId xmlns="" xmlns:a16="http://schemas.microsoft.com/office/drawing/2014/main" id="{00000000-0008-0000-0400-00009A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扶助費、物件費、補助費等に対する経常一般財源が増大し、経常収支比率を上昇させている。</a:t>
          </a:r>
        </a:p>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全国平均・類似団体平均を下回っているものの、同比率は年々上昇しており、今後も緊縮財政を堅持して経常経費の抑制に努める。</a:t>
          </a:r>
        </a:p>
      </xdr:txBody>
    </xdr:sp>
    <xdr:clientData/>
  </xdr:twoCellAnchor>
  <xdr:oneCellAnchor>
    <xdr:from>
      <xdr:col>62</xdr:col>
      <xdr:colOff>6350</xdr:colOff>
      <xdr:row>69</xdr:row>
      <xdr:rowOff>107950</xdr:rowOff>
    </xdr:from>
    <xdr:ext cx="298543" cy="225703"/>
    <xdr:sp macro="" textlink="">
      <xdr:nvSpPr>
        <xdr:cNvPr id="411" name="テキスト ボックス 410">
          <a:extLst>
            <a:ext uri="{FF2B5EF4-FFF2-40B4-BE49-F238E27FC236}">
              <a16:creationId xmlns="" xmlns:a16="http://schemas.microsoft.com/office/drawing/2014/main" id="{00000000-0008-0000-0400-00009B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12" name="直線コネクタ 411">
          <a:extLst>
            <a:ext uri="{FF2B5EF4-FFF2-40B4-BE49-F238E27FC236}">
              <a16:creationId xmlns="" xmlns:a16="http://schemas.microsoft.com/office/drawing/2014/main" id="{00000000-0008-0000-0400-00009C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13" name="テキスト ボックス 412">
          <a:extLst>
            <a:ext uri="{FF2B5EF4-FFF2-40B4-BE49-F238E27FC236}">
              <a16:creationId xmlns="" xmlns:a16="http://schemas.microsoft.com/office/drawing/2014/main" id="{00000000-0008-0000-0400-00009D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14" name="直線コネクタ 413">
          <a:extLst>
            <a:ext uri="{FF2B5EF4-FFF2-40B4-BE49-F238E27FC236}">
              <a16:creationId xmlns="" xmlns:a16="http://schemas.microsoft.com/office/drawing/2014/main" id="{00000000-0008-0000-0400-00009E010000}"/>
            </a:ext>
          </a:extLst>
        </xdr:cNvPr>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15" name="テキスト ボックス 414">
          <a:extLst>
            <a:ext uri="{FF2B5EF4-FFF2-40B4-BE49-F238E27FC236}">
              <a16:creationId xmlns="" xmlns:a16="http://schemas.microsoft.com/office/drawing/2014/main" id="{00000000-0008-0000-0400-00009F010000}"/>
            </a:ext>
          </a:extLst>
        </xdr:cNvPr>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16" name="直線コネクタ 415">
          <a:extLst>
            <a:ext uri="{FF2B5EF4-FFF2-40B4-BE49-F238E27FC236}">
              <a16:creationId xmlns="" xmlns:a16="http://schemas.microsoft.com/office/drawing/2014/main" id="{00000000-0008-0000-0400-0000A0010000}"/>
            </a:ext>
          </a:extLst>
        </xdr:cNvPr>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17" name="テキスト ボックス 416">
          <a:extLst>
            <a:ext uri="{FF2B5EF4-FFF2-40B4-BE49-F238E27FC236}">
              <a16:creationId xmlns="" xmlns:a16="http://schemas.microsoft.com/office/drawing/2014/main" id="{00000000-0008-0000-0400-0000A1010000}"/>
            </a:ext>
          </a:extLst>
        </xdr:cNvPr>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18" name="直線コネクタ 417">
          <a:extLst>
            <a:ext uri="{FF2B5EF4-FFF2-40B4-BE49-F238E27FC236}">
              <a16:creationId xmlns="" xmlns:a16="http://schemas.microsoft.com/office/drawing/2014/main" id="{00000000-0008-0000-0400-0000A2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19" name="テキスト ボックス 418">
          <a:extLst>
            <a:ext uri="{FF2B5EF4-FFF2-40B4-BE49-F238E27FC236}">
              <a16:creationId xmlns="" xmlns:a16="http://schemas.microsoft.com/office/drawing/2014/main" id="{00000000-0008-0000-0400-0000A3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20" name="直線コネクタ 419">
          <a:extLst>
            <a:ext uri="{FF2B5EF4-FFF2-40B4-BE49-F238E27FC236}">
              <a16:creationId xmlns="" xmlns:a16="http://schemas.microsoft.com/office/drawing/2014/main" id="{00000000-0008-0000-0400-0000A4010000}"/>
            </a:ext>
          </a:extLst>
        </xdr:cNvPr>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21" name="テキスト ボックス 420">
          <a:extLst>
            <a:ext uri="{FF2B5EF4-FFF2-40B4-BE49-F238E27FC236}">
              <a16:creationId xmlns="" xmlns:a16="http://schemas.microsoft.com/office/drawing/2014/main" id="{00000000-0008-0000-0400-0000A5010000}"/>
            </a:ext>
          </a:extLst>
        </xdr:cNvPr>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22" name="直線コネクタ 421">
          <a:extLst>
            <a:ext uri="{FF2B5EF4-FFF2-40B4-BE49-F238E27FC236}">
              <a16:creationId xmlns="" xmlns:a16="http://schemas.microsoft.com/office/drawing/2014/main" id="{00000000-0008-0000-0400-0000A6010000}"/>
            </a:ext>
          </a:extLst>
        </xdr:cNvPr>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23" name="テキスト ボックス 422">
          <a:extLst>
            <a:ext uri="{FF2B5EF4-FFF2-40B4-BE49-F238E27FC236}">
              <a16:creationId xmlns="" xmlns:a16="http://schemas.microsoft.com/office/drawing/2014/main" id="{00000000-0008-0000-0400-0000A7010000}"/>
            </a:ext>
          </a:extLst>
        </xdr:cNvPr>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4" name="直線コネクタ 423">
          <a:extLst>
            <a:ext uri="{FF2B5EF4-FFF2-40B4-BE49-F238E27FC236}">
              <a16:creationId xmlns="" xmlns:a16="http://schemas.microsoft.com/office/drawing/2014/main" id="{00000000-0008-0000-0400-0000A8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5" name="テキスト ボックス 424">
          <a:extLst>
            <a:ext uri="{FF2B5EF4-FFF2-40B4-BE49-F238E27FC236}">
              <a16:creationId xmlns="" xmlns:a16="http://schemas.microsoft.com/office/drawing/2014/main" id="{00000000-0008-0000-0400-0000A9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6" name="公債費以外グラフ枠">
          <a:extLst>
            <a:ext uri="{FF2B5EF4-FFF2-40B4-BE49-F238E27FC236}">
              <a16:creationId xmlns="" xmlns:a16="http://schemas.microsoft.com/office/drawing/2014/main" id="{00000000-0008-0000-0400-0000AA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74</xdr:row>
      <xdr:rowOff>27940</xdr:rowOff>
    </xdr:from>
    <xdr:to>
      <xdr:col>82</xdr:col>
      <xdr:colOff>107950</xdr:colOff>
      <xdr:row>81</xdr:row>
      <xdr:rowOff>54611</xdr:rowOff>
    </xdr:to>
    <xdr:cxnSp macro="">
      <xdr:nvCxnSpPr>
        <xdr:cNvPr id="427" name="直線コネクタ 426">
          <a:extLst>
            <a:ext uri="{FF2B5EF4-FFF2-40B4-BE49-F238E27FC236}">
              <a16:creationId xmlns="" xmlns:a16="http://schemas.microsoft.com/office/drawing/2014/main" id="{00000000-0008-0000-0400-0000AB010000}"/>
            </a:ext>
          </a:extLst>
        </xdr:cNvPr>
        <xdr:cNvCxnSpPr/>
      </xdr:nvCxnSpPr>
      <xdr:spPr>
        <a:xfrm flipV="1">
          <a:off x="16510000" y="12715240"/>
          <a:ext cx="0" cy="12268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26688</xdr:rowOff>
    </xdr:from>
    <xdr:ext cx="762000" cy="259045"/>
    <xdr:sp macro="" textlink="">
      <xdr:nvSpPr>
        <xdr:cNvPr id="428" name="公債費以外最小値テキスト">
          <a:extLst>
            <a:ext uri="{FF2B5EF4-FFF2-40B4-BE49-F238E27FC236}">
              <a16:creationId xmlns="" xmlns:a16="http://schemas.microsoft.com/office/drawing/2014/main" id="{00000000-0008-0000-0400-0000AC010000}"/>
            </a:ext>
          </a:extLst>
        </xdr:cNvPr>
        <xdr:cNvSpPr txBox="1"/>
      </xdr:nvSpPr>
      <xdr:spPr>
        <a:xfrm>
          <a:off x="16598900" y="139141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54611</xdr:rowOff>
    </xdr:from>
    <xdr:to>
      <xdr:col>82</xdr:col>
      <xdr:colOff>196850</xdr:colOff>
      <xdr:row>81</xdr:row>
      <xdr:rowOff>54611</xdr:rowOff>
    </xdr:to>
    <xdr:cxnSp macro="">
      <xdr:nvCxnSpPr>
        <xdr:cNvPr id="429" name="直線コネクタ 428">
          <a:extLst>
            <a:ext uri="{FF2B5EF4-FFF2-40B4-BE49-F238E27FC236}">
              <a16:creationId xmlns="" xmlns:a16="http://schemas.microsoft.com/office/drawing/2014/main" id="{00000000-0008-0000-0400-0000AD010000}"/>
            </a:ext>
          </a:extLst>
        </xdr:cNvPr>
        <xdr:cNvCxnSpPr/>
      </xdr:nvCxnSpPr>
      <xdr:spPr>
        <a:xfrm>
          <a:off x="16421100" y="139420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114317</xdr:rowOff>
    </xdr:from>
    <xdr:ext cx="762000" cy="259045"/>
    <xdr:sp macro="" textlink="">
      <xdr:nvSpPr>
        <xdr:cNvPr id="430" name="公債費以外最大値テキスト">
          <a:extLst>
            <a:ext uri="{FF2B5EF4-FFF2-40B4-BE49-F238E27FC236}">
              <a16:creationId xmlns="" xmlns:a16="http://schemas.microsoft.com/office/drawing/2014/main" id="{00000000-0008-0000-0400-0000AE010000}"/>
            </a:ext>
          </a:extLst>
        </xdr:cNvPr>
        <xdr:cNvSpPr txBox="1"/>
      </xdr:nvSpPr>
      <xdr:spPr>
        <a:xfrm>
          <a:off x="16598900" y="12458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74</xdr:row>
      <xdr:rowOff>27940</xdr:rowOff>
    </xdr:from>
    <xdr:to>
      <xdr:col>82</xdr:col>
      <xdr:colOff>196850</xdr:colOff>
      <xdr:row>74</xdr:row>
      <xdr:rowOff>27940</xdr:rowOff>
    </xdr:to>
    <xdr:cxnSp macro="">
      <xdr:nvCxnSpPr>
        <xdr:cNvPr id="431" name="直線コネクタ 430">
          <a:extLst>
            <a:ext uri="{FF2B5EF4-FFF2-40B4-BE49-F238E27FC236}">
              <a16:creationId xmlns="" xmlns:a16="http://schemas.microsoft.com/office/drawing/2014/main" id="{00000000-0008-0000-0400-0000AF010000}"/>
            </a:ext>
          </a:extLst>
        </xdr:cNvPr>
        <xdr:cNvCxnSpPr/>
      </xdr:nvCxnSpPr>
      <xdr:spPr>
        <a:xfrm>
          <a:off x="16421100" y="127152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77</xdr:row>
      <xdr:rowOff>39370</xdr:rowOff>
    </xdr:from>
    <xdr:to>
      <xdr:col>82</xdr:col>
      <xdr:colOff>107950</xdr:colOff>
      <xdr:row>77</xdr:row>
      <xdr:rowOff>96520</xdr:rowOff>
    </xdr:to>
    <xdr:cxnSp macro="">
      <xdr:nvCxnSpPr>
        <xdr:cNvPr id="432" name="直線コネクタ 431">
          <a:extLst>
            <a:ext uri="{FF2B5EF4-FFF2-40B4-BE49-F238E27FC236}">
              <a16:creationId xmlns="" xmlns:a16="http://schemas.microsoft.com/office/drawing/2014/main" id="{00000000-0008-0000-0400-0000B0010000}"/>
            </a:ext>
          </a:extLst>
        </xdr:cNvPr>
        <xdr:cNvCxnSpPr/>
      </xdr:nvCxnSpPr>
      <xdr:spPr>
        <a:xfrm>
          <a:off x="15671800" y="13241020"/>
          <a:ext cx="8382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77</xdr:row>
      <xdr:rowOff>135907</xdr:rowOff>
    </xdr:from>
    <xdr:ext cx="762000" cy="259045"/>
    <xdr:sp macro="" textlink="">
      <xdr:nvSpPr>
        <xdr:cNvPr id="433" name="公債費以外平均値テキスト">
          <a:extLst>
            <a:ext uri="{FF2B5EF4-FFF2-40B4-BE49-F238E27FC236}">
              <a16:creationId xmlns="" xmlns:a16="http://schemas.microsoft.com/office/drawing/2014/main" id="{00000000-0008-0000-0400-0000B1010000}"/>
            </a:ext>
          </a:extLst>
        </xdr:cNvPr>
        <xdr:cNvSpPr txBox="1"/>
      </xdr:nvSpPr>
      <xdr:spPr>
        <a:xfrm>
          <a:off x="16598900" y="133375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163830</xdr:rowOff>
    </xdr:from>
    <xdr:to>
      <xdr:col>82</xdr:col>
      <xdr:colOff>158750</xdr:colOff>
      <xdr:row>78</xdr:row>
      <xdr:rowOff>93980</xdr:rowOff>
    </xdr:to>
    <xdr:sp macro="" textlink="">
      <xdr:nvSpPr>
        <xdr:cNvPr id="434" name="フローチャート: 判断 433">
          <a:extLst>
            <a:ext uri="{FF2B5EF4-FFF2-40B4-BE49-F238E27FC236}">
              <a16:creationId xmlns="" xmlns:a16="http://schemas.microsoft.com/office/drawing/2014/main" id="{00000000-0008-0000-0400-0000B2010000}"/>
            </a:ext>
          </a:extLst>
        </xdr:cNvPr>
        <xdr:cNvSpPr/>
      </xdr:nvSpPr>
      <xdr:spPr>
        <a:xfrm>
          <a:off x="16459200" y="13365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76</xdr:row>
      <xdr:rowOff>50800</xdr:rowOff>
    </xdr:from>
    <xdr:to>
      <xdr:col>78</xdr:col>
      <xdr:colOff>69850</xdr:colOff>
      <xdr:row>77</xdr:row>
      <xdr:rowOff>39370</xdr:rowOff>
    </xdr:to>
    <xdr:cxnSp macro="">
      <xdr:nvCxnSpPr>
        <xdr:cNvPr id="435" name="直線コネクタ 434">
          <a:extLst>
            <a:ext uri="{FF2B5EF4-FFF2-40B4-BE49-F238E27FC236}">
              <a16:creationId xmlns="" xmlns:a16="http://schemas.microsoft.com/office/drawing/2014/main" id="{00000000-0008-0000-0400-0000B3010000}"/>
            </a:ext>
          </a:extLst>
        </xdr:cNvPr>
        <xdr:cNvCxnSpPr/>
      </xdr:nvCxnSpPr>
      <xdr:spPr>
        <a:xfrm>
          <a:off x="14782800" y="13081000"/>
          <a:ext cx="889000" cy="1600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125730</xdr:rowOff>
    </xdr:from>
    <xdr:to>
      <xdr:col>78</xdr:col>
      <xdr:colOff>120650</xdr:colOff>
      <xdr:row>78</xdr:row>
      <xdr:rowOff>55880</xdr:rowOff>
    </xdr:to>
    <xdr:sp macro="" textlink="">
      <xdr:nvSpPr>
        <xdr:cNvPr id="436" name="フローチャート: 判断 435">
          <a:extLst>
            <a:ext uri="{FF2B5EF4-FFF2-40B4-BE49-F238E27FC236}">
              <a16:creationId xmlns="" xmlns:a16="http://schemas.microsoft.com/office/drawing/2014/main" id="{00000000-0008-0000-0400-0000B4010000}"/>
            </a:ext>
          </a:extLst>
        </xdr:cNvPr>
        <xdr:cNvSpPr/>
      </xdr:nvSpPr>
      <xdr:spPr>
        <a:xfrm>
          <a:off x="15621000" y="13327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40657</xdr:rowOff>
    </xdr:from>
    <xdr:ext cx="736600" cy="259045"/>
    <xdr:sp macro="" textlink="">
      <xdr:nvSpPr>
        <xdr:cNvPr id="437" name="テキスト ボックス 436">
          <a:extLst>
            <a:ext uri="{FF2B5EF4-FFF2-40B4-BE49-F238E27FC236}">
              <a16:creationId xmlns="" xmlns:a16="http://schemas.microsoft.com/office/drawing/2014/main" id="{00000000-0008-0000-0400-0000B5010000}"/>
            </a:ext>
          </a:extLst>
        </xdr:cNvPr>
        <xdr:cNvSpPr txBox="1"/>
      </xdr:nvSpPr>
      <xdr:spPr>
        <a:xfrm>
          <a:off x="15290800" y="134137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75</xdr:row>
      <xdr:rowOff>62230</xdr:rowOff>
    </xdr:from>
    <xdr:to>
      <xdr:col>73</xdr:col>
      <xdr:colOff>180975</xdr:colOff>
      <xdr:row>76</xdr:row>
      <xdr:rowOff>50800</xdr:rowOff>
    </xdr:to>
    <xdr:cxnSp macro="">
      <xdr:nvCxnSpPr>
        <xdr:cNvPr id="438" name="直線コネクタ 437">
          <a:extLst>
            <a:ext uri="{FF2B5EF4-FFF2-40B4-BE49-F238E27FC236}">
              <a16:creationId xmlns="" xmlns:a16="http://schemas.microsoft.com/office/drawing/2014/main" id="{00000000-0008-0000-0400-0000B6010000}"/>
            </a:ext>
          </a:extLst>
        </xdr:cNvPr>
        <xdr:cNvCxnSpPr/>
      </xdr:nvCxnSpPr>
      <xdr:spPr>
        <a:xfrm>
          <a:off x="13893800" y="12920980"/>
          <a:ext cx="889000" cy="1600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77</xdr:row>
      <xdr:rowOff>76200</xdr:rowOff>
    </xdr:from>
    <xdr:to>
      <xdr:col>74</xdr:col>
      <xdr:colOff>31750</xdr:colOff>
      <xdr:row>78</xdr:row>
      <xdr:rowOff>6350</xdr:rowOff>
    </xdr:to>
    <xdr:sp macro="" textlink="">
      <xdr:nvSpPr>
        <xdr:cNvPr id="439" name="フローチャート: 判断 438">
          <a:extLst>
            <a:ext uri="{FF2B5EF4-FFF2-40B4-BE49-F238E27FC236}">
              <a16:creationId xmlns="" xmlns:a16="http://schemas.microsoft.com/office/drawing/2014/main" id="{00000000-0008-0000-0400-0000B7010000}"/>
            </a:ext>
          </a:extLst>
        </xdr:cNvPr>
        <xdr:cNvSpPr/>
      </xdr:nvSpPr>
      <xdr:spPr>
        <a:xfrm>
          <a:off x="14732000" y="13277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162577</xdr:rowOff>
    </xdr:from>
    <xdr:ext cx="762000" cy="259045"/>
    <xdr:sp macro="" textlink="">
      <xdr:nvSpPr>
        <xdr:cNvPr id="440" name="テキスト ボックス 439">
          <a:extLst>
            <a:ext uri="{FF2B5EF4-FFF2-40B4-BE49-F238E27FC236}">
              <a16:creationId xmlns="" xmlns:a16="http://schemas.microsoft.com/office/drawing/2014/main" id="{00000000-0008-0000-0400-0000B8010000}"/>
            </a:ext>
          </a:extLst>
        </xdr:cNvPr>
        <xdr:cNvSpPr txBox="1"/>
      </xdr:nvSpPr>
      <xdr:spPr>
        <a:xfrm>
          <a:off x="14401800" y="13364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75</xdr:row>
      <xdr:rowOff>16510</xdr:rowOff>
    </xdr:from>
    <xdr:to>
      <xdr:col>69</xdr:col>
      <xdr:colOff>92075</xdr:colOff>
      <xdr:row>75</xdr:row>
      <xdr:rowOff>62230</xdr:rowOff>
    </xdr:to>
    <xdr:cxnSp macro="">
      <xdr:nvCxnSpPr>
        <xdr:cNvPr id="441" name="直線コネクタ 440">
          <a:extLst>
            <a:ext uri="{FF2B5EF4-FFF2-40B4-BE49-F238E27FC236}">
              <a16:creationId xmlns="" xmlns:a16="http://schemas.microsoft.com/office/drawing/2014/main" id="{00000000-0008-0000-0400-0000B9010000}"/>
            </a:ext>
          </a:extLst>
        </xdr:cNvPr>
        <xdr:cNvCxnSpPr/>
      </xdr:nvCxnSpPr>
      <xdr:spPr>
        <a:xfrm>
          <a:off x="13004800" y="1287526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167639</xdr:rowOff>
    </xdr:from>
    <xdr:to>
      <xdr:col>69</xdr:col>
      <xdr:colOff>142875</xdr:colOff>
      <xdr:row>77</xdr:row>
      <xdr:rowOff>97789</xdr:rowOff>
    </xdr:to>
    <xdr:sp macro="" textlink="">
      <xdr:nvSpPr>
        <xdr:cNvPr id="442" name="フローチャート: 判断 441">
          <a:extLst>
            <a:ext uri="{FF2B5EF4-FFF2-40B4-BE49-F238E27FC236}">
              <a16:creationId xmlns="" xmlns:a16="http://schemas.microsoft.com/office/drawing/2014/main" id="{00000000-0008-0000-0400-0000BA010000}"/>
            </a:ext>
          </a:extLst>
        </xdr:cNvPr>
        <xdr:cNvSpPr/>
      </xdr:nvSpPr>
      <xdr:spPr>
        <a:xfrm>
          <a:off x="13843000" y="13197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82566</xdr:rowOff>
    </xdr:from>
    <xdr:ext cx="762000" cy="259045"/>
    <xdr:sp macro="" textlink="">
      <xdr:nvSpPr>
        <xdr:cNvPr id="443" name="テキスト ボックス 442">
          <a:extLst>
            <a:ext uri="{FF2B5EF4-FFF2-40B4-BE49-F238E27FC236}">
              <a16:creationId xmlns="" xmlns:a16="http://schemas.microsoft.com/office/drawing/2014/main" id="{00000000-0008-0000-0400-0000BB010000}"/>
            </a:ext>
          </a:extLst>
        </xdr:cNvPr>
        <xdr:cNvSpPr txBox="1"/>
      </xdr:nvSpPr>
      <xdr:spPr>
        <a:xfrm>
          <a:off x="13512800" y="132842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34289</xdr:rowOff>
    </xdr:from>
    <xdr:to>
      <xdr:col>65</xdr:col>
      <xdr:colOff>53975</xdr:colOff>
      <xdr:row>77</xdr:row>
      <xdr:rowOff>135889</xdr:rowOff>
    </xdr:to>
    <xdr:sp macro="" textlink="">
      <xdr:nvSpPr>
        <xdr:cNvPr id="444" name="フローチャート: 判断 443">
          <a:extLst>
            <a:ext uri="{FF2B5EF4-FFF2-40B4-BE49-F238E27FC236}">
              <a16:creationId xmlns="" xmlns:a16="http://schemas.microsoft.com/office/drawing/2014/main" id="{00000000-0008-0000-0400-0000BC010000}"/>
            </a:ext>
          </a:extLst>
        </xdr:cNvPr>
        <xdr:cNvSpPr/>
      </xdr:nvSpPr>
      <xdr:spPr>
        <a:xfrm>
          <a:off x="12954000" y="13235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120666</xdr:rowOff>
    </xdr:from>
    <xdr:ext cx="762000" cy="259045"/>
    <xdr:sp macro="" textlink="">
      <xdr:nvSpPr>
        <xdr:cNvPr id="445" name="テキスト ボックス 444">
          <a:extLst>
            <a:ext uri="{FF2B5EF4-FFF2-40B4-BE49-F238E27FC236}">
              <a16:creationId xmlns="" xmlns:a16="http://schemas.microsoft.com/office/drawing/2014/main" id="{00000000-0008-0000-0400-0000BD010000}"/>
            </a:ext>
          </a:extLst>
        </xdr:cNvPr>
        <xdr:cNvSpPr txBox="1"/>
      </xdr:nvSpPr>
      <xdr:spPr>
        <a:xfrm>
          <a:off x="12623800" y="133223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6" name="テキスト ボックス 445">
          <a:extLst>
            <a:ext uri="{FF2B5EF4-FFF2-40B4-BE49-F238E27FC236}">
              <a16:creationId xmlns="" xmlns:a16="http://schemas.microsoft.com/office/drawing/2014/main" id="{00000000-0008-0000-0400-0000BE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7" name="テキスト ボックス 446">
          <a:extLst>
            <a:ext uri="{FF2B5EF4-FFF2-40B4-BE49-F238E27FC236}">
              <a16:creationId xmlns="" xmlns:a16="http://schemas.microsoft.com/office/drawing/2014/main" id="{00000000-0008-0000-0400-0000BF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8" name="テキスト ボックス 447">
          <a:extLst>
            <a:ext uri="{FF2B5EF4-FFF2-40B4-BE49-F238E27FC236}">
              <a16:creationId xmlns="" xmlns:a16="http://schemas.microsoft.com/office/drawing/2014/main" id="{00000000-0008-0000-0400-0000C0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9" name="テキスト ボックス 448">
          <a:extLst>
            <a:ext uri="{FF2B5EF4-FFF2-40B4-BE49-F238E27FC236}">
              <a16:creationId xmlns="" xmlns:a16="http://schemas.microsoft.com/office/drawing/2014/main" id="{00000000-0008-0000-0400-0000C1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50" name="テキスト ボックス 449">
          <a:extLst>
            <a:ext uri="{FF2B5EF4-FFF2-40B4-BE49-F238E27FC236}">
              <a16:creationId xmlns="" xmlns:a16="http://schemas.microsoft.com/office/drawing/2014/main" id="{00000000-0008-0000-0400-0000C2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45720</xdr:rowOff>
    </xdr:from>
    <xdr:to>
      <xdr:col>82</xdr:col>
      <xdr:colOff>158750</xdr:colOff>
      <xdr:row>77</xdr:row>
      <xdr:rowOff>147320</xdr:rowOff>
    </xdr:to>
    <xdr:sp macro="" textlink="">
      <xdr:nvSpPr>
        <xdr:cNvPr id="451" name="楕円 450">
          <a:extLst>
            <a:ext uri="{FF2B5EF4-FFF2-40B4-BE49-F238E27FC236}">
              <a16:creationId xmlns="" xmlns:a16="http://schemas.microsoft.com/office/drawing/2014/main" id="{00000000-0008-0000-0400-0000C3010000}"/>
            </a:ext>
          </a:extLst>
        </xdr:cNvPr>
        <xdr:cNvSpPr/>
      </xdr:nvSpPr>
      <xdr:spPr>
        <a:xfrm>
          <a:off x="16459200" y="13247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76</xdr:row>
      <xdr:rowOff>62247</xdr:rowOff>
    </xdr:from>
    <xdr:ext cx="762000" cy="259045"/>
    <xdr:sp macro="" textlink="">
      <xdr:nvSpPr>
        <xdr:cNvPr id="452" name="公債費以外該当値テキスト">
          <a:extLst>
            <a:ext uri="{FF2B5EF4-FFF2-40B4-BE49-F238E27FC236}">
              <a16:creationId xmlns="" xmlns:a16="http://schemas.microsoft.com/office/drawing/2014/main" id="{00000000-0008-0000-0400-0000C4010000}"/>
            </a:ext>
          </a:extLst>
        </xdr:cNvPr>
        <xdr:cNvSpPr txBox="1"/>
      </xdr:nvSpPr>
      <xdr:spPr>
        <a:xfrm>
          <a:off x="16598900" y="13092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76</xdr:row>
      <xdr:rowOff>160020</xdr:rowOff>
    </xdr:from>
    <xdr:to>
      <xdr:col>78</xdr:col>
      <xdr:colOff>120650</xdr:colOff>
      <xdr:row>77</xdr:row>
      <xdr:rowOff>90170</xdr:rowOff>
    </xdr:to>
    <xdr:sp macro="" textlink="">
      <xdr:nvSpPr>
        <xdr:cNvPr id="453" name="楕円 452">
          <a:extLst>
            <a:ext uri="{FF2B5EF4-FFF2-40B4-BE49-F238E27FC236}">
              <a16:creationId xmlns="" xmlns:a16="http://schemas.microsoft.com/office/drawing/2014/main" id="{00000000-0008-0000-0400-0000C5010000}"/>
            </a:ext>
          </a:extLst>
        </xdr:cNvPr>
        <xdr:cNvSpPr/>
      </xdr:nvSpPr>
      <xdr:spPr>
        <a:xfrm>
          <a:off x="15621000" y="13190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100347</xdr:rowOff>
    </xdr:from>
    <xdr:ext cx="736600" cy="259045"/>
    <xdr:sp macro="" textlink="">
      <xdr:nvSpPr>
        <xdr:cNvPr id="454" name="テキスト ボックス 453">
          <a:extLst>
            <a:ext uri="{FF2B5EF4-FFF2-40B4-BE49-F238E27FC236}">
              <a16:creationId xmlns="" xmlns:a16="http://schemas.microsoft.com/office/drawing/2014/main" id="{00000000-0008-0000-0400-0000C6010000}"/>
            </a:ext>
          </a:extLst>
        </xdr:cNvPr>
        <xdr:cNvSpPr txBox="1"/>
      </xdr:nvSpPr>
      <xdr:spPr>
        <a:xfrm>
          <a:off x="15290800" y="129590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76</xdr:row>
      <xdr:rowOff>0</xdr:rowOff>
    </xdr:from>
    <xdr:to>
      <xdr:col>74</xdr:col>
      <xdr:colOff>31750</xdr:colOff>
      <xdr:row>76</xdr:row>
      <xdr:rowOff>101600</xdr:rowOff>
    </xdr:to>
    <xdr:sp macro="" textlink="">
      <xdr:nvSpPr>
        <xdr:cNvPr id="455" name="楕円 454">
          <a:extLst>
            <a:ext uri="{FF2B5EF4-FFF2-40B4-BE49-F238E27FC236}">
              <a16:creationId xmlns="" xmlns:a16="http://schemas.microsoft.com/office/drawing/2014/main" id="{00000000-0008-0000-0400-0000C7010000}"/>
            </a:ext>
          </a:extLst>
        </xdr:cNvPr>
        <xdr:cNvSpPr/>
      </xdr:nvSpPr>
      <xdr:spPr>
        <a:xfrm>
          <a:off x="14732000" y="1303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111777</xdr:rowOff>
    </xdr:from>
    <xdr:ext cx="762000" cy="259045"/>
    <xdr:sp macro="" textlink="">
      <xdr:nvSpPr>
        <xdr:cNvPr id="456" name="テキスト ボックス 455">
          <a:extLst>
            <a:ext uri="{FF2B5EF4-FFF2-40B4-BE49-F238E27FC236}">
              <a16:creationId xmlns="" xmlns:a16="http://schemas.microsoft.com/office/drawing/2014/main" id="{00000000-0008-0000-0400-0000C8010000}"/>
            </a:ext>
          </a:extLst>
        </xdr:cNvPr>
        <xdr:cNvSpPr txBox="1"/>
      </xdr:nvSpPr>
      <xdr:spPr>
        <a:xfrm>
          <a:off x="14401800" y="12799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75</xdr:row>
      <xdr:rowOff>11430</xdr:rowOff>
    </xdr:from>
    <xdr:to>
      <xdr:col>69</xdr:col>
      <xdr:colOff>142875</xdr:colOff>
      <xdr:row>75</xdr:row>
      <xdr:rowOff>113030</xdr:rowOff>
    </xdr:to>
    <xdr:sp macro="" textlink="">
      <xdr:nvSpPr>
        <xdr:cNvPr id="457" name="楕円 456">
          <a:extLst>
            <a:ext uri="{FF2B5EF4-FFF2-40B4-BE49-F238E27FC236}">
              <a16:creationId xmlns="" xmlns:a16="http://schemas.microsoft.com/office/drawing/2014/main" id="{00000000-0008-0000-0400-0000C9010000}"/>
            </a:ext>
          </a:extLst>
        </xdr:cNvPr>
        <xdr:cNvSpPr/>
      </xdr:nvSpPr>
      <xdr:spPr>
        <a:xfrm>
          <a:off x="13843000" y="12870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73</xdr:row>
      <xdr:rowOff>123207</xdr:rowOff>
    </xdr:from>
    <xdr:ext cx="762000" cy="259045"/>
    <xdr:sp macro="" textlink="">
      <xdr:nvSpPr>
        <xdr:cNvPr id="458" name="テキスト ボックス 457">
          <a:extLst>
            <a:ext uri="{FF2B5EF4-FFF2-40B4-BE49-F238E27FC236}">
              <a16:creationId xmlns="" xmlns:a16="http://schemas.microsoft.com/office/drawing/2014/main" id="{00000000-0008-0000-0400-0000CA010000}"/>
            </a:ext>
          </a:extLst>
        </xdr:cNvPr>
        <xdr:cNvSpPr txBox="1"/>
      </xdr:nvSpPr>
      <xdr:spPr>
        <a:xfrm>
          <a:off x="13512800" y="12639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74</xdr:row>
      <xdr:rowOff>137160</xdr:rowOff>
    </xdr:from>
    <xdr:to>
      <xdr:col>65</xdr:col>
      <xdr:colOff>53975</xdr:colOff>
      <xdr:row>75</xdr:row>
      <xdr:rowOff>67310</xdr:rowOff>
    </xdr:to>
    <xdr:sp macro="" textlink="">
      <xdr:nvSpPr>
        <xdr:cNvPr id="459" name="楕円 458">
          <a:extLst>
            <a:ext uri="{FF2B5EF4-FFF2-40B4-BE49-F238E27FC236}">
              <a16:creationId xmlns="" xmlns:a16="http://schemas.microsoft.com/office/drawing/2014/main" id="{00000000-0008-0000-0400-0000CB010000}"/>
            </a:ext>
          </a:extLst>
        </xdr:cNvPr>
        <xdr:cNvSpPr/>
      </xdr:nvSpPr>
      <xdr:spPr>
        <a:xfrm>
          <a:off x="12954000" y="12824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73</xdr:row>
      <xdr:rowOff>77487</xdr:rowOff>
    </xdr:from>
    <xdr:ext cx="762000" cy="259045"/>
    <xdr:sp macro="" textlink="">
      <xdr:nvSpPr>
        <xdr:cNvPr id="460" name="テキスト ボックス 459">
          <a:extLst>
            <a:ext uri="{FF2B5EF4-FFF2-40B4-BE49-F238E27FC236}">
              <a16:creationId xmlns="" xmlns:a16="http://schemas.microsoft.com/office/drawing/2014/main" id="{00000000-0008-0000-0400-0000CC010000}"/>
            </a:ext>
          </a:extLst>
        </xdr:cNvPr>
        <xdr:cNvSpPr txBox="1"/>
      </xdr:nvSpPr>
      <xdr:spPr>
        <a:xfrm>
          <a:off x="12623800" y="12593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平成</a:t>
          </a:r>
          <a:r>
            <a:rPr kumimoji="1" lang="en-US" altLang="ja-JP" sz="1250" b="1">
              <a:solidFill>
                <a:srgbClr val="FFFFFF"/>
              </a:solidFill>
              <a:latin typeface="ＭＳ ゴシック" panose="020B0609070205080204" pitchFamily="49" charset="-128"/>
              <a:ea typeface="ＭＳ ゴシック" panose="020B0609070205080204" pitchFamily="49" charset="-128"/>
            </a:rPr>
            <a:t>30</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a:extLst>
            <a:ext uri="{FF2B5EF4-FFF2-40B4-BE49-F238E27FC236}">
              <a16:creationId xmlns="" xmlns:a16="http://schemas.microsoft.com/office/drawing/2014/main" id="{00000000-0008-0000-0500-000020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3" name="テキスト ボックス 32">
          <a:extLst>
            <a:ext uri="{FF2B5EF4-FFF2-40B4-BE49-F238E27FC236}">
              <a16:creationId xmlns="" xmlns:a16="http://schemas.microsoft.com/office/drawing/2014/main" id="{00000000-0008-0000-0500-000021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a:extLst>
            <a:ext uri="{FF2B5EF4-FFF2-40B4-BE49-F238E27FC236}">
              <a16:creationId xmlns="" xmlns:a16="http://schemas.microsoft.com/office/drawing/2014/main" id="{00000000-0008-0000-0500-000022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5" name="テキスト ボックス 34">
          <a:extLst>
            <a:ext uri="{FF2B5EF4-FFF2-40B4-BE49-F238E27FC236}">
              <a16:creationId xmlns="" xmlns:a16="http://schemas.microsoft.com/office/drawing/2014/main" id="{00000000-0008-0000-0500-000023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a:extLst>
            <a:ext uri="{FF2B5EF4-FFF2-40B4-BE49-F238E27FC236}">
              <a16:creationId xmlns="" xmlns:a16="http://schemas.microsoft.com/office/drawing/2014/main" id="{00000000-0008-0000-0500-000024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7" name="テキスト ボックス 36">
          <a:extLst>
            <a:ext uri="{FF2B5EF4-FFF2-40B4-BE49-F238E27FC236}">
              <a16:creationId xmlns="" xmlns:a16="http://schemas.microsoft.com/office/drawing/2014/main" id="{00000000-0008-0000-0500-000025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a:extLst>
            <a:ext uri="{FF2B5EF4-FFF2-40B4-BE49-F238E27FC236}">
              <a16:creationId xmlns="" xmlns:a16="http://schemas.microsoft.com/office/drawing/2014/main" id="{00000000-0008-0000-0500-000026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9" name="テキスト ボックス 38">
          <a:extLst>
            <a:ext uri="{FF2B5EF4-FFF2-40B4-BE49-F238E27FC236}">
              <a16:creationId xmlns="" xmlns:a16="http://schemas.microsoft.com/office/drawing/2014/main" id="{00000000-0008-0000-0500-000027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a:extLst>
            <a:ext uri="{FF2B5EF4-FFF2-40B4-BE49-F238E27FC236}">
              <a16:creationId xmlns="" xmlns:a16="http://schemas.microsoft.com/office/drawing/2014/main" id="{00000000-0008-0000-0500-000028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1" name="テキスト ボックス 40">
          <a:extLst>
            <a:ext uri="{FF2B5EF4-FFF2-40B4-BE49-F238E27FC236}">
              <a16:creationId xmlns="" xmlns:a16="http://schemas.microsoft.com/office/drawing/2014/main" id="{00000000-0008-0000-0500-000029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a:extLst>
            <a:ext uri="{FF2B5EF4-FFF2-40B4-BE49-F238E27FC236}">
              <a16:creationId xmlns="" xmlns:a16="http://schemas.microsoft.com/office/drawing/2014/main" id="{00000000-0008-0000-0500-00002A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3" name="テキスト ボックス 42">
          <a:extLst>
            <a:ext uri="{FF2B5EF4-FFF2-40B4-BE49-F238E27FC236}">
              <a16:creationId xmlns="" xmlns:a16="http://schemas.microsoft.com/office/drawing/2014/main" id="{00000000-0008-0000-0500-00002B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4" name="人口1人当たり決算額の推移グラフ枠130">
          <a:extLst>
            <a:ext uri="{FF2B5EF4-FFF2-40B4-BE49-F238E27FC236}">
              <a16:creationId xmlns="" xmlns:a16="http://schemas.microsoft.com/office/drawing/2014/main" id="{00000000-0008-0000-0500-00002C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22695</xdr:rowOff>
    </xdr:from>
    <xdr:to>
      <xdr:col>29</xdr:col>
      <xdr:colOff>127000</xdr:colOff>
      <xdr:row>20</xdr:row>
      <xdr:rowOff>100063</xdr:rowOff>
    </xdr:to>
    <xdr:cxnSp macro="">
      <xdr:nvCxnSpPr>
        <xdr:cNvPr id="45" name="直線コネクタ 44">
          <a:extLst>
            <a:ext uri="{FF2B5EF4-FFF2-40B4-BE49-F238E27FC236}">
              <a16:creationId xmlns="" xmlns:a16="http://schemas.microsoft.com/office/drawing/2014/main" id="{00000000-0008-0000-0500-00002D000000}"/>
            </a:ext>
          </a:extLst>
        </xdr:cNvPr>
        <xdr:cNvCxnSpPr/>
      </xdr:nvCxnSpPr>
      <xdr:spPr bwMode="auto">
        <a:xfrm flipV="1">
          <a:off x="5651500" y="2127720"/>
          <a:ext cx="0" cy="144896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72140</xdr:rowOff>
    </xdr:from>
    <xdr:ext cx="762000" cy="259045"/>
    <xdr:sp macro="" textlink="">
      <xdr:nvSpPr>
        <xdr:cNvPr id="46" name="人口1人当たり決算額の推移最小値テキスト130">
          <a:extLst>
            <a:ext uri="{FF2B5EF4-FFF2-40B4-BE49-F238E27FC236}">
              <a16:creationId xmlns="" xmlns:a16="http://schemas.microsoft.com/office/drawing/2014/main" id="{00000000-0008-0000-0500-00002E000000}"/>
            </a:ext>
          </a:extLst>
        </xdr:cNvPr>
        <xdr:cNvSpPr txBox="1"/>
      </xdr:nvSpPr>
      <xdr:spPr>
        <a:xfrm>
          <a:off x="5740400" y="35487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58,371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100063</xdr:rowOff>
    </xdr:from>
    <xdr:to>
      <xdr:col>30</xdr:col>
      <xdr:colOff>25400</xdr:colOff>
      <xdr:row>20</xdr:row>
      <xdr:rowOff>100063</xdr:rowOff>
    </xdr:to>
    <xdr:cxnSp macro="">
      <xdr:nvCxnSpPr>
        <xdr:cNvPr id="47" name="直線コネクタ 46">
          <a:extLst>
            <a:ext uri="{FF2B5EF4-FFF2-40B4-BE49-F238E27FC236}">
              <a16:creationId xmlns="" xmlns:a16="http://schemas.microsoft.com/office/drawing/2014/main" id="{00000000-0008-0000-0500-00002F000000}"/>
            </a:ext>
          </a:extLst>
        </xdr:cNvPr>
        <xdr:cNvCxnSpPr/>
      </xdr:nvCxnSpPr>
      <xdr:spPr bwMode="auto">
        <a:xfrm>
          <a:off x="5562600" y="357668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109072</xdr:rowOff>
    </xdr:from>
    <xdr:ext cx="762000" cy="259045"/>
    <xdr:sp macro="" textlink="">
      <xdr:nvSpPr>
        <xdr:cNvPr id="48" name="人口1人当たり決算額の推移最大値テキスト130">
          <a:extLst>
            <a:ext uri="{FF2B5EF4-FFF2-40B4-BE49-F238E27FC236}">
              <a16:creationId xmlns="" xmlns:a16="http://schemas.microsoft.com/office/drawing/2014/main" id="{00000000-0008-0000-0500-000030000000}"/>
            </a:ext>
          </a:extLst>
        </xdr:cNvPr>
        <xdr:cNvSpPr txBox="1"/>
      </xdr:nvSpPr>
      <xdr:spPr>
        <a:xfrm>
          <a:off x="5740400" y="1871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172,463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22695</xdr:rowOff>
    </xdr:from>
    <xdr:to>
      <xdr:col>30</xdr:col>
      <xdr:colOff>25400</xdr:colOff>
      <xdr:row>12</xdr:row>
      <xdr:rowOff>22695</xdr:rowOff>
    </xdr:to>
    <xdr:cxnSp macro="">
      <xdr:nvCxnSpPr>
        <xdr:cNvPr id="49" name="直線コネクタ 48">
          <a:extLst>
            <a:ext uri="{FF2B5EF4-FFF2-40B4-BE49-F238E27FC236}">
              <a16:creationId xmlns="" xmlns:a16="http://schemas.microsoft.com/office/drawing/2014/main" id="{00000000-0008-0000-0500-000031000000}"/>
            </a:ext>
          </a:extLst>
        </xdr:cNvPr>
        <xdr:cNvCxnSpPr/>
      </xdr:nvCxnSpPr>
      <xdr:spPr bwMode="auto">
        <a:xfrm>
          <a:off x="5562600" y="212772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16</xdr:row>
      <xdr:rowOff>20269</xdr:rowOff>
    </xdr:from>
    <xdr:to>
      <xdr:col>29</xdr:col>
      <xdr:colOff>127000</xdr:colOff>
      <xdr:row>16</xdr:row>
      <xdr:rowOff>37363</xdr:rowOff>
    </xdr:to>
    <xdr:cxnSp macro="">
      <xdr:nvCxnSpPr>
        <xdr:cNvPr id="50" name="直線コネクタ 49">
          <a:extLst>
            <a:ext uri="{FF2B5EF4-FFF2-40B4-BE49-F238E27FC236}">
              <a16:creationId xmlns="" xmlns:a16="http://schemas.microsoft.com/office/drawing/2014/main" id="{00000000-0008-0000-0500-000032000000}"/>
            </a:ext>
          </a:extLst>
        </xdr:cNvPr>
        <xdr:cNvCxnSpPr/>
      </xdr:nvCxnSpPr>
      <xdr:spPr bwMode="auto">
        <a:xfrm flipV="1">
          <a:off x="5003800" y="2811094"/>
          <a:ext cx="647700" cy="1709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105884</xdr:rowOff>
    </xdr:from>
    <xdr:ext cx="762000" cy="259045"/>
    <xdr:sp macro="" textlink="">
      <xdr:nvSpPr>
        <xdr:cNvPr id="51" name="人口1人当たり決算額の推移平均値テキスト130">
          <a:extLst>
            <a:ext uri="{FF2B5EF4-FFF2-40B4-BE49-F238E27FC236}">
              <a16:creationId xmlns="" xmlns:a16="http://schemas.microsoft.com/office/drawing/2014/main" id="{00000000-0008-0000-0500-000033000000}"/>
            </a:ext>
          </a:extLst>
        </xdr:cNvPr>
        <xdr:cNvSpPr txBox="1"/>
      </xdr:nvSpPr>
      <xdr:spPr>
        <a:xfrm>
          <a:off x="5740400" y="28967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105,714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133807</xdr:rowOff>
    </xdr:from>
    <xdr:to>
      <xdr:col>29</xdr:col>
      <xdr:colOff>177800</xdr:colOff>
      <xdr:row>17</xdr:row>
      <xdr:rowOff>63957</xdr:rowOff>
    </xdr:to>
    <xdr:sp macro="" textlink="">
      <xdr:nvSpPr>
        <xdr:cNvPr id="52" name="フローチャート: 判断 51">
          <a:extLst>
            <a:ext uri="{FF2B5EF4-FFF2-40B4-BE49-F238E27FC236}">
              <a16:creationId xmlns="" xmlns:a16="http://schemas.microsoft.com/office/drawing/2014/main" id="{00000000-0008-0000-0500-000034000000}"/>
            </a:ext>
          </a:extLst>
        </xdr:cNvPr>
        <xdr:cNvSpPr/>
      </xdr:nvSpPr>
      <xdr:spPr bwMode="auto">
        <a:xfrm>
          <a:off x="5600700" y="292463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16</xdr:row>
      <xdr:rowOff>37363</xdr:rowOff>
    </xdr:from>
    <xdr:to>
      <xdr:col>26</xdr:col>
      <xdr:colOff>50800</xdr:colOff>
      <xdr:row>16</xdr:row>
      <xdr:rowOff>92469</xdr:rowOff>
    </xdr:to>
    <xdr:cxnSp macro="">
      <xdr:nvCxnSpPr>
        <xdr:cNvPr id="53" name="直線コネクタ 52">
          <a:extLst>
            <a:ext uri="{FF2B5EF4-FFF2-40B4-BE49-F238E27FC236}">
              <a16:creationId xmlns="" xmlns:a16="http://schemas.microsoft.com/office/drawing/2014/main" id="{00000000-0008-0000-0500-000035000000}"/>
            </a:ext>
          </a:extLst>
        </xdr:cNvPr>
        <xdr:cNvCxnSpPr/>
      </xdr:nvCxnSpPr>
      <xdr:spPr bwMode="auto">
        <a:xfrm flipV="1">
          <a:off x="4305300" y="2828188"/>
          <a:ext cx="698500" cy="5510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16</xdr:row>
      <xdr:rowOff>147879</xdr:rowOff>
    </xdr:from>
    <xdr:to>
      <xdr:col>26</xdr:col>
      <xdr:colOff>101600</xdr:colOff>
      <xdr:row>17</xdr:row>
      <xdr:rowOff>78029</xdr:rowOff>
    </xdr:to>
    <xdr:sp macro="" textlink="">
      <xdr:nvSpPr>
        <xdr:cNvPr id="54" name="フローチャート: 判断 53">
          <a:extLst>
            <a:ext uri="{FF2B5EF4-FFF2-40B4-BE49-F238E27FC236}">
              <a16:creationId xmlns="" xmlns:a16="http://schemas.microsoft.com/office/drawing/2014/main" id="{00000000-0008-0000-0500-000036000000}"/>
            </a:ext>
          </a:extLst>
        </xdr:cNvPr>
        <xdr:cNvSpPr/>
      </xdr:nvSpPr>
      <xdr:spPr bwMode="auto">
        <a:xfrm>
          <a:off x="4953000" y="293870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62806</xdr:rowOff>
    </xdr:from>
    <xdr:ext cx="736600" cy="259045"/>
    <xdr:sp macro="" textlink="">
      <xdr:nvSpPr>
        <xdr:cNvPr id="55" name="テキスト ボックス 54">
          <a:extLst>
            <a:ext uri="{FF2B5EF4-FFF2-40B4-BE49-F238E27FC236}">
              <a16:creationId xmlns="" xmlns:a16="http://schemas.microsoft.com/office/drawing/2014/main" id="{00000000-0008-0000-0500-000037000000}"/>
            </a:ext>
          </a:extLst>
        </xdr:cNvPr>
        <xdr:cNvSpPr txBox="1"/>
      </xdr:nvSpPr>
      <xdr:spPr>
        <a:xfrm>
          <a:off x="4622800" y="30250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16</xdr:row>
      <xdr:rowOff>92469</xdr:rowOff>
    </xdr:from>
    <xdr:to>
      <xdr:col>22</xdr:col>
      <xdr:colOff>114300</xdr:colOff>
      <xdr:row>16</xdr:row>
      <xdr:rowOff>111849</xdr:rowOff>
    </xdr:to>
    <xdr:cxnSp macro="">
      <xdr:nvCxnSpPr>
        <xdr:cNvPr id="56" name="直線コネクタ 55">
          <a:extLst>
            <a:ext uri="{FF2B5EF4-FFF2-40B4-BE49-F238E27FC236}">
              <a16:creationId xmlns="" xmlns:a16="http://schemas.microsoft.com/office/drawing/2014/main" id="{00000000-0008-0000-0500-000038000000}"/>
            </a:ext>
          </a:extLst>
        </xdr:cNvPr>
        <xdr:cNvCxnSpPr/>
      </xdr:nvCxnSpPr>
      <xdr:spPr bwMode="auto">
        <a:xfrm flipV="1">
          <a:off x="3606800" y="2883294"/>
          <a:ext cx="698500" cy="1938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2540</xdr:rowOff>
    </xdr:from>
    <xdr:to>
      <xdr:col>22</xdr:col>
      <xdr:colOff>165100</xdr:colOff>
      <xdr:row>17</xdr:row>
      <xdr:rowOff>104140</xdr:rowOff>
    </xdr:to>
    <xdr:sp macro="" textlink="">
      <xdr:nvSpPr>
        <xdr:cNvPr id="57" name="フローチャート: 判断 56">
          <a:extLst>
            <a:ext uri="{FF2B5EF4-FFF2-40B4-BE49-F238E27FC236}">
              <a16:creationId xmlns="" xmlns:a16="http://schemas.microsoft.com/office/drawing/2014/main" id="{00000000-0008-0000-0500-000039000000}"/>
            </a:ext>
          </a:extLst>
        </xdr:cNvPr>
        <xdr:cNvSpPr/>
      </xdr:nvSpPr>
      <xdr:spPr bwMode="auto">
        <a:xfrm>
          <a:off x="4254500" y="296481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88917</xdr:rowOff>
    </xdr:from>
    <xdr:ext cx="762000" cy="259045"/>
    <xdr:sp macro="" textlink="">
      <xdr:nvSpPr>
        <xdr:cNvPr id="58" name="テキスト ボックス 57">
          <a:extLst>
            <a:ext uri="{FF2B5EF4-FFF2-40B4-BE49-F238E27FC236}">
              <a16:creationId xmlns="" xmlns:a16="http://schemas.microsoft.com/office/drawing/2014/main" id="{00000000-0008-0000-0500-00003A000000}"/>
            </a:ext>
          </a:extLst>
        </xdr:cNvPr>
        <xdr:cNvSpPr txBox="1"/>
      </xdr:nvSpPr>
      <xdr:spPr>
        <a:xfrm>
          <a:off x="3924300" y="30511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102,550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16</xdr:row>
      <xdr:rowOff>111849</xdr:rowOff>
    </xdr:from>
    <xdr:to>
      <xdr:col>18</xdr:col>
      <xdr:colOff>177800</xdr:colOff>
      <xdr:row>16</xdr:row>
      <xdr:rowOff>143192</xdr:rowOff>
    </xdr:to>
    <xdr:cxnSp macro="">
      <xdr:nvCxnSpPr>
        <xdr:cNvPr id="59" name="直線コネクタ 58">
          <a:extLst>
            <a:ext uri="{FF2B5EF4-FFF2-40B4-BE49-F238E27FC236}">
              <a16:creationId xmlns="" xmlns:a16="http://schemas.microsoft.com/office/drawing/2014/main" id="{00000000-0008-0000-0500-00003B000000}"/>
            </a:ext>
          </a:extLst>
        </xdr:cNvPr>
        <xdr:cNvCxnSpPr/>
      </xdr:nvCxnSpPr>
      <xdr:spPr bwMode="auto">
        <a:xfrm flipV="1">
          <a:off x="2908300" y="2902674"/>
          <a:ext cx="698500" cy="3134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11011</xdr:rowOff>
    </xdr:from>
    <xdr:to>
      <xdr:col>19</xdr:col>
      <xdr:colOff>38100</xdr:colOff>
      <xdr:row>17</xdr:row>
      <xdr:rowOff>112611</xdr:rowOff>
    </xdr:to>
    <xdr:sp macro="" textlink="">
      <xdr:nvSpPr>
        <xdr:cNvPr id="60" name="フローチャート: 判断 59">
          <a:extLst>
            <a:ext uri="{FF2B5EF4-FFF2-40B4-BE49-F238E27FC236}">
              <a16:creationId xmlns="" xmlns:a16="http://schemas.microsoft.com/office/drawing/2014/main" id="{00000000-0008-0000-0500-00003C000000}"/>
            </a:ext>
          </a:extLst>
        </xdr:cNvPr>
        <xdr:cNvSpPr/>
      </xdr:nvSpPr>
      <xdr:spPr bwMode="auto">
        <a:xfrm>
          <a:off x="3556000" y="297328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97388</xdr:rowOff>
    </xdr:from>
    <xdr:ext cx="762000" cy="259045"/>
    <xdr:sp macro="" textlink="">
      <xdr:nvSpPr>
        <xdr:cNvPr id="61" name="テキスト ボックス 60">
          <a:extLst>
            <a:ext uri="{FF2B5EF4-FFF2-40B4-BE49-F238E27FC236}">
              <a16:creationId xmlns="" xmlns:a16="http://schemas.microsoft.com/office/drawing/2014/main" id="{00000000-0008-0000-0500-00003D000000}"/>
            </a:ext>
          </a:extLst>
        </xdr:cNvPr>
        <xdr:cNvSpPr txBox="1"/>
      </xdr:nvSpPr>
      <xdr:spPr>
        <a:xfrm>
          <a:off x="3225800" y="30596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101,883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60287</xdr:rowOff>
    </xdr:from>
    <xdr:to>
      <xdr:col>15</xdr:col>
      <xdr:colOff>101600</xdr:colOff>
      <xdr:row>17</xdr:row>
      <xdr:rowOff>161887</xdr:rowOff>
    </xdr:to>
    <xdr:sp macro="" textlink="">
      <xdr:nvSpPr>
        <xdr:cNvPr id="62" name="フローチャート: 判断 61">
          <a:extLst>
            <a:ext uri="{FF2B5EF4-FFF2-40B4-BE49-F238E27FC236}">
              <a16:creationId xmlns="" xmlns:a16="http://schemas.microsoft.com/office/drawing/2014/main" id="{00000000-0008-0000-0500-00003E000000}"/>
            </a:ext>
          </a:extLst>
        </xdr:cNvPr>
        <xdr:cNvSpPr/>
      </xdr:nvSpPr>
      <xdr:spPr bwMode="auto">
        <a:xfrm>
          <a:off x="2857500" y="30225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146664</xdr:rowOff>
    </xdr:from>
    <xdr:ext cx="762000" cy="259045"/>
    <xdr:sp macro="" textlink="">
      <xdr:nvSpPr>
        <xdr:cNvPr id="63" name="テキスト ボックス 62">
          <a:extLst>
            <a:ext uri="{FF2B5EF4-FFF2-40B4-BE49-F238E27FC236}">
              <a16:creationId xmlns="" xmlns:a16="http://schemas.microsoft.com/office/drawing/2014/main" id="{00000000-0008-0000-0500-00003F000000}"/>
            </a:ext>
          </a:extLst>
        </xdr:cNvPr>
        <xdr:cNvSpPr txBox="1"/>
      </xdr:nvSpPr>
      <xdr:spPr>
        <a:xfrm>
          <a:off x="2527300" y="31089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98,003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4" name="テキスト ボックス 63">
          <a:extLst>
            <a:ext uri="{FF2B5EF4-FFF2-40B4-BE49-F238E27FC236}">
              <a16:creationId xmlns="" xmlns:a16="http://schemas.microsoft.com/office/drawing/2014/main" id="{00000000-0008-0000-0500-000040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5" name="テキスト ボックス 64">
          <a:extLst>
            <a:ext uri="{FF2B5EF4-FFF2-40B4-BE49-F238E27FC236}">
              <a16:creationId xmlns="" xmlns:a16="http://schemas.microsoft.com/office/drawing/2014/main" id="{00000000-0008-0000-0500-000041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6" name="テキスト ボックス 65">
          <a:extLst>
            <a:ext uri="{FF2B5EF4-FFF2-40B4-BE49-F238E27FC236}">
              <a16:creationId xmlns="" xmlns:a16="http://schemas.microsoft.com/office/drawing/2014/main" id="{00000000-0008-0000-0500-000042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7" name="テキスト ボックス 66">
          <a:extLst>
            <a:ext uri="{FF2B5EF4-FFF2-40B4-BE49-F238E27FC236}">
              <a16:creationId xmlns="" xmlns:a16="http://schemas.microsoft.com/office/drawing/2014/main" id="{00000000-0008-0000-0500-000043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8" name="テキスト ボックス 67">
          <a:extLst>
            <a:ext uri="{FF2B5EF4-FFF2-40B4-BE49-F238E27FC236}">
              <a16:creationId xmlns="" xmlns:a16="http://schemas.microsoft.com/office/drawing/2014/main" id="{00000000-0008-0000-0500-000044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15</xdr:row>
      <xdr:rowOff>140919</xdr:rowOff>
    </xdr:from>
    <xdr:to>
      <xdr:col>29</xdr:col>
      <xdr:colOff>177800</xdr:colOff>
      <xdr:row>16</xdr:row>
      <xdr:rowOff>71069</xdr:rowOff>
    </xdr:to>
    <xdr:sp macro="" textlink="">
      <xdr:nvSpPr>
        <xdr:cNvPr id="69" name="楕円 68">
          <a:extLst>
            <a:ext uri="{FF2B5EF4-FFF2-40B4-BE49-F238E27FC236}">
              <a16:creationId xmlns="" xmlns:a16="http://schemas.microsoft.com/office/drawing/2014/main" id="{00000000-0008-0000-0500-000045000000}"/>
            </a:ext>
          </a:extLst>
        </xdr:cNvPr>
        <xdr:cNvSpPr/>
      </xdr:nvSpPr>
      <xdr:spPr bwMode="auto">
        <a:xfrm>
          <a:off x="5600700" y="276029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14</xdr:row>
      <xdr:rowOff>157446</xdr:rowOff>
    </xdr:from>
    <xdr:ext cx="762000" cy="259045"/>
    <xdr:sp macro="" textlink="">
      <xdr:nvSpPr>
        <xdr:cNvPr id="70" name="人口1人当たり決算額の推移該当値テキスト130">
          <a:extLst>
            <a:ext uri="{FF2B5EF4-FFF2-40B4-BE49-F238E27FC236}">
              <a16:creationId xmlns="" xmlns:a16="http://schemas.microsoft.com/office/drawing/2014/main" id="{00000000-0008-0000-0500-000046000000}"/>
            </a:ext>
          </a:extLst>
        </xdr:cNvPr>
        <xdr:cNvSpPr txBox="1"/>
      </xdr:nvSpPr>
      <xdr:spPr>
        <a:xfrm>
          <a:off x="5740400" y="26053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118,654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15</xdr:row>
      <xdr:rowOff>158013</xdr:rowOff>
    </xdr:from>
    <xdr:to>
      <xdr:col>26</xdr:col>
      <xdr:colOff>101600</xdr:colOff>
      <xdr:row>16</xdr:row>
      <xdr:rowOff>88163</xdr:rowOff>
    </xdr:to>
    <xdr:sp macro="" textlink="">
      <xdr:nvSpPr>
        <xdr:cNvPr id="71" name="楕円 70">
          <a:extLst>
            <a:ext uri="{FF2B5EF4-FFF2-40B4-BE49-F238E27FC236}">
              <a16:creationId xmlns="" xmlns:a16="http://schemas.microsoft.com/office/drawing/2014/main" id="{00000000-0008-0000-0500-000047000000}"/>
            </a:ext>
          </a:extLst>
        </xdr:cNvPr>
        <xdr:cNvSpPr/>
      </xdr:nvSpPr>
      <xdr:spPr bwMode="auto">
        <a:xfrm>
          <a:off x="4953000" y="277738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14</xdr:row>
      <xdr:rowOff>98340</xdr:rowOff>
    </xdr:from>
    <xdr:ext cx="736600" cy="259045"/>
    <xdr:sp macro="" textlink="">
      <xdr:nvSpPr>
        <xdr:cNvPr id="72" name="テキスト ボックス 71">
          <a:extLst>
            <a:ext uri="{FF2B5EF4-FFF2-40B4-BE49-F238E27FC236}">
              <a16:creationId xmlns="" xmlns:a16="http://schemas.microsoft.com/office/drawing/2014/main" id="{00000000-0008-0000-0500-000048000000}"/>
            </a:ext>
          </a:extLst>
        </xdr:cNvPr>
        <xdr:cNvSpPr txBox="1"/>
      </xdr:nvSpPr>
      <xdr:spPr>
        <a:xfrm>
          <a:off x="4622800" y="25462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117,308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16</xdr:row>
      <xdr:rowOff>41669</xdr:rowOff>
    </xdr:from>
    <xdr:to>
      <xdr:col>22</xdr:col>
      <xdr:colOff>165100</xdr:colOff>
      <xdr:row>16</xdr:row>
      <xdr:rowOff>143269</xdr:rowOff>
    </xdr:to>
    <xdr:sp macro="" textlink="">
      <xdr:nvSpPr>
        <xdr:cNvPr id="73" name="楕円 72">
          <a:extLst>
            <a:ext uri="{FF2B5EF4-FFF2-40B4-BE49-F238E27FC236}">
              <a16:creationId xmlns="" xmlns:a16="http://schemas.microsoft.com/office/drawing/2014/main" id="{00000000-0008-0000-0500-000049000000}"/>
            </a:ext>
          </a:extLst>
        </xdr:cNvPr>
        <xdr:cNvSpPr/>
      </xdr:nvSpPr>
      <xdr:spPr bwMode="auto">
        <a:xfrm>
          <a:off x="4254500" y="283249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14</xdr:row>
      <xdr:rowOff>153446</xdr:rowOff>
    </xdr:from>
    <xdr:ext cx="762000" cy="259045"/>
    <xdr:sp macro="" textlink="">
      <xdr:nvSpPr>
        <xdr:cNvPr id="74" name="テキスト ボックス 73">
          <a:extLst>
            <a:ext uri="{FF2B5EF4-FFF2-40B4-BE49-F238E27FC236}">
              <a16:creationId xmlns="" xmlns:a16="http://schemas.microsoft.com/office/drawing/2014/main" id="{00000000-0008-0000-0500-00004A000000}"/>
            </a:ext>
          </a:extLst>
        </xdr:cNvPr>
        <xdr:cNvSpPr txBox="1"/>
      </xdr:nvSpPr>
      <xdr:spPr>
        <a:xfrm>
          <a:off x="3924300" y="26013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112,969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16</xdr:row>
      <xdr:rowOff>61049</xdr:rowOff>
    </xdr:from>
    <xdr:to>
      <xdr:col>19</xdr:col>
      <xdr:colOff>38100</xdr:colOff>
      <xdr:row>16</xdr:row>
      <xdr:rowOff>162649</xdr:rowOff>
    </xdr:to>
    <xdr:sp macro="" textlink="">
      <xdr:nvSpPr>
        <xdr:cNvPr id="75" name="楕円 74">
          <a:extLst>
            <a:ext uri="{FF2B5EF4-FFF2-40B4-BE49-F238E27FC236}">
              <a16:creationId xmlns="" xmlns:a16="http://schemas.microsoft.com/office/drawing/2014/main" id="{00000000-0008-0000-0500-00004B000000}"/>
            </a:ext>
          </a:extLst>
        </xdr:cNvPr>
        <xdr:cNvSpPr/>
      </xdr:nvSpPr>
      <xdr:spPr bwMode="auto">
        <a:xfrm>
          <a:off x="3556000" y="285187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1376</xdr:rowOff>
    </xdr:from>
    <xdr:ext cx="762000" cy="259045"/>
    <xdr:sp macro="" textlink="">
      <xdr:nvSpPr>
        <xdr:cNvPr id="76" name="テキスト ボックス 75">
          <a:extLst>
            <a:ext uri="{FF2B5EF4-FFF2-40B4-BE49-F238E27FC236}">
              <a16:creationId xmlns="" xmlns:a16="http://schemas.microsoft.com/office/drawing/2014/main" id="{00000000-0008-0000-0500-00004C000000}"/>
            </a:ext>
          </a:extLst>
        </xdr:cNvPr>
        <xdr:cNvSpPr txBox="1"/>
      </xdr:nvSpPr>
      <xdr:spPr>
        <a:xfrm>
          <a:off x="3225800" y="26207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16</xdr:row>
      <xdr:rowOff>92392</xdr:rowOff>
    </xdr:from>
    <xdr:to>
      <xdr:col>15</xdr:col>
      <xdr:colOff>101600</xdr:colOff>
      <xdr:row>17</xdr:row>
      <xdr:rowOff>22542</xdr:rowOff>
    </xdr:to>
    <xdr:sp macro="" textlink="">
      <xdr:nvSpPr>
        <xdr:cNvPr id="77" name="楕円 76">
          <a:extLst>
            <a:ext uri="{FF2B5EF4-FFF2-40B4-BE49-F238E27FC236}">
              <a16:creationId xmlns="" xmlns:a16="http://schemas.microsoft.com/office/drawing/2014/main" id="{00000000-0008-0000-0500-00004D000000}"/>
            </a:ext>
          </a:extLst>
        </xdr:cNvPr>
        <xdr:cNvSpPr/>
      </xdr:nvSpPr>
      <xdr:spPr bwMode="auto">
        <a:xfrm>
          <a:off x="2857500" y="288321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15</xdr:row>
      <xdr:rowOff>32719</xdr:rowOff>
    </xdr:from>
    <xdr:ext cx="762000" cy="259045"/>
    <xdr:sp macro="" textlink="">
      <xdr:nvSpPr>
        <xdr:cNvPr id="78" name="テキスト ボックス 77">
          <a:extLst>
            <a:ext uri="{FF2B5EF4-FFF2-40B4-BE49-F238E27FC236}">
              <a16:creationId xmlns="" xmlns:a16="http://schemas.microsoft.com/office/drawing/2014/main" id="{00000000-0008-0000-0500-00004E000000}"/>
            </a:ext>
          </a:extLst>
        </xdr:cNvPr>
        <xdr:cNvSpPr txBox="1"/>
      </xdr:nvSpPr>
      <xdr:spPr>
        <a:xfrm>
          <a:off x="2527300" y="26520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9" name="正方形/長方形 78">
          <a:extLst>
            <a:ext uri="{FF2B5EF4-FFF2-40B4-BE49-F238E27FC236}">
              <a16:creationId xmlns="" xmlns:a16="http://schemas.microsoft.com/office/drawing/2014/main" id="{00000000-0008-0000-0500-00004F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0" name="角丸四角形 79">
          <a:extLst>
            <a:ext uri="{FF2B5EF4-FFF2-40B4-BE49-F238E27FC236}">
              <a16:creationId xmlns="" xmlns:a16="http://schemas.microsoft.com/office/drawing/2014/main" id="{00000000-0008-0000-0500-000050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1" name="正方形/長方形 80">
          <a:extLst>
            <a:ext uri="{FF2B5EF4-FFF2-40B4-BE49-F238E27FC236}">
              <a16:creationId xmlns="" xmlns:a16="http://schemas.microsoft.com/office/drawing/2014/main" id="{00000000-0008-0000-0500-000051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2" name="正方形/長方形 81">
          <a:extLst>
            <a:ext uri="{FF2B5EF4-FFF2-40B4-BE49-F238E27FC236}">
              <a16:creationId xmlns="" xmlns:a16="http://schemas.microsoft.com/office/drawing/2014/main" id="{00000000-0008-0000-0500-000052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3" name="正方形/長方形 82">
          <a:extLst>
            <a:ext uri="{FF2B5EF4-FFF2-40B4-BE49-F238E27FC236}">
              <a16:creationId xmlns="" xmlns:a16="http://schemas.microsoft.com/office/drawing/2014/main" id="{00000000-0008-0000-0500-000053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a:extLst>
            <a:ext uri="{FF2B5EF4-FFF2-40B4-BE49-F238E27FC236}">
              <a16:creationId xmlns="" xmlns:a16="http://schemas.microsoft.com/office/drawing/2014/main" id="{00000000-0008-0000-0500-000054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5" name="直線コネクタ 84">
          <a:extLst>
            <a:ext uri="{FF2B5EF4-FFF2-40B4-BE49-F238E27FC236}">
              <a16:creationId xmlns="" xmlns:a16="http://schemas.microsoft.com/office/drawing/2014/main" id="{00000000-0008-0000-0500-000055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6" name="直線コネクタ 85">
          <a:extLst>
            <a:ext uri="{FF2B5EF4-FFF2-40B4-BE49-F238E27FC236}">
              <a16:creationId xmlns="" xmlns:a16="http://schemas.microsoft.com/office/drawing/2014/main" id="{00000000-0008-0000-0500-000056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7" name="直線コネクタ 86">
          <a:extLst>
            <a:ext uri="{FF2B5EF4-FFF2-40B4-BE49-F238E27FC236}">
              <a16:creationId xmlns="" xmlns:a16="http://schemas.microsoft.com/office/drawing/2014/main" id="{00000000-0008-0000-0500-000057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8" name="直線コネクタ 87">
          <a:extLst>
            <a:ext uri="{FF2B5EF4-FFF2-40B4-BE49-F238E27FC236}">
              <a16:creationId xmlns="" xmlns:a16="http://schemas.microsoft.com/office/drawing/2014/main" id="{00000000-0008-0000-0500-000058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9" name="楕円 88">
          <a:extLst>
            <a:ext uri="{FF2B5EF4-FFF2-40B4-BE49-F238E27FC236}">
              <a16:creationId xmlns="" xmlns:a16="http://schemas.microsoft.com/office/drawing/2014/main" id="{00000000-0008-0000-0500-000059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0" name="フローチャート: 判断 89">
          <a:extLst>
            <a:ext uri="{FF2B5EF4-FFF2-40B4-BE49-F238E27FC236}">
              <a16:creationId xmlns="" xmlns:a16="http://schemas.microsoft.com/office/drawing/2014/main" id="{00000000-0008-0000-0500-00005A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1" name="正方形/長方形 90">
          <a:extLst>
            <a:ext uri="{FF2B5EF4-FFF2-40B4-BE49-F238E27FC236}">
              <a16:creationId xmlns="" xmlns:a16="http://schemas.microsoft.com/office/drawing/2014/main" id="{00000000-0008-0000-0500-00005B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2" name="テキスト ボックス 91">
          <a:extLst>
            <a:ext uri="{FF2B5EF4-FFF2-40B4-BE49-F238E27FC236}">
              <a16:creationId xmlns="" xmlns:a16="http://schemas.microsoft.com/office/drawing/2014/main" id="{00000000-0008-0000-0500-00005C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a:extLst>
            <a:ext uri="{FF2B5EF4-FFF2-40B4-BE49-F238E27FC236}">
              <a16:creationId xmlns="" xmlns:a16="http://schemas.microsoft.com/office/drawing/2014/main" id="{00000000-0008-0000-0500-00005D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4" name="直線コネクタ 93">
          <a:extLst>
            <a:ext uri="{FF2B5EF4-FFF2-40B4-BE49-F238E27FC236}">
              <a16:creationId xmlns="" xmlns:a16="http://schemas.microsoft.com/office/drawing/2014/main" id="{00000000-0008-0000-0500-00005E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289577</xdr:rowOff>
    </xdr:from>
    <xdr:ext cx="762000" cy="259045"/>
    <xdr:sp macro="" textlink="">
      <xdr:nvSpPr>
        <xdr:cNvPr id="95" name="テキスト ボックス 94">
          <a:extLst>
            <a:ext uri="{FF2B5EF4-FFF2-40B4-BE49-F238E27FC236}">
              <a16:creationId xmlns="" xmlns:a16="http://schemas.microsoft.com/office/drawing/2014/main" id="{00000000-0008-0000-0500-00005F000000}"/>
            </a:ext>
          </a:extLst>
        </xdr:cNvPr>
        <xdr:cNvSpPr txBox="1"/>
      </xdr:nvSpPr>
      <xdr:spPr>
        <a:xfrm>
          <a:off x="1384300" y="741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37</xdr:row>
      <xdr:rowOff>50800</xdr:rowOff>
    </xdr:from>
    <xdr:to>
      <xdr:col>33</xdr:col>
      <xdr:colOff>114300</xdr:colOff>
      <xdr:row>37</xdr:row>
      <xdr:rowOff>50800</xdr:rowOff>
    </xdr:to>
    <xdr:cxnSp macro="">
      <xdr:nvCxnSpPr>
        <xdr:cNvPr id="96" name="直線コネクタ 95">
          <a:extLst>
            <a:ext uri="{FF2B5EF4-FFF2-40B4-BE49-F238E27FC236}">
              <a16:creationId xmlns="" xmlns:a16="http://schemas.microsoft.com/office/drawing/2014/main" id="{00000000-0008-0000-0500-000060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7" name="テキスト ボックス 96">
          <a:extLst>
            <a:ext uri="{FF2B5EF4-FFF2-40B4-BE49-F238E27FC236}">
              <a16:creationId xmlns="" xmlns:a16="http://schemas.microsoft.com/office/drawing/2014/main" id="{00000000-0008-0000-0500-000061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8" name="直線コネクタ 97">
          <a:extLst>
            <a:ext uri="{FF2B5EF4-FFF2-40B4-BE49-F238E27FC236}">
              <a16:creationId xmlns="" xmlns:a16="http://schemas.microsoft.com/office/drawing/2014/main" id="{00000000-0008-0000-0500-000062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9" name="テキスト ボックス 98">
          <a:extLst>
            <a:ext uri="{FF2B5EF4-FFF2-40B4-BE49-F238E27FC236}">
              <a16:creationId xmlns="" xmlns:a16="http://schemas.microsoft.com/office/drawing/2014/main" id="{00000000-0008-0000-0500-000063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100" name="直線コネクタ 99">
          <a:extLst>
            <a:ext uri="{FF2B5EF4-FFF2-40B4-BE49-F238E27FC236}">
              <a16:creationId xmlns="" xmlns:a16="http://schemas.microsoft.com/office/drawing/2014/main" id="{00000000-0008-0000-0500-000064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1" name="テキスト ボックス 100">
          <a:extLst>
            <a:ext uri="{FF2B5EF4-FFF2-40B4-BE49-F238E27FC236}">
              <a16:creationId xmlns="" xmlns:a16="http://schemas.microsoft.com/office/drawing/2014/main" id="{00000000-0008-0000-0500-000065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2" name="直線コネクタ 101">
          <a:extLst>
            <a:ext uri="{FF2B5EF4-FFF2-40B4-BE49-F238E27FC236}">
              <a16:creationId xmlns="" xmlns:a16="http://schemas.microsoft.com/office/drawing/2014/main" id="{00000000-0008-0000-0500-000066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3" name="テキスト ボックス 102">
          <a:extLst>
            <a:ext uri="{FF2B5EF4-FFF2-40B4-BE49-F238E27FC236}">
              <a16:creationId xmlns="" xmlns:a16="http://schemas.microsoft.com/office/drawing/2014/main" id="{00000000-0008-0000-0500-000067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4" name="直線コネクタ 103">
          <a:extLst>
            <a:ext uri="{FF2B5EF4-FFF2-40B4-BE49-F238E27FC236}">
              <a16:creationId xmlns="" xmlns:a16="http://schemas.microsoft.com/office/drawing/2014/main" id="{00000000-0008-0000-0500-000068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5" name="テキスト ボックス 104">
          <a:extLst>
            <a:ext uri="{FF2B5EF4-FFF2-40B4-BE49-F238E27FC236}">
              <a16:creationId xmlns="" xmlns:a16="http://schemas.microsoft.com/office/drawing/2014/main" id="{00000000-0008-0000-0500-000069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6" name="人口1人当たり決算額の推移グラフ枠445">
          <a:extLst>
            <a:ext uri="{FF2B5EF4-FFF2-40B4-BE49-F238E27FC236}">
              <a16:creationId xmlns="" xmlns:a16="http://schemas.microsoft.com/office/drawing/2014/main" id="{00000000-0008-0000-0500-00006A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34</xdr:row>
      <xdr:rowOff>6730</xdr:rowOff>
    </xdr:from>
    <xdr:to>
      <xdr:col>29</xdr:col>
      <xdr:colOff>127000</xdr:colOff>
      <xdr:row>38</xdr:row>
      <xdr:rowOff>114050</xdr:rowOff>
    </xdr:to>
    <xdr:cxnSp macro="">
      <xdr:nvCxnSpPr>
        <xdr:cNvPr id="107" name="直線コネクタ 106">
          <a:extLst>
            <a:ext uri="{FF2B5EF4-FFF2-40B4-BE49-F238E27FC236}">
              <a16:creationId xmlns="" xmlns:a16="http://schemas.microsoft.com/office/drawing/2014/main" id="{00000000-0008-0000-0500-00006B000000}"/>
            </a:ext>
          </a:extLst>
        </xdr:cNvPr>
        <xdr:cNvCxnSpPr/>
      </xdr:nvCxnSpPr>
      <xdr:spPr bwMode="auto">
        <a:xfrm flipV="1">
          <a:off x="5651500" y="6274180"/>
          <a:ext cx="0" cy="130747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38</xdr:row>
      <xdr:rowOff>86127</xdr:rowOff>
    </xdr:from>
    <xdr:ext cx="762000" cy="259045"/>
    <xdr:sp macro="" textlink="">
      <xdr:nvSpPr>
        <xdr:cNvPr id="108" name="人口1人当たり決算額の推移最小値テキスト445">
          <a:extLst>
            <a:ext uri="{FF2B5EF4-FFF2-40B4-BE49-F238E27FC236}">
              <a16:creationId xmlns="" xmlns:a16="http://schemas.microsoft.com/office/drawing/2014/main" id="{00000000-0008-0000-0500-00006C000000}"/>
            </a:ext>
          </a:extLst>
        </xdr:cNvPr>
        <xdr:cNvSpPr txBox="1"/>
      </xdr:nvSpPr>
      <xdr:spPr>
        <a:xfrm>
          <a:off x="5740400" y="7553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114050</xdr:rowOff>
    </xdr:from>
    <xdr:to>
      <xdr:col>30</xdr:col>
      <xdr:colOff>25400</xdr:colOff>
      <xdr:row>38</xdr:row>
      <xdr:rowOff>114050</xdr:rowOff>
    </xdr:to>
    <xdr:cxnSp macro="">
      <xdr:nvCxnSpPr>
        <xdr:cNvPr id="109" name="直線コネクタ 108">
          <a:extLst>
            <a:ext uri="{FF2B5EF4-FFF2-40B4-BE49-F238E27FC236}">
              <a16:creationId xmlns="" xmlns:a16="http://schemas.microsoft.com/office/drawing/2014/main" id="{00000000-0008-0000-0500-00006D000000}"/>
            </a:ext>
          </a:extLst>
        </xdr:cNvPr>
        <xdr:cNvCxnSpPr/>
      </xdr:nvCxnSpPr>
      <xdr:spPr bwMode="auto">
        <a:xfrm>
          <a:off x="5562600" y="758165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33</xdr:row>
      <xdr:rowOff>93107</xdr:rowOff>
    </xdr:from>
    <xdr:ext cx="762000" cy="259045"/>
    <xdr:sp macro="" textlink="">
      <xdr:nvSpPr>
        <xdr:cNvPr id="110" name="人口1人当たり決算額の推移最大値テキスト445">
          <a:extLst>
            <a:ext uri="{FF2B5EF4-FFF2-40B4-BE49-F238E27FC236}">
              <a16:creationId xmlns="" xmlns:a16="http://schemas.microsoft.com/office/drawing/2014/main" id="{00000000-0008-0000-0500-00006E000000}"/>
            </a:ext>
          </a:extLst>
        </xdr:cNvPr>
        <xdr:cNvSpPr txBox="1"/>
      </xdr:nvSpPr>
      <xdr:spPr>
        <a:xfrm>
          <a:off x="5740400" y="6017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336,567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34</xdr:row>
      <xdr:rowOff>6730</xdr:rowOff>
    </xdr:from>
    <xdr:to>
      <xdr:col>30</xdr:col>
      <xdr:colOff>25400</xdr:colOff>
      <xdr:row>34</xdr:row>
      <xdr:rowOff>6730</xdr:rowOff>
    </xdr:to>
    <xdr:cxnSp macro="">
      <xdr:nvCxnSpPr>
        <xdr:cNvPr id="111" name="直線コネクタ 110">
          <a:extLst>
            <a:ext uri="{FF2B5EF4-FFF2-40B4-BE49-F238E27FC236}">
              <a16:creationId xmlns="" xmlns:a16="http://schemas.microsoft.com/office/drawing/2014/main" id="{00000000-0008-0000-0500-00006F000000}"/>
            </a:ext>
          </a:extLst>
        </xdr:cNvPr>
        <xdr:cNvCxnSpPr/>
      </xdr:nvCxnSpPr>
      <xdr:spPr bwMode="auto">
        <a:xfrm>
          <a:off x="5562600" y="627418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37</xdr:row>
      <xdr:rowOff>339381</xdr:rowOff>
    </xdr:from>
    <xdr:to>
      <xdr:col>29</xdr:col>
      <xdr:colOff>127000</xdr:colOff>
      <xdr:row>38</xdr:row>
      <xdr:rowOff>6559</xdr:rowOff>
    </xdr:to>
    <xdr:cxnSp macro="">
      <xdr:nvCxnSpPr>
        <xdr:cNvPr id="112" name="直線コネクタ 111">
          <a:extLst>
            <a:ext uri="{FF2B5EF4-FFF2-40B4-BE49-F238E27FC236}">
              <a16:creationId xmlns="" xmlns:a16="http://schemas.microsoft.com/office/drawing/2014/main" id="{00000000-0008-0000-0500-000070000000}"/>
            </a:ext>
          </a:extLst>
        </xdr:cNvPr>
        <xdr:cNvCxnSpPr/>
      </xdr:nvCxnSpPr>
      <xdr:spPr bwMode="auto">
        <a:xfrm>
          <a:off x="5003800" y="7464081"/>
          <a:ext cx="647700" cy="1007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37</xdr:row>
      <xdr:rowOff>127928</xdr:rowOff>
    </xdr:from>
    <xdr:ext cx="762000" cy="259045"/>
    <xdr:sp macro="" textlink="">
      <xdr:nvSpPr>
        <xdr:cNvPr id="113" name="人口1人当たり決算額の推移平均値テキスト445">
          <a:extLst>
            <a:ext uri="{FF2B5EF4-FFF2-40B4-BE49-F238E27FC236}">
              <a16:creationId xmlns="" xmlns:a16="http://schemas.microsoft.com/office/drawing/2014/main" id="{00000000-0008-0000-0500-000071000000}"/>
            </a:ext>
          </a:extLst>
        </xdr:cNvPr>
        <xdr:cNvSpPr txBox="1"/>
      </xdr:nvSpPr>
      <xdr:spPr>
        <a:xfrm>
          <a:off x="5740400" y="725262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282851</xdr:rowOff>
    </xdr:from>
    <xdr:to>
      <xdr:col>29</xdr:col>
      <xdr:colOff>177800</xdr:colOff>
      <xdr:row>38</xdr:row>
      <xdr:rowOff>41551</xdr:rowOff>
    </xdr:to>
    <xdr:sp macro="" textlink="">
      <xdr:nvSpPr>
        <xdr:cNvPr id="114" name="フローチャート: 判断 113">
          <a:extLst>
            <a:ext uri="{FF2B5EF4-FFF2-40B4-BE49-F238E27FC236}">
              <a16:creationId xmlns="" xmlns:a16="http://schemas.microsoft.com/office/drawing/2014/main" id="{00000000-0008-0000-0500-000072000000}"/>
            </a:ext>
          </a:extLst>
        </xdr:cNvPr>
        <xdr:cNvSpPr/>
      </xdr:nvSpPr>
      <xdr:spPr bwMode="auto">
        <a:xfrm>
          <a:off x="5600700" y="74075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37</xdr:row>
      <xdr:rowOff>339381</xdr:rowOff>
    </xdr:from>
    <xdr:to>
      <xdr:col>26</xdr:col>
      <xdr:colOff>50800</xdr:colOff>
      <xdr:row>38</xdr:row>
      <xdr:rowOff>12151</xdr:rowOff>
    </xdr:to>
    <xdr:cxnSp macro="">
      <xdr:nvCxnSpPr>
        <xdr:cNvPr id="115" name="直線コネクタ 114">
          <a:extLst>
            <a:ext uri="{FF2B5EF4-FFF2-40B4-BE49-F238E27FC236}">
              <a16:creationId xmlns="" xmlns:a16="http://schemas.microsoft.com/office/drawing/2014/main" id="{00000000-0008-0000-0500-000073000000}"/>
            </a:ext>
          </a:extLst>
        </xdr:cNvPr>
        <xdr:cNvCxnSpPr/>
      </xdr:nvCxnSpPr>
      <xdr:spPr bwMode="auto">
        <a:xfrm flipV="1">
          <a:off x="4305300" y="7464081"/>
          <a:ext cx="698500" cy="1567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37</xdr:row>
      <xdr:rowOff>279151</xdr:rowOff>
    </xdr:from>
    <xdr:to>
      <xdr:col>26</xdr:col>
      <xdr:colOff>101600</xdr:colOff>
      <xdr:row>38</xdr:row>
      <xdr:rowOff>37851</xdr:rowOff>
    </xdr:to>
    <xdr:sp macro="" textlink="">
      <xdr:nvSpPr>
        <xdr:cNvPr id="116" name="フローチャート: 判断 115">
          <a:extLst>
            <a:ext uri="{FF2B5EF4-FFF2-40B4-BE49-F238E27FC236}">
              <a16:creationId xmlns="" xmlns:a16="http://schemas.microsoft.com/office/drawing/2014/main" id="{00000000-0008-0000-0500-000074000000}"/>
            </a:ext>
          </a:extLst>
        </xdr:cNvPr>
        <xdr:cNvSpPr/>
      </xdr:nvSpPr>
      <xdr:spPr bwMode="auto">
        <a:xfrm>
          <a:off x="4953000" y="74038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48028</xdr:rowOff>
    </xdr:from>
    <xdr:ext cx="736600" cy="259045"/>
    <xdr:sp macro="" textlink="">
      <xdr:nvSpPr>
        <xdr:cNvPr id="117" name="テキスト ボックス 116">
          <a:extLst>
            <a:ext uri="{FF2B5EF4-FFF2-40B4-BE49-F238E27FC236}">
              <a16:creationId xmlns="" xmlns:a16="http://schemas.microsoft.com/office/drawing/2014/main" id="{00000000-0008-0000-0500-000075000000}"/>
            </a:ext>
          </a:extLst>
        </xdr:cNvPr>
        <xdr:cNvSpPr txBox="1"/>
      </xdr:nvSpPr>
      <xdr:spPr>
        <a:xfrm>
          <a:off x="4622800" y="717272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38</xdr:row>
      <xdr:rowOff>4733</xdr:rowOff>
    </xdr:from>
    <xdr:to>
      <xdr:col>22</xdr:col>
      <xdr:colOff>114300</xdr:colOff>
      <xdr:row>38</xdr:row>
      <xdr:rowOff>12151</xdr:rowOff>
    </xdr:to>
    <xdr:cxnSp macro="">
      <xdr:nvCxnSpPr>
        <xdr:cNvPr id="118" name="直線コネクタ 117">
          <a:extLst>
            <a:ext uri="{FF2B5EF4-FFF2-40B4-BE49-F238E27FC236}">
              <a16:creationId xmlns="" xmlns:a16="http://schemas.microsoft.com/office/drawing/2014/main" id="{00000000-0008-0000-0500-000076000000}"/>
            </a:ext>
          </a:extLst>
        </xdr:cNvPr>
        <xdr:cNvCxnSpPr/>
      </xdr:nvCxnSpPr>
      <xdr:spPr bwMode="auto">
        <a:xfrm>
          <a:off x="3606800" y="7472333"/>
          <a:ext cx="698500" cy="741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37</xdr:row>
      <xdr:rowOff>278942</xdr:rowOff>
    </xdr:from>
    <xdr:to>
      <xdr:col>22</xdr:col>
      <xdr:colOff>165100</xdr:colOff>
      <xdr:row>38</xdr:row>
      <xdr:rowOff>37642</xdr:rowOff>
    </xdr:to>
    <xdr:sp macro="" textlink="">
      <xdr:nvSpPr>
        <xdr:cNvPr id="119" name="フローチャート: 判断 118">
          <a:extLst>
            <a:ext uri="{FF2B5EF4-FFF2-40B4-BE49-F238E27FC236}">
              <a16:creationId xmlns="" xmlns:a16="http://schemas.microsoft.com/office/drawing/2014/main" id="{00000000-0008-0000-0500-000077000000}"/>
            </a:ext>
          </a:extLst>
        </xdr:cNvPr>
        <xdr:cNvSpPr/>
      </xdr:nvSpPr>
      <xdr:spPr bwMode="auto">
        <a:xfrm>
          <a:off x="4254500" y="740364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47819</xdr:rowOff>
    </xdr:from>
    <xdr:ext cx="762000" cy="259045"/>
    <xdr:sp macro="" textlink="">
      <xdr:nvSpPr>
        <xdr:cNvPr id="120" name="テキスト ボックス 119">
          <a:extLst>
            <a:ext uri="{FF2B5EF4-FFF2-40B4-BE49-F238E27FC236}">
              <a16:creationId xmlns="" xmlns:a16="http://schemas.microsoft.com/office/drawing/2014/main" id="{00000000-0008-0000-0500-000078000000}"/>
            </a:ext>
          </a:extLst>
        </xdr:cNvPr>
        <xdr:cNvSpPr txBox="1"/>
      </xdr:nvSpPr>
      <xdr:spPr>
        <a:xfrm>
          <a:off x="3924300" y="71725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37</xdr:row>
      <xdr:rowOff>320426</xdr:rowOff>
    </xdr:from>
    <xdr:to>
      <xdr:col>18</xdr:col>
      <xdr:colOff>177800</xdr:colOff>
      <xdr:row>38</xdr:row>
      <xdr:rowOff>4733</xdr:rowOff>
    </xdr:to>
    <xdr:cxnSp macro="">
      <xdr:nvCxnSpPr>
        <xdr:cNvPr id="121" name="直線コネクタ 120">
          <a:extLst>
            <a:ext uri="{FF2B5EF4-FFF2-40B4-BE49-F238E27FC236}">
              <a16:creationId xmlns="" xmlns:a16="http://schemas.microsoft.com/office/drawing/2014/main" id="{00000000-0008-0000-0500-000079000000}"/>
            </a:ext>
          </a:extLst>
        </xdr:cNvPr>
        <xdr:cNvCxnSpPr/>
      </xdr:nvCxnSpPr>
      <xdr:spPr bwMode="auto">
        <a:xfrm>
          <a:off x="2908300" y="7445126"/>
          <a:ext cx="698500" cy="2720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37</xdr:row>
      <xdr:rowOff>277547</xdr:rowOff>
    </xdr:from>
    <xdr:to>
      <xdr:col>19</xdr:col>
      <xdr:colOff>38100</xdr:colOff>
      <xdr:row>38</xdr:row>
      <xdr:rowOff>36247</xdr:rowOff>
    </xdr:to>
    <xdr:sp macro="" textlink="">
      <xdr:nvSpPr>
        <xdr:cNvPr id="122" name="フローチャート: 判断 121">
          <a:extLst>
            <a:ext uri="{FF2B5EF4-FFF2-40B4-BE49-F238E27FC236}">
              <a16:creationId xmlns="" xmlns:a16="http://schemas.microsoft.com/office/drawing/2014/main" id="{00000000-0008-0000-0500-00007A000000}"/>
            </a:ext>
          </a:extLst>
        </xdr:cNvPr>
        <xdr:cNvSpPr/>
      </xdr:nvSpPr>
      <xdr:spPr bwMode="auto">
        <a:xfrm>
          <a:off x="3556000" y="740224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46424</xdr:rowOff>
    </xdr:from>
    <xdr:ext cx="762000" cy="259045"/>
    <xdr:sp macro="" textlink="">
      <xdr:nvSpPr>
        <xdr:cNvPr id="123" name="テキスト ボックス 122">
          <a:extLst>
            <a:ext uri="{FF2B5EF4-FFF2-40B4-BE49-F238E27FC236}">
              <a16:creationId xmlns="" xmlns:a16="http://schemas.microsoft.com/office/drawing/2014/main" id="{00000000-0008-0000-0500-00007B000000}"/>
            </a:ext>
          </a:extLst>
        </xdr:cNvPr>
        <xdr:cNvSpPr txBox="1"/>
      </xdr:nvSpPr>
      <xdr:spPr>
        <a:xfrm>
          <a:off x="3225800" y="71711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280466</xdr:rowOff>
    </xdr:from>
    <xdr:to>
      <xdr:col>15</xdr:col>
      <xdr:colOff>101600</xdr:colOff>
      <xdr:row>38</xdr:row>
      <xdr:rowOff>39166</xdr:rowOff>
    </xdr:to>
    <xdr:sp macro="" textlink="">
      <xdr:nvSpPr>
        <xdr:cNvPr id="124" name="フローチャート: 判断 123">
          <a:extLst>
            <a:ext uri="{FF2B5EF4-FFF2-40B4-BE49-F238E27FC236}">
              <a16:creationId xmlns="" xmlns:a16="http://schemas.microsoft.com/office/drawing/2014/main" id="{00000000-0008-0000-0500-00007C000000}"/>
            </a:ext>
          </a:extLst>
        </xdr:cNvPr>
        <xdr:cNvSpPr/>
      </xdr:nvSpPr>
      <xdr:spPr bwMode="auto">
        <a:xfrm>
          <a:off x="2857500" y="740516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38</xdr:row>
      <xdr:rowOff>23943</xdr:rowOff>
    </xdr:from>
    <xdr:ext cx="762000" cy="259045"/>
    <xdr:sp macro="" textlink="">
      <xdr:nvSpPr>
        <xdr:cNvPr id="125" name="テキスト ボックス 124">
          <a:extLst>
            <a:ext uri="{FF2B5EF4-FFF2-40B4-BE49-F238E27FC236}">
              <a16:creationId xmlns="" xmlns:a16="http://schemas.microsoft.com/office/drawing/2014/main" id="{00000000-0008-0000-0500-00007D000000}"/>
            </a:ext>
          </a:extLst>
        </xdr:cNvPr>
        <xdr:cNvSpPr txBox="1"/>
      </xdr:nvSpPr>
      <xdr:spPr>
        <a:xfrm>
          <a:off x="2527300" y="74915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6" name="テキスト ボックス 125">
          <a:extLst>
            <a:ext uri="{FF2B5EF4-FFF2-40B4-BE49-F238E27FC236}">
              <a16:creationId xmlns="" xmlns:a16="http://schemas.microsoft.com/office/drawing/2014/main" id="{00000000-0008-0000-0500-00007E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7" name="テキスト ボックス 126">
          <a:extLst>
            <a:ext uri="{FF2B5EF4-FFF2-40B4-BE49-F238E27FC236}">
              <a16:creationId xmlns="" xmlns:a16="http://schemas.microsoft.com/office/drawing/2014/main" id="{00000000-0008-0000-0500-00007F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8" name="テキスト ボックス 127">
          <a:extLst>
            <a:ext uri="{FF2B5EF4-FFF2-40B4-BE49-F238E27FC236}">
              <a16:creationId xmlns="" xmlns:a16="http://schemas.microsoft.com/office/drawing/2014/main" id="{00000000-0008-0000-0500-000080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9" name="テキスト ボックス 128">
          <a:extLst>
            <a:ext uri="{FF2B5EF4-FFF2-40B4-BE49-F238E27FC236}">
              <a16:creationId xmlns="" xmlns:a16="http://schemas.microsoft.com/office/drawing/2014/main" id="{00000000-0008-0000-0500-000081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0" name="テキスト ボックス 129">
          <a:extLst>
            <a:ext uri="{FF2B5EF4-FFF2-40B4-BE49-F238E27FC236}">
              <a16:creationId xmlns="" xmlns:a16="http://schemas.microsoft.com/office/drawing/2014/main" id="{00000000-0008-0000-0500-000082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298659</xdr:rowOff>
    </xdr:from>
    <xdr:to>
      <xdr:col>29</xdr:col>
      <xdr:colOff>177800</xdr:colOff>
      <xdr:row>38</xdr:row>
      <xdr:rowOff>57359</xdr:rowOff>
    </xdr:to>
    <xdr:sp macro="" textlink="">
      <xdr:nvSpPr>
        <xdr:cNvPr id="131" name="楕円 130">
          <a:extLst>
            <a:ext uri="{FF2B5EF4-FFF2-40B4-BE49-F238E27FC236}">
              <a16:creationId xmlns="" xmlns:a16="http://schemas.microsoft.com/office/drawing/2014/main" id="{00000000-0008-0000-0500-000083000000}"/>
            </a:ext>
          </a:extLst>
        </xdr:cNvPr>
        <xdr:cNvSpPr/>
      </xdr:nvSpPr>
      <xdr:spPr bwMode="auto">
        <a:xfrm>
          <a:off x="5600700" y="742335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37</xdr:row>
      <xdr:rowOff>242228</xdr:rowOff>
    </xdr:from>
    <xdr:ext cx="762000" cy="259045"/>
    <xdr:sp macro="" textlink="">
      <xdr:nvSpPr>
        <xdr:cNvPr id="132" name="人口1人当たり決算額の推移該当値テキスト445">
          <a:extLst>
            <a:ext uri="{FF2B5EF4-FFF2-40B4-BE49-F238E27FC236}">
              <a16:creationId xmlns="" xmlns:a16="http://schemas.microsoft.com/office/drawing/2014/main" id="{00000000-0008-0000-0500-000084000000}"/>
            </a:ext>
          </a:extLst>
        </xdr:cNvPr>
        <xdr:cNvSpPr txBox="1"/>
      </xdr:nvSpPr>
      <xdr:spPr>
        <a:xfrm>
          <a:off x="5740400" y="73669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21,612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37</xdr:row>
      <xdr:rowOff>288581</xdr:rowOff>
    </xdr:from>
    <xdr:to>
      <xdr:col>26</xdr:col>
      <xdr:colOff>101600</xdr:colOff>
      <xdr:row>38</xdr:row>
      <xdr:rowOff>47281</xdr:rowOff>
    </xdr:to>
    <xdr:sp macro="" textlink="">
      <xdr:nvSpPr>
        <xdr:cNvPr id="133" name="楕円 132">
          <a:extLst>
            <a:ext uri="{FF2B5EF4-FFF2-40B4-BE49-F238E27FC236}">
              <a16:creationId xmlns="" xmlns:a16="http://schemas.microsoft.com/office/drawing/2014/main" id="{00000000-0008-0000-0500-000085000000}"/>
            </a:ext>
          </a:extLst>
        </xdr:cNvPr>
        <xdr:cNvSpPr/>
      </xdr:nvSpPr>
      <xdr:spPr bwMode="auto">
        <a:xfrm>
          <a:off x="4953000" y="741328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38</xdr:row>
      <xdr:rowOff>32058</xdr:rowOff>
    </xdr:from>
    <xdr:ext cx="736600" cy="259045"/>
    <xdr:sp macro="" textlink="">
      <xdr:nvSpPr>
        <xdr:cNvPr id="134" name="テキスト ボックス 133">
          <a:extLst>
            <a:ext uri="{FF2B5EF4-FFF2-40B4-BE49-F238E27FC236}">
              <a16:creationId xmlns="" xmlns:a16="http://schemas.microsoft.com/office/drawing/2014/main" id="{00000000-0008-0000-0500-000086000000}"/>
            </a:ext>
          </a:extLst>
        </xdr:cNvPr>
        <xdr:cNvSpPr txBox="1"/>
      </xdr:nvSpPr>
      <xdr:spPr>
        <a:xfrm>
          <a:off x="4622800" y="749965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37</xdr:row>
      <xdr:rowOff>304251</xdr:rowOff>
    </xdr:from>
    <xdr:to>
      <xdr:col>22</xdr:col>
      <xdr:colOff>165100</xdr:colOff>
      <xdr:row>38</xdr:row>
      <xdr:rowOff>62951</xdr:rowOff>
    </xdr:to>
    <xdr:sp macro="" textlink="">
      <xdr:nvSpPr>
        <xdr:cNvPr id="135" name="楕円 134">
          <a:extLst>
            <a:ext uri="{FF2B5EF4-FFF2-40B4-BE49-F238E27FC236}">
              <a16:creationId xmlns="" xmlns:a16="http://schemas.microsoft.com/office/drawing/2014/main" id="{00000000-0008-0000-0500-000087000000}"/>
            </a:ext>
          </a:extLst>
        </xdr:cNvPr>
        <xdr:cNvSpPr/>
      </xdr:nvSpPr>
      <xdr:spPr bwMode="auto">
        <a:xfrm>
          <a:off x="4254500" y="742895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38</xdr:row>
      <xdr:rowOff>47728</xdr:rowOff>
    </xdr:from>
    <xdr:ext cx="762000" cy="259045"/>
    <xdr:sp macro="" textlink="">
      <xdr:nvSpPr>
        <xdr:cNvPr id="136" name="テキスト ボックス 135">
          <a:extLst>
            <a:ext uri="{FF2B5EF4-FFF2-40B4-BE49-F238E27FC236}">
              <a16:creationId xmlns="" xmlns:a16="http://schemas.microsoft.com/office/drawing/2014/main" id="{00000000-0008-0000-0500-000088000000}"/>
            </a:ext>
          </a:extLst>
        </xdr:cNvPr>
        <xdr:cNvSpPr txBox="1"/>
      </xdr:nvSpPr>
      <xdr:spPr>
        <a:xfrm>
          <a:off x="3924300" y="75153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37</xdr:row>
      <xdr:rowOff>296833</xdr:rowOff>
    </xdr:from>
    <xdr:to>
      <xdr:col>19</xdr:col>
      <xdr:colOff>38100</xdr:colOff>
      <xdr:row>38</xdr:row>
      <xdr:rowOff>55533</xdr:rowOff>
    </xdr:to>
    <xdr:sp macro="" textlink="">
      <xdr:nvSpPr>
        <xdr:cNvPr id="137" name="楕円 136">
          <a:extLst>
            <a:ext uri="{FF2B5EF4-FFF2-40B4-BE49-F238E27FC236}">
              <a16:creationId xmlns="" xmlns:a16="http://schemas.microsoft.com/office/drawing/2014/main" id="{00000000-0008-0000-0500-000089000000}"/>
            </a:ext>
          </a:extLst>
        </xdr:cNvPr>
        <xdr:cNvSpPr/>
      </xdr:nvSpPr>
      <xdr:spPr bwMode="auto">
        <a:xfrm>
          <a:off x="3556000" y="742153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38</xdr:row>
      <xdr:rowOff>40310</xdr:rowOff>
    </xdr:from>
    <xdr:ext cx="762000" cy="259045"/>
    <xdr:sp macro="" textlink="">
      <xdr:nvSpPr>
        <xdr:cNvPr id="138" name="テキスト ボックス 137">
          <a:extLst>
            <a:ext uri="{FF2B5EF4-FFF2-40B4-BE49-F238E27FC236}">
              <a16:creationId xmlns="" xmlns:a16="http://schemas.microsoft.com/office/drawing/2014/main" id="{00000000-0008-0000-0500-00008A000000}"/>
            </a:ext>
          </a:extLst>
        </xdr:cNvPr>
        <xdr:cNvSpPr txBox="1"/>
      </xdr:nvSpPr>
      <xdr:spPr>
        <a:xfrm>
          <a:off x="3225800" y="75079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269626</xdr:rowOff>
    </xdr:from>
    <xdr:to>
      <xdr:col>15</xdr:col>
      <xdr:colOff>101600</xdr:colOff>
      <xdr:row>38</xdr:row>
      <xdr:rowOff>28326</xdr:rowOff>
    </xdr:to>
    <xdr:sp macro="" textlink="">
      <xdr:nvSpPr>
        <xdr:cNvPr id="139" name="楕円 138">
          <a:extLst>
            <a:ext uri="{FF2B5EF4-FFF2-40B4-BE49-F238E27FC236}">
              <a16:creationId xmlns="" xmlns:a16="http://schemas.microsoft.com/office/drawing/2014/main" id="{00000000-0008-0000-0500-00008B000000}"/>
            </a:ext>
          </a:extLst>
        </xdr:cNvPr>
        <xdr:cNvSpPr/>
      </xdr:nvSpPr>
      <xdr:spPr bwMode="auto">
        <a:xfrm>
          <a:off x="2857500" y="739432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38503</xdr:rowOff>
    </xdr:from>
    <xdr:ext cx="762000" cy="259045"/>
    <xdr:sp macro="" textlink="">
      <xdr:nvSpPr>
        <xdr:cNvPr id="140" name="テキスト ボックス 139">
          <a:extLst>
            <a:ext uri="{FF2B5EF4-FFF2-40B4-BE49-F238E27FC236}">
              <a16:creationId xmlns="" xmlns:a16="http://schemas.microsoft.com/office/drawing/2014/main" id="{00000000-0008-0000-0500-00008C000000}"/>
            </a:ext>
          </a:extLst>
        </xdr:cNvPr>
        <xdr:cNvSpPr txBox="1"/>
      </xdr:nvSpPr>
      <xdr:spPr>
        <a:xfrm>
          <a:off x="2527300" y="71632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29,232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17,426
17,375
317.21
13,494,428
13,167,227
202,834
6,262,915
12,701,425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7.5
2.2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 xmlns:a16="http://schemas.microsoft.com/office/drawing/2014/main" id="{00000000-0008-0000-06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89,430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a:extLst>
            <a:ext uri="{FF2B5EF4-FFF2-40B4-BE49-F238E27FC236}">
              <a16:creationId xmlns="" xmlns:a16="http://schemas.microsoft.com/office/drawing/2014/main" id="{00000000-0008-0000-0600-00002A000000}"/>
            </a:ext>
          </a:extLst>
        </xdr:cNvPr>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 xmlns:a16="http://schemas.microsoft.com/office/drawing/2014/main" id="{00000000-0008-0000-06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73677</xdr:rowOff>
    </xdr:from>
    <xdr:ext cx="531299" cy="259045"/>
    <xdr:sp macro="" textlink="">
      <xdr:nvSpPr>
        <xdr:cNvPr id="44" name="テキスト ボックス 43">
          <a:extLst>
            <a:ext uri="{FF2B5EF4-FFF2-40B4-BE49-F238E27FC236}">
              <a16:creationId xmlns="" xmlns:a16="http://schemas.microsoft.com/office/drawing/2014/main" id="{00000000-0008-0000-0600-00002C000000}"/>
            </a:ext>
          </a:extLst>
        </xdr:cNvPr>
        <xdr:cNvSpPr txBox="1"/>
      </xdr:nvSpPr>
      <xdr:spPr>
        <a:xfrm>
          <a:off x="230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 xmlns:a16="http://schemas.microsoft.com/office/drawing/2014/main" id="{00000000-0008-0000-06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6" name="テキスト ボックス 45">
          <a:extLst>
            <a:ext uri="{FF2B5EF4-FFF2-40B4-BE49-F238E27FC236}">
              <a16:creationId xmlns="" xmlns:a16="http://schemas.microsoft.com/office/drawing/2014/main" id="{00000000-0008-0000-0600-00002E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 xmlns:a16="http://schemas.microsoft.com/office/drawing/2014/main" id="{00000000-0008-0000-06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8" name="テキスト ボックス 47">
          <a:extLst>
            <a:ext uri="{FF2B5EF4-FFF2-40B4-BE49-F238E27FC236}">
              <a16:creationId xmlns="" xmlns:a16="http://schemas.microsoft.com/office/drawing/2014/main" id="{00000000-0008-0000-0600-000030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 xmlns:a16="http://schemas.microsoft.com/office/drawing/2014/main" id="{00000000-0008-0000-06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50" name="テキスト ボックス 49">
          <a:extLst>
            <a:ext uri="{FF2B5EF4-FFF2-40B4-BE49-F238E27FC236}">
              <a16:creationId xmlns="" xmlns:a16="http://schemas.microsoft.com/office/drawing/2014/main" id="{00000000-0008-0000-0600-000032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 xmlns:a16="http://schemas.microsoft.com/office/drawing/2014/main" id="{00000000-0008-0000-06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2" name="テキスト ボックス 51">
          <a:extLst>
            <a:ext uri="{FF2B5EF4-FFF2-40B4-BE49-F238E27FC236}">
              <a16:creationId xmlns="" xmlns:a16="http://schemas.microsoft.com/office/drawing/2014/main" id="{00000000-0008-0000-0600-000034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 xmlns:a16="http://schemas.microsoft.com/office/drawing/2014/main" id="{00000000-0008-0000-06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4" name="テキスト ボックス 53">
          <a:extLst>
            <a:ext uri="{FF2B5EF4-FFF2-40B4-BE49-F238E27FC236}">
              <a16:creationId xmlns="" xmlns:a16="http://schemas.microsoft.com/office/drawing/2014/main" id="{00000000-0008-0000-0600-000036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人件費グラフ枠">
          <a:extLst>
            <a:ext uri="{FF2B5EF4-FFF2-40B4-BE49-F238E27FC236}">
              <a16:creationId xmlns="" xmlns:a16="http://schemas.microsoft.com/office/drawing/2014/main" id="{00000000-0008-0000-06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29</xdr:row>
      <xdr:rowOff>143777</xdr:rowOff>
    </xdr:from>
    <xdr:to>
      <xdr:col>24</xdr:col>
      <xdr:colOff>62865</xdr:colOff>
      <xdr:row>38</xdr:row>
      <xdr:rowOff>65151</xdr:rowOff>
    </xdr:to>
    <xdr:cxnSp macro="">
      <xdr:nvCxnSpPr>
        <xdr:cNvPr id="56" name="直線コネクタ 55">
          <a:extLst>
            <a:ext uri="{FF2B5EF4-FFF2-40B4-BE49-F238E27FC236}">
              <a16:creationId xmlns="" xmlns:a16="http://schemas.microsoft.com/office/drawing/2014/main" id="{00000000-0008-0000-0600-000038000000}"/>
            </a:ext>
          </a:extLst>
        </xdr:cNvPr>
        <xdr:cNvCxnSpPr/>
      </xdr:nvCxnSpPr>
      <xdr:spPr>
        <a:xfrm flipV="1">
          <a:off x="4633595" y="5115827"/>
          <a:ext cx="1270" cy="14644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68978</xdr:rowOff>
    </xdr:from>
    <xdr:ext cx="534377" cy="259045"/>
    <xdr:sp macro="" textlink="">
      <xdr:nvSpPr>
        <xdr:cNvPr id="57" name="人件費最小値テキスト">
          <a:extLst>
            <a:ext uri="{FF2B5EF4-FFF2-40B4-BE49-F238E27FC236}">
              <a16:creationId xmlns="" xmlns:a16="http://schemas.microsoft.com/office/drawing/2014/main" id="{00000000-0008-0000-0600-000039000000}"/>
            </a:ext>
          </a:extLst>
        </xdr:cNvPr>
        <xdr:cNvSpPr txBox="1"/>
      </xdr:nvSpPr>
      <xdr:spPr>
        <a:xfrm>
          <a:off x="4686300" y="65840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41,870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65151</xdr:rowOff>
    </xdr:from>
    <xdr:to>
      <xdr:col>24</xdr:col>
      <xdr:colOff>152400</xdr:colOff>
      <xdr:row>38</xdr:row>
      <xdr:rowOff>65151</xdr:rowOff>
    </xdr:to>
    <xdr:cxnSp macro="">
      <xdr:nvCxnSpPr>
        <xdr:cNvPr id="58" name="直線コネクタ 57">
          <a:extLst>
            <a:ext uri="{FF2B5EF4-FFF2-40B4-BE49-F238E27FC236}">
              <a16:creationId xmlns="" xmlns:a16="http://schemas.microsoft.com/office/drawing/2014/main" id="{00000000-0008-0000-0600-00003A000000}"/>
            </a:ext>
          </a:extLst>
        </xdr:cNvPr>
        <xdr:cNvCxnSpPr/>
      </xdr:nvCxnSpPr>
      <xdr:spPr>
        <a:xfrm>
          <a:off x="4546600" y="65802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90454</xdr:rowOff>
    </xdr:from>
    <xdr:ext cx="599010" cy="259045"/>
    <xdr:sp macro="" textlink="">
      <xdr:nvSpPr>
        <xdr:cNvPr id="59" name="人件費最大値テキスト">
          <a:extLst>
            <a:ext uri="{FF2B5EF4-FFF2-40B4-BE49-F238E27FC236}">
              <a16:creationId xmlns="" xmlns:a16="http://schemas.microsoft.com/office/drawing/2014/main" id="{00000000-0008-0000-0600-00003B000000}"/>
            </a:ext>
          </a:extLst>
        </xdr:cNvPr>
        <xdr:cNvSpPr txBox="1"/>
      </xdr:nvSpPr>
      <xdr:spPr>
        <a:xfrm>
          <a:off x="4686300" y="48910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157,179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29</xdr:row>
      <xdr:rowOff>143777</xdr:rowOff>
    </xdr:from>
    <xdr:to>
      <xdr:col>24</xdr:col>
      <xdr:colOff>152400</xdr:colOff>
      <xdr:row>29</xdr:row>
      <xdr:rowOff>143777</xdr:rowOff>
    </xdr:to>
    <xdr:cxnSp macro="">
      <xdr:nvCxnSpPr>
        <xdr:cNvPr id="60" name="直線コネクタ 59">
          <a:extLst>
            <a:ext uri="{FF2B5EF4-FFF2-40B4-BE49-F238E27FC236}">
              <a16:creationId xmlns="" xmlns:a16="http://schemas.microsoft.com/office/drawing/2014/main" id="{00000000-0008-0000-0600-00003C000000}"/>
            </a:ext>
          </a:extLst>
        </xdr:cNvPr>
        <xdr:cNvCxnSpPr/>
      </xdr:nvCxnSpPr>
      <xdr:spPr>
        <a:xfrm>
          <a:off x="4546600" y="51158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32</xdr:row>
      <xdr:rowOff>119697</xdr:rowOff>
    </xdr:from>
    <xdr:to>
      <xdr:col>24</xdr:col>
      <xdr:colOff>63500</xdr:colOff>
      <xdr:row>33</xdr:row>
      <xdr:rowOff>9373</xdr:rowOff>
    </xdr:to>
    <xdr:cxnSp macro="">
      <xdr:nvCxnSpPr>
        <xdr:cNvPr id="61" name="直線コネクタ 60">
          <a:extLst>
            <a:ext uri="{FF2B5EF4-FFF2-40B4-BE49-F238E27FC236}">
              <a16:creationId xmlns="" xmlns:a16="http://schemas.microsoft.com/office/drawing/2014/main" id="{00000000-0008-0000-0600-00003D000000}"/>
            </a:ext>
          </a:extLst>
        </xdr:cNvPr>
        <xdr:cNvCxnSpPr/>
      </xdr:nvCxnSpPr>
      <xdr:spPr>
        <a:xfrm>
          <a:off x="3797300" y="5606097"/>
          <a:ext cx="838200" cy="61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62069</xdr:rowOff>
    </xdr:from>
    <xdr:ext cx="534377" cy="259045"/>
    <xdr:sp macro="" textlink="">
      <xdr:nvSpPr>
        <xdr:cNvPr id="62" name="人件費平均値テキスト">
          <a:extLst>
            <a:ext uri="{FF2B5EF4-FFF2-40B4-BE49-F238E27FC236}">
              <a16:creationId xmlns="" xmlns:a16="http://schemas.microsoft.com/office/drawing/2014/main" id="{00000000-0008-0000-0600-00003E000000}"/>
            </a:ext>
          </a:extLst>
        </xdr:cNvPr>
        <xdr:cNvSpPr txBox="1"/>
      </xdr:nvSpPr>
      <xdr:spPr>
        <a:xfrm>
          <a:off x="4686300" y="589136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90,414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83642</xdr:rowOff>
    </xdr:from>
    <xdr:to>
      <xdr:col>24</xdr:col>
      <xdr:colOff>114300</xdr:colOff>
      <xdr:row>35</xdr:row>
      <xdr:rowOff>13792</xdr:rowOff>
    </xdr:to>
    <xdr:sp macro="" textlink="">
      <xdr:nvSpPr>
        <xdr:cNvPr id="63" name="フローチャート: 判断 62">
          <a:extLst>
            <a:ext uri="{FF2B5EF4-FFF2-40B4-BE49-F238E27FC236}">
              <a16:creationId xmlns="" xmlns:a16="http://schemas.microsoft.com/office/drawing/2014/main" id="{00000000-0008-0000-0600-00003F000000}"/>
            </a:ext>
          </a:extLst>
        </xdr:cNvPr>
        <xdr:cNvSpPr/>
      </xdr:nvSpPr>
      <xdr:spPr>
        <a:xfrm>
          <a:off x="4584700" y="59129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32</xdr:row>
      <xdr:rowOff>119697</xdr:rowOff>
    </xdr:from>
    <xdr:to>
      <xdr:col>19</xdr:col>
      <xdr:colOff>177800</xdr:colOff>
      <xdr:row>33</xdr:row>
      <xdr:rowOff>99035</xdr:rowOff>
    </xdr:to>
    <xdr:cxnSp macro="">
      <xdr:nvCxnSpPr>
        <xdr:cNvPr id="64" name="直線コネクタ 63">
          <a:extLst>
            <a:ext uri="{FF2B5EF4-FFF2-40B4-BE49-F238E27FC236}">
              <a16:creationId xmlns="" xmlns:a16="http://schemas.microsoft.com/office/drawing/2014/main" id="{00000000-0008-0000-0600-000040000000}"/>
            </a:ext>
          </a:extLst>
        </xdr:cNvPr>
        <xdr:cNvCxnSpPr/>
      </xdr:nvCxnSpPr>
      <xdr:spPr>
        <a:xfrm flipV="1">
          <a:off x="2908300" y="5606097"/>
          <a:ext cx="889000" cy="1507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34</xdr:row>
      <xdr:rowOff>94666</xdr:rowOff>
    </xdr:from>
    <xdr:to>
      <xdr:col>20</xdr:col>
      <xdr:colOff>38100</xdr:colOff>
      <xdr:row>35</xdr:row>
      <xdr:rowOff>24816</xdr:rowOff>
    </xdr:to>
    <xdr:sp macro="" textlink="">
      <xdr:nvSpPr>
        <xdr:cNvPr id="65" name="フローチャート: 判断 64">
          <a:extLst>
            <a:ext uri="{FF2B5EF4-FFF2-40B4-BE49-F238E27FC236}">
              <a16:creationId xmlns="" xmlns:a16="http://schemas.microsoft.com/office/drawing/2014/main" id="{00000000-0008-0000-0600-000041000000}"/>
            </a:ext>
          </a:extLst>
        </xdr:cNvPr>
        <xdr:cNvSpPr/>
      </xdr:nvSpPr>
      <xdr:spPr>
        <a:xfrm>
          <a:off x="3746500" y="59239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15943</xdr:rowOff>
    </xdr:from>
    <xdr:ext cx="534377" cy="259045"/>
    <xdr:sp macro="" textlink="">
      <xdr:nvSpPr>
        <xdr:cNvPr id="66" name="テキスト ボックス 65">
          <a:extLst>
            <a:ext uri="{FF2B5EF4-FFF2-40B4-BE49-F238E27FC236}">
              <a16:creationId xmlns="" xmlns:a16="http://schemas.microsoft.com/office/drawing/2014/main" id="{00000000-0008-0000-0600-000042000000}"/>
            </a:ext>
          </a:extLst>
        </xdr:cNvPr>
        <xdr:cNvSpPr txBox="1"/>
      </xdr:nvSpPr>
      <xdr:spPr>
        <a:xfrm>
          <a:off x="3530111" y="60166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33</xdr:row>
      <xdr:rowOff>99035</xdr:rowOff>
    </xdr:from>
    <xdr:to>
      <xdr:col>15</xdr:col>
      <xdr:colOff>50800</xdr:colOff>
      <xdr:row>33</xdr:row>
      <xdr:rowOff>144335</xdr:rowOff>
    </xdr:to>
    <xdr:cxnSp macro="">
      <xdr:nvCxnSpPr>
        <xdr:cNvPr id="67" name="直線コネクタ 66">
          <a:extLst>
            <a:ext uri="{FF2B5EF4-FFF2-40B4-BE49-F238E27FC236}">
              <a16:creationId xmlns="" xmlns:a16="http://schemas.microsoft.com/office/drawing/2014/main" id="{00000000-0008-0000-0600-000043000000}"/>
            </a:ext>
          </a:extLst>
        </xdr:cNvPr>
        <xdr:cNvCxnSpPr/>
      </xdr:nvCxnSpPr>
      <xdr:spPr>
        <a:xfrm flipV="1">
          <a:off x="2019300" y="5756885"/>
          <a:ext cx="889000" cy="45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34</xdr:row>
      <xdr:rowOff>103962</xdr:rowOff>
    </xdr:from>
    <xdr:to>
      <xdr:col>15</xdr:col>
      <xdr:colOff>101600</xdr:colOff>
      <xdr:row>35</xdr:row>
      <xdr:rowOff>34112</xdr:rowOff>
    </xdr:to>
    <xdr:sp macro="" textlink="">
      <xdr:nvSpPr>
        <xdr:cNvPr id="68" name="フローチャート: 判断 67">
          <a:extLst>
            <a:ext uri="{FF2B5EF4-FFF2-40B4-BE49-F238E27FC236}">
              <a16:creationId xmlns="" xmlns:a16="http://schemas.microsoft.com/office/drawing/2014/main" id="{00000000-0008-0000-0600-000044000000}"/>
            </a:ext>
          </a:extLst>
        </xdr:cNvPr>
        <xdr:cNvSpPr/>
      </xdr:nvSpPr>
      <xdr:spPr>
        <a:xfrm>
          <a:off x="2857500" y="5933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25239</xdr:rowOff>
    </xdr:from>
    <xdr:ext cx="534377" cy="259045"/>
    <xdr:sp macro="" textlink="">
      <xdr:nvSpPr>
        <xdr:cNvPr id="69" name="テキスト ボックス 68">
          <a:extLst>
            <a:ext uri="{FF2B5EF4-FFF2-40B4-BE49-F238E27FC236}">
              <a16:creationId xmlns="" xmlns:a16="http://schemas.microsoft.com/office/drawing/2014/main" id="{00000000-0008-0000-0600-000045000000}"/>
            </a:ext>
          </a:extLst>
        </xdr:cNvPr>
        <xdr:cNvSpPr txBox="1"/>
      </xdr:nvSpPr>
      <xdr:spPr>
        <a:xfrm>
          <a:off x="2641111" y="60259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88,814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33</xdr:row>
      <xdr:rowOff>144335</xdr:rowOff>
    </xdr:from>
    <xdr:to>
      <xdr:col>10</xdr:col>
      <xdr:colOff>114300</xdr:colOff>
      <xdr:row>33</xdr:row>
      <xdr:rowOff>170891</xdr:rowOff>
    </xdr:to>
    <xdr:cxnSp macro="">
      <xdr:nvCxnSpPr>
        <xdr:cNvPr id="70" name="直線コネクタ 69">
          <a:extLst>
            <a:ext uri="{FF2B5EF4-FFF2-40B4-BE49-F238E27FC236}">
              <a16:creationId xmlns="" xmlns:a16="http://schemas.microsoft.com/office/drawing/2014/main" id="{00000000-0008-0000-0600-000046000000}"/>
            </a:ext>
          </a:extLst>
        </xdr:cNvPr>
        <xdr:cNvCxnSpPr/>
      </xdr:nvCxnSpPr>
      <xdr:spPr>
        <a:xfrm flipV="1">
          <a:off x="1130300" y="5802185"/>
          <a:ext cx="889000" cy="26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34</xdr:row>
      <xdr:rowOff>106959</xdr:rowOff>
    </xdr:from>
    <xdr:to>
      <xdr:col>10</xdr:col>
      <xdr:colOff>165100</xdr:colOff>
      <xdr:row>35</xdr:row>
      <xdr:rowOff>37109</xdr:rowOff>
    </xdr:to>
    <xdr:sp macro="" textlink="">
      <xdr:nvSpPr>
        <xdr:cNvPr id="71" name="フローチャート: 判断 70">
          <a:extLst>
            <a:ext uri="{FF2B5EF4-FFF2-40B4-BE49-F238E27FC236}">
              <a16:creationId xmlns="" xmlns:a16="http://schemas.microsoft.com/office/drawing/2014/main" id="{00000000-0008-0000-0600-000047000000}"/>
            </a:ext>
          </a:extLst>
        </xdr:cNvPr>
        <xdr:cNvSpPr/>
      </xdr:nvSpPr>
      <xdr:spPr>
        <a:xfrm>
          <a:off x="1968500" y="5936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28236</xdr:rowOff>
    </xdr:from>
    <xdr:ext cx="534377" cy="259045"/>
    <xdr:sp macro="" textlink="">
      <xdr:nvSpPr>
        <xdr:cNvPr id="72" name="テキスト ボックス 71">
          <a:extLst>
            <a:ext uri="{FF2B5EF4-FFF2-40B4-BE49-F238E27FC236}">
              <a16:creationId xmlns="" xmlns:a16="http://schemas.microsoft.com/office/drawing/2014/main" id="{00000000-0008-0000-0600-000048000000}"/>
            </a:ext>
          </a:extLst>
        </xdr:cNvPr>
        <xdr:cNvSpPr txBox="1"/>
      </xdr:nvSpPr>
      <xdr:spPr>
        <a:xfrm>
          <a:off x="1752111" y="60289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34</xdr:row>
      <xdr:rowOff>161951</xdr:rowOff>
    </xdr:from>
    <xdr:to>
      <xdr:col>6</xdr:col>
      <xdr:colOff>38100</xdr:colOff>
      <xdr:row>35</xdr:row>
      <xdr:rowOff>92101</xdr:rowOff>
    </xdr:to>
    <xdr:sp macro="" textlink="">
      <xdr:nvSpPr>
        <xdr:cNvPr id="73" name="フローチャート: 判断 72">
          <a:extLst>
            <a:ext uri="{FF2B5EF4-FFF2-40B4-BE49-F238E27FC236}">
              <a16:creationId xmlns="" xmlns:a16="http://schemas.microsoft.com/office/drawing/2014/main" id="{00000000-0008-0000-0600-000049000000}"/>
            </a:ext>
          </a:extLst>
        </xdr:cNvPr>
        <xdr:cNvSpPr/>
      </xdr:nvSpPr>
      <xdr:spPr>
        <a:xfrm>
          <a:off x="1079500" y="59912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83228</xdr:rowOff>
    </xdr:from>
    <xdr:ext cx="534377" cy="259045"/>
    <xdr:sp macro="" textlink="">
      <xdr:nvSpPr>
        <xdr:cNvPr id="74" name="テキスト ボックス 73">
          <a:extLst>
            <a:ext uri="{FF2B5EF4-FFF2-40B4-BE49-F238E27FC236}">
              <a16:creationId xmlns="" xmlns:a16="http://schemas.microsoft.com/office/drawing/2014/main" id="{00000000-0008-0000-0600-00004A000000}"/>
            </a:ext>
          </a:extLst>
        </xdr:cNvPr>
        <xdr:cNvSpPr txBox="1"/>
      </xdr:nvSpPr>
      <xdr:spPr>
        <a:xfrm>
          <a:off x="863111" y="60839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 xmlns:a16="http://schemas.microsoft.com/office/drawing/2014/main" id="{00000000-0008-0000-06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 xmlns:a16="http://schemas.microsoft.com/office/drawing/2014/main" id="{00000000-0008-0000-06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 xmlns:a16="http://schemas.microsoft.com/office/drawing/2014/main" id="{00000000-0008-0000-06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 xmlns:a16="http://schemas.microsoft.com/office/drawing/2014/main" id="{00000000-0008-0000-06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 xmlns:a16="http://schemas.microsoft.com/office/drawing/2014/main" id="{00000000-0008-0000-06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32</xdr:row>
      <xdr:rowOff>130023</xdr:rowOff>
    </xdr:from>
    <xdr:to>
      <xdr:col>24</xdr:col>
      <xdr:colOff>114300</xdr:colOff>
      <xdr:row>33</xdr:row>
      <xdr:rowOff>60173</xdr:rowOff>
    </xdr:to>
    <xdr:sp macro="" textlink="">
      <xdr:nvSpPr>
        <xdr:cNvPr id="80" name="楕円 79">
          <a:extLst>
            <a:ext uri="{FF2B5EF4-FFF2-40B4-BE49-F238E27FC236}">
              <a16:creationId xmlns="" xmlns:a16="http://schemas.microsoft.com/office/drawing/2014/main" id="{00000000-0008-0000-0600-000050000000}"/>
            </a:ext>
          </a:extLst>
        </xdr:cNvPr>
        <xdr:cNvSpPr/>
      </xdr:nvSpPr>
      <xdr:spPr>
        <a:xfrm>
          <a:off x="4584700" y="56164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31</xdr:row>
      <xdr:rowOff>152900</xdr:rowOff>
    </xdr:from>
    <xdr:ext cx="599010" cy="259045"/>
    <xdr:sp macro="" textlink="">
      <xdr:nvSpPr>
        <xdr:cNvPr id="81" name="人件費該当値テキスト">
          <a:extLst>
            <a:ext uri="{FF2B5EF4-FFF2-40B4-BE49-F238E27FC236}">
              <a16:creationId xmlns="" xmlns:a16="http://schemas.microsoft.com/office/drawing/2014/main" id="{00000000-0008-0000-0600-000051000000}"/>
            </a:ext>
          </a:extLst>
        </xdr:cNvPr>
        <xdr:cNvSpPr txBox="1"/>
      </xdr:nvSpPr>
      <xdr:spPr>
        <a:xfrm>
          <a:off x="4686300" y="54678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113,762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32</xdr:row>
      <xdr:rowOff>68897</xdr:rowOff>
    </xdr:from>
    <xdr:to>
      <xdr:col>20</xdr:col>
      <xdr:colOff>38100</xdr:colOff>
      <xdr:row>32</xdr:row>
      <xdr:rowOff>170497</xdr:rowOff>
    </xdr:to>
    <xdr:sp macro="" textlink="">
      <xdr:nvSpPr>
        <xdr:cNvPr id="82" name="楕円 81">
          <a:extLst>
            <a:ext uri="{FF2B5EF4-FFF2-40B4-BE49-F238E27FC236}">
              <a16:creationId xmlns="" xmlns:a16="http://schemas.microsoft.com/office/drawing/2014/main" id="{00000000-0008-0000-0600-000052000000}"/>
            </a:ext>
          </a:extLst>
        </xdr:cNvPr>
        <xdr:cNvSpPr/>
      </xdr:nvSpPr>
      <xdr:spPr>
        <a:xfrm>
          <a:off x="3746500" y="55552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31</xdr:row>
      <xdr:rowOff>15574</xdr:rowOff>
    </xdr:from>
    <xdr:ext cx="599010" cy="259045"/>
    <xdr:sp macro="" textlink="">
      <xdr:nvSpPr>
        <xdr:cNvPr id="83" name="テキスト ボックス 82">
          <a:extLst>
            <a:ext uri="{FF2B5EF4-FFF2-40B4-BE49-F238E27FC236}">
              <a16:creationId xmlns="" xmlns:a16="http://schemas.microsoft.com/office/drawing/2014/main" id="{00000000-0008-0000-0600-000053000000}"/>
            </a:ext>
          </a:extLst>
        </xdr:cNvPr>
        <xdr:cNvSpPr txBox="1"/>
      </xdr:nvSpPr>
      <xdr:spPr>
        <a:xfrm>
          <a:off x="3497795" y="53305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118,575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33</xdr:row>
      <xdr:rowOff>48235</xdr:rowOff>
    </xdr:from>
    <xdr:to>
      <xdr:col>15</xdr:col>
      <xdr:colOff>101600</xdr:colOff>
      <xdr:row>33</xdr:row>
      <xdr:rowOff>149835</xdr:rowOff>
    </xdr:to>
    <xdr:sp macro="" textlink="">
      <xdr:nvSpPr>
        <xdr:cNvPr id="84" name="楕円 83">
          <a:extLst>
            <a:ext uri="{FF2B5EF4-FFF2-40B4-BE49-F238E27FC236}">
              <a16:creationId xmlns="" xmlns:a16="http://schemas.microsoft.com/office/drawing/2014/main" id="{00000000-0008-0000-0600-000054000000}"/>
            </a:ext>
          </a:extLst>
        </xdr:cNvPr>
        <xdr:cNvSpPr/>
      </xdr:nvSpPr>
      <xdr:spPr>
        <a:xfrm>
          <a:off x="2857500" y="5706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31</xdr:row>
      <xdr:rowOff>166362</xdr:rowOff>
    </xdr:from>
    <xdr:ext cx="599010" cy="259045"/>
    <xdr:sp macro="" textlink="">
      <xdr:nvSpPr>
        <xdr:cNvPr id="85" name="テキスト ボックス 84">
          <a:extLst>
            <a:ext uri="{FF2B5EF4-FFF2-40B4-BE49-F238E27FC236}">
              <a16:creationId xmlns="" xmlns:a16="http://schemas.microsoft.com/office/drawing/2014/main" id="{00000000-0008-0000-0600-000055000000}"/>
            </a:ext>
          </a:extLst>
        </xdr:cNvPr>
        <xdr:cNvSpPr txBox="1"/>
      </xdr:nvSpPr>
      <xdr:spPr>
        <a:xfrm>
          <a:off x="2608795" y="54813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106,702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33</xdr:row>
      <xdr:rowOff>93535</xdr:rowOff>
    </xdr:from>
    <xdr:to>
      <xdr:col>10</xdr:col>
      <xdr:colOff>165100</xdr:colOff>
      <xdr:row>34</xdr:row>
      <xdr:rowOff>23685</xdr:rowOff>
    </xdr:to>
    <xdr:sp macro="" textlink="">
      <xdr:nvSpPr>
        <xdr:cNvPr id="86" name="楕円 85">
          <a:extLst>
            <a:ext uri="{FF2B5EF4-FFF2-40B4-BE49-F238E27FC236}">
              <a16:creationId xmlns="" xmlns:a16="http://schemas.microsoft.com/office/drawing/2014/main" id="{00000000-0008-0000-0600-000056000000}"/>
            </a:ext>
          </a:extLst>
        </xdr:cNvPr>
        <xdr:cNvSpPr/>
      </xdr:nvSpPr>
      <xdr:spPr>
        <a:xfrm>
          <a:off x="1968500" y="5751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32</xdr:row>
      <xdr:rowOff>40212</xdr:rowOff>
    </xdr:from>
    <xdr:ext cx="599010" cy="259045"/>
    <xdr:sp macro="" textlink="">
      <xdr:nvSpPr>
        <xdr:cNvPr id="87" name="テキスト ボックス 86">
          <a:extLst>
            <a:ext uri="{FF2B5EF4-FFF2-40B4-BE49-F238E27FC236}">
              <a16:creationId xmlns="" xmlns:a16="http://schemas.microsoft.com/office/drawing/2014/main" id="{00000000-0008-0000-0600-000057000000}"/>
            </a:ext>
          </a:extLst>
        </xdr:cNvPr>
        <xdr:cNvSpPr txBox="1"/>
      </xdr:nvSpPr>
      <xdr:spPr>
        <a:xfrm>
          <a:off x="1719795" y="55266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33</xdr:row>
      <xdr:rowOff>120091</xdr:rowOff>
    </xdr:from>
    <xdr:to>
      <xdr:col>6</xdr:col>
      <xdr:colOff>38100</xdr:colOff>
      <xdr:row>34</xdr:row>
      <xdr:rowOff>50241</xdr:rowOff>
    </xdr:to>
    <xdr:sp macro="" textlink="">
      <xdr:nvSpPr>
        <xdr:cNvPr id="88" name="楕円 87">
          <a:extLst>
            <a:ext uri="{FF2B5EF4-FFF2-40B4-BE49-F238E27FC236}">
              <a16:creationId xmlns="" xmlns:a16="http://schemas.microsoft.com/office/drawing/2014/main" id="{00000000-0008-0000-0600-000058000000}"/>
            </a:ext>
          </a:extLst>
        </xdr:cNvPr>
        <xdr:cNvSpPr/>
      </xdr:nvSpPr>
      <xdr:spPr>
        <a:xfrm>
          <a:off x="1079500" y="57779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32</xdr:row>
      <xdr:rowOff>66768</xdr:rowOff>
    </xdr:from>
    <xdr:ext cx="599010" cy="259045"/>
    <xdr:sp macro="" textlink="">
      <xdr:nvSpPr>
        <xdr:cNvPr id="89" name="テキスト ボックス 88">
          <a:extLst>
            <a:ext uri="{FF2B5EF4-FFF2-40B4-BE49-F238E27FC236}">
              <a16:creationId xmlns="" xmlns:a16="http://schemas.microsoft.com/office/drawing/2014/main" id="{00000000-0008-0000-0600-000059000000}"/>
            </a:ext>
          </a:extLst>
        </xdr:cNvPr>
        <xdr:cNvSpPr txBox="1"/>
      </xdr:nvSpPr>
      <xdr:spPr>
        <a:xfrm>
          <a:off x="830795" y="55531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101,044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 xmlns:a16="http://schemas.microsoft.com/office/drawing/2014/main" id="{00000000-0008-0000-06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 xmlns:a16="http://schemas.microsoft.com/office/drawing/2014/main" id="{00000000-0008-0000-06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 xmlns:a16="http://schemas.microsoft.com/office/drawing/2014/main" id="{00000000-0008-0000-06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 xmlns:a16="http://schemas.microsoft.com/office/drawing/2014/main" id="{00000000-0008-0000-06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 xmlns:a16="http://schemas.microsoft.com/office/drawing/2014/main" id="{00000000-0008-0000-06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58,643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 xmlns:a16="http://schemas.microsoft.com/office/drawing/2014/main" id="{00000000-0008-0000-06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 xmlns:a16="http://schemas.microsoft.com/office/drawing/2014/main" id="{00000000-0008-0000-06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75,851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 xmlns:a16="http://schemas.microsoft.com/office/drawing/2014/main" id="{00000000-0008-0000-06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 xmlns:a16="http://schemas.microsoft.com/office/drawing/2014/main" id="{00000000-0008-0000-06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 xmlns:a16="http://schemas.microsoft.com/office/drawing/2014/main" id="{00000000-0008-0000-06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60</xdr:row>
      <xdr:rowOff>111777</xdr:rowOff>
    </xdr:from>
    <xdr:ext cx="248786" cy="259045"/>
    <xdr:sp macro="" textlink="">
      <xdr:nvSpPr>
        <xdr:cNvPr id="100" name="テキスト ボックス 99">
          <a:extLst>
            <a:ext uri="{FF2B5EF4-FFF2-40B4-BE49-F238E27FC236}">
              <a16:creationId xmlns="" xmlns:a16="http://schemas.microsoft.com/office/drawing/2014/main" id="{00000000-0008-0000-0600-000064000000}"/>
            </a:ext>
          </a:extLst>
        </xdr:cNvPr>
        <xdr:cNvSpPr txBox="1"/>
      </xdr:nvSpPr>
      <xdr:spPr>
        <a:xfrm>
          <a:off x="513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98878</xdr:rowOff>
    </xdr:from>
    <xdr:to>
      <xdr:col>28</xdr:col>
      <xdr:colOff>114300</xdr:colOff>
      <xdr:row>59</xdr:row>
      <xdr:rowOff>98878</xdr:rowOff>
    </xdr:to>
    <xdr:cxnSp macro="">
      <xdr:nvCxnSpPr>
        <xdr:cNvPr id="101" name="直線コネクタ 100">
          <a:extLst>
            <a:ext uri="{FF2B5EF4-FFF2-40B4-BE49-F238E27FC236}">
              <a16:creationId xmlns="" xmlns:a16="http://schemas.microsoft.com/office/drawing/2014/main" id="{00000000-0008-0000-0600-000065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58</xdr:row>
      <xdr:rowOff>128105</xdr:rowOff>
    </xdr:from>
    <xdr:ext cx="531299" cy="259045"/>
    <xdr:sp macro="" textlink="">
      <xdr:nvSpPr>
        <xdr:cNvPr id="102" name="テキスト ボックス 101">
          <a:extLst>
            <a:ext uri="{FF2B5EF4-FFF2-40B4-BE49-F238E27FC236}">
              <a16:creationId xmlns="" xmlns:a16="http://schemas.microsoft.com/office/drawing/2014/main" id="{00000000-0008-0000-0600-000066000000}"/>
            </a:ext>
          </a:extLst>
        </xdr:cNvPr>
        <xdr:cNvSpPr txBox="1"/>
      </xdr:nvSpPr>
      <xdr:spPr>
        <a:xfrm>
          <a:off x="230701" y="10072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3" name="直線コネクタ 102">
          <a:extLst>
            <a:ext uri="{FF2B5EF4-FFF2-40B4-BE49-F238E27FC236}">
              <a16:creationId xmlns="" xmlns:a16="http://schemas.microsoft.com/office/drawing/2014/main" id="{00000000-0008-0000-0600-000067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56</xdr:row>
      <xdr:rowOff>144434</xdr:rowOff>
    </xdr:from>
    <xdr:ext cx="531299" cy="259045"/>
    <xdr:sp macro="" textlink="">
      <xdr:nvSpPr>
        <xdr:cNvPr id="104" name="テキスト ボックス 103">
          <a:extLst>
            <a:ext uri="{FF2B5EF4-FFF2-40B4-BE49-F238E27FC236}">
              <a16:creationId xmlns="" xmlns:a16="http://schemas.microsoft.com/office/drawing/2014/main" id="{00000000-0008-0000-0600-000068000000}"/>
            </a:ext>
          </a:extLst>
        </xdr:cNvPr>
        <xdr:cNvSpPr txBox="1"/>
      </xdr:nvSpPr>
      <xdr:spPr>
        <a:xfrm>
          <a:off x="230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5" name="直線コネクタ 104">
          <a:extLst>
            <a:ext uri="{FF2B5EF4-FFF2-40B4-BE49-F238E27FC236}">
              <a16:creationId xmlns="" xmlns:a16="http://schemas.microsoft.com/office/drawing/2014/main" id="{00000000-0008-0000-0600-000069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54</xdr:row>
      <xdr:rowOff>160762</xdr:rowOff>
    </xdr:from>
    <xdr:ext cx="531299" cy="259045"/>
    <xdr:sp macro="" textlink="">
      <xdr:nvSpPr>
        <xdr:cNvPr id="106" name="テキスト ボックス 105">
          <a:extLst>
            <a:ext uri="{FF2B5EF4-FFF2-40B4-BE49-F238E27FC236}">
              <a16:creationId xmlns="" xmlns:a16="http://schemas.microsoft.com/office/drawing/2014/main" id="{00000000-0008-0000-0600-00006A000000}"/>
            </a:ext>
          </a:extLst>
        </xdr:cNvPr>
        <xdr:cNvSpPr txBox="1"/>
      </xdr:nvSpPr>
      <xdr:spPr>
        <a:xfrm>
          <a:off x="230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7" name="直線コネクタ 106">
          <a:extLst>
            <a:ext uri="{FF2B5EF4-FFF2-40B4-BE49-F238E27FC236}">
              <a16:creationId xmlns="" xmlns:a16="http://schemas.microsoft.com/office/drawing/2014/main" id="{00000000-0008-0000-0600-00006B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8" name="テキスト ボックス 107">
          <a:extLst>
            <a:ext uri="{FF2B5EF4-FFF2-40B4-BE49-F238E27FC236}">
              <a16:creationId xmlns="" xmlns:a16="http://schemas.microsoft.com/office/drawing/2014/main" id="{00000000-0008-0000-0600-00006C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9" name="直線コネクタ 108">
          <a:extLst>
            <a:ext uri="{FF2B5EF4-FFF2-40B4-BE49-F238E27FC236}">
              <a16:creationId xmlns="" xmlns:a16="http://schemas.microsoft.com/office/drawing/2014/main" id="{00000000-0008-0000-0600-00006D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10" name="テキスト ボックス 109">
          <a:extLst>
            <a:ext uri="{FF2B5EF4-FFF2-40B4-BE49-F238E27FC236}">
              <a16:creationId xmlns="" xmlns:a16="http://schemas.microsoft.com/office/drawing/2014/main" id="{00000000-0008-0000-0600-00006E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11" name="直線コネクタ 110">
          <a:extLst>
            <a:ext uri="{FF2B5EF4-FFF2-40B4-BE49-F238E27FC236}">
              <a16:creationId xmlns="" xmlns:a16="http://schemas.microsoft.com/office/drawing/2014/main" id="{00000000-0008-0000-0600-00006F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38299</xdr:rowOff>
    </xdr:from>
    <xdr:ext cx="595419" cy="259045"/>
    <xdr:sp macro="" textlink="">
      <xdr:nvSpPr>
        <xdr:cNvPr id="112" name="テキスト ボックス 111">
          <a:extLst>
            <a:ext uri="{FF2B5EF4-FFF2-40B4-BE49-F238E27FC236}">
              <a16:creationId xmlns="" xmlns:a16="http://schemas.microsoft.com/office/drawing/2014/main" id="{00000000-0008-0000-0600-000070000000}"/>
            </a:ext>
          </a:extLst>
        </xdr:cNvPr>
        <xdr:cNvSpPr txBox="1"/>
      </xdr:nvSpPr>
      <xdr:spPr>
        <a:xfrm>
          <a:off x="166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3" name="直線コネクタ 112">
          <a:extLst>
            <a:ext uri="{FF2B5EF4-FFF2-40B4-BE49-F238E27FC236}">
              <a16:creationId xmlns="" xmlns:a16="http://schemas.microsoft.com/office/drawing/2014/main" id="{00000000-0008-0000-0600-000071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4" name="テキスト ボックス 113">
          <a:extLst>
            <a:ext uri="{FF2B5EF4-FFF2-40B4-BE49-F238E27FC236}">
              <a16:creationId xmlns="" xmlns:a16="http://schemas.microsoft.com/office/drawing/2014/main" id="{00000000-0008-0000-0600-000072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5" name="物件費グラフ枠">
          <a:extLst>
            <a:ext uri="{FF2B5EF4-FFF2-40B4-BE49-F238E27FC236}">
              <a16:creationId xmlns="" xmlns:a16="http://schemas.microsoft.com/office/drawing/2014/main" id="{00000000-0008-0000-0600-000073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104942</xdr:rowOff>
    </xdr:from>
    <xdr:to>
      <xdr:col>24</xdr:col>
      <xdr:colOff>62865</xdr:colOff>
      <xdr:row>59</xdr:row>
      <xdr:rowOff>39007</xdr:rowOff>
    </xdr:to>
    <xdr:cxnSp macro="">
      <xdr:nvCxnSpPr>
        <xdr:cNvPr id="116" name="直線コネクタ 115">
          <a:extLst>
            <a:ext uri="{FF2B5EF4-FFF2-40B4-BE49-F238E27FC236}">
              <a16:creationId xmlns="" xmlns:a16="http://schemas.microsoft.com/office/drawing/2014/main" id="{00000000-0008-0000-0600-000074000000}"/>
            </a:ext>
          </a:extLst>
        </xdr:cNvPr>
        <xdr:cNvCxnSpPr/>
      </xdr:nvCxnSpPr>
      <xdr:spPr>
        <a:xfrm flipV="1">
          <a:off x="4633595" y="8677442"/>
          <a:ext cx="1270" cy="14771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42834</xdr:rowOff>
    </xdr:from>
    <xdr:ext cx="534377" cy="259045"/>
    <xdr:sp macro="" textlink="">
      <xdr:nvSpPr>
        <xdr:cNvPr id="117" name="物件費最小値テキスト">
          <a:extLst>
            <a:ext uri="{FF2B5EF4-FFF2-40B4-BE49-F238E27FC236}">
              <a16:creationId xmlns="" xmlns:a16="http://schemas.microsoft.com/office/drawing/2014/main" id="{00000000-0008-0000-0600-000075000000}"/>
            </a:ext>
          </a:extLst>
        </xdr:cNvPr>
        <xdr:cNvSpPr txBox="1"/>
      </xdr:nvSpPr>
      <xdr:spPr>
        <a:xfrm>
          <a:off x="4686300" y="101583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35,500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39007</xdr:rowOff>
    </xdr:from>
    <xdr:to>
      <xdr:col>24</xdr:col>
      <xdr:colOff>152400</xdr:colOff>
      <xdr:row>59</xdr:row>
      <xdr:rowOff>39007</xdr:rowOff>
    </xdr:to>
    <xdr:cxnSp macro="">
      <xdr:nvCxnSpPr>
        <xdr:cNvPr id="118" name="直線コネクタ 117">
          <a:extLst>
            <a:ext uri="{FF2B5EF4-FFF2-40B4-BE49-F238E27FC236}">
              <a16:creationId xmlns="" xmlns:a16="http://schemas.microsoft.com/office/drawing/2014/main" id="{00000000-0008-0000-0600-000076000000}"/>
            </a:ext>
          </a:extLst>
        </xdr:cNvPr>
        <xdr:cNvCxnSpPr/>
      </xdr:nvCxnSpPr>
      <xdr:spPr>
        <a:xfrm>
          <a:off x="4546600" y="101545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51619</xdr:rowOff>
    </xdr:from>
    <xdr:ext cx="599010" cy="259045"/>
    <xdr:sp macro="" textlink="">
      <xdr:nvSpPr>
        <xdr:cNvPr id="119" name="物件費最大値テキスト">
          <a:extLst>
            <a:ext uri="{FF2B5EF4-FFF2-40B4-BE49-F238E27FC236}">
              <a16:creationId xmlns="" xmlns:a16="http://schemas.microsoft.com/office/drawing/2014/main" id="{00000000-0008-0000-0600-000077000000}"/>
            </a:ext>
          </a:extLst>
        </xdr:cNvPr>
        <xdr:cNvSpPr txBox="1"/>
      </xdr:nvSpPr>
      <xdr:spPr>
        <a:xfrm>
          <a:off x="4686300" y="84526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171,193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104942</xdr:rowOff>
    </xdr:from>
    <xdr:to>
      <xdr:col>24</xdr:col>
      <xdr:colOff>152400</xdr:colOff>
      <xdr:row>50</xdr:row>
      <xdr:rowOff>104942</xdr:rowOff>
    </xdr:to>
    <xdr:cxnSp macro="">
      <xdr:nvCxnSpPr>
        <xdr:cNvPr id="120" name="直線コネクタ 119">
          <a:extLst>
            <a:ext uri="{FF2B5EF4-FFF2-40B4-BE49-F238E27FC236}">
              <a16:creationId xmlns="" xmlns:a16="http://schemas.microsoft.com/office/drawing/2014/main" id="{00000000-0008-0000-0600-000078000000}"/>
            </a:ext>
          </a:extLst>
        </xdr:cNvPr>
        <xdr:cNvCxnSpPr/>
      </xdr:nvCxnSpPr>
      <xdr:spPr>
        <a:xfrm>
          <a:off x="4546600" y="86774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39105</xdr:rowOff>
    </xdr:from>
    <xdr:to>
      <xdr:col>24</xdr:col>
      <xdr:colOff>63500</xdr:colOff>
      <xdr:row>56</xdr:row>
      <xdr:rowOff>67931</xdr:rowOff>
    </xdr:to>
    <xdr:cxnSp macro="">
      <xdr:nvCxnSpPr>
        <xdr:cNvPr id="121" name="直線コネクタ 120">
          <a:extLst>
            <a:ext uri="{FF2B5EF4-FFF2-40B4-BE49-F238E27FC236}">
              <a16:creationId xmlns="" xmlns:a16="http://schemas.microsoft.com/office/drawing/2014/main" id="{00000000-0008-0000-0600-000079000000}"/>
            </a:ext>
          </a:extLst>
        </xdr:cNvPr>
        <xdr:cNvCxnSpPr/>
      </xdr:nvCxnSpPr>
      <xdr:spPr>
        <a:xfrm flipV="1">
          <a:off x="3797300" y="9640305"/>
          <a:ext cx="838200" cy="28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156764</xdr:rowOff>
    </xdr:from>
    <xdr:ext cx="534377" cy="259045"/>
    <xdr:sp macro="" textlink="">
      <xdr:nvSpPr>
        <xdr:cNvPr id="122" name="物件費平均値テキスト">
          <a:extLst>
            <a:ext uri="{FF2B5EF4-FFF2-40B4-BE49-F238E27FC236}">
              <a16:creationId xmlns="" xmlns:a16="http://schemas.microsoft.com/office/drawing/2014/main" id="{00000000-0008-0000-0600-00007A000000}"/>
            </a:ext>
          </a:extLst>
        </xdr:cNvPr>
        <xdr:cNvSpPr txBox="1"/>
      </xdr:nvSpPr>
      <xdr:spPr>
        <a:xfrm>
          <a:off x="4686300" y="958651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81,034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6887</xdr:rowOff>
    </xdr:from>
    <xdr:to>
      <xdr:col>24</xdr:col>
      <xdr:colOff>114300</xdr:colOff>
      <xdr:row>56</xdr:row>
      <xdr:rowOff>108487</xdr:rowOff>
    </xdr:to>
    <xdr:sp macro="" textlink="">
      <xdr:nvSpPr>
        <xdr:cNvPr id="123" name="フローチャート: 判断 122">
          <a:extLst>
            <a:ext uri="{FF2B5EF4-FFF2-40B4-BE49-F238E27FC236}">
              <a16:creationId xmlns="" xmlns:a16="http://schemas.microsoft.com/office/drawing/2014/main" id="{00000000-0008-0000-0600-00007B000000}"/>
            </a:ext>
          </a:extLst>
        </xdr:cNvPr>
        <xdr:cNvSpPr/>
      </xdr:nvSpPr>
      <xdr:spPr>
        <a:xfrm>
          <a:off x="4584700" y="96080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67931</xdr:rowOff>
    </xdr:from>
    <xdr:to>
      <xdr:col>19</xdr:col>
      <xdr:colOff>177800</xdr:colOff>
      <xdr:row>56</xdr:row>
      <xdr:rowOff>143652</xdr:rowOff>
    </xdr:to>
    <xdr:cxnSp macro="">
      <xdr:nvCxnSpPr>
        <xdr:cNvPr id="124" name="直線コネクタ 123">
          <a:extLst>
            <a:ext uri="{FF2B5EF4-FFF2-40B4-BE49-F238E27FC236}">
              <a16:creationId xmlns="" xmlns:a16="http://schemas.microsoft.com/office/drawing/2014/main" id="{00000000-0008-0000-0600-00007C000000}"/>
            </a:ext>
          </a:extLst>
        </xdr:cNvPr>
        <xdr:cNvCxnSpPr/>
      </xdr:nvCxnSpPr>
      <xdr:spPr>
        <a:xfrm flipV="1">
          <a:off x="2908300" y="9669131"/>
          <a:ext cx="889000" cy="75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47850</xdr:rowOff>
    </xdr:from>
    <xdr:to>
      <xdr:col>20</xdr:col>
      <xdr:colOff>38100</xdr:colOff>
      <xdr:row>56</xdr:row>
      <xdr:rowOff>149450</xdr:rowOff>
    </xdr:to>
    <xdr:sp macro="" textlink="">
      <xdr:nvSpPr>
        <xdr:cNvPr id="125" name="フローチャート: 判断 124">
          <a:extLst>
            <a:ext uri="{FF2B5EF4-FFF2-40B4-BE49-F238E27FC236}">
              <a16:creationId xmlns="" xmlns:a16="http://schemas.microsoft.com/office/drawing/2014/main" id="{00000000-0008-0000-0600-00007D000000}"/>
            </a:ext>
          </a:extLst>
        </xdr:cNvPr>
        <xdr:cNvSpPr/>
      </xdr:nvSpPr>
      <xdr:spPr>
        <a:xfrm>
          <a:off x="3746500" y="9649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56</xdr:row>
      <xdr:rowOff>140577</xdr:rowOff>
    </xdr:from>
    <xdr:ext cx="534377" cy="259045"/>
    <xdr:sp macro="" textlink="">
      <xdr:nvSpPr>
        <xdr:cNvPr id="126" name="テキスト ボックス 125">
          <a:extLst>
            <a:ext uri="{FF2B5EF4-FFF2-40B4-BE49-F238E27FC236}">
              <a16:creationId xmlns="" xmlns:a16="http://schemas.microsoft.com/office/drawing/2014/main" id="{00000000-0008-0000-0600-00007E000000}"/>
            </a:ext>
          </a:extLst>
        </xdr:cNvPr>
        <xdr:cNvSpPr txBox="1"/>
      </xdr:nvSpPr>
      <xdr:spPr>
        <a:xfrm>
          <a:off x="3530111" y="97417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143652</xdr:rowOff>
    </xdr:from>
    <xdr:to>
      <xdr:col>15</xdr:col>
      <xdr:colOff>50800</xdr:colOff>
      <xdr:row>57</xdr:row>
      <xdr:rowOff>37560</xdr:rowOff>
    </xdr:to>
    <xdr:cxnSp macro="">
      <xdr:nvCxnSpPr>
        <xdr:cNvPr id="127" name="直線コネクタ 126">
          <a:extLst>
            <a:ext uri="{FF2B5EF4-FFF2-40B4-BE49-F238E27FC236}">
              <a16:creationId xmlns="" xmlns:a16="http://schemas.microsoft.com/office/drawing/2014/main" id="{00000000-0008-0000-0600-00007F000000}"/>
            </a:ext>
          </a:extLst>
        </xdr:cNvPr>
        <xdr:cNvCxnSpPr/>
      </xdr:nvCxnSpPr>
      <xdr:spPr>
        <a:xfrm flipV="1">
          <a:off x="2019300" y="9744852"/>
          <a:ext cx="889000" cy="653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66236</xdr:rowOff>
    </xdr:from>
    <xdr:to>
      <xdr:col>15</xdr:col>
      <xdr:colOff>101600</xdr:colOff>
      <xdr:row>56</xdr:row>
      <xdr:rowOff>167836</xdr:rowOff>
    </xdr:to>
    <xdr:sp macro="" textlink="">
      <xdr:nvSpPr>
        <xdr:cNvPr id="128" name="フローチャート: 判断 127">
          <a:extLst>
            <a:ext uri="{FF2B5EF4-FFF2-40B4-BE49-F238E27FC236}">
              <a16:creationId xmlns="" xmlns:a16="http://schemas.microsoft.com/office/drawing/2014/main" id="{00000000-0008-0000-0600-000080000000}"/>
            </a:ext>
          </a:extLst>
        </xdr:cNvPr>
        <xdr:cNvSpPr/>
      </xdr:nvSpPr>
      <xdr:spPr>
        <a:xfrm>
          <a:off x="2857500" y="9667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55</xdr:row>
      <xdr:rowOff>12913</xdr:rowOff>
    </xdr:from>
    <xdr:ext cx="534377" cy="259045"/>
    <xdr:sp macro="" textlink="">
      <xdr:nvSpPr>
        <xdr:cNvPr id="129" name="テキスト ボックス 128">
          <a:extLst>
            <a:ext uri="{FF2B5EF4-FFF2-40B4-BE49-F238E27FC236}">
              <a16:creationId xmlns="" xmlns:a16="http://schemas.microsoft.com/office/drawing/2014/main" id="{00000000-0008-0000-0600-000081000000}"/>
            </a:ext>
          </a:extLst>
        </xdr:cNvPr>
        <xdr:cNvSpPr txBox="1"/>
      </xdr:nvSpPr>
      <xdr:spPr>
        <a:xfrm>
          <a:off x="2641111" y="94426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37560</xdr:rowOff>
    </xdr:from>
    <xdr:to>
      <xdr:col>10</xdr:col>
      <xdr:colOff>114300</xdr:colOff>
      <xdr:row>57</xdr:row>
      <xdr:rowOff>81723</xdr:rowOff>
    </xdr:to>
    <xdr:cxnSp macro="">
      <xdr:nvCxnSpPr>
        <xdr:cNvPr id="130" name="直線コネクタ 129">
          <a:extLst>
            <a:ext uri="{FF2B5EF4-FFF2-40B4-BE49-F238E27FC236}">
              <a16:creationId xmlns="" xmlns:a16="http://schemas.microsoft.com/office/drawing/2014/main" id="{00000000-0008-0000-0600-000082000000}"/>
            </a:ext>
          </a:extLst>
        </xdr:cNvPr>
        <xdr:cNvCxnSpPr/>
      </xdr:nvCxnSpPr>
      <xdr:spPr>
        <a:xfrm flipV="1">
          <a:off x="1130300" y="9810210"/>
          <a:ext cx="889000" cy="44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127544</xdr:rowOff>
    </xdr:from>
    <xdr:to>
      <xdr:col>10</xdr:col>
      <xdr:colOff>165100</xdr:colOff>
      <xdr:row>57</xdr:row>
      <xdr:rowOff>57694</xdr:rowOff>
    </xdr:to>
    <xdr:sp macro="" textlink="">
      <xdr:nvSpPr>
        <xdr:cNvPr id="131" name="フローチャート: 判断 130">
          <a:extLst>
            <a:ext uri="{FF2B5EF4-FFF2-40B4-BE49-F238E27FC236}">
              <a16:creationId xmlns="" xmlns:a16="http://schemas.microsoft.com/office/drawing/2014/main" id="{00000000-0008-0000-0600-000083000000}"/>
            </a:ext>
          </a:extLst>
        </xdr:cNvPr>
        <xdr:cNvSpPr/>
      </xdr:nvSpPr>
      <xdr:spPr>
        <a:xfrm>
          <a:off x="1968500" y="9728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55</xdr:row>
      <xdr:rowOff>74221</xdr:rowOff>
    </xdr:from>
    <xdr:ext cx="534377" cy="259045"/>
    <xdr:sp macro="" textlink="">
      <xdr:nvSpPr>
        <xdr:cNvPr id="132" name="テキスト ボックス 131">
          <a:extLst>
            <a:ext uri="{FF2B5EF4-FFF2-40B4-BE49-F238E27FC236}">
              <a16:creationId xmlns="" xmlns:a16="http://schemas.microsoft.com/office/drawing/2014/main" id="{00000000-0008-0000-0600-000084000000}"/>
            </a:ext>
          </a:extLst>
        </xdr:cNvPr>
        <xdr:cNvSpPr txBox="1"/>
      </xdr:nvSpPr>
      <xdr:spPr>
        <a:xfrm>
          <a:off x="1752111" y="9503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146355</xdr:rowOff>
    </xdr:from>
    <xdr:to>
      <xdr:col>6</xdr:col>
      <xdr:colOff>38100</xdr:colOff>
      <xdr:row>57</xdr:row>
      <xdr:rowOff>76505</xdr:rowOff>
    </xdr:to>
    <xdr:sp macro="" textlink="">
      <xdr:nvSpPr>
        <xdr:cNvPr id="133" name="フローチャート: 判断 132">
          <a:extLst>
            <a:ext uri="{FF2B5EF4-FFF2-40B4-BE49-F238E27FC236}">
              <a16:creationId xmlns="" xmlns:a16="http://schemas.microsoft.com/office/drawing/2014/main" id="{00000000-0008-0000-0600-000085000000}"/>
            </a:ext>
          </a:extLst>
        </xdr:cNvPr>
        <xdr:cNvSpPr/>
      </xdr:nvSpPr>
      <xdr:spPr>
        <a:xfrm>
          <a:off x="1079500" y="9747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55</xdr:row>
      <xdr:rowOff>93032</xdr:rowOff>
    </xdr:from>
    <xdr:ext cx="534377" cy="259045"/>
    <xdr:sp macro="" textlink="">
      <xdr:nvSpPr>
        <xdr:cNvPr id="134" name="テキスト ボックス 133">
          <a:extLst>
            <a:ext uri="{FF2B5EF4-FFF2-40B4-BE49-F238E27FC236}">
              <a16:creationId xmlns="" xmlns:a16="http://schemas.microsoft.com/office/drawing/2014/main" id="{00000000-0008-0000-0600-000086000000}"/>
            </a:ext>
          </a:extLst>
        </xdr:cNvPr>
        <xdr:cNvSpPr txBox="1"/>
      </xdr:nvSpPr>
      <xdr:spPr>
        <a:xfrm>
          <a:off x="863111" y="95227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5" name="テキスト ボックス 134">
          <a:extLst>
            <a:ext uri="{FF2B5EF4-FFF2-40B4-BE49-F238E27FC236}">
              <a16:creationId xmlns="" xmlns:a16="http://schemas.microsoft.com/office/drawing/2014/main" id="{00000000-0008-0000-0600-000087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6" name="テキスト ボックス 135">
          <a:extLst>
            <a:ext uri="{FF2B5EF4-FFF2-40B4-BE49-F238E27FC236}">
              <a16:creationId xmlns="" xmlns:a16="http://schemas.microsoft.com/office/drawing/2014/main" id="{00000000-0008-0000-0600-000088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7" name="テキスト ボックス 136">
          <a:extLst>
            <a:ext uri="{FF2B5EF4-FFF2-40B4-BE49-F238E27FC236}">
              <a16:creationId xmlns="" xmlns:a16="http://schemas.microsoft.com/office/drawing/2014/main" id="{00000000-0008-0000-0600-000089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8" name="テキスト ボックス 137">
          <a:extLst>
            <a:ext uri="{FF2B5EF4-FFF2-40B4-BE49-F238E27FC236}">
              <a16:creationId xmlns="" xmlns:a16="http://schemas.microsoft.com/office/drawing/2014/main" id="{00000000-0008-0000-0600-00008A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9" name="テキスト ボックス 138">
          <a:extLst>
            <a:ext uri="{FF2B5EF4-FFF2-40B4-BE49-F238E27FC236}">
              <a16:creationId xmlns="" xmlns:a16="http://schemas.microsoft.com/office/drawing/2014/main" id="{00000000-0008-0000-0600-00008B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159755</xdr:rowOff>
    </xdr:from>
    <xdr:to>
      <xdr:col>24</xdr:col>
      <xdr:colOff>114300</xdr:colOff>
      <xdr:row>56</xdr:row>
      <xdr:rowOff>89905</xdr:rowOff>
    </xdr:to>
    <xdr:sp macro="" textlink="">
      <xdr:nvSpPr>
        <xdr:cNvPr id="140" name="楕円 139">
          <a:extLst>
            <a:ext uri="{FF2B5EF4-FFF2-40B4-BE49-F238E27FC236}">
              <a16:creationId xmlns="" xmlns:a16="http://schemas.microsoft.com/office/drawing/2014/main" id="{00000000-0008-0000-0600-00008C000000}"/>
            </a:ext>
          </a:extLst>
        </xdr:cNvPr>
        <xdr:cNvSpPr/>
      </xdr:nvSpPr>
      <xdr:spPr>
        <a:xfrm>
          <a:off x="4584700" y="9589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11182</xdr:rowOff>
    </xdr:from>
    <xdr:ext cx="534377" cy="259045"/>
    <xdr:sp macro="" textlink="">
      <xdr:nvSpPr>
        <xdr:cNvPr id="141" name="物件費該当値テキスト">
          <a:extLst>
            <a:ext uri="{FF2B5EF4-FFF2-40B4-BE49-F238E27FC236}">
              <a16:creationId xmlns="" xmlns:a16="http://schemas.microsoft.com/office/drawing/2014/main" id="{00000000-0008-0000-0600-00008D000000}"/>
            </a:ext>
          </a:extLst>
        </xdr:cNvPr>
        <xdr:cNvSpPr txBox="1"/>
      </xdr:nvSpPr>
      <xdr:spPr>
        <a:xfrm>
          <a:off x="4686300" y="94409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82,741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17131</xdr:rowOff>
    </xdr:from>
    <xdr:to>
      <xdr:col>20</xdr:col>
      <xdr:colOff>38100</xdr:colOff>
      <xdr:row>56</xdr:row>
      <xdr:rowOff>118731</xdr:rowOff>
    </xdr:to>
    <xdr:sp macro="" textlink="">
      <xdr:nvSpPr>
        <xdr:cNvPr id="142" name="楕円 141">
          <a:extLst>
            <a:ext uri="{FF2B5EF4-FFF2-40B4-BE49-F238E27FC236}">
              <a16:creationId xmlns="" xmlns:a16="http://schemas.microsoft.com/office/drawing/2014/main" id="{00000000-0008-0000-0600-00008E000000}"/>
            </a:ext>
          </a:extLst>
        </xdr:cNvPr>
        <xdr:cNvSpPr/>
      </xdr:nvSpPr>
      <xdr:spPr>
        <a:xfrm>
          <a:off x="3746500" y="96183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54</xdr:row>
      <xdr:rowOff>135258</xdr:rowOff>
    </xdr:from>
    <xdr:ext cx="534377" cy="259045"/>
    <xdr:sp macro="" textlink="">
      <xdr:nvSpPr>
        <xdr:cNvPr id="143" name="テキスト ボックス 142">
          <a:extLst>
            <a:ext uri="{FF2B5EF4-FFF2-40B4-BE49-F238E27FC236}">
              <a16:creationId xmlns="" xmlns:a16="http://schemas.microsoft.com/office/drawing/2014/main" id="{00000000-0008-0000-0600-00008F000000}"/>
            </a:ext>
          </a:extLst>
        </xdr:cNvPr>
        <xdr:cNvSpPr txBox="1"/>
      </xdr:nvSpPr>
      <xdr:spPr>
        <a:xfrm>
          <a:off x="3530111" y="93935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80,093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92852</xdr:rowOff>
    </xdr:from>
    <xdr:to>
      <xdr:col>15</xdr:col>
      <xdr:colOff>101600</xdr:colOff>
      <xdr:row>57</xdr:row>
      <xdr:rowOff>23002</xdr:rowOff>
    </xdr:to>
    <xdr:sp macro="" textlink="">
      <xdr:nvSpPr>
        <xdr:cNvPr id="144" name="楕円 143">
          <a:extLst>
            <a:ext uri="{FF2B5EF4-FFF2-40B4-BE49-F238E27FC236}">
              <a16:creationId xmlns="" xmlns:a16="http://schemas.microsoft.com/office/drawing/2014/main" id="{00000000-0008-0000-0600-000090000000}"/>
            </a:ext>
          </a:extLst>
        </xdr:cNvPr>
        <xdr:cNvSpPr/>
      </xdr:nvSpPr>
      <xdr:spPr>
        <a:xfrm>
          <a:off x="2857500" y="96940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57</xdr:row>
      <xdr:rowOff>14129</xdr:rowOff>
    </xdr:from>
    <xdr:ext cx="534377" cy="259045"/>
    <xdr:sp macro="" textlink="">
      <xdr:nvSpPr>
        <xdr:cNvPr id="145" name="テキスト ボックス 144">
          <a:extLst>
            <a:ext uri="{FF2B5EF4-FFF2-40B4-BE49-F238E27FC236}">
              <a16:creationId xmlns="" xmlns:a16="http://schemas.microsoft.com/office/drawing/2014/main" id="{00000000-0008-0000-0600-000091000000}"/>
            </a:ext>
          </a:extLst>
        </xdr:cNvPr>
        <xdr:cNvSpPr txBox="1"/>
      </xdr:nvSpPr>
      <xdr:spPr>
        <a:xfrm>
          <a:off x="2641111" y="97867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158210</xdr:rowOff>
    </xdr:from>
    <xdr:to>
      <xdr:col>10</xdr:col>
      <xdr:colOff>165100</xdr:colOff>
      <xdr:row>57</xdr:row>
      <xdr:rowOff>88360</xdr:rowOff>
    </xdr:to>
    <xdr:sp macro="" textlink="">
      <xdr:nvSpPr>
        <xdr:cNvPr id="146" name="楕円 145">
          <a:extLst>
            <a:ext uri="{FF2B5EF4-FFF2-40B4-BE49-F238E27FC236}">
              <a16:creationId xmlns="" xmlns:a16="http://schemas.microsoft.com/office/drawing/2014/main" id="{00000000-0008-0000-0600-000092000000}"/>
            </a:ext>
          </a:extLst>
        </xdr:cNvPr>
        <xdr:cNvSpPr/>
      </xdr:nvSpPr>
      <xdr:spPr>
        <a:xfrm>
          <a:off x="1968500" y="9759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57</xdr:row>
      <xdr:rowOff>79487</xdr:rowOff>
    </xdr:from>
    <xdr:ext cx="534377" cy="259045"/>
    <xdr:sp macro="" textlink="">
      <xdr:nvSpPr>
        <xdr:cNvPr id="147" name="テキスト ボックス 146">
          <a:extLst>
            <a:ext uri="{FF2B5EF4-FFF2-40B4-BE49-F238E27FC236}">
              <a16:creationId xmlns="" xmlns:a16="http://schemas.microsoft.com/office/drawing/2014/main" id="{00000000-0008-0000-0600-000093000000}"/>
            </a:ext>
          </a:extLst>
        </xdr:cNvPr>
        <xdr:cNvSpPr txBox="1"/>
      </xdr:nvSpPr>
      <xdr:spPr>
        <a:xfrm>
          <a:off x="1752111" y="98521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67,133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30923</xdr:rowOff>
    </xdr:from>
    <xdr:to>
      <xdr:col>6</xdr:col>
      <xdr:colOff>38100</xdr:colOff>
      <xdr:row>57</xdr:row>
      <xdr:rowOff>132523</xdr:rowOff>
    </xdr:to>
    <xdr:sp macro="" textlink="">
      <xdr:nvSpPr>
        <xdr:cNvPr id="148" name="楕円 147">
          <a:extLst>
            <a:ext uri="{FF2B5EF4-FFF2-40B4-BE49-F238E27FC236}">
              <a16:creationId xmlns="" xmlns:a16="http://schemas.microsoft.com/office/drawing/2014/main" id="{00000000-0008-0000-0600-000094000000}"/>
            </a:ext>
          </a:extLst>
        </xdr:cNvPr>
        <xdr:cNvSpPr/>
      </xdr:nvSpPr>
      <xdr:spPr>
        <a:xfrm>
          <a:off x="1079500" y="98035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57</xdr:row>
      <xdr:rowOff>123650</xdr:rowOff>
    </xdr:from>
    <xdr:ext cx="534377" cy="259045"/>
    <xdr:sp macro="" textlink="">
      <xdr:nvSpPr>
        <xdr:cNvPr id="149" name="テキスト ボックス 148">
          <a:extLst>
            <a:ext uri="{FF2B5EF4-FFF2-40B4-BE49-F238E27FC236}">
              <a16:creationId xmlns="" xmlns:a16="http://schemas.microsoft.com/office/drawing/2014/main" id="{00000000-0008-0000-0600-000095000000}"/>
            </a:ext>
          </a:extLst>
        </xdr:cNvPr>
        <xdr:cNvSpPr txBox="1"/>
      </xdr:nvSpPr>
      <xdr:spPr>
        <a:xfrm>
          <a:off x="863111" y="98963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63,076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50" name="正方形/長方形 149">
          <a:extLst>
            <a:ext uri="{FF2B5EF4-FFF2-40B4-BE49-F238E27FC236}">
              <a16:creationId xmlns="" xmlns:a16="http://schemas.microsoft.com/office/drawing/2014/main" id="{00000000-0008-0000-0600-000096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1" name="正方形/長方形 150">
          <a:extLst>
            <a:ext uri="{FF2B5EF4-FFF2-40B4-BE49-F238E27FC236}">
              <a16:creationId xmlns="" xmlns:a16="http://schemas.microsoft.com/office/drawing/2014/main" id="{00000000-0008-0000-0600-000097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2" name="正方形/長方形 151">
          <a:extLst>
            <a:ext uri="{FF2B5EF4-FFF2-40B4-BE49-F238E27FC236}">
              <a16:creationId xmlns="" xmlns:a16="http://schemas.microsoft.com/office/drawing/2014/main" id="{00000000-0008-0000-0600-000098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3" name="正方形/長方形 152">
          <a:extLst>
            <a:ext uri="{FF2B5EF4-FFF2-40B4-BE49-F238E27FC236}">
              <a16:creationId xmlns="" xmlns:a16="http://schemas.microsoft.com/office/drawing/2014/main" id="{00000000-0008-0000-0600-000099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4" name="正方形/長方形 153">
          <a:extLst>
            <a:ext uri="{FF2B5EF4-FFF2-40B4-BE49-F238E27FC236}">
              <a16:creationId xmlns="" xmlns:a16="http://schemas.microsoft.com/office/drawing/2014/main" id="{00000000-0008-0000-0600-00009A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5" name="正方形/長方形 154">
          <a:extLst>
            <a:ext uri="{FF2B5EF4-FFF2-40B4-BE49-F238E27FC236}">
              <a16:creationId xmlns="" xmlns:a16="http://schemas.microsoft.com/office/drawing/2014/main" id="{00000000-0008-0000-0600-00009B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6" name="正方形/長方形 155">
          <a:extLst>
            <a:ext uri="{FF2B5EF4-FFF2-40B4-BE49-F238E27FC236}">
              <a16:creationId xmlns="" xmlns:a16="http://schemas.microsoft.com/office/drawing/2014/main" id="{00000000-0008-0000-0600-00009C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7" name="正方形/長方形 156">
          <a:extLst>
            <a:ext uri="{FF2B5EF4-FFF2-40B4-BE49-F238E27FC236}">
              <a16:creationId xmlns="" xmlns:a16="http://schemas.microsoft.com/office/drawing/2014/main" id="{00000000-0008-0000-0600-00009D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8" name="テキスト ボックス 157">
          <a:extLst>
            <a:ext uri="{FF2B5EF4-FFF2-40B4-BE49-F238E27FC236}">
              <a16:creationId xmlns="" xmlns:a16="http://schemas.microsoft.com/office/drawing/2014/main" id="{00000000-0008-0000-0600-00009E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9" name="直線コネクタ 158">
          <a:extLst>
            <a:ext uri="{FF2B5EF4-FFF2-40B4-BE49-F238E27FC236}">
              <a16:creationId xmlns="" xmlns:a16="http://schemas.microsoft.com/office/drawing/2014/main" id="{00000000-0008-0000-0600-00009F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60" name="直線コネクタ 159">
          <a:extLst>
            <a:ext uri="{FF2B5EF4-FFF2-40B4-BE49-F238E27FC236}">
              <a16:creationId xmlns="" xmlns:a16="http://schemas.microsoft.com/office/drawing/2014/main" id="{00000000-0008-0000-0600-0000A0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61" name="テキスト ボックス 160">
          <a:extLst>
            <a:ext uri="{FF2B5EF4-FFF2-40B4-BE49-F238E27FC236}">
              <a16:creationId xmlns="" xmlns:a16="http://schemas.microsoft.com/office/drawing/2014/main" id="{00000000-0008-0000-0600-0000A1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2" name="直線コネクタ 161">
          <a:extLst>
            <a:ext uri="{FF2B5EF4-FFF2-40B4-BE49-F238E27FC236}">
              <a16:creationId xmlns="" xmlns:a16="http://schemas.microsoft.com/office/drawing/2014/main" id="{00000000-0008-0000-0600-0000A2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75</xdr:row>
      <xdr:rowOff>54627</xdr:rowOff>
    </xdr:from>
    <xdr:ext cx="531299" cy="259045"/>
    <xdr:sp macro="" textlink="">
      <xdr:nvSpPr>
        <xdr:cNvPr id="163" name="テキスト ボックス 162">
          <a:extLst>
            <a:ext uri="{FF2B5EF4-FFF2-40B4-BE49-F238E27FC236}">
              <a16:creationId xmlns="" xmlns:a16="http://schemas.microsoft.com/office/drawing/2014/main" id="{00000000-0008-0000-0600-0000A3000000}"/>
            </a:ext>
          </a:extLst>
        </xdr:cNvPr>
        <xdr:cNvSpPr txBox="1"/>
      </xdr:nvSpPr>
      <xdr:spPr>
        <a:xfrm>
          <a:off x="230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4" name="直線コネクタ 163">
          <a:extLst>
            <a:ext uri="{FF2B5EF4-FFF2-40B4-BE49-F238E27FC236}">
              <a16:creationId xmlns="" xmlns:a16="http://schemas.microsoft.com/office/drawing/2014/main" id="{00000000-0008-0000-0600-0000A4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72</xdr:row>
      <xdr:rowOff>111777</xdr:rowOff>
    </xdr:from>
    <xdr:ext cx="531299" cy="259045"/>
    <xdr:sp macro="" textlink="">
      <xdr:nvSpPr>
        <xdr:cNvPr id="165" name="テキスト ボックス 164">
          <a:extLst>
            <a:ext uri="{FF2B5EF4-FFF2-40B4-BE49-F238E27FC236}">
              <a16:creationId xmlns="" xmlns:a16="http://schemas.microsoft.com/office/drawing/2014/main" id="{00000000-0008-0000-0600-0000A5000000}"/>
            </a:ext>
          </a:extLst>
        </xdr:cNvPr>
        <xdr:cNvSpPr txBox="1"/>
      </xdr:nvSpPr>
      <xdr:spPr>
        <a:xfrm>
          <a:off x="230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6" name="直線コネクタ 165">
          <a:extLst>
            <a:ext uri="{FF2B5EF4-FFF2-40B4-BE49-F238E27FC236}">
              <a16:creationId xmlns="" xmlns:a16="http://schemas.microsoft.com/office/drawing/2014/main" id="{00000000-0008-0000-0600-0000A6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168927</xdr:rowOff>
    </xdr:from>
    <xdr:ext cx="531299" cy="259045"/>
    <xdr:sp macro="" textlink="">
      <xdr:nvSpPr>
        <xdr:cNvPr id="167" name="テキスト ボックス 166">
          <a:extLst>
            <a:ext uri="{FF2B5EF4-FFF2-40B4-BE49-F238E27FC236}">
              <a16:creationId xmlns="" xmlns:a16="http://schemas.microsoft.com/office/drawing/2014/main" id="{00000000-0008-0000-0600-0000A7000000}"/>
            </a:ext>
          </a:extLst>
        </xdr:cNvPr>
        <xdr:cNvSpPr txBox="1"/>
      </xdr:nvSpPr>
      <xdr:spPr>
        <a:xfrm>
          <a:off x="230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a:extLst>
            <a:ext uri="{FF2B5EF4-FFF2-40B4-BE49-F238E27FC236}">
              <a16:creationId xmlns="" xmlns:a16="http://schemas.microsoft.com/office/drawing/2014/main" id="{00000000-0008-0000-0600-0000A8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macro="" textlink="">
      <xdr:nvSpPr>
        <xdr:cNvPr id="169" name="テキスト ボックス 168">
          <a:extLst>
            <a:ext uri="{FF2B5EF4-FFF2-40B4-BE49-F238E27FC236}">
              <a16:creationId xmlns="" xmlns:a16="http://schemas.microsoft.com/office/drawing/2014/main" id="{00000000-0008-0000-0600-0000A9000000}"/>
            </a:ext>
          </a:extLst>
        </xdr:cNvPr>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維持補修費グラフ枠">
          <a:extLst>
            <a:ext uri="{FF2B5EF4-FFF2-40B4-BE49-F238E27FC236}">
              <a16:creationId xmlns="" xmlns:a16="http://schemas.microsoft.com/office/drawing/2014/main" id="{00000000-0008-0000-0600-0000AA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121115</xdr:rowOff>
    </xdr:from>
    <xdr:to>
      <xdr:col>24</xdr:col>
      <xdr:colOff>62865</xdr:colOff>
      <xdr:row>78</xdr:row>
      <xdr:rowOff>137392</xdr:rowOff>
    </xdr:to>
    <xdr:cxnSp macro="">
      <xdr:nvCxnSpPr>
        <xdr:cNvPr id="171" name="直線コネクタ 170">
          <a:extLst>
            <a:ext uri="{FF2B5EF4-FFF2-40B4-BE49-F238E27FC236}">
              <a16:creationId xmlns="" xmlns:a16="http://schemas.microsoft.com/office/drawing/2014/main" id="{00000000-0008-0000-0600-0000AB000000}"/>
            </a:ext>
          </a:extLst>
        </xdr:cNvPr>
        <xdr:cNvCxnSpPr/>
      </xdr:nvCxnSpPr>
      <xdr:spPr>
        <a:xfrm flipV="1">
          <a:off x="4633595" y="12122615"/>
          <a:ext cx="1270" cy="13878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141219</xdr:rowOff>
    </xdr:from>
    <xdr:ext cx="378565" cy="259045"/>
    <xdr:sp macro="" textlink="">
      <xdr:nvSpPr>
        <xdr:cNvPr id="172" name="維持補修費最小値テキスト">
          <a:extLst>
            <a:ext uri="{FF2B5EF4-FFF2-40B4-BE49-F238E27FC236}">
              <a16:creationId xmlns="" xmlns:a16="http://schemas.microsoft.com/office/drawing/2014/main" id="{00000000-0008-0000-0600-0000AC000000}"/>
            </a:ext>
          </a:extLst>
        </xdr:cNvPr>
        <xdr:cNvSpPr txBox="1"/>
      </xdr:nvSpPr>
      <xdr:spPr>
        <a:xfrm>
          <a:off x="4686300" y="1351431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137392</xdr:rowOff>
    </xdr:from>
    <xdr:to>
      <xdr:col>24</xdr:col>
      <xdr:colOff>152400</xdr:colOff>
      <xdr:row>78</xdr:row>
      <xdr:rowOff>137392</xdr:rowOff>
    </xdr:to>
    <xdr:cxnSp macro="">
      <xdr:nvCxnSpPr>
        <xdr:cNvPr id="173" name="直線コネクタ 172">
          <a:extLst>
            <a:ext uri="{FF2B5EF4-FFF2-40B4-BE49-F238E27FC236}">
              <a16:creationId xmlns="" xmlns:a16="http://schemas.microsoft.com/office/drawing/2014/main" id="{00000000-0008-0000-0600-0000AD000000}"/>
            </a:ext>
          </a:extLst>
        </xdr:cNvPr>
        <xdr:cNvCxnSpPr/>
      </xdr:nvCxnSpPr>
      <xdr:spPr>
        <a:xfrm>
          <a:off x="4546600" y="135104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67792</xdr:rowOff>
    </xdr:from>
    <xdr:ext cx="534377" cy="259045"/>
    <xdr:sp macro="" textlink="">
      <xdr:nvSpPr>
        <xdr:cNvPr id="174" name="維持補修費最大値テキスト">
          <a:extLst>
            <a:ext uri="{FF2B5EF4-FFF2-40B4-BE49-F238E27FC236}">
              <a16:creationId xmlns="" xmlns:a16="http://schemas.microsoft.com/office/drawing/2014/main" id="{00000000-0008-0000-0600-0000AE000000}"/>
            </a:ext>
          </a:extLst>
        </xdr:cNvPr>
        <xdr:cNvSpPr txBox="1"/>
      </xdr:nvSpPr>
      <xdr:spPr>
        <a:xfrm>
          <a:off x="4686300" y="118978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60,813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70</xdr:row>
      <xdr:rowOff>121115</xdr:rowOff>
    </xdr:from>
    <xdr:to>
      <xdr:col>24</xdr:col>
      <xdr:colOff>152400</xdr:colOff>
      <xdr:row>70</xdr:row>
      <xdr:rowOff>121115</xdr:rowOff>
    </xdr:to>
    <xdr:cxnSp macro="">
      <xdr:nvCxnSpPr>
        <xdr:cNvPr id="175" name="直線コネクタ 174">
          <a:extLst>
            <a:ext uri="{FF2B5EF4-FFF2-40B4-BE49-F238E27FC236}">
              <a16:creationId xmlns="" xmlns:a16="http://schemas.microsoft.com/office/drawing/2014/main" id="{00000000-0008-0000-0600-0000AF000000}"/>
            </a:ext>
          </a:extLst>
        </xdr:cNvPr>
        <xdr:cNvCxnSpPr/>
      </xdr:nvCxnSpPr>
      <xdr:spPr>
        <a:xfrm>
          <a:off x="4546600" y="121226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113046</xdr:rowOff>
    </xdr:from>
    <xdr:to>
      <xdr:col>24</xdr:col>
      <xdr:colOff>63500</xdr:colOff>
      <xdr:row>78</xdr:row>
      <xdr:rowOff>121413</xdr:rowOff>
    </xdr:to>
    <xdr:cxnSp macro="">
      <xdr:nvCxnSpPr>
        <xdr:cNvPr id="176" name="直線コネクタ 175">
          <a:extLst>
            <a:ext uri="{FF2B5EF4-FFF2-40B4-BE49-F238E27FC236}">
              <a16:creationId xmlns="" xmlns:a16="http://schemas.microsoft.com/office/drawing/2014/main" id="{00000000-0008-0000-0600-0000B0000000}"/>
            </a:ext>
          </a:extLst>
        </xdr:cNvPr>
        <xdr:cNvCxnSpPr/>
      </xdr:nvCxnSpPr>
      <xdr:spPr>
        <a:xfrm flipV="1">
          <a:off x="3797300" y="13486146"/>
          <a:ext cx="838200" cy="83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108188</xdr:rowOff>
    </xdr:from>
    <xdr:ext cx="469744" cy="259045"/>
    <xdr:sp macro="" textlink="">
      <xdr:nvSpPr>
        <xdr:cNvPr id="177" name="維持補修費平均値テキスト">
          <a:extLst>
            <a:ext uri="{FF2B5EF4-FFF2-40B4-BE49-F238E27FC236}">
              <a16:creationId xmlns="" xmlns:a16="http://schemas.microsoft.com/office/drawing/2014/main" id="{00000000-0008-0000-0600-0000B1000000}"/>
            </a:ext>
          </a:extLst>
        </xdr:cNvPr>
        <xdr:cNvSpPr txBox="1"/>
      </xdr:nvSpPr>
      <xdr:spPr>
        <a:xfrm>
          <a:off x="4686300" y="1313838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85311</xdr:rowOff>
    </xdr:from>
    <xdr:to>
      <xdr:col>24</xdr:col>
      <xdr:colOff>114300</xdr:colOff>
      <xdr:row>78</xdr:row>
      <xdr:rowOff>15461</xdr:rowOff>
    </xdr:to>
    <xdr:sp macro="" textlink="">
      <xdr:nvSpPr>
        <xdr:cNvPr id="178" name="フローチャート: 判断 177">
          <a:extLst>
            <a:ext uri="{FF2B5EF4-FFF2-40B4-BE49-F238E27FC236}">
              <a16:creationId xmlns="" xmlns:a16="http://schemas.microsoft.com/office/drawing/2014/main" id="{00000000-0008-0000-0600-0000B2000000}"/>
            </a:ext>
          </a:extLst>
        </xdr:cNvPr>
        <xdr:cNvSpPr/>
      </xdr:nvSpPr>
      <xdr:spPr>
        <a:xfrm>
          <a:off x="4584700" y="13286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111399</xdr:rowOff>
    </xdr:from>
    <xdr:to>
      <xdr:col>19</xdr:col>
      <xdr:colOff>177800</xdr:colOff>
      <xdr:row>78</xdr:row>
      <xdr:rowOff>121413</xdr:rowOff>
    </xdr:to>
    <xdr:cxnSp macro="">
      <xdr:nvCxnSpPr>
        <xdr:cNvPr id="179" name="直線コネクタ 178">
          <a:extLst>
            <a:ext uri="{FF2B5EF4-FFF2-40B4-BE49-F238E27FC236}">
              <a16:creationId xmlns="" xmlns:a16="http://schemas.microsoft.com/office/drawing/2014/main" id="{00000000-0008-0000-0600-0000B3000000}"/>
            </a:ext>
          </a:extLst>
        </xdr:cNvPr>
        <xdr:cNvCxnSpPr/>
      </xdr:nvCxnSpPr>
      <xdr:spPr>
        <a:xfrm>
          <a:off x="2908300" y="13484499"/>
          <a:ext cx="889000" cy="100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77264</xdr:rowOff>
    </xdr:from>
    <xdr:to>
      <xdr:col>20</xdr:col>
      <xdr:colOff>38100</xdr:colOff>
      <xdr:row>78</xdr:row>
      <xdr:rowOff>7414</xdr:rowOff>
    </xdr:to>
    <xdr:sp macro="" textlink="">
      <xdr:nvSpPr>
        <xdr:cNvPr id="180" name="フローチャート: 判断 179">
          <a:extLst>
            <a:ext uri="{FF2B5EF4-FFF2-40B4-BE49-F238E27FC236}">
              <a16:creationId xmlns="" xmlns:a16="http://schemas.microsoft.com/office/drawing/2014/main" id="{00000000-0008-0000-0600-0000B4000000}"/>
            </a:ext>
          </a:extLst>
        </xdr:cNvPr>
        <xdr:cNvSpPr/>
      </xdr:nvSpPr>
      <xdr:spPr>
        <a:xfrm>
          <a:off x="3746500" y="13278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76</xdr:row>
      <xdr:rowOff>23941</xdr:rowOff>
    </xdr:from>
    <xdr:ext cx="469744" cy="259045"/>
    <xdr:sp macro="" textlink="">
      <xdr:nvSpPr>
        <xdr:cNvPr id="181" name="テキスト ボックス 180">
          <a:extLst>
            <a:ext uri="{FF2B5EF4-FFF2-40B4-BE49-F238E27FC236}">
              <a16:creationId xmlns="" xmlns:a16="http://schemas.microsoft.com/office/drawing/2014/main" id="{00000000-0008-0000-0600-0000B5000000}"/>
            </a:ext>
          </a:extLst>
        </xdr:cNvPr>
        <xdr:cNvSpPr txBox="1"/>
      </xdr:nvSpPr>
      <xdr:spPr>
        <a:xfrm>
          <a:off x="3562428" y="130541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110074</xdr:rowOff>
    </xdr:from>
    <xdr:to>
      <xdr:col>15</xdr:col>
      <xdr:colOff>50800</xdr:colOff>
      <xdr:row>78</xdr:row>
      <xdr:rowOff>111399</xdr:rowOff>
    </xdr:to>
    <xdr:cxnSp macro="">
      <xdr:nvCxnSpPr>
        <xdr:cNvPr id="182" name="直線コネクタ 181">
          <a:extLst>
            <a:ext uri="{FF2B5EF4-FFF2-40B4-BE49-F238E27FC236}">
              <a16:creationId xmlns="" xmlns:a16="http://schemas.microsoft.com/office/drawing/2014/main" id="{00000000-0008-0000-0600-0000B6000000}"/>
            </a:ext>
          </a:extLst>
        </xdr:cNvPr>
        <xdr:cNvCxnSpPr/>
      </xdr:nvCxnSpPr>
      <xdr:spPr>
        <a:xfrm>
          <a:off x="2019300" y="13483174"/>
          <a:ext cx="889000" cy="13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95576</xdr:rowOff>
    </xdr:from>
    <xdr:to>
      <xdr:col>15</xdr:col>
      <xdr:colOff>101600</xdr:colOff>
      <xdr:row>78</xdr:row>
      <xdr:rowOff>25726</xdr:rowOff>
    </xdr:to>
    <xdr:sp macro="" textlink="">
      <xdr:nvSpPr>
        <xdr:cNvPr id="183" name="フローチャート: 判断 182">
          <a:extLst>
            <a:ext uri="{FF2B5EF4-FFF2-40B4-BE49-F238E27FC236}">
              <a16:creationId xmlns="" xmlns:a16="http://schemas.microsoft.com/office/drawing/2014/main" id="{00000000-0008-0000-0600-0000B7000000}"/>
            </a:ext>
          </a:extLst>
        </xdr:cNvPr>
        <xdr:cNvSpPr/>
      </xdr:nvSpPr>
      <xdr:spPr>
        <a:xfrm>
          <a:off x="2857500" y="132972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76</xdr:row>
      <xdr:rowOff>42253</xdr:rowOff>
    </xdr:from>
    <xdr:ext cx="469744" cy="259045"/>
    <xdr:sp macro="" textlink="">
      <xdr:nvSpPr>
        <xdr:cNvPr id="184" name="テキスト ボックス 183">
          <a:extLst>
            <a:ext uri="{FF2B5EF4-FFF2-40B4-BE49-F238E27FC236}">
              <a16:creationId xmlns="" xmlns:a16="http://schemas.microsoft.com/office/drawing/2014/main" id="{00000000-0008-0000-0600-0000B8000000}"/>
            </a:ext>
          </a:extLst>
        </xdr:cNvPr>
        <xdr:cNvSpPr txBox="1"/>
      </xdr:nvSpPr>
      <xdr:spPr>
        <a:xfrm>
          <a:off x="2673428" y="130724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109617</xdr:rowOff>
    </xdr:from>
    <xdr:to>
      <xdr:col>10</xdr:col>
      <xdr:colOff>114300</xdr:colOff>
      <xdr:row>78</xdr:row>
      <xdr:rowOff>110074</xdr:rowOff>
    </xdr:to>
    <xdr:cxnSp macro="">
      <xdr:nvCxnSpPr>
        <xdr:cNvPr id="185" name="直線コネクタ 184">
          <a:extLst>
            <a:ext uri="{FF2B5EF4-FFF2-40B4-BE49-F238E27FC236}">
              <a16:creationId xmlns="" xmlns:a16="http://schemas.microsoft.com/office/drawing/2014/main" id="{00000000-0008-0000-0600-0000B9000000}"/>
            </a:ext>
          </a:extLst>
        </xdr:cNvPr>
        <xdr:cNvCxnSpPr/>
      </xdr:nvCxnSpPr>
      <xdr:spPr>
        <a:xfrm>
          <a:off x="1130300" y="13482717"/>
          <a:ext cx="889000" cy="4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121887</xdr:rowOff>
    </xdr:from>
    <xdr:to>
      <xdr:col>10</xdr:col>
      <xdr:colOff>165100</xdr:colOff>
      <xdr:row>78</xdr:row>
      <xdr:rowOff>52037</xdr:rowOff>
    </xdr:to>
    <xdr:sp macro="" textlink="">
      <xdr:nvSpPr>
        <xdr:cNvPr id="186" name="フローチャート: 判断 185">
          <a:extLst>
            <a:ext uri="{FF2B5EF4-FFF2-40B4-BE49-F238E27FC236}">
              <a16:creationId xmlns="" xmlns:a16="http://schemas.microsoft.com/office/drawing/2014/main" id="{00000000-0008-0000-0600-0000BA000000}"/>
            </a:ext>
          </a:extLst>
        </xdr:cNvPr>
        <xdr:cNvSpPr/>
      </xdr:nvSpPr>
      <xdr:spPr>
        <a:xfrm>
          <a:off x="1968500" y="13323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76</xdr:row>
      <xdr:rowOff>68564</xdr:rowOff>
    </xdr:from>
    <xdr:ext cx="469744" cy="259045"/>
    <xdr:sp macro="" textlink="">
      <xdr:nvSpPr>
        <xdr:cNvPr id="187" name="テキスト ボックス 186">
          <a:extLst>
            <a:ext uri="{FF2B5EF4-FFF2-40B4-BE49-F238E27FC236}">
              <a16:creationId xmlns="" xmlns:a16="http://schemas.microsoft.com/office/drawing/2014/main" id="{00000000-0008-0000-0600-0000BB000000}"/>
            </a:ext>
          </a:extLst>
        </xdr:cNvPr>
        <xdr:cNvSpPr txBox="1"/>
      </xdr:nvSpPr>
      <xdr:spPr>
        <a:xfrm>
          <a:off x="1784428" y="130987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104834</xdr:rowOff>
    </xdr:from>
    <xdr:to>
      <xdr:col>6</xdr:col>
      <xdr:colOff>38100</xdr:colOff>
      <xdr:row>78</xdr:row>
      <xdr:rowOff>34984</xdr:rowOff>
    </xdr:to>
    <xdr:sp macro="" textlink="">
      <xdr:nvSpPr>
        <xdr:cNvPr id="188" name="フローチャート: 判断 187">
          <a:extLst>
            <a:ext uri="{FF2B5EF4-FFF2-40B4-BE49-F238E27FC236}">
              <a16:creationId xmlns="" xmlns:a16="http://schemas.microsoft.com/office/drawing/2014/main" id="{00000000-0008-0000-0600-0000BC000000}"/>
            </a:ext>
          </a:extLst>
        </xdr:cNvPr>
        <xdr:cNvSpPr/>
      </xdr:nvSpPr>
      <xdr:spPr>
        <a:xfrm>
          <a:off x="1079500" y="133064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76</xdr:row>
      <xdr:rowOff>51511</xdr:rowOff>
    </xdr:from>
    <xdr:ext cx="469744" cy="259045"/>
    <xdr:sp macro="" textlink="">
      <xdr:nvSpPr>
        <xdr:cNvPr id="189" name="テキスト ボックス 188">
          <a:extLst>
            <a:ext uri="{FF2B5EF4-FFF2-40B4-BE49-F238E27FC236}">
              <a16:creationId xmlns="" xmlns:a16="http://schemas.microsoft.com/office/drawing/2014/main" id="{00000000-0008-0000-0600-0000BD000000}"/>
            </a:ext>
          </a:extLst>
        </xdr:cNvPr>
        <xdr:cNvSpPr txBox="1"/>
      </xdr:nvSpPr>
      <xdr:spPr>
        <a:xfrm>
          <a:off x="895428" y="130817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a:extLst>
            <a:ext uri="{FF2B5EF4-FFF2-40B4-BE49-F238E27FC236}">
              <a16:creationId xmlns="" xmlns:a16="http://schemas.microsoft.com/office/drawing/2014/main" id="{00000000-0008-0000-0600-0000BE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a:extLst>
            <a:ext uri="{FF2B5EF4-FFF2-40B4-BE49-F238E27FC236}">
              <a16:creationId xmlns="" xmlns:a16="http://schemas.microsoft.com/office/drawing/2014/main" id="{00000000-0008-0000-0600-0000BF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a:extLst>
            <a:ext uri="{FF2B5EF4-FFF2-40B4-BE49-F238E27FC236}">
              <a16:creationId xmlns="" xmlns:a16="http://schemas.microsoft.com/office/drawing/2014/main" id="{00000000-0008-0000-0600-0000C0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a:extLst>
            <a:ext uri="{FF2B5EF4-FFF2-40B4-BE49-F238E27FC236}">
              <a16:creationId xmlns="" xmlns:a16="http://schemas.microsoft.com/office/drawing/2014/main" id="{00000000-0008-0000-0600-0000C1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a:extLst>
            <a:ext uri="{FF2B5EF4-FFF2-40B4-BE49-F238E27FC236}">
              <a16:creationId xmlns="" xmlns:a16="http://schemas.microsoft.com/office/drawing/2014/main" id="{00000000-0008-0000-0600-0000C2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62246</xdr:rowOff>
    </xdr:from>
    <xdr:to>
      <xdr:col>24</xdr:col>
      <xdr:colOff>114300</xdr:colOff>
      <xdr:row>78</xdr:row>
      <xdr:rowOff>163846</xdr:rowOff>
    </xdr:to>
    <xdr:sp macro="" textlink="">
      <xdr:nvSpPr>
        <xdr:cNvPr id="195" name="楕円 194">
          <a:extLst>
            <a:ext uri="{FF2B5EF4-FFF2-40B4-BE49-F238E27FC236}">
              <a16:creationId xmlns="" xmlns:a16="http://schemas.microsoft.com/office/drawing/2014/main" id="{00000000-0008-0000-0600-0000C3000000}"/>
            </a:ext>
          </a:extLst>
        </xdr:cNvPr>
        <xdr:cNvSpPr/>
      </xdr:nvSpPr>
      <xdr:spPr>
        <a:xfrm>
          <a:off x="4584700" y="134353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148623</xdr:rowOff>
    </xdr:from>
    <xdr:ext cx="469744" cy="259045"/>
    <xdr:sp macro="" textlink="">
      <xdr:nvSpPr>
        <xdr:cNvPr id="196" name="維持補修費該当値テキスト">
          <a:extLst>
            <a:ext uri="{FF2B5EF4-FFF2-40B4-BE49-F238E27FC236}">
              <a16:creationId xmlns="" xmlns:a16="http://schemas.microsoft.com/office/drawing/2014/main" id="{00000000-0008-0000-0600-0000C4000000}"/>
            </a:ext>
          </a:extLst>
        </xdr:cNvPr>
        <xdr:cNvSpPr txBox="1"/>
      </xdr:nvSpPr>
      <xdr:spPr>
        <a:xfrm>
          <a:off x="4686300" y="133502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70613</xdr:rowOff>
    </xdr:from>
    <xdr:to>
      <xdr:col>20</xdr:col>
      <xdr:colOff>38100</xdr:colOff>
      <xdr:row>79</xdr:row>
      <xdr:rowOff>763</xdr:rowOff>
    </xdr:to>
    <xdr:sp macro="" textlink="">
      <xdr:nvSpPr>
        <xdr:cNvPr id="197" name="楕円 196">
          <a:extLst>
            <a:ext uri="{FF2B5EF4-FFF2-40B4-BE49-F238E27FC236}">
              <a16:creationId xmlns="" xmlns:a16="http://schemas.microsoft.com/office/drawing/2014/main" id="{00000000-0008-0000-0600-0000C5000000}"/>
            </a:ext>
          </a:extLst>
        </xdr:cNvPr>
        <xdr:cNvSpPr/>
      </xdr:nvSpPr>
      <xdr:spPr>
        <a:xfrm>
          <a:off x="3746500" y="13443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179017</xdr:colOff>
      <xdr:row>78</xdr:row>
      <xdr:rowOff>163340</xdr:rowOff>
    </xdr:from>
    <xdr:ext cx="378565" cy="259045"/>
    <xdr:sp macro="" textlink="">
      <xdr:nvSpPr>
        <xdr:cNvPr id="198" name="テキスト ボックス 197">
          <a:extLst>
            <a:ext uri="{FF2B5EF4-FFF2-40B4-BE49-F238E27FC236}">
              <a16:creationId xmlns="" xmlns:a16="http://schemas.microsoft.com/office/drawing/2014/main" id="{00000000-0008-0000-0600-0000C6000000}"/>
            </a:ext>
          </a:extLst>
        </xdr:cNvPr>
        <xdr:cNvSpPr txBox="1"/>
      </xdr:nvSpPr>
      <xdr:spPr>
        <a:xfrm>
          <a:off x="3608017" y="1353644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60599</xdr:rowOff>
    </xdr:from>
    <xdr:to>
      <xdr:col>15</xdr:col>
      <xdr:colOff>101600</xdr:colOff>
      <xdr:row>78</xdr:row>
      <xdr:rowOff>162199</xdr:rowOff>
    </xdr:to>
    <xdr:sp macro="" textlink="">
      <xdr:nvSpPr>
        <xdr:cNvPr id="199" name="楕円 198">
          <a:extLst>
            <a:ext uri="{FF2B5EF4-FFF2-40B4-BE49-F238E27FC236}">
              <a16:creationId xmlns="" xmlns:a16="http://schemas.microsoft.com/office/drawing/2014/main" id="{00000000-0008-0000-0600-0000C7000000}"/>
            </a:ext>
          </a:extLst>
        </xdr:cNvPr>
        <xdr:cNvSpPr/>
      </xdr:nvSpPr>
      <xdr:spPr>
        <a:xfrm>
          <a:off x="2857500" y="134336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78</xdr:row>
      <xdr:rowOff>153326</xdr:rowOff>
    </xdr:from>
    <xdr:ext cx="469744" cy="259045"/>
    <xdr:sp macro="" textlink="">
      <xdr:nvSpPr>
        <xdr:cNvPr id="200" name="テキスト ボックス 199">
          <a:extLst>
            <a:ext uri="{FF2B5EF4-FFF2-40B4-BE49-F238E27FC236}">
              <a16:creationId xmlns="" xmlns:a16="http://schemas.microsoft.com/office/drawing/2014/main" id="{00000000-0008-0000-0600-0000C8000000}"/>
            </a:ext>
          </a:extLst>
        </xdr:cNvPr>
        <xdr:cNvSpPr txBox="1"/>
      </xdr:nvSpPr>
      <xdr:spPr>
        <a:xfrm>
          <a:off x="2673428" y="135264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59274</xdr:rowOff>
    </xdr:from>
    <xdr:to>
      <xdr:col>10</xdr:col>
      <xdr:colOff>165100</xdr:colOff>
      <xdr:row>78</xdr:row>
      <xdr:rowOff>160874</xdr:rowOff>
    </xdr:to>
    <xdr:sp macro="" textlink="">
      <xdr:nvSpPr>
        <xdr:cNvPr id="201" name="楕円 200">
          <a:extLst>
            <a:ext uri="{FF2B5EF4-FFF2-40B4-BE49-F238E27FC236}">
              <a16:creationId xmlns="" xmlns:a16="http://schemas.microsoft.com/office/drawing/2014/main" id="{00000000-0008-0000-0600-0000C9000000}"/>
            </a:ext>
          </a:extLst>
        </xdr:cNvPr>
        <xdr:cNvSpPr/>
      </xdr:nvSpPr>
      <xdr:spPr>
        <a:xfrm>
          <a:off x="1968500" y="134323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152001</xdr:rowOff>
    </xdr:from>
    <xdr:ext cx="469744" cy="259045"/>
    <xdr:sp macro="" textlink="">
      <xdr:nvSpPr>
        <xdr:cNvPr id="202" name="テキスト ボックス 201">
          <a:extLst>
            <a:ext uri="{FF2B5EF4-FFF2-40B4-BE49-F238E27FC236}">
              <a16:creationId xmlns="" xmlns:a16="http://schemas.microsoft.com/office/drawing/2014/main" id="{00000000-0008-0000-0600-0000CA000000}"/>
            </a:ext>
          </a:extLst>
        </xdr:cNvPr>
        <xdr:cNvSpPr txBox="1"/>
      </xdr:nvSpPr>
      <xdr:spPr>
        <a:xfrm>
          <a:off x="1784428" y="135251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58817</xdr:rowOff>
    </xdr:from>
    <xdr:to>
      <xdr:col>6</xdr:col>
      <xdr:colOff>38100</xdr:colOff>
      <xdr:row>78</xdr:row>
      <xdr:rowOff>160417</xdr:rowOff>
    </xdr:to>
    <xdr:sp macro="" textlink="">
      <xdr:nvSpPr>
        <xdr:cNvPr id="203" name="楕円 202">
          <a:extLst>
            <a:ext uri="{FF2B5EF4-FFF2-40B4-BE49-F238E27FC236}">
              <a16:creationId xmlns="" xmlns:a16="http://schemas.microsoft.com/office/drawing/2014/main" id="{00000000-0008-0000-0600-0000CB000000}"/>
            </a:ext>
          </a:extLst>
        </xdr:cNvPr>
        <xdr:cNvSpPr/>
      </xdr:nvSpPr>
      <xdr:spPr>
        <a:xfrm>
          <a:off x="1079500" y="134319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151544</xdr:rowOff>
    </xdr:from>
    <xdr:ext cx="469744" cy="259045"/>
    <xdr:sp macro="" textlink="">
      <xdr:nvSpPr>
        <xdr:cNvPr id="204" name="テキスト ボックス 203">
          <a:extLst>
            <a:ext uri="{FF2B5EF4-FFF2-40B4-BE49-F238E27FC236}">
              <a16:creationId xmlns="" xmlns:a16="http://schemas.microsoft.com/office/drawing/2014/main" id="{00000000-0008-0000-0600-0000CC000000}"/>
            </a:ext>
          </a:extLst>
        </xdr:cNvPr>
        <xdr:cNvSpPr txBox="1"/>
      </xdr:nvSpPr>
      <xdr:spPr>
        <a:xfrm>
          <a:off x="895428" y="135246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a:extLst>
            <a:ext uri="{FF2B5EF4-FFF2-40B4-BE49-F238E27FC236}">
              <a16:creationId xmlns="" xmlns:a16="http://schemas.microsoft.com/office/drawing/2014/main" id="{00000000-0008-0000-0600-0000CD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a:extLst>
            <a:ext uri="{FF2B5EF4-FFF2-40B4-BE49-F238E27FC236}">
              <a16:creationId xmlns="" xmlns:a16="http://schemas.microsoft.com/office/drawing/2014/main" id="{00000000-0008-0000-0600-0000CE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a:extLst>
            <a:ext uri="{FF2B5EF4-FFF2-40B4-BE49-F238E27FC236}">
              <a16:creationId xmlns="" xmlns:a16="http://schemas.microsoft.com/office/drawing/2014/main" id="{00000000-0008-0000-0600-0000CF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a:extLst>
            <a:ext uri="{FF2B5EF4-FFF2-40B4-BE49-F238E27FC236}">
              <a16:creationId xmlns="" xmlns:a16="http://schemas.microsoft.com/office/drawing/2014/main" id="{00000000-0008-0000-0600-0000D0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a:extLst>
            <a:ext uri="{FF2B5EF4-FFF2-40B4-BE49-F238E27FC236}">
              <a16:creationId xmlns="" xmlns:a16="http://schemas.microsoft.com/office/drawing/2014/main" id="{00000000-0008-0000-0600-0000D1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103,700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a:extLst>
            <a:ext uri="{FF2B5EF4-FFF2-40B4-BE49-F238E27FC236}">
              <a16:creationId xmlns="" xmlns:a16="http://schemas.microsoft.com/office/drawing/2014/main" id="{00000000-0008-0000-0600-0000D2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a:extLst>
            <a:ext uri="{FF2B5EF4-FFF2-40B4-BE49-F238E27FC236}">
              <a16:creationId xmlns="" xmlns:a16="http://schemas.microsoft.com/office/drawing/2014/main" id="{00000000-0008-0000-0600-0000D3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a:extLst>
            <a:ext uri="{FF2B5EF4-FFF2-40B4-BE49-F238E27FC236}">
              <a16:creationId xmlns="" xmlns:a16="http://schemas.microsoft.com/office/drawing/2014/main" id="{00000000-0008-0000-0600-0000D4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a:extLst>
            <a:ext uri="{FF2B5EF4-FFF2-40B4-BE49-F238E27FC236}">
              <a16:creationId xmlns="" xmlns:a16="http://schemas.microsoft.com/office/drawing/2014/main" id="{00000000-0008-0000-0600-0000D5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a:extLst>
            <a:ext uri="{FF2B5EF4-FFF2-40B4-BE49-F238E27FC236}">
              <a16:creationId xmlns="" xmlns:a16="http://schemas.microsoft.com/office/drawing/2014/main" id="{00000000-0008-0000-0600-0000D6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macro="" textlink="">
      <xdr:nvSpPr>
        <xdr:cNvPr id="215" name="テキスト ボックス 214">
          <a:extLst>
            <a:ext uri="{FF2B5EF4-FFF2-40B4-BE49-F238E27FC236}">
              <a16:creationId xmlns="" xmlns:a16="http://schemas.microsoft.com/office/drawing/2014/main" id="{00000000-0008-0000-0600-0000D7000000}"/>
            </a:ext>
          </a:extLst>
        </xdr:cNvPr>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16" name="直線コネクタ 215">
          <a:extLst>
            <a:ext uri="{FF2B5EF4-FFF2-40B4-BE49-F238E27FC236}">
              <a16:creationId xmlns="" xmlns:a16="http://schemas.microsoft.com/office/drawing/2014/main" id="{00000000-0008-0000-0600-0000D8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17" name="テキスト ボックス 216">
          <a:extLst>
            <a:ext uri="{FF2B5EF4-FFF2-40B4-BE49-F238E27FC236}">
              <a16:creationId xmlns="" xmlns:a16="http://schemas.microsoft.com/office/drawing/2014/main" id="{00000000-0008-0000-0600-0000D9000000}"/>
            </a:ext>
          </a:extLst>
        </xdr:cNvPr>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8" name="直線コネクタ 217">
          <a:extLst>
            <a:ext uri="{FF2B5EF4-FFF2-40B4-BE49-F238E27FC236}">
              <a16:creationId xmlns="" xmlns:a16="http://schemas.microsoft.com/office/drawing/2014/main" id="{00000000-0008-0000-0600-0000DA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9" name="テキスト ボックス 218">
          <a:extLst>
            <a:ext uri="{FF2B5EF4-FFF2-40B4-BE49-F238E27FC236}">
              <a16:creationId xmlns="" xmlns:a16="http://schemas.microsoft.com/office/drawing/2014/main" id="{00000000-0008-0000-0600-0000DB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20" name="直線コネクタ 219">
          <a:extLst>
            <a:ext uri="{FF2B5EF4-FFF2-40B4-BE49-F238E27FC236}">
              <a16:creationId xmlns="" xmlns:a16="http://schemas.microsoft.com/office/drawing/2014/main" id="{00000000-0008-0000-0600-0000DC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21" name="テキスト ボックス 220">
          <a:extLst>
            <a:ext uri="{FF2B5EF4-FFF2-40B4-BE49-F238E27FC236}">
              <a16:creationId xmlns="" xmlns:a16="http://schemas.microsoft.com/office/drawing/2014/main" id="{00000000-0008-0000-0600-0000DD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2" name="直線コネクタ 221">
          <a:extLst>
            <a:ext uri="{FF2B5EF4-FFF2-40B4-BE49-F238E27FC236}">
              <a16:creationId xmlns="" xmlns:a16="http://schemas.microsoft.com/office/drawing/2014/main" id="{00000000-0008-0000-0600-0000DE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3" name="テキスト ボックス 222">
          <a:extLst>
            <a:ext uri="{FF2B5EF4-FFF2-40B4-BE49-F238E27FC236}">
              <a16:creationId xmlns="" xmlns:a16="http://schemas.microsoft.com/office/drawing/2014/main" id="{00000000-0008-0000-0600-0000DF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4" name="直線コネクタ 223">
          <a:extLst>
            <a:ext uri="{FF2B5EF4-FFF2-40B4-BE49-F238E27FC236}">
              <a16:creationId xmlns="" xmlns:a16="http://schemas.microsoft.com/office/drawing/2014/main" id="{00000000-0008-0000-0600-0000E0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5" name="テキスト ボックス 224">
          <a:extLst>
            <a:ext uri="{FF2B5EF4-FFF2-40B4-BE49-F238E27FC236}">
              <a16:creationId xmlns="" xmlns:a16="http://schemas.microsoft.com/office/drawing/2014/main" id="{00000000-0008-0000-0600-0000E1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6" name="直線コネクタ 225">
          <a:extLst>
            <a:ext uri="{FF2B5EF4-FFF2-40B4-BE49-F238E27FC236}">
              <a16:creationId xmlns="" xmlns:a16="http://schemas.microsoft.com/office/drawing/2014/main" id="{00000000-0008-0000-0600-0000E2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7" name="テキスト ボックス 226">
          <a:extLst>
            <a:ext uri="{FF2B5EF4-FFF2-40B4-BE49-F238E27FC236}">
              <a16:creationId xmlns="" xmlns:a16="http://schemas.microsoft.com/office/drawing/2014/main" id="{00000000-0008-0000-0600-0000E3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8" name="扶助費グラフ枠">
          <a:extLst>
            <a:ext uri="{FF2B5EF4-FFF2-40B4-BE49-F238E27FC236}">
              <a16:creationId xmlns="" xmlns:a16="http://schemas.microsoft.com/office/drawing/2014/main" id="{00000000-0008-0000-0600-0000E4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81432</xdr:rowOff>
    </xdr:from>
    <xdr:to>
      <xdr:col>24</xdr:col>
      <xdr:colOff>62865</xdr:colOff>
      <xdr:row>99</xdr:row>
      <xdr:rowOff>120968</xdr:rowOff>
    </xdr:to>
    <xdr:cxnSp macro="">
      <xdr:nvCxnSpPr>
        <xdr:cNvPr id="229" name="直線コネクタ 228">
          <a:extLst>
            <a:ext uri="{FF2B5EF4-FFF2-40B4-BE49-F238E27FC236}">
              <a16:creationId xmlns="" xmlns:a16="http://schemas.microsoft.com/office/drawing/2014/main" id="{00000000-0008-0000-0600-0000E5000000}"/>
            </a:ext>
          </a:extLst>
        </xdr:cNvPr>
        <xdr:cNvCxnSpPr/>
      </xdr:nvCxnSpPr>
      <xdr:spPr>
        <a:xfrm flipV="1">
          <a:off x="4633595" y="15511932"/>
          <a:ext cx="1270" cy="15825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124795</xdr:rowOff>
    </xdr:from>
    <xdr:ext cx="534377" cy="259045"/>
    <xdr:sp macro="" textlink="">
      <xdr:nvSpPr>
        <xdr:cNvPr id="230" name="扶助費最小値テキスト">
          <a:extLst>
            <a:ext uri="{FF2B5EF4-FFF2-40B4-BE49-F238E27FC236}">
              <a16:creationId xmlns="" xmlns:a16="http://schemas.microsoft.com/office/drawing/2014/main" id="{00000000-0008-0000-0600-0000E6000000}"/>
            </a:ext>
          </a:extLst>
        </xdr:cNvPr>
        <xdr:cNvSpPr txBox="1"/>
      </xdr:nvSpPr>
      <xdr:spPr>
        <a:xfrm>
          <a:off x="4686300" y="170983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53,975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120968</xdr:rowOff>
    </xdr:from>
    <xdr:to>
      <xdr:col>24</xdr:col>
      <xdr:colOff>152400</xdr:colOff>
      <xdr:row>99</xdr:row>
      <xdr:rowOff>120968</xdr:rowOff>
    </xdr:to>
    <xdr:cxnSp macro="">
      <xdr:nvCxnSpPr>
        <xdr:cNvPr id="231" name="直線コネクタ 230">
          <a:extLst>
            <a:ext uri="{FF2B5EF4-FFF2-40B4-BE49-F238E27FC236}">
              <a16:creationId xmlns="" xmlns:a16="http://schemas.microsoft.com/office/drawing/2014/main" id="{00000000-0008-0000-0600-0000E7000000}"/>
            </a:ext>
          </a:extLst>
        </xdr:cNvPr>
        <xdr:cNvCxnSpPr/>
      </xdr:nvCxnSpPr>
      <xdr:spPr>
        <a:xfrm>
          <a:off x="4546600" y="170945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28109</xdr:rowOff>
    </xdr:from>
    <xdr:ext cx="599010" cy="259045"/>
    <xdr:sp macro="" textlink="">
      <xdr:nvSpPr>
        <xdr:cNvPr id="232" name="扶助費最大値テキスト">
          <a:extLst>
            <a:ext uri="{FF2B5EF4-FFF2-40B4-BE49-F238E27FC236}">
              <a16:creationId xmlns="" xmlns:a16="http://schemas.microsoft.com/office/drawing/2014/main" id="{00000000-0008-0000-0600-0000E8000000}"/>
            </a:ext>
          </a:extLst>
        </xdr:cNvPr>
        <xdr:cNvSpPr txBox="1"/>
      </xdr:nvSpPr>
      <xdr:spPr>
        <a:xfrm>
          <a:off x="4686300" y="152871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178,588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81432</xdr:rowOff>
    </xdr:from>
    <xdr:to>
      <xdr:col>24</xdr:col>
      <xdr:colOff>152400</xdr:colOff>
      <xdr:row>90</xdr:row>
      <xdr:rowOff>81432</xdr:rowOff>
    </xdr:to>
    <xdr:cxnSp macro="">
      <xdr:nvCxnSpPr>
        <xdr:cNvPr id="233" name="直線コネクタ 232">
          <a:extLst>
            <a:ext uri="{FF2B5EF4-FFF2-40B4-BE49-F238E27FC236}">
              <a16:creationId xmlns="" xmlns:a16="http://schemas.microsoft.com/office/drawing/2014/main" id="{00000000-0008-0000-0600-0000E9000000}"/>
            </a:ext>
          </a:extLst>
        </xdr:cNvPr>
        <xdr:cNvCxnSpPr/>
      </xdr:nvCxnSpPr>
      <xdr:spPr>
        <a:xfrm>
          <a:off x="4546600" y="155119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95</xdr:row>
      <xdr:rowOff>81127</xdr:rowOff>
    </xdr:from>
    <xdr:to>
      <xdr:col>24</xdr:col>
      <xdr:colOff>63500</xdr:colOff>
      <xdr:row>95</xdr:row>
      <xdr:rowOff>118605</xdr:rowOff>
    </xdr:to>
    <xdr:cxnSp macro="">
      <xdr:nvCxnSpPr>
        <xdr:cNvPr id="234" name="直線コネクタ 233">
          <a:extLst>
            <a:ext uri="{FF2B5EF4-FFF2-40B4-BE49-F238E27FC236}">
              <a16:creationId xmlns="" xmlns:a16="http://schemas.microsoft.com/office/drawing/2014/main" id="{00000000-0008-0000-0600-0000EA000000}"/>
            </a:ext>
          </a:extLst>
        </xdr:cNvPr>
        <xdr:cNvCxnSpPr/>
      </xdr:nvCxnSpPr>
      <xdr:spPr>
        <a:xfrm>
          <a:off x="3797300" y="16368877"/>
          <a:ext cx="838200" cy="37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170820</xdr:rowOff>
    </xdr:from>
    <xdr:ext cx="534377" cy="259045"/>
    <xdr:sp macro="" textlink="">
      <xdr:nvSpPr>
        <xdr:cNvPr id="235" name="扶助費平均値テキスト">
          <a:extLst>
            <a:ext uri="{FF2B5EF4-FFF2-40B4-BE49-F238E27FC236}">
              <a16:creationId xmlns="" xmlns:a16="http://schemas.microsoft.com/office/drawing/2014/main" id="{00000000-0008-0000-0600-0000EB000000}"/>
            </a:ext>
          </a:extLst>
        </xdr:cNvPr>
        <xdr:cNvSpPr txBox="1"/>
      </xdr:nvSpPr>
      <xdr:spPr>
        <a:xfrm>
          <a:off x="4686300" y="1645857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98,351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20943</xdr:rowOff>
    </xdr:from>
    <xdr:to>
      <xdr:col>24</xdr:col>
      <xdr:colOff>114300</xdr:colOff>
      <xdr:row>96</xdr:row>
      <xdr:rowOff>122543</xdr:rowOff>
    </xdr:to>
    <xdr:sp macro="" textlink="">
      <xdr:nvSpPr>
        <xdr:cNvPr id="236" name="フローチャート: 判断 235">
          <a:extLst>
            <a:ext uri="{FF2B5EF4-FFF2-40B4-BE49-F238E27FC236}">
              <a16:creationId xmlns="" xmlns:a16="http://schemas.microsoft.com/office/drawing/2014/main" id="{00000000-0008-0000-0600-0000EC000000}"/>
            </a:ext>
          </a:extLst>
        </xdr:cNvPr>
        <xdr:cNvSpPr/>
      </xdr:nvSpPr>
      <xdr:spPr>
        <a:xfrm>
          <a:off x="4584700" y="16480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81127</xdr:rowOff>
    </xdr:from>
    <xdr:to>
      <xdr:col>19</xdr:col>
      <xdr:colOff>177800</xdr:colOff>
      <xdr:row>95</xdr:row>
      <xdr:rowOff>101003</xdr:rowOff>
    </xdr:to>
    <xdr:cxnSp macro="">
      <xdr:nvCxnSpPr>
        <xdr:cNvPr id="237" name="直線コネクタ 236">
          <a:extLst>
            <a:ext uri="{FF2B5EF4-FFF2-40B4-BE49-F238E27FC236}">
              <a16:creationId xmlns="" xmlns:a16="http://schemas.microsoft.com/office/drawing/2014/main" id="{00000000-0008-0000-0600-0000ED000000}"/>
            </a:ext>
          </a:extLst>
        </xdr:cNvPr>
        <xdr:cNvCxnSpPr/>
      </xdr:nvCxnSpPr>
      <xdr:spPr>
        <a:xfrm flipV="1">
          <a:off x="2908300" y="16368877"/>
          <a:ext cx="889000" cy="19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31217</xdr:rowOff>
    </xdr:from>
    <xdr:to>
      <xdr:col>20</xdr:col>
      <xdr:colOff>38100</xdr:colOff>
      <xdr:row>96</xdr:row>
      <xdr:rowOff>132817</xdr:rowOff>
    </xdr:to>
    <xdr:sp macro="" textlink="">
      <xdr:nvSpPr>
        <xdr:cNvPr id="238" name="フローチャート: 判断 237">
          <a:extLst>
            <a:ext uri="{FF2B5EF4-FFF2-40B4-BE49-F238E27FC236}">
              <a16:creationId xmlns="" xmlns:a16="http://schemas.microsoft.com/office/drawing/2014/main" id="{00000000-0008-0000-0600-0000EE000000}"/>
            </a:ext>
          </a:extLst>
        </xdr:cNvPr>
        <xdr:cNvSpPr/>
      </xdr:nvSpPr>
      <xdr:spPr>
        <a:xfrm>
          <a:off x="3746500" y="16490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123944</xdr:rowOff>
    </xdr:from>
    <xdr:ext cx="534377" cy="259045"/>
    <xdr:sp macro="" textlink="">
      <xdr:nvSpPr>
        <xdr:cNvPr id="239" name="テキスト ボックス 238">
          <a:extLst>
            <a:ext uri="{FF2B5EF4-FFF2-40B4-BE49-F238E27FC236}">
              <a16:creationId xmlns="" xmlns:a16="http://schemas.microsoft.com/office/drawing/2014/main" id="{00000000-0008-0000-0600-0000EF000000}"/>
            </a:ext>
          </a:extLst>
        </xdr:cNvPr>
        <xdr:cNvSpPr txBox="1"/>
      </xdr:nvSpPr>
      <xdr:spPr>
        <a:xfrm>
          <a:off x="3530111" y="165831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101003</xdr:rowOff>
    </xdr:from>
    <xdr:to>
      <xdr:col>15</xdr:col>
      <xdr:colOff>50800</xdr:colOff>
      <xdr:row>96</xdr:row>
      <xdr:rowOff>16853</xdr:rowOff>
    </xdr:to>
    <xdr:cxnSp macro="">
      <xdr:nvCxnSpPr>
        <xdr:cNvPr id="240" name="直線コネクタ 239">
          <a:extLst>
            <a:ext uri="{FF2B5EF4-FFF2-40B4-BE49-F238E27FC236}">
              <a16:creationId xmlns="" xmlns:a16="http://schemas.microsoft.com/office/drawing/2014/main" id="{00000000-0008-0000-0600-0000F0000000}"/>
            </a:ext>
          </a:extLst>
        </xdr:cNvPr>
        <xdr:cNvCxnSpPr/>
      </xdr:nvCxnSpPr>
      <xdr:spPr>
        <a:xfrm flipV="1">
          <a:off x="2019300" y="16388753"/>
          <a:ext cx="889000" cy="87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31877</xdr:rowOff>
    </xdr:from>
    <xdr:to>
      <xdr:col>15</xdr:col>
      <xdr:colOff>101600</xdr:colOff>
      <xdr:row>96</xdr:row>
      <xdr:rowOff>133477</xdr:rowOff>
    </xdr:to>
    <xdr:sp macro="" textlink="">
      <xdr:nvSpPr>
        <xdr:cNvPr id="241" name="フローチャート: 判断 240">
          <a:extLst>
            <a:ext uri="{FF2B5EF4-FFF2-40B4-BE49-F238E27FC236}">
              <a16:creationId xmlns="" xmlns:a16="http://schemas.microsoft.com/office/drawing/2014/main" id="{00000000-0008-0000-0600-0000F1000000}"/>
            </a:ext>
          </a:extLst>
        </xdr:cNvPr>
        <xdr:cNvSpPr/>
      </xdr:nvSpPr>
      <xdr:spPr>
        <a:xfrm>
          <a:off x="2857500" y="16491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124604</xdr:rowOff>
    </xdr:from>
    <xdr:ext cx="534377" cy="259045"/>
    <xdr:sp macro="" textlink="">
      <xdr:nvSpPr>
        <xdr:cNvPr id="242" name="テキスト ボックス 241">
          <a:extLst>
            <a:ext uri="{FF2B5EF4-FFF2-40B4-BE49-F238E27FC236}">
              <a16:creationId xmlns="" xmlns:a16="http://schemas.microsoft.com/office/drawing/2014/main" id="{00000000-0008-0000-0600-0000F2000000}"/>
            </a:ext>
          </a:extLst>
        </xdr:cNvPr>
        <xdr:cNvSpPr txBox="1"/>
      </xdr:nvSpPr>
      <xdr:spPr>
        <a:xfrm>
          <a:off x="2641111" y="165838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16853</xdr:rowOff>
    </xdr:from>
    <xdr:to>
      <xdr:col>10</xdr:col>
      <xdr:colOff>114300</xdr:colOff>
      <xdr:row>96</xdr:row>
      <xdr:rowOff>34367</xdr:rowOff>
    </xdr:to>
    <xdr:cxnSp macro="">
      <xdr:nvCxnSpPr>
        <xdr:cNvPr id="243" name="直線コネクタ 242">
          <a:extLst>
            <a:ext uri="{FF2B5EF4-FFF2-40B4-BE49-F238E27FC236}">
              <a16:creationId xmlns="" xmlns:a16="http://schemas.microsoft.com/office/drawing/2014/main" id="{00000000-0008-0000-0600-0000F3000000}"/>
            </a:ext>
          </a:extLst>
        </xdr:cNvPr>
        <xdr:cNvCxnSpPr/>
      </xdr:nvCxnSpPr>
      <xdr:spPr>
        <a:xfrm flipV="1">
          <a:off x="1130300" y="16476053"/>
          <a:ext cx="889000" cy="175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111888</xdr:rowOff>
    </xdr:from>
    <xdr:to>
      <xdr:col>10</xdr:col>
      <xdr:colOff>165100</xdr:colOff>
      <xdr:row>97</xdr:row>
      <xdr:rowOff>42038</xdr:rowOff>
    </xdr:to>
    <xdr:sp macro="" textlink="">
      <xdr:nvSpPr>
        <xdr:cNvPr id="244" name="フローチャート: 判断 243">
          <a:extLst>
            <a:ext uri="{FF2B5EF4-FFF2-40B4-BE49-F238E27FC236}">
              <a16:creationId xmlns="" xmlns:a16="http://schemas.microsoft.com/office/drawing/2014/main" id="{00000000-0008-0000-0600-0000F4000000}"/>
            </a:ext>
          </a:extLst>
        </xdr:cNvPr>
        <xdr:cNvSpPr/>
      </xdr:nvSpPr>
      <xdr:spPr>
        <a:xfrm>
          <a:off x="1968500" y="16571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33165</xdr:rowOff>
    </xdr:from>
    <xdr:ext cx="534377" cy="259045"/>
    <xdr:sp macro="" textlink="">
      <xdr:nvSpPr>
        <xdr:cNvPr id="245" name="テキスト ボックス 244">
          <a:extLst>
            <a:ext uri="{FF2B5EF4-FFF2-40B4-BE49-F238E27FC236}">
              <a16:creationId xmlns="" xmlns:a16="http://schemas.microsoft.com/office/drawing/2014/main" id="{00000000-0008-0000-0600-0000F5000000}"/>
            </a:ext>
          </a:extLst>
        </xdr:cNvPr>
        <xdr:cNvSpPr txBox="1"/>
      </xdr:nvSpPr>
      <xdr:spPr>
        <a:xfrm>
          <a:off x="1752111" y="166638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8319</xdr:rowOff>
    </xdr:from>
    <xdr:to>
      <xdr:col>6</xdr:col>
      <xdr:colOff>38100</xdr:colOff>
      <xdr:row>97</xdr:row>
      <xdr:rowOff>109919</xdr:rowOff>
    </xdr:to>
    <xdr:sp macro="" textlink="">
      <xdr:nvSpPr>
        <xdr:cNvPr id="246" name="フローチャート: 判断 245">
          <a:extLst>
            <a:ext uri="{FF2B5EF4-FFF2-40B4-BE49-F238E27FC236}">
              <a16:creationId xmlns="" xmlns:a16="http://schemas.microsoft.com/office/drawing/2014/main" id="{00000000-0008-0000-0600-0000F6000000}"/>
            </a:ext>
          </a:extLst>
        </xdr:cNvPr>
        <xdr:cNvSpPr/>
      </xdr:nvSpPr>
      <xdr:spPr>
        <a:xfrm>
          <a:off x="1079500" y="16638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101046</xdr:rowOff>
    </xdr:from>
    <xdr:ext cx="534377" cy="259045"/>
    <xdr:sp macro="" textlink="">
      <xdr:nvSpPr>
        <xdr:cNvPr id="247" name="テキスト ボックス 246">
          <a:extLst>
            <a:ext uri="{FF2B5EF4-FFF2-40B4-BE49-F238E27FC236}">
              <a16:creationId xmlns="" xmlns:a16="http://schemas.microsoft.com/office/drawing/2014/main" id="{00000000-0008-0000-0600-0000F7000000}"/>
            </a:ext>
          </a:extLst>
        </xdr:cNvPr>
        <xdr:cNvSpPr txBox="1"/>
      </xdr:nvSpPr>
      <xdr:spPr>
        <a:xfrm>
          <a:off x="863111" y="167316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8" name="テキスト ボックス 247">
          <a:extLst>
            <a:ext uri="{FF2B5EF4-FFF2-40B4-BE49-F238E27FC236}">
              <a16:creationId xmlns="" xmlns:a16="http://schemas.microsoft.com/office/drawing/2014/main" id="{00000000-0008-0000-0600-0000F8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9" name="テキスト ボックス 248">
          <a:extLst>
            <a:ext uri="{FF2B5EF4-FFF2-40B4-BE49-F238E27FC236}">
              <a16:creationId xmlns="" xmlns:a16="http://schemas.microsoft.com/office/drawing/2014/main" id="{00000000-0008-0000-0600-0000F9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0" name="テキスト ボックス 249">
          <a:extLst>
            <a:ext uri="{FF2B5EF4-FFF2-40B4-BE49-F238E27FC236}">
              <a16:creationId xmlns="" xmlns:a16="http://schemas.microsoft.com/office/drawing/2014/main" id="{00000000-0008-0000-0600-0000FA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1" name="テキスト ボックス 250">
          <a:extLst>
            <a:ext uri="{FF2B5EF4-FFF2-40B4-BE49-F238E27FC236}">
              <a16:creationId xmlns="" xmlns:a16="http://schemas.microsoft.com/office/drawing/2014/main" id="{00000000-0008-0000-0600-0000FB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2" name="テキスト ボックス 251">
          <a:extLst>
            <a:ext uri="{FF2B5EF4-FFF2-40B4-BE49-F238E27FC236}">
              <a16:creationId xmlns="" xmlns:a16="http://schemas.microsoft.com/office/drawing/2014/main" id="{00000000-0008-0000-0600-0000FC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67805</xdr:rowOff>
    </xdr:from>
    <xdr:to>
      <xdr:col>24</xdr:col>
      <xdr:colOff>114300</xdr:colOff>
      <xdr:row>95</xdr:row>
      <xdr:rowOff>169405</xdr:rowOff>
    </xdr:to>
    <xdr:sp macro="" textlink="">
      <xdr:nvSpPr>
        <xdr:cNvPr id="253" name="楕円 252">
          <a:extLst>
            <a:ext uri="{FF2B5EF4-FFF2-40B4-BE49-F238E27FC236}">
              <a16:creationId xmlns="" xmlns:a16="http://schemas.microsoft.com/office/drawing/2014/main" id="{00000000-0008-0000-0600-0000FD000000}"/>
            </a:ext>
          </a:extLst>
        </xdr:cNvPr>
        <xdr:cNvSpPr/>
      </xdr:nvSpPr>
      <xdr:spPr>
        <a:xfrm>
          <a:off x="4584700" y="16355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94</xdr:row>
      <xdr:rowOff>90682</xdr:rowOff>
    </xdr:from>
    <xdr:ext cx="599010" cy="259045"/>
    <xdr:sp macro="" textlink="">
      <xdr:nvSpPr>
        <xdr:cNvPr id="254" name="扶助費該当値テキスト">
          <a:extLst>
            <a:ext uri="{FF2B5EF4-FFF2-40B4-BE49-F238E27FC236}">
              <a16:creationId xmlns="" xmlns:a16="http://schemas.microsoft.com/office/drawing/2014/main" id="{00000000-0008-0000-0600-0000FE000000}"/>
            </a:ext>
          </a:extLst>
        </xdr:cNvPr>
        <xdr:cNvSpPr txBox="1"/>
      </xdr:nvSpPr>
      <xdr:spPr>
        <a:xfrm>
          <a:off x="4686300" y="162069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108,161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95</xdr:row>
      <xdr:rowOff>30327</xdr:rowOff>
    </xdr:from>
    <xdr:to>
      <xdr:col>20</xdr:col>
      <xdr:colOff>38100</xdr:colOff>
      <xdr:row>95</xdr:row>
      <xdr:rowOff>131927</xdr:rowOff>
    </xdr:to>
    <xdr:sp macro="" textlink="">
      <xdr:nvSpPr>
        <xdr:cNvPr id="255" name="楕円 254">
          <a:extLst>
            <a:ext uri="{FF2B5EF4-FFF2-40B4-BE49-F238E27FC236}">
              <a16:creationId xmlns="" xmlns:a16="http://schemas.microsoft.com/office/drawing/2014/main" id="{00000000-0008-0000-0600-0000FF000000}"/>
            </a:ext>
          </a:extLst>
        </xdr:cNvPr>
        <xdr:cNvSpPr/>
      </xdr:nvSpPr>
      <xdr:spPr>
        <a:xfrm>
          <a:off x="3746500" y="16318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93</xdr:row>
      <xdr:rowOff>148454</xdr:rowOff>
    </xdr:from>
    <xdr:ext cx="599010" cy="259045"/>
    <xdr:sp macro="" textlink="">
      <xdr:nvSpPr>
        <xdr:cNvPr id="256" name="テキスト ボックス 255">
          <a:extLst>
            <a:ext uri="{FF2B5EF4-FFF2-40B4-BE49-F238E27FC236}">
              <a16:creationId xmlns="" xmlns:a16="http://schemas.microsoft.com/office/drawing/2014/main" id="{00000000-0008-0000-0600-000000010000}"/>
            </a:ext>
          </a:extLst>
        </xdr:cNvPr>
        <xdr:cNvSpPr txBox="1"/>
      </xdr:nvSpPr>
      <xdr:spPr>
        <a:xfrm>
          <a:off x="3497795" y="160933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50203</xdr:rowOff>
    </xdr:from>
    <xdr:to>
      <xdr:col>15</xdr:col>
      <xdr:colOff>101600</xdr:colOff>
      <xdr:row>95</xdr:row>
      <xdr:rowOff>151803</xdr:rowOff>
    </xdr:to>
    <xdr:sp macro="" textlink="">
      <xdr:nvSpPr>
        <xdr:cNvPr id="257" name="楕円 256">
          <a:extLst>
            <a:ext uri="{FF2B5EF4-FFF2-40B4-BE49-F238E27FC236}">
              <a16:creationId xmlns="" xmlns:a16="http://schemas.microsoft.com/office/drawing/2014/main" id="{00000000-0008-0000-0600-000001010000}"/>
            </a:ext>
          </a:extLst>
        </xdr:cNvPr>
        <xdr:cNvSpPr/>
      </xdr:nvSpPr>
      <xdr:spPr>
        <a:xfrm>
          <a:off x="2857500" y="163379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93</xdr:row>
      <xdr:rowOff>168330</xdr:rowOff>
    </xdr:from>
    <xdr:ext cx="599010" cy="259045"/>
    <xdr:sp macro="" textlink="">
      <xdr:nvSpPr>
        <xdr:cNvPr id="258" name="テキスト ボックス 257">
          <a:extLst>
            <a:ext uri="{FF2B5EF4-FFF2-40B4-BE49-F238E27FC236}">
              <a16:creationId xmlns="" xmlns:a16="http://schemas.microsoft.com/office/drawing/2014/main" id="{00000000-0008-0000-0600-000002010000}"/>
            </a:ext>
          </a:extLst>
        </xdr:cNvPr>
        <xdr:cNvSpPr txBox="1"/>
      </xdr:nvSpPr>
      <xdr:spPr>
        <a:xfrm>
          <a:off x="2608795" y="161131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109,547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95</xdr:row>
      <xdr:rowOff>137503</xdr:rowOff>
    </xdr:from>
    <xdr:to>
      <xdr:col>10</xdr:col>
      <xdr:colOff>165100</xdr:colOff>
      <xdr:row>96</xdr:row>
      <xdr:rowOff>67653</xdr:rowOff>
    </xdr:to>
    <xdr:sp macro="" textlink="">
      <xdr:nvSpPr>
        <xdr:cNvPr id="259" name="楕円 258">
          <a:extLst>
            <a:ext uri="{FF2B5EF4-FFF2-40B4-BE49-F238E27FC236}">
              <a16:creationId xmlns="" xmlns:a16="http://schemas.microsoft.com/office/drawing/2014/main" id="{00000000-0008-0000-0600-000003010000}"/>
            </a:ext>
          </a:extLst>
        </xdr:cNvPr>
        <xdr:cNvSpPr/>
      </xdr:nvSpPr>
      <xdr:spPr>
        <a:xfrm>
          <a:off x="1968500" y="164252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94</xdr:row>
      <xdr:rowOff>84180</xdr:rowOff>
    </xdr:from>
    <xdr:ext cx="599010" cy="259045"/>
    <xdr:sp macro="" textlink="">
      <xdr:nvSpPr>
        <xdr:cNvPr id="260" name="テキスト ボックス 259">
          <a:extLst>
            <a:ext uri="{FF2B5EF4-FFF2-40B4-BE49-F238E27FC236}">
              <a16:creationId xmlns="" xmlns:a16="http://schemas.microsoft.com/office/drawing/2014/main" id="{00000000-0008-0000-0600-000004010000}"/>
            </a:ext>
          </a:extLst>
        </xdr:cNvPr>
        <xdr:cNvSpPr txBox="1"/>
      </xdr:nvSpPr>
      <xdr:spPr>
        <a:xfrm>
          <a:off x="1719795" y="162004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155017</xdr:rowOff>
    </xdr:from>
    <xdr:to>
      <xdr:col>6</xdr:col>
      <xdr:colOff>38100</xdr:colOff>
      <xdr:row>96</xdr:row>
      <xdr:rowOff>85167</xdr:rowOff>
    </xdr:to>
    <xdr:sp macro="" textlink="">
      <xdr:nvSpPr>
        <xdr:cNvPr id="261" name="楕円 260">
          <a:extLst>
            <a:ext uri="{FF2B5EF4-FFF2-40B4-BE49-F238E27FC236}">
              <a16:creationId xmlns="" xmlns:a16="http://schemas.microsoft.com/office/drawing/2014/main" id="{00000000-0008-0000-0600-000005010000}"/>
            </a:ext>
          </a:extLst>
        </xdr:cNvPr>
        <xdr:cNvSpPr/>
      </xdr:nvSpPr>
      <xdr:spPr>
        <a:xfrm>
          <a:off x="1079500" y="16442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94</xdr:row>
      <xdr:rowOff>101694</xdr:rowOff>
    </xdr:from>
    <xdr:ext cx="599010" cy="259045"/>
    <xdr:sp macro="" textlink="">
      <xdr:nvSpPr>
        <xdr:cNvPr id="262" name="テキスト ボックス 261">
          <a:extLst>
            <a:ext uri="{FF2B5EF4-FFF2-40B4-BE49-F238E27FC236}">
              <a16:creationId xmlns="" xmlns:a16="http://schemas.microsoft.com/office/drawing/2014/main" id="{00000000-0008-0000-0600-000006010000}"/>
            </a:ext>
          </a:extLst>
        </xdr:cNvPr>
        <xdr:cNvSpPr txBox="1"/>
      </xdr:nvSpPr>
      <xdr:spPr>
        <a:xfrm>
          <a:off x="830795" y="162179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101,294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3" name="正方形/長方形 262">
          <a:extLst>
            <a:ext uri="{FF2B5EF4-FFF2-40B4-BE49-F238E27FC236}">
              <a16:creationId xmlns="" xmlns:a16="http://schemas.microsoft.com/office/drawing/2014/main" id="{00000000-0008-0000-0600-000007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4" name="正方形/長方形 263">
          <a:extLst>
            <a:ext uri="{FF2B5EF4-FFF2-40B4-BE49-F238E27FC236}">
              <a16:creationId xmlns="" xmlns:a16="http://schemas.microsoft.com/office/drawing/2014/main" id="{00000000-0008-0000-0600-000008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5" name="正方形/長方形 264">
          <a:extLst>
            <a:ext uri="{FF2B5EF4-FFF2-40B4-BE49-F238E27FC236}">
              <a16:creationId xmlns="" xmlns:a16="http://schemas.microsoft.com/office/drawing/2014/main" id="{00000000-0008-0000-0600-000009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6" name="正方形/長方形 265">
          <a:extLst>
            <a:ext uri="{FF2B5EF4-FFF2-40B4-BE49-F238E27FC236}">
              <a16:creationId xmlns="" xmlns:a16="http://schemas.microsoft.com/office/drawing/2014/main" id="{00000000-0008-0000-0600-00000A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7" name="正方形/長方形 266">
          <a:extLst>
            <a:ext uri="{FF2B5EF4-FFF2-40B4-BE49-F238E27FC236}">
              <a16:creationId xmlns="" xmlns:a16="http://schemas.microsoft.com/office/drawing/2014/main" id="{00000000-0008-0000-0600-00000B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8" name="正方形/長方形 267">
          <a:extLst>
            <a:ext uri="{FF2B5EF4-FFF2-40B4-BE49-F238E27FC236}">
              <a16:creationId xmlns="" xmlns:a16="http://schemas.microsoft.com/office/drawing/2014/main" id="{00000000-0008-0000-0600-00000C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9" name="正方形/長方形 268">
          <a:extLst>
            <a:ext uri="{FF2B5EF4-FFF2-40B4-BE49-F238E27FC236}">
              <a16:creationId xmlns="" xmlns:a16="http://schemas.microsoft.com/office/drawing/2014/main" id="{00000000-0008-0000-0600-00000D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56,250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0" name="正方形/長方形 269">
          <a:extLst>
            <a:ext uri="{FF2B5EF4-FFF2-40B4-BE49-F238E27FC236}">
              <a16:creationId xmlns="" xmlns:a16="http://schemas.microsoft.com/office/drawing/2014/main" id="{00000000-0008-0000-0600-00000E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1" name="テキスト ボックス 270">
          <a:extLst>
            <a:ext uri="{FF2B5EF4-FFF2-40B4-BE49-F238E27FC236}">
              <a16:creationId xmlns="" xmlns:a16="http://schemas.microsoft.com/office/drawing/2014/main" id="{00000000-0008-0000-0600-00000F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2" name="直線コネクタ 271">
          <a:extLst>
            <a:ext uri="{FF2B5EF4-FFF2-40B4-BE49-F238E27FC236}">
              <a16:creationId xmlns="" xmlns:a16="http://schemas.microsoft.com/office/drawing/2014/main" id="{00000000-0008-0000-0600-000010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3" name="直線コネクタ 272">
          <a:extLst>
            <a:ext uri="{FF2B5EF4-FFF2-40B4-BE49-F238E27FC236}">
              <a16:creationId xmlns="" xmlns:a16="http://schemas.microsoft.com/office/drawing/2014/main" id="{00000000-0008-0000-0600-000011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4" name="テキスト ボックス 273">
          <a:extLst>
            <a:ext uri="{FF2B5EF4-FFF2-40B4-BE49-F238E27FC236}">
              <a16:creationId xmlns="" xmlns:a16="http://schemas.microsoft.com/office/drawing/2014/main" id="{00000000-0008-0000-0600-000012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5" name="直線コネクタ 274">
          <a:extLst>
            <a:ext uri="{FF2B5EF4-FFF2-40B4-BE49-F238E27FC236}">
              <a16:creationId xmlns="" xmlns:a16="http://schemas.microsoft.com/office/drawing/2014/main" id="{00000000-0008-0000-0600-000013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35577</xdr:rowOff>
    </xdr:from>
    <xdr:ext cx="531299" cy="259045"/>
    <xdr:sp macro="" textlink="">
      <xdr:nvSpPr>
        <xdr:cNvPr id="276" name="テキスト ボックス 275">
          <a:extLst>
            <a:ext uri="{FF2B5EF4-FFF2-40B4-BE49-F238E27FC236}">
              <a16:creationId xmlns="" xmlns:a16="http://schemas.microsoft.com/office/drawing/2014/main" id="{00000000-0008-0000-0600-000014010000}"/>
            </a:ext>
          </a:extLst>
        </xdr:cNvPr>
        <xdr:cNvSpPr txBox="1"/>
      </xdr:nvSpPr>
      <xdr:spPr>
        <a:xfrm>
          <a:off x="6072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7" name="直線コネクタ 276">
          <a:extLst>
            <a:ext uri="{FF2B5EF4-FFF2-40B4-BE49-F238E27FC236}">
              <a16:creationId xmlns="" xmlns:a16="http://schemas.microsoft.com/office/drawing/2014/main" id="{00000000-0008-0000-0600-000015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8" name="テキスト ボックス 277">
          <a:extLst>
            <a:ext uri="{FF2B5EF4-FFF2-40B4-BE49-F238E27FC236}">
              <a16:creationId xmlns="" xmlns:a16="http://schemas.microsoft.com/office/drawing/2014/main" id="{00000000-0008-0000-0600-000016010000}"/>
            </a:ext>
          </a:extLst>
        </xdr:cNvPr>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9" name="直線コネクタ 278">
          <a:extLst>
            <a:ext uri="{FF2B5EF4-FFF2-40B4-BE49-F238E27FC236}">
              <a16:creationId xmlns="" xmlns:a16="http://schemas.microsoft.com/office/drawing/2014/main" id="{00000000-0008-0000-0600-000017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80" name="テキスト ボックス 279">
          <a:extLst>
            <a:ext uri="{FF2B5EF4-FFF2-40B4-BE49-F238E27FC236}">
              <a16:creationId xmlns="" xmlns:a16="http://schemas.microsoft.com/office/drawing/2014/main" id="{00000000-0008-0000-0600-000018010000}"/>
            </a:ext>
          </a:extLst>
        </xdr:cNvPr>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1" name="直線コネクタ 280">
          <a:extLst>
            <a:ext uri="{FF2B5EF4-FFF2-40B4-BE49-F238E27FC236}">
              <a16:creationId xmlns="" xmlns:a16="http://schemas.microsoft.com/office/drawing/2014/main" id="{00000000-0008-0000-0600-000019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82" name="テキスト ボックス 281">
          <a:extLst>
            <a:ext uri="{FF2B5EF4-FFF2-40B4-BE49-F238E27FC236}">
              <a16:creationId xmlns="" xmlns:a16="http://schemas.microsoft.com/office/drawing/2014/main" id="{00000000-0008-0000-0600-00001A010000}"/>
            </a:ext>
          </a:extLst>
        </xdr:cNvPr>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3" name="直線コネクタ 282">
          <a:extLst>
            <a:ext uri="{FF2B5EF4-FFF2-40B4-BE49-F238E27FC236}">
              <a16:creationId xmlns="" xmlns:a16="http://schemas.microsoft.com/office/drawing/2014/main" id="{00000000-0008-0000-0600-00001B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4" name="テキスト ボックス 283">
          <a:extLst>
            <a:ext uri="{FF2B5EF4-FFF2-40B4-BE49-F238E27FC236}">
              <a16:creationId xmlns="" xmlns:a16="http://schemas.microsoft.com/office/drawing/2014/main" id="{00000000-0008-0000-0600-00001C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5" name="補助費等グラフ枠">
          <a:extLst>
            <a:ext uri="{FF2B5EF4-FFF2-40B4-BE49-F238E27FC236}">
              <a16:creationId xmlns="" xmlns:a16="http://schemas.microsoft.com/office/drawing/2014/main" id="{00000000-0008-0000-0600-00001D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46553</xdr:rowOff>
    </xdr:from>
    <xdr:to>
      <xdr:col>54</xdr:col>
      <xdr:colOff>189865</xdr:colOff>
      <xdr:row>38</xdr:row>
      <xdr:rowOff>109951</xdr:rowOff>
    </xdr:to>
    <xdr:cxnSp macro="">
      <xdr:nvCxnSpPr>
        <xdr:cNvPr id="286" name="直線コネクタ 285">
          <a:extLst>
            <a:ext uri="{FF2B5EF4-FFF2-40B4-BE49-F238E27FC236}">
              <a16:creationId xmlns="" xmlns:a16="http://schemas.microsoft.com/office/drawing/2014/main" id="{00000000-0008-0000-0600-00001E010000}"/>
            </a:ext>
          </a:extLst>
        </xdr:cNvPr>
        <xdr:cNvCxnSpPr/>
      </xdr:nvCxnSpPr>
      <xdr:spPr>
        <a:xfrm flipV="1">
          <a:off x="10475595" y="5361503"/>
          <a:ext cx="1270" cy="12635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113778</xdr:rowOff>
    </xdr:from>
    <xdr:ext cx="534377" cy="259045"/>
    <xdr:sp macro="" textlink="">
      <xdr:nvSpPr>
        <xdr:cNvPr id="287" name="補助費等最小値テキスト">
          <a:extLst>
            <a:ext uri="{FF2B5EF4-FFF2-40B4-BE49-F238E27FC236}">
              <a16:creationId xmlns="" xmlns:a16="http://schemas.microsoft.com/office/drawing/2014/main" id="{00000000-0008-0000-0600-00001F010000}"/>
            </a:ext>
          </a:extLst>
        </xdr:cNvPr>
        <xdr:cNvSpPr txBox="1"/>
      </xdr:nvSpPr>
      <xdr:spPr>
        <a:xfrm>
          <a:off x="10528300" y="66288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13,904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109951</xdr:rowOff>
    </xdr:from>
    <xdr:to>
      <xdr:col>55</xdr:col>
      <xdr:colOff>88900</xdr:colOff>
      <xdr:row>38</xdr:row>
      <xdr:rowOff>109951</xdr:rowOff>
    </xdr:to>
    <xdr:cxnSp macro="">
      <xdr:nvCxnSpPr>
        <xdr:cNvPr id="288" name="直線コネクタ 287">
          <a:extLst>
            <a:ext uri="{FF2B5EF4-FFF2-40B4-BE49-F238E27FC236}">
              <a16:creationId xmlns="" xmlns:a16="http://schemas.microsoft.com/office/drawing/2014/main" id="{00000000-0008-0000-0600-000020010000}"/>
            </a:ext>
          </a:extLst>
        </xdr:cNvPr>
        <xdr:cNvCxnSpPr/>
      </xdr:nvCxnSpPr>
      <xdr:spPr>
        <a:xfrm>
          <a:off x="10388600" y="66250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164680</xdr:rowOff>
    </xdr:from>
    <xdr:ext cx="599010" cy="259045"/>
    <xdr:sp macro="" textlink="">
      <xdr:nvSpPr>
        <xdr:cNvPr id="289" name="補助費等最大値テキスト">
          <a:extLst>
            <a:ext uri="{FF2B5EF4-FFF2-40B4-BE49-F238E27FC236}">
              <a16:creationId xmlns="" xmlns:a16="http://schemas.microsoft.com/office/drawing/2014/main" id="{00000000-0008-0000-0600-000021010000}"/>
            </a:ext>
          </a:extLst>
        </xdr:cNvPr>
        <xdr:cNvSpPr txBox="1"/>
      </xdr:nvSpPr>
      <xdr:spPr>
        <a:xfrm>
          <a:off x="10528300" y="51367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179,724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46553</xdr:rowOff>
    </xdr:from>
    <xdr:to>
      <xdr:col>55</xdr:col>
      <xdr:colOff>88900</xdr:colOff>
      <xdr:row>31</xdr:row>
      <xdr:rowOff>46553</xdr:rowOff>
    </xdr:to>
    <xdr:cxnSp macro="">
      <xdr:nvCxnSpPr>
        <xdr:cNvPr id="290" name="直線コネクタ 289">
          <a:extLst>
            <a:ext uri="{FF2B5EF4-FFF2-40B4-BE49-F238E27FC236}">
              <a16:creationId xmlns="" xmlns:a16="http://schemas.microsoft.com/office/drawing/2014/main" id="{00000000-0008-0000-0600-000022010000}"/>
            </a:ext>
          </a:extLst>
        </xdr:cNvPr>
        <xdr:cNvCxnSpPr/>
      </xdr:nvCxnSpPr>
      <xdr:spPr>
        <a:xfrm>
          <a:off x="10388600" y="53615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99840</xdr:rowOff>
    </xdr:from>
    <xdr:to>
      <xdr:col>55</xdr:col>
      <xdr:colOff>0</xdr:colOff>
      <xdr:row>37</xdr:row>
      <xdr:rowOff>17003</xdr:rowOff>
    </xdr:to>
    <xdr:cxnSp macro="">
      <xdr:nvCxnSpPr>
        <xdr:cNvPr id="291" name="直線コネクタ 290">
          <a:extLst>
            <a:ext uri="{FF2B5EF4-FFF2-40B4-BE49-F238E27FC236}">
              <a16:creationId xmlns="" xmlns:a16="http://schemas.microsoft.com/office/drawing/2014/main" id="{00000000-0008-0000-0600-000023010000}"/>
            </a:ext>
          </a:extLst>
        </xdr:cNvPr>
        <xdr:cNvCxnSpPr/>
      </xdr:nvCxnSpPr>
      <xdr:spPr>
        <a:xfrm flipV="1">
          <a:off x="9639300" y="6272040"/>
          <a:ext cx="838200" cy="886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34</xdr:row>
      <xdr:rowOff>169430</xdr:rowOff>
    </xdr:from>
    <xdr:ext cx="534377" cy="259045"/>
    <xdr:sp macro="" textlink="">
      <xdr:nvSpPr>
        <xdr:cNvPr id="292" name="補助費等平均値テキスト">
          <a:extLst>
            <a:ext uri="{FF2B5EF4-FFF2-40B4-BE49-F238E27FC236}">
              <a16:creationId xmlns="" xmlns:a16="http://schemas.microsoft.com/office/drawing/2014/main" id="{00000000-0008-0000-0600-000024010000}"/>
            </a:ext>
          </a:extLst>
        </xdr:cNvPr>
        <xdr:cNvSpPr txBox="1"/>
      </xdr:nvSpPr>
      <xdr:spPr>
        <a:xfrm>
          <a:off x="10528300" y="599873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69,934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146553</xdr:rowOff>
    </xdr:from>
    <xdr:to>
      <xdr:col>55</xdr:col>
      <xdr:colOff>50800</xdr:colOff>
      <xdr:row>36</xdr:row>
      <xdr:rowOff>76703</xdr:rowOff>
    </xdr:to>
    <xdr:sp macro="" textlink="">
      <xdr:nvSpPr>
        <xdr:cNvPr id="293" name="フローチャート: 判断 292">
          <a:extLst>
            <a:ext uri="{FF2B5EF4-FFF2-40B4-BE49-F238E27FC236}">
              <a16:creationId xmlns="" xmlns:a16="http://schemas.microsoft.com/office/drawing/2014/main" id="{00000000-0008-0000-0600-000025010000}"/>
            </a:ext>
          </a:extLst>
        </xdr:cNvPr>
        <xdr:cNvSpPr/>
      </xdr:nvSpPr>
      <xdr:spPr>
        <a:xfrm>
          <a:off x="10426700" y="61473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17003</xdr:rowOff>
    </xdr:from>
    <xdr:to>
      <xdr:col>50</xdr:col>
      <xdr:colOff>114300</xdr:colOff>
      <xdr:row>37</xdr:row>
      <xdr:rowOff>33401</xdr:rowOff>
    </xdr:to>
    <xdr:cxnSp macro="">
      <xdr:nvCxnSpPr>
        <xdr:cNvPr id="294" name="直線コネクタ 293">
          <a:extLst>
            <a:ext uri="{FF2B5EF4-FFF2-40B4-BE49-F238E27FC236}">
              <a16:creationId xmlns="" xmlns:a16="http://schemas.microsoft.com/office/drawing/2014/main" id="{00000000-0008-0000-0600-000026010000}"/>
            </a:ext>
          </a:extLst>
        </xdr:cNvPr>
        <xdr:cNvCxnSpPr/>
      </xdr:nvCxnSpPr>
      <xdr:spPr>
        <a:xfrm flipV="1">
          <a:off x="8750300" y="6360653"/>
          <a:ext cx="889000" cy="163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35</xdr:row>
      <xdr:rowOff>155849</xdr:rowOff>
    </xdr:from>
    <xdr:to>
      <xdr:col>50</xdr:col>
      <xdr:colOff>165100</xdr:colOff>
      <xdr:row>36</xdr:row>
      <xdr:rowOff>85999</xdr:rowOff>
    </xdr:to>
    <xdr:sp macro="" textlink="">
      <xdr:nvSpPr>
        <xdr:cNvPr id="295" name="フローチャート: 判断 294">
          <a:extLst>
            <a:ext uri="{FF2B5EF4-FFF2-40B4-BE49-F238E27FC236}">
              <a16:creationId xmlns="" xmlns:a16="http://schemas.microsoft.com/office/drawing/2014/main" id="{00000000-0008-0000-0600-000027010000}"/>
            </a:ext>
          </a:extLst>
        </xdr:cNvPr>
        <xdr:cNvSpPr/>
      </xdr:nvSpPr>
      <xdr:spPr>
        <a:xfrm>
          <a:off x="9588500" y="61565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34</xdr:row>
      <xdr:rowOff>102526</xdr:rowOff>
    </xdr:from>
    <xdr:ext cx="534377" cy="259045"/>
    <xdr:sp macro="" textlink="">
      <xdr:nvSpPr>
        <xdr:cNvPr id="296" name="テキスト ボックス 295">
          <a:extLst>
            <a:ext uri="{FF2B5EF4-FFF2-40B4-BE49-F238E27FC236}">
              <a16:creationId xmlns="" xmlns:a16="http://schemas.microsoft.com/office/drawing/2014/main" id="{00000000-0008-0000-0600-000028010000}"/>
            </a:ext>
          </a:extLst>
        </xdr:cNvPr>
        <xdr:cNvSpPr txBox="1"/>
      </xdr:nvSpPr>
      <xdr:spPr>
        <a:xfrm>
          <a:off x="9372111" y="59318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68,714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5580</xdr:rowOff>
    </xdr:from>
    <xdr:to>
      <xdr:col>45</xdr:col>
      <xdr:colOff>177800</xdr:colOff>
      <xdr:row>37</xdr:row>
      <xdr:rowOff>33401</xdr:rowOff>
    </xdr:to>
    <xdr:cxnSp macro="">
      <xdr:nvCxnSpPr>
        <xdr:cNvPr id="297" name="直線コネクタ 296">
          <a:extLst>
            <a:ext uri="{FF2B5EF4-FFF2-40B4-BE49-F238E27FC236}">
              <a16:creationId xmlns="" xmlns:a16="http://schemas.microsoft.com/office/drawing/2014/main" id="{00000000-0008-0000-0600-000029010000}"/>
            </a:ext>
          </a:extLst>
        </xdr:cNvPr>
        <xdr:cNvCxnSpPr/>
      </xdr:nvCxnSpPr>
      <xdr:spPr>
        <a:xfrm>
          <a:off x="7861300" y="6349230"/>
          <a:ext cx="889000" cy="278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16236</xdr:rowOff>
    </xdr:from>
    <xdr:to>
      <xdr:col>46</xdr:col>
      <xdr:colOff>38100</xdr:colOff>
      <xdr:row>36</xdr:row>
      <xdr:rowOff>117836</xdr:rowOff>
    </xdr:to>
    <xdr:sp macro="" textlink="">
      <xdr:nvSpPr>
        <xdr:cNvPr id="298" name="フローチャート: 判断 297">
          <a:extLst>
            <a:ext uri="{FF2B5EF4-FFF2-40B4-BE49-F238E27FC236}">
              <a16:creationId xmlns="" xmlns:a16="http://schemas.microsoft.com/office/drawing/2014/main" id="{00000000-0008-0000-0600-00002A010000}"/>
            </a:ext>
          </a:extLst>
        </xdr:cNvPr>
        <xdr:cNvSpPr/>
      </xdr:nvSpPr>
      <xdr:spPr>
        <a:xfrm>
          <a:off x="8699500" y="6188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34</xdr:row>
      <xdr:rowOff>134363</xdr:rowOff>
    </xdr:from>
    <xdr:ext cx="534377" cy="259045"/>
    <xdr:sp macro="" textlink="">
      <xdr:nvSpPr>
        <xdr:cNvPr id="299" name="テキスト ボックス 298">
          <a:extLst>
            <a:ext uri="{FF2B5EF4-FFF2-40B4-BE49-F238E27FC236}">
              <a16:creationId xmlns="" xmlns:a16="http://schemas.microsoft.com/office/drawing/2014/main" id="{00000000-0008-0000-0600-00002B010000}"/>
            </a:ext>
          </a:extLst>
        </xdr:cNvPr>
        <xdr:cNvSpPr txBox="1"/>
      </xdr:nvSpPr>
      <xdr:spPr>
        <a:xfrm>
          <a:off x="8483111" y="59636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37</xdr:row>
      <xdr:rowOff>5580</xdr:rowOff>
    </xdr:from>
    <xdr:to>
      <xdr:col>41</xdr:col>
      <xdr:colOff>50800</xdr:colOff>
      <xdr:row>37</xdr:row>
      <xdr:rowOff>70929</xdr:rowOff>
    </xdr:to>
    <xdr:cxnSp macro="">
      <xdr:nvCxnSpPr>
        <xdr:cNvPr id="300" name="直線コネクタ 299">
          <a:extLst>
            <a:ext uri="{FF2B5EF4-FFF2-40B4-BE49-F238E27FC236}">
              <a16:creationId xmlns="" xmlns:a16="http://schemas.microsoft.com/office/drawing/2014/main" id="{00000000-0008-0000-0600-00002C010000}"/>
            </a:ext>
          </a:extLst>
        </xdr:cNvPr>
        <xdr:cNvCxnSpPr/>
      </xdr:nvCxnSpPr>
      <xdr:spPr>
        <a:xfrm flipV="1">
          <a:off x="6972300" y="6349230"/>
          <a:ext cx="889000" cy="65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36</xdr:row>
      <xdr:rowOff>21882</xdr:rowOff>
    </xdr:from>
    <xdr:to>
      <xdr:col>41</xdr:col>
      <xdr:colOff>101600</xdr:colOff>
      <xdr:row>36</xdr:row>
      <xdr:rowOff>123482</xdr:rowOff>
    </xdr:to>
    <xdr:sp macro="" textlink="">
      <xdr:nvSpPr>
        <xdr:cNvPr id="301" name="フローチャート: 判断 300">
          <a:extLst>
            <a:ext uri="{FF2B5EF4-FFF2-40B4-BE49-F238E27FC236}">
              <a16:creationId xmlns="" xmlns:a16="http://schemas.microsoft.com/office/drawing/2014/main" id="{00000000-0008-0000-0600-00002D010000}"/>
            </a:ext>
          </a:extLst>
        </xdr:cNvPr>
        <xdr:cNvSpPr/>
      </xdr:nvSpPr>
      <xdr:spPr>
        <a:xfrm>
          <a:off x="7810500" y="61940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34</xdr:row>
      <xdr:rowOff>140009</xdr:rowOff>
    </xdr:from>
    <xdr:ext cx="534377" cy="259045"/>
    <xdr:sp macro="" textlink="">
      <xdr:nvSpPr>
        <xdr:cNvPr id="302" name="テキスト ボックス 301">
          <a:extLst>
            <a:ext uri="{FF2B5EF4-FFF2-40B4-BE49-F238E27FC236}">
              <a16:creationId xmlns="" xmlns:a16="http://schemas.microsoft.com/office/drawing/2014/main" id="{00000000-0008-0000-0600-00002E010000}"/>
            </a:ext>
          </a:extLst>
        </xdr:cNvPr>
        <xdr:cNvSpPr txBox="1"/>
      </xdr:nvSpPr>
      <xdr:spPr>
        <a:xfrm>
          <a:off x="7594111" y="59693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63,795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52438</xdr:rowOff>
    </xdr:from>
    <xdr:to>
      <xdr:col>36</xdr:col>
      <xdr:colOff>165100</xdr:colOff>
      <xdr:row>36</xdr:row>
      <xdr:rowOff>154038</xdr:rowOff>
    </xdr:to>
    <xdr:sp macro="" textlink="">
      <xdr:nvSpPr>
        <xdr:cNvPr id="303" name="フローチャート: 判断 302">
          <a:extLst>
            <a:ext uri="{FF2B5EF4-FFF2-40B4-BE49-F238E27FC236}">
              <a16:creationId xmlns="" xmlns:a16="http://schemas.microsoft.com/office/drawing/2014/main" id="{00000000-0008-0000-0600-00002F010000}"/>
            </a:ext>
          </a:extLst>
        </xdr:cNvPr>
        <xdr:cNvSpPr/>
      </xdr:nvSpPr>
      <xdr:spPr>
        <a:xfrm>
          <a:off x="6921500" y="62246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34</xdr:row>
      <xdr:rowOff>170565</xdr:rowOff>
    </xdr:from>
    <xdr:ext cx="534377" cy="259045"/>
    <xdr:sp macro="" textlink="">
      <xdr:nvSpPr>
        <xdr:cNvPr id="304" name="テキスト ボックス 303">
          <a:extLst>
            <a:ext uri="{FF2B5EF4-FFF2-40B4-BE49-F238E27FC236}">
              <a16:creationId xmlns="" xmlns:a16="http://schemas.microsoft.com/office/drawing/2014/main" id="{00000000-0008-0000-0600-000030010000}"/>
            </a:ext>
          </a:extLst>
        </xdr:cNvPr>
        <xdr:cNvSpPr txBox="1"/>
      </xdr:nvSpPr>
      <xdr:spPr>
        <a:xfrm>
          <a:off x="6705111" y="59998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5" name="テキスト ボックス 304">
          <a:extLst>
            <a:ext uri="{FF2B5EF4-FFF2-40B4-BE49-F238E27FC236}">
              <a16:creationId xmlns="" xmlns:a16="http://schemas.microsoft.com/office/drawing/2014/main" id="{00000000-0008-0000-0600-000031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6" name="テキスト ボックス 305">
          <a:extLst>
            <a:ext uri="{FF2B5EF4-FFF2-40B4-BE49-F238E27FC236}">
              <a16:creationId xmlns="" xmlns:a16="http://schemas.microsoft.com/office/drawing/2014/main" id="{00000000-0008-0000-0600-000032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7" name="テキスト ボックス 306">
          <a:extLst>
            <a:ext uri="{FF2B5EF4-FFF2-40B4-BE49-F238E27FC236}">
              <a16:creationId xmlns="" xmlns:a16="http://schemas.microsoft.com/office/drawing/2014/main" id="{00000000-0008-0000-0600-000033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8" name="テキスト ボックス 307">
          <a:extLst>
            <a:ext uri="{FF2B5EF4-FFF2-40B4-BE49-F238E27FC236}">
              <a16:creationId xmlns="" xmlns:a16="http://schemas.microsoft.com/office/drawing/2014/main" id="{00000000-0008-0000-0600-000034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9" name="テキスト ボックス 308">
          <a:extLst>
            <a:ext uri="{FF2B5EF4-FFF2-40B4-BE49-F238E27FC236}">
              <a16:creationId xmlns="" xmlns:a16="http://schemas.microsoft.com/office/drawing/2014/main" id="{00000000-0008-0000-0600-000035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49040</xdr:rowOff>
    </xdr:from>
    <xdr:to>
      <xdr:col>55</xdr:col>
      <xdr:colOff>50800</xdr:colOff>
      <xdr:row>36</xdr:row>
      <xdr:rowOff>150640</xdr:rowOff>
    </xdr:to>
    <xdr:sp macro="" textlink="">
      <xdr:nvSpPr>
        <xdr:cNvPr id="310" name="楕円 309">
          <a:extLst>
            <a:ext uri="{FF2B5EF4-FFF2-40B4-BE49-F238E27FC236}">
              <a16:creationId xmlns="" xmlns:a16="http://schemas.microsoft.com/office/drawing/2014/main" id="{00000000-0008-0000-0600-000036010000}"/>
            </a:ext>
          </a:extLst>
        </xdr:cNvPr>
        <xdr:cNvSpPr/>
      </xdr:nvSpPr>
      <xdr:spPr>
        <a:xfrm>
          <a:off x="10426700" y="6221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27467</xdr:rowOff>
    </xdr:from>
    <xdr:ext cx="534377" cy="259045"/>
    <xdr:sp macro="" textlink="">
      <xdr:nvSpPr>
        <xdr:cNvPr id="311" name="補助費等該当値テキスト">
          <a:extLst>
            <a:ext uri="{FF2B5EF4-FFF2-40B4-BE49-F238E27FC236}">
              <a16:creationId xmlns="" xmlns:a16="http://schemas.microsoft.com/office/drawing/2014/main" id="{00000000-0008-0000-0600-000037010000}"/>
            </a:ext>
          </a:extLst>
        </xdr:cNvPr>
        <xdr:cNvSpPr txBox="1"/>
      </xdr:nvSpPr>
      <xdr:spPr>
        <a:xfrm>
          <a:off x="10528300" y="61996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60,231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137653</xdr:rowOff>
    </xdr:from>
    <xdr:to>
      <xdr:col>50</xdr:col>
      <xdr:colOff>165100</xdr:colOff>
      <xdr:row>37</xdr:row>
      <xdr:rowOff>67803</xdr:rowOff>
    </xdr:to>
    <xdr:sp macro="" textlink="">
      <xdr:nvSpPr>
        <xdr:cNvPr id="312" name="楕円 311">
          <a:extLst>
            <a:ext uri="{FF2B5EF4-FFF2-40B4-BE49-F238E27FC236}">
              <a16:creationId xmlns="" xmlns:a16="http://schemas.microsoft.com/office/drawing/2014/main" id="{00000000-0008-0000-0600-000038010000}"/>
            </a:ext>
          </a:extLst>
        </xdr:cNvPr>
        <xdr:cNvSpPr/>
      </xdr:nvSpPr>
      <xdr:spPr>
        <a:xfrm>
          <a:off x="9588500" y="63098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37</xdr:row>
      <xdr:rowOff>58930</xdr:rowOff>
    </xdr:from>
    <xdr:ext cx="534377" cy="259045"/>
    <xdr:sp macro="" textlink="">
      <xdr:nvSpPr>
        <xdr:cNvPr id="313" name="テキスト ボックス 312">
          <a:extLst>
            <a:ext uri="{FF2B5EF4-FFF2-40B4-BE49-F238E27FC236}">
              <a16:creationId xmlns="" xmlns:a16="http://schemas.microsoft.com/office/drawing/2014/main" id="{00000000-0008-0000-0600-000039010000}"/>
            </a:ext>
          </a:extLst>
        </xdr:cNvPr>
        <xdr:cNvSpPr txBox="1"/>
      </xdr:nvSpPr>
      <xdr:spPr>
        <a:xfrm>
          <a:off x="9372111" y="64025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48,602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154051</xdr:rowOff>
    </xdr:from>
    <xdr:to>
      <xdr:col>46</xdr:col>
      <xdr:colOff>38100</xdr:colOff>
      <xdr:row>37</xdr:row>
      <xdr:rowOff>84201</xdr:rowOff>
    </xdr:to>
    <xdr:sp macro="" textlink="">
      <xdr:nvSpPr>
        <xdr:cNvPr id="314" name="楕円 313">
          <a:extLst>
            <a:ext uri="{FF2B5EF4-FFF2-40B4-BE49-F238E27FC236}">
              <a16:creationId xmlns="" xmlns:a16="http://schemas.microsoft.com/office/drawing/2014/main" id="{00000000-0008-0000-0600-00003A010000}"/>
            </a:ext>
          </a:extLst>
        </xdr:cNvPr>
        <xdr:cNvSpPr/>
      </xdr:nvSpPr>
      <xdr:spPr>
        <a:xfrm>
          <a:off x="8699500" y="63262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37</xdr:row>
      <xdr:rowOff>75328</xdr:rowOff>
    </xdr:from>
    <xdr:ext cx="534377" cy="259045"/>
    <xdr:sp macro="" textlink="">
      <xdr:nvSpPr>
        <xdr:cNvPr id="315" name="テキスト ボックス 314">
          <a:extLst>
            <a:ext uri="{FF2B5EF4-FFF2-40B4-BE49-F238E27FC236}">
              <a16:creationId xmlns="" xmlns:a16="http://schemas.microsoft.com/office/drawing/2014/main" id="{00000000-0008-0000-0600-00003B010000}"/>
            </a:ext>
          </a:extLst>
        </xdr:cNvPr>
        <xdr:cNvSpPr txBox="1"/>
      </xdr:nvSpPr>
      <xdr:spPr>
        <a:xfrm>
          <a:off x="8483111" y="64189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36</xdr:row>
      <xdr:rowOff>126230</xdr:rowOff>
    </xdr:from>
    <xdr:to>
      <xdr:col>41</xdr:col>
      <xdr:colOff>101600</xdr:colOff>
      <xdr:row>37</xdr:row>
      <xdr:rowOff>56380</xdr:rowOff>
    </xdr:to>
    <xdr:sp macro="" textlink="">
      <xdr:nvSpPr>
        <xdr:cNvPr id="316" name="楕円 315">
          <a:extLst>
            <a:ext uri="{FF2B5EF4-FFF2-40B4-BE49-F238E27FC236}">
              <a16:creationId xmlns="" xmlns:a16="http://schemas.microsoft.com/office/drawing/2014/main" id="{00000000-0008-0000-0600-00003C010000}"/>
            </a:ext>
          </a:extLst>
        </xdr:cNvPr>
        <xdr:cNvSpPr/>
      </xdr:nvSpPr>
      <xdr:spPr>
        <a:xfrm>
          <a:off x="7810500" y="6298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37</xdr:row>
      <xdr:rowOff>47507</xdr:rowOff>
    </xdr:from>
    <xdr:ext cx="534377" cy="259045"/>
    <xdr:sp macro="" textlink="">
      <xdr:nvSpPr>
        <xdr:cNvPr id="317" name="テキスト ボックス 316">
          <a:extLst>
            <a:ext uri="{FF2B5EF4-FFF2-40B4-BE49-F238E27FC236}">
              <a16:creationId xmlns="" xmlns:a16="http://schemas.microsoft.com/office/drawing/2014/main" id="{00000000-0008-0000-0600-00003D010000}"/>
            </a:ext>
          </a:extLst>
        </xdr:cNvPr>
        <xdr:cNvSpPr txBox="1"/>
      </xdr:nvSpPr>
      <xdr:spPr>
        <a:xfrm>
          <a:off x="7594111" y="63911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20129</xdr:rowOff>
    </xdr:from>
    <xdr:to>
      <xdr:col>36</xdr:col>
      <xdr:colOff>165100</xdr:colOff>
      <xdr:row>37</xdr:row>
      <xdr:rowOff>121729</xdr:rowOff>
    </xdr:to>
    <xdr:sp macro="" textlink="">
      <xdr:nvSpPr>
        <xdr:cNvPr id="318" name="楕円 317">
          <a:extLst>
            <a:ext uri="{FF2B5EF4-FFF2-40B4-BE49-F238E27FC236}">
              <a16:creationId xmlns="" xmlns:a16="http://schemas.microsoft.com/office/drawing/2014/main" id="{00000000-0008-0000-0600-00003E010000}"/>
            </a:ext>
          </a:extLst>
        </xdr:cNvPr>
        <xdr:cNvSpPr/>
      </xdr:nvSpPr>
      <xdr:spPr>
        <a:xfrm>
          <a:off x="6921500" y="6363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37</xdr:row>
      <xdr:rowOff>112856</xdr:rowOff>
    </xdr:from>
    <xdr:ext cx="534377" cy="259045"/>
    <xdr:sp macro="" textlink="">
      <xdr:nvSpPr>
        <xdr:cNvPr id="319" name="テキスト ボックス 318">
          <a:extLst>
            <a:ext uri="{FF2B5EF4-FFF2-40B4-BE49-F238E27FC236}">
              <a16:creationId xmlns="" xmlns:a16="http://schemas.microsoft.com/office/drawing/2014/main" id="{00000000-0008-0000-0600-00003F010000}"/>
            </a:ext>
          </a:extLst>
        </xdr:cNvPr>
        <xdr:cNvSpPr txBox="1"/>
      </xdr:nvSpPr>
      <xdr:spPr>
        <a:xfrm>
          <a:off x="6705111" y="64565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41,525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0" name="正方形/長方形 319">
          <a:extLst>
            <a:ext uri="{FF2B5EF4-FFF2-40B4-BE49-F238E27FC236}">
              <a16:creationId xmlns="" xmlns:a16="http://schemas.microsoft.com/office/drawing/2014/main" id="{00000000-0008-0000-0600-000040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1" name="正方形/長方形 320">
          <a:extLst>
            <a:ext uri="{FF2B5EF4-FFF2-40B4-BE49-F238E27FC236}">
              <a16:creationId xmlns="" xmlns:a16="http://schemas.microsoft.com/office/drawing/2014/main" id="{00000000-0008-0000-0600-000041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2" name="正方形/長方形 321">
          <a:extLst>
            <a:ext uri="{FF2B5EF4-FFF2-40B4-BE49-F238E27FC236}">
              <a16:creationId xmlns="" xmlns:a16="http://schemas.microsoft.com/office/drawing/2014/main" id="{00000000-0008-0000-0600-000042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3" name="正方形/長方形 322">
          <a:extLst>
            <a:ext uri="{FF2B5EF4-FFF2-40B4-BE49-F238E27FC236}">
              <a16:creationId xmlns="" xmlns:a16="http://schemas.microsoft.com/office/drawing/2014/main" id="{00000000-0008-0000-0600-000043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4" name="正方形/長方形 323">
          <a:extLst>
            <a:ext uri="{FF2B5EF4-FFF2-40B4-BE49-F238E27FC236}">
              <a16:creationId xmlns="" xmlns:a16="http://schemas.microsoft.com/office/drawing/2014/main" id="{00000000-0008-0000-0600-000044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5" name="正方形/長方形 324">
          <a:extLst>
            <a:ext uri="{FF2B5EF4-FFF2-40B4-BE49-F238E27FC236}">
              <a16:creationId xmlns="" xmlns:a16="http://schemas.microsoft.com/office/drawing/2014/main" id="{00000000-0008-0000-0600-000045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6" name="正方形/長方形 325">
          <a:extLst>
            <a:ext uri="{FF2B5EF4-FFF2-40B4-BE49-F238E27FC236}">
              <a16:creationId xmlns="" xmlns:a16="http://schemas.microsoft.com/office/drawing/2014/main" id="{00000000-0008-0000-0600-000046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102,955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7" name="正方形/長方形 326">
          <a:extLst>
            <a:ext uri="{FF2B5EF4-FFF2-40B4-BE49-F238E27FC236}">
              <a16:creationId xmlns="" xmlns:a16="http://schemas.microsoft.com/office/drawing/2014/main" id="{00000000-0008-0000-0600-000047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8" name="テキスト ボックス 327">
          <a:extLst>
            <a:ext uri="{FF2B5EF4-FFF2-40B4-BE49-F238E27FC236}">
              <a16:creationId xmlns="" xmlns:a16="http://schemas.microsoft.com/office/drawing/2014/main" id="{00000000-0008-0000-0600-000048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9" name="直線コネクタ 328">
          <a:extLst>
            <a:ext uri="{FF2B5EF4-FFF2-40B4-BE49-F238E27FC236}">
              <a16:creationId xmlns="" xmlns:a16="http://schemas.microsoft.com/office/drawing/2014/main" id="{00000000-0008-0000-0600-000049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0" name="直線コネクタ 329">
          <a:extLst>
            <a:ext uri="{FF2B5EF4-FFF2-40B4-BE49-F238E27FC236}">
              <a16:creationId xmlns="" xmlns:a16="http://schemas.microsoft.com/office/drawing/2014/main" id="{00000000-0008-0000-0600-00004A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1" name="テキスト ボックス 330">
          <a:extLst>
            <a:ext uri="{FF2B5EF4-FFF2-40B4-BE49-F238E27FC236}">
              <a16:creationId xmlns="" xmlns:a16="http://schemas.microsoft.com/office/drawing/2014/main" id="{00000000-0008-0000-0600-00004B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2" name="直線コネクタ 331">
          <a:extLst>
            <a:ext uri="{FF2B5EF4-FFF2-40B4-BE49-F238E27FC236}">
              <a16:creationId xmlns="" xmlns:a16="http://schemas.microsoft.com/office/drawing/2014/main" id="{00000000-0008-0000-0600-00004C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55</xdr:row>
      <xdr:rowOff>54627</xdr:rowOff>
    </xdr:from>
    <xdr:ext cx="595419" cy="259045"/>
    <xdr:sp macro="" textlink="">
      <xdr:nvSpPr>
        <xdr:cNvPr id="333" name="テキスト ボックス 332">
          <a:extLst>
            <a:ext uri="{FF2B5EF4-FFF2-40B4-BE49-F238E27FC236}">
              <a16:creationId xmlns="" xmlns:a16="http://schemas.microsoft.com/office/drawing/2014/main" id="{00000000-0008-0000-0600-00004D010000}"/>
            </a:ext>
          </a:extLst>
        </xdr:cNvPr>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4" name="直線コネクタ 333">
          <a:extLst>
            <a:ext uri="{FF2B5EF4-FFF2-40B4-BE49-F238E27FC236}">
              <a16:creationId xmlns="" xmlns:a16="http://schemas.microsoft.com/office/drawing/2014/main" id="{00000000-0008-0000-0600-00004E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111777</xdr:rowOff>
    </xdr:from>
    <xdr:ext cx="595419" cy="259045"/>
    <xdr:sp macro="" textlink="">
      <xdr:nvSpPr>
        <xdr:cNvPr id="335" name="テキスト ボックス 334">
          <a:extLst>
            <a:ext uri="{FF2B5EF4-FFF2-40B4-BE49-F238E27FC236}">
              <a16:creationId xmlns="" xmlns:a16="http://schemas.microsoft.com/office/drawing/2014/main" id="{00000000-0008-0000-0600-00004F010000}"/>
            </a:ext>
          </a:extLst>
        </xdr:cNvPr>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6" name="直線コネクタ 335">
          <a:extLst>
            <a:ext uri="{FF2B5EF4-FFF2-40B4-BE49-F238E27FC236}">
              <a16:creationId xmlns="" xmlns:a16="http://schemas.microsoft.com/office/drawing/2014/main" id="{00000000-0008-0000-0600-000050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168927</xdr:rowOff>
    </xdr:from>
    <xdr:ext cx="595419" cy="259045"/>
    <xdr:sp macro="" textlink="">
      <xdr:nvSpPr>
        <xdr:cNvPr id="337" name="テキスト ボックス 336">
          <a:extLst>
            <a:ext uri="{FF2B5EF4-FFF2-40B4-BE49-F238E27FC236}">
              <a16:creationId xmlns="" xmlns:a16="http://schemas.microsoft.com/office/drawing/2014/main" id="{00000000-0008-0000-0600-000051010000}"/>
            </a:ext>
          </a:extLst>
        </xdr:cNvPr>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a:extLst>
            <a:ext uri="{FF2B5EF4-FFF2-40B4-BE49-F238E27FC236}">
              <a16:creationId xmlns="" xmlns:a16="http://schemas.microsoft.com/office/drawing/2014/main" id="{00000000-0008-0000-0600-000052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39" name="テキスト ボックス 338">
          <a:extLst>
            <a:ext uri="{FF2B5EF4-FFF2-40B4-BE49-F238E27FC236}">
              <a16:creationId xmlns="" xmlns:a16="http://schemas.microsoft.com/office/drawing/2014/main" id="{00000000-0008-0000-0600-000053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普通建設事業費グラフ枠">
          <a:extLst>
            <a:ext uri="{FF2B5EF4-FFF2-40B4-BE49-F238E27FC236}">
              <a16:creationId xmlns="" xmlns:a16="http://schemas.microsoft.com/office/drawing/2014/main" id="{00000000-0008-0000-0600-000054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153800</xdr:rowOff>
    </xdr:from>
    <xdr:to>
      <xdr:col>54</xdr:col>
      <xdr:colOff>189865</xdr:colOff>
      <xdr:row>58</xdr:row>
      <xdr:rowOff>72130</xdr:rowOff>
    </xdr:to>
    <xdr:cxnSp macro="">
      <xdr:nvCxnSpPr>
        <xdr:cNvPr id="341" name="直線コネクタ 340">
          <a:extLst>
            <a:ext uri="{FF2B5EF4-FFF2-40B4-BE49-F238E27FC236}">
              <a16:creationId xmlns="" xmlns:a16="http://schemas.microsoft.com/office/drawing/2014/main" id="{00000000-0008-0000-0600-000055010000}"/>
            </a:ext>
          </a:extLst>
        </xdr:cNvPr>
        <xdr:cNvCxnSpPr/>
      </xdr:nvCxnSpPr>
      <xdr:spPr>
        <a:xfrm flipV="1">
          <a:off x="10475595" y="8897750"/>
          <a:ext cx="1270" cy="11184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75957</xdr:rowOff>
    </xdr:from>
    <xdr:ext cx="534377" cy="259045"/>
    <xdr:sp macro="" textlink="">
      <xdr:nvSpPr>
        <xdr:cNvPr id="342" name="普通建設事業費最小値テキスト">
          <a:extLst>
            <a:ext uri="{FF2B5EF4-FFF2-40B4-BE49-F238E27FC236}">
              <a16:creationId xmlns="" xmlns:a16="http://schemas.microsoft.com/office/drawing/2014/main" id="{00000000-0008-0000-0600-000056010000}"/>
            </a:ext>
          </a:extLst>
        </xdr:cNvPr>
        <xdr:cNvSpPr txBox="1"/>
      </xdr:nvSpPr>
      <xdr:spPr>
        <a:xfrm>
          <a:off x="10528300" y="100200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14,779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72130</xdr:rowOff>
    </xdr:from>
    <xdr:to>
      <xdr:col>55</xdr:col>
      <xdr:colOff>88900</xdr:colOff>
      <xdr:row>58</xdr:row>
      <xdr:rowOff>72130</xdr:rowOff>
    </xdr:to>
    <xdr:cxnSp macro="">
      <xdr:nvCxnSpPr>
        <xdr:cNvPr id="343" name="直線コネクタ 342">
          <a:extLst>
            <a:ext uri="{FF2B5EF4-FFF2-40B4-BE49-F238E27FC236}">
              <a16:creationId xmlns="" xmlns:a16="http://schemas.microsoft.com/office/drawing/2014/main" id="{00000000-0008-0000-0600-000057010000}"/>
            </a:ext>
          </a:extLst>
        </xdr:cNvPr>
        <xdr:cNvCxnSpPr/>
      </xdr:nvCxnSpPr>
      <xdr:spPr>
        <a:xfrm>
          <a:off x="10388600" y="100162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100477</xdr:rowOff>
    </xdr:from>
    <xdr:ext cx="599010" cy="259045"/>
    <xdr:sp macro="" textlink="">
      <xdr:nvSpPr>
        <xdr:cNvPr id="344" name="普通建設事業費最大値テキスト">
          <a:extLst>
            <a:ext uri="{FF2B5EF4-FFF2-40B4-BE49-F238E27FC236}">
              <a16:creationId xmlns="" xmlns:a16="http://schemas.microsoft.com/office/drawing/2014/main" id="{00000000-0008-0000-0600-000058010000}"/>
            </a:ext>
          </a:extLst>
        </xdr:cNvPr>
        <xdr:cNvSpPr txBox="1"/>
      </xdr:nvSpPr>
      <xdr:spPr>
        <a:xfrm>
          <a:off x="10528300" y="86729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259,416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153800</xdr:rowOff>
    </xdr:from>
    <xdr:to>
      <xdr:col>55</xdr:col>
      <xdr:colOff>88900</xdr:colOff>
      <xdr:row>51</xdr:row>
      <xdr:rowOff>153800</xdr:rowOff>
    </xdr:to>
    <xdr:cxnSp macro="">
      <xdr:nvCxnSpPr>
        <xdr:cNvPr id="345" name="直線コネクタ 344">
          <a:extLst>
            <a:ext uri="{FF2B5EF4-FFF2-40B4-BE49-F238E27FC236}">
              <a16:creationId xmlns="" xmlns:a16="http://schemas.microsoft.com/office/drawing/2014/main" id="{00000000-0008-0000-0600-000059010000}"/>
            </a:ext>
          </a:extLst>
        </xdr:cNvPr>
        <xdr:cNvCxnSpPr/>
      </xdr:nvCxnSpPr>
      <xdr:spPr>
        <a:xfrm>
          <a:off x="10388600" y="88977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55</xdr:row>
      <xdr:rowOff>81032</xdr:rowOff>
    </xdr:from>
    <xdr:to>
      <xdr:col>55</xdr:col>
      <xdr:colOff>0</xdr:colOff>
      <xdr:row>55</xdr:row>
      <xdr:rowOff>141008</xdr:rowOff>
    </xdr:to>
    <xdr:cxnSp macro="">
      <xdr:nvCxnSpPr>
        <xdr:cNvPr id="346" name="直線コネクタ 345">
          <a:extLst>
            <a:ext uri="{FF2B5EF4-FFF2-40B4-BE49-F238E27FC236}">
              <a16:creationId xmlns="" xmlns:a16="http://schemas.microsoft.com/office/drawing/2014/main" id="{00000000-0008-0000-0600-00005A010000}"/>
            </a:ext>
          </a:extLst>
        </xdr:cNvPr>
        <xdr:cNvCxnSpPr/>
      </xdr:nvCxnSpPr>
      <xdr:spPr>
        <a:xfrm>
          <a:off x="9639300" y="9510782"/>
          <a:ext cx="838200" cy="599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20816</xdr:rowOff>
    </xdr:from>
    <xdr:ext cx="534377" cy="259045"/>
    <xdr:sp macro="" textlink="">
      <xdr:nvSpPr>
        <xdr:cNvPr id="347" name="普通建設事業費平均値テキスト">
          <a:extLst>
            <a:ext uri="{FF2B5EF4-FFF2-40B4-BE49-F238E27FC236}">
              <a16:creationId xmlns="" xmlns:a16="http://schemas.microsoft.com/office/drawing/2014/main" id="{00000000-0008-0000-0600-00005B010000}"/>
            </a:ext>
          </a:extLst>
        </xdr:cNvPr>
        <xdr:cNvSpPr txBox="1"/>
      </xdr:nvSpPr>
      <xdr:spPr>
        <a:xfrm>
          <a:off x="10528300" y="962201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42389</xdr:rowOff>
    </xdr:from>
    <xdr:to>
      <xdr:col>55</xdr:col>
      <xdr:colOff>50800</xdr:colOff>
      <xdr:row>56</xdr:row>
      <xdr:rowOff>143989</xdr:rowOff>
    </xdr:to>
    <xdr:sp macro="" textlink="">
      <xdr:nvSpPr>
        <xdr:cNvPr id="348" name="フローチャート: 判断 347">
          <a:extLst>
            <a:ext uri="{FF2B5EF4-FFF2-40B4-BE49-F238E27FC236}">
              <a16:creationId xmlns="" xmlns:a16="http://schemas.microsoft.com/office/drawing/2014/main" id="{00000000-0008-0000-0600-00005C010000}"/>
            </a:ext>
          </a:extLst>
        </xdr:cNvPr>
        <xdr:cNvSpPr/>
      </xdr:nvSpPr>
      <xdr:spPr>
        <a:xfrm>
          <a:off x="10426700" y="9643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54</xdr:row>
      <xdr:rowOff>142877</xdr:rowOff>
    </xdr:from>
    <xdr:to>
      <xdr:col>50</xdr:col>
      <xdr:colOff>114300</xdr:colOff>
      <xdr:row>55</xdr:row>
      <xdr:rowOff>81032</xdr:rowOff>
    </xdr:to>
    <xdr:cxnSp macro="">
      <xdr:nvCxnSpPr>
        <xdr:cNvPr id="349" name="直線コネクタ 348">
          <a:extLst>
            <a:ext uri="{FF2B5EF4-FFF2-40B4-BE49-F238E27FC236}">
              <a16:creationId xmlns="" xmlns:a16="http://schemas.microsoft.com/office/drawing/2014/main" id="{00000000-0008-0000-0600-00005D010000}"/>
            </a:ext>
          </a:extLst>
        </xdr:cNvPr>
        <xdr:cNvCxnSpPr/>
      </xdr:nvCxnSpPr>
      <xdr:spPr>
        <a:xfrm>
          <a:off x="8750300" y="9401177"/>
          <a:ext cx="889000" cy="1096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25038</xdr:rowOff>
    </xdr:from>
    <xdr:to>
      <xdr:col>50</xdr:col>
      <xdr:colOff>165100</xdr:colOff>
      <xdr:row>56</xdr:row>
      <xdr:rowOff>126638</xdr:rowOff>
    </xdr:to>
    <xdr:sp macro="" textlink="">
      <xdr:nvSpPr>
        <xdr:cNvPr id="350" name="フローチャート: 判断 349">
          <a:extLst>
            <a:ext uri="{FF2B5EF4-FFF2-40B4-BE49-F238E27FC236}">
              <a16:creationId xmlns="" xmlns:a16="http://schemas.microsoft.com/office/drawing/2014/main" id="{00000000-0008-0000-0600-00005E010000}"/>
            </a:ext>
          </a:extLst>
        </xdr:cNvPr>
        <xdr:cNvSpPr/>
      </xdr:nvSpPr>
      <xdr:spPr>
        <a:xfrm>
          <a:off x="9588500" y="96262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56</xdr:row>
      <xdr:rowOff>117765</xdr:rowOff>
    </xdr:from>
    <xdr:ext cx="534377" cy="259045"/>
    <xdr:sp macro="" textlink="">
      <xdr:nvSpPr>
        <xdr:cNvPr id="351" name="テキスト ボックス 350">
          <a:extLst>
            <a:ext uri="{FF2B5EF4-FFF2-40B4-BE49-F238E27FC236}">
              <a16:creationId xmlns="" xmlns:a16="http://schemas.microsoft.com/office/drawing/2014/main" id="{00000000-0008-0000-0600-00005F010000}"/>
            </a:ext>
          </a:extLst>
        </xdr:cNvPr>
        <xdr:cNvSpPr txBox="1"/>
      </xdr:nvSpPr>
      <xdr:spPr>
        <a:xfrm>
          <a:off x="9372111" y="97189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88,968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54</xdr:row>
      <xdr:rowOff>142877</xdr:rowOff>
    </xdr:from>
    <xdr:to>
      <xdr:col>45</xdr:col>
      <xdr:colOff>177800</xdr:colOff>
      <xdr:row>55</xdr:row>
      <xdr:rowOff>44776</xdr:rowOff>
    </xdr:to>
    <xdr:cxnSp macro="">
      <xdr:nvCxnSpPr>
        <xdr:cNvPr id="352" name="直線コネクタ 351">
          <a:extLst>
            <a:ext uri="{FF2B5EF4-FFF2-40B4-BE49-F238E27FC236}">
              <a16:creationId xmlns="" xmlns:a16="http://schemas.microsoft.com/office/drawing/2014/main" id="{00000000-0008-0000-0600-000060010000}"/>
            </a:ext>
          </a:extLst>
        </xdr:cNvPr>
        <xdr:cNvCxnSpPr/>
      </xdr:nvCxnSpPr>
      <xdr:spPr>
        <a:xfrm flipV="1">
          <a:off x="7861300" y="9401177"/>
          <a:ext cx="889000" cy="73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51044</xdr:rowOff>
    </xdr:from>
    <xdr:to>
      <xdr:col>46</xdr:col>
      <xdr:colOff>38100</xdr:colOff>
      <xdr:row>56</xdr:row>
      <xdr:rowOff>152644</xdr:rowOff>
    </xdr:to>
    <xdr:sp macro="" textlink="">
      <xdr:nvSpPr>
        <xdr:cNvPr id="353" name="フローチャート: 判断 352">
          <a:extLst>
            <a:ext uri="{FF2B5EF4-FFF2-40B4-BE49-F238E27FC236}">
              <a16:creationId xmlns="" xmlns:a16="http://schemas.microsoft.com/office/drawing/2014/main" id="{00000000-0008-0000-0600-000061010000}"/>
            </a:ext>
          </a:extLst>
        </xdr:cNvPr>
        <xdr:cNvSpPr/>
      </xdr:nvSpPr>
      <xdr:spPr>
        <a:xfrm>
          <a:off x="8699500" y="9652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56</xdr:row>
      <xdr:rowOff>143771</xdr:rowOff>
    </xdr:from>
    <xdr:ext cx="534377" cy="259045"/>
    <xdr:sp macro="" textlink="">
      <xdr:nvSpPr>
        <xdr:cNvPr id="354" name="テキスト ボックス 353">
          <a:extLst>
            <a:ext uri="{FF2B5EF4-FFF2-40B4-BE49-F238E27FC236}">
              <a16:creationId xmlns="" xmlns:a16="http://schemas.microsoft.com/office/drawing/2014/main" id="{00000000-0008-0000-0600-000062010000}"/>
            </a:ext>
          </a:extLst>
        </xdr:cNvPr>
        <xdr:cNvSpPr txBox="1"/>
      </xdr:nvSpPr>
      <xdr:spPr>
        <a:xfrm>
          <a:off x="8483111" y="9744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83,280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55</xdr:row>
      <xdr:rowOff>44776</xdr:rowOff>
    </xdr:from>
    <xdr:to>
      <xdr:col>41</xdr:col>
      <xdr:colOff>50800</xdr:colOff>
      <xdr:row>55</xdr:row>
      <xdr:rowOff>72149</xdr:rowOff>
    </xdr:to>
    <xdr:cxnSp macro="">
      <xdr:nvCxnSpPr>
        <xdr:cNvPr id="355" name="直線コネクタ 354">
          <a:extLst>
            <a:ext uri="{FF2B5EF4-FFF2-40B4-BE49-F238E27FC236}">
              <a16:creationId xmlns="" xmlns:a16="http://schemas.microsoft.com/office/drawing/2014/main" id="{00000000-0008-0000-0600-000063010000}"/>
            </a:ext>
          </a:extLst>
        </xdr:cNvPr>
        <xdr:cNvCxnSpPr/>
      </xdr:nvCxnSpPr>
      <xdr:spPr>
        <a:xfrm flipV="1">
          <a:off x="6972300" y="9474526"/>
          <a:ext cx="889000" cy="273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41081</xdr:rowOff>
    </xdr:from>
    <xdr:to>
      <xdr:col>41</xdr:col>
      <xdr:colOff>101600</xdr:colOff>
      <xdr:row>56</xdr:row>
      <xdr:rowOff>142681</xdr:rowOff>
    </xdr:to>
    <xdr:sp macro="" textlink="">
      <xdr:nvSpPr>
        <xdr:cNvPr id="356" name="フローチャート: 判断 355">
          <a:extLst>
            <a:ext uri="{FF2B5EF4-FFF2-40B4-BE49-F238E27FC236}">
              <a16:creationId xmlns="" xmlns:a16="http://schemas.microsoft.com/office/drawing/2014/main" id="{00000000-0008-0000-0600-000064010000}"/>
            </a:ext>
          </a:extLst>
        </xdr:cNvPr>
        <xdr:cNvSpPr/>
      </xdr:nvSpPr>
      <xdr:spPr>
        <a:xfrm>
          <a:off x="7810500" y="96422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56</xdr:row>
      <xdr:rowOff>133808</xdr:rowOff>
    </xdr:from>
    <xdr:ext cx="534377" cy="259045"/>
    <xdr:sp macro="" textlink="">
      <xdr:nvSpPr>
        <xdr:cNvPr id="357" name="テキスト ボックス 356">
          <a:extLst>
            <a:ext uri="{FF2B5EF4-FFF2-40B4-BE49-F238E27FC236}">
              <a16:creationId xmlns="" xmlns:a16="http://schemas.microsoft.com/office/drawing/2014/main" id="{00000000-0008-0000-0600-000065010000}"/>
            </a:ext>
          </a:extLst>
        </xdr:cNvPr>
        <xdr:cNvSpPr txBox="1"/>
      </xdr:nvSpPr>
      <xdr:spPr>
        <a:xfrm>
          <a:off x="7594111" y="97350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85,459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115811</xdr:rowOff>
    </xdr:from>
    <xdr:to>
      <xdr:col>36</xdr:col>
      <xdr:colOff>165100</xdr:colOff>
      <xdr:row>56</xdr:row>
      <xdr:rowOff>45961</xdr:rowOff>
    </xdr:to>
    <xdr:sp macro="" textlink="">
      <xdr:nvSpPr>
        <xdr:cNvPr id="358" name="フローチャート: 判断 357">
          <a:extLst>
            <a:ext uri="{FF2B5EF4-FFF2-40B4-BE49-F238E27FC236}">
              <a16:creationId xmlns="" xmlns:a16="http://schemas.microsoft.com/office/drawing/2014/main" id="{00000000-0008-0000-0600-000066010000}"/>
            </a:ext>
          </a:extLst>
        </xdr:cNvPr>
        <xdr:cNvSpPr/>
      </xdr:nvSpPr>
      <xdr:spPr>
        <a:xfrm>
          <a:off x="6921500" y="9545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37088</xdr:rowOff>
    </xdr:from>
    <xdr:ext cx="599010" cy="259045"/>
    <xdr:sp macro="" textlink="">
      <xdr:nvSpPr>
        <xdr:cNvPr id="359" name="テキスト ボックス 358">
          <a:extLst>
            <a:ext uri="{FF2B5EF4-FFF2-40B4-BE49-F238E27FC236}">
              <a16:creationId xmlns="" xmlns:a16="http://schemas.microsoft.com/office/drawing/2014/main" id="{00000000-0008-0000-0600-000067010000}"/>
            </a:ext>
          </a:extLst>
        </xdr:cNvPr>
        <xdr:cNvSpPr txBox="1"/>
      </xdr:nvSpPr>
      <xdr:spPr>
        <a:xfrm>
          <a:off x="6672795" y="96382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0" name="テキスト ボックス 359">
          <a:extLst>
            <a:ext uri="{FF2B5EF4-FFF2-40B4-BE49-F238E27FC236}">
              <a16:creationId xmlns="" xmlns:a16="http://schemas.microsoft.com/office/drawing/2014/main" id="{00000000-0008-0000-0600-000068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1" name="テキスト ボックス 360">
          <a:extLst>
            <a:ext uri="{FF2B5EF4-FFF2-40B4-BE49-F238E27FC236}">
              <a16:creationId xmlns="" xmlns:a16="http://schemas.microsoft.com/office/drawing/2014/main" id="{00000000-0008-0000-0600-000069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2" name="テキスト ボックス 361">
          <a:extLst>
            <a:ext uri="{FF2B5EF4-FFF2-40B4-BE49-F238E27FC236}">
              <a16:creationId xmlns="" xmlns:a16="http://schemas.microsoft.com/office/drawing/2014/main" id="{00000000-0008-0000-0600-00006A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3" name="テキスト ボックス 362">
          <a:extLst>
            <a:ext uri="{FF2B5EF4-FFF2-40B4-BE49-F238E27FC236}">
              <a16:creationId xmlns="" xmlns:a16="http://schemas.microsoft.com/office/drawing/2014/main" id="{00000000-0008-0000-0600-00006B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4" name="テキスト ボックス 363">
          <a:extLst>
            <a:ext uri="{FF2B5EF4-FFF2-40B4-BE49-F238E27FC236}">
              <a16:creationId xmlns="" xmlns:a16="http://schemas.microsoft.com/office/drawing/2014/main" id="{00000000-0008-0000-0600-00006C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55</xdr:row>
      <xdr:rowOff>90208</xdr:rowOff>
    </xdr:from>
    <xdr:to>
      <xdr:col>55</xdr:col>
      <xdr:colOff>50800</xdr:colOff>
      <xdr:row>56</xdr:row>
      <xdr:rowOff>20358</xdr:rowOff>
    </xdr:to>
    <xdr:sp macro="" textlink="">
      <xdr:nvSpPr>
        <xdr:cNvPr id="365" name="楕円 364">
          <a:extLst>
            <a:ext uri="{FF2B5EF4-FFF2-40B4-BE49-F238E27FC236}">
              <a16:creationId xmlns="" xmlns:a16="http://schemas.microsoft.com/office/drawing/2014/main" id="{00000000-0008-0000-0600-00006D010000}"/>
            </a:ext>
          </a:extLst>
        </xdr:cNvPr>
        <xdr:cNvSpPr/>
      </xdr:nvSpPr>
      <xdr:spPr>
        <a:xfrm>
          <a:off x="10426700" y="95199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54</xdr:row>
      <xdr:rowOff>113085</xdr:rowOff>
    </xdr:from>
    <xdr:ext cx="599010" cy="259045"/>
    <xdr:sp macro="" textlink="">
      <xdr:nvSpPr>
        <xdr:cNvPr id="366" name="普通建設事業費該当値テキスト">
          <a:extLst>
            <a:ext uri="{FF2B5EF4-FFF2-40B4-BE49-F238E27FC236}">
              <a16:creationId xmlns="" xmlns:a16="http://schemas.microsoft.com/office/drawing/2014/main" id="{00000000-0008-0000-0600-00006E010000}"/>
            </a:ext>
          </a:extLst>
        </xdr:cNvPr>
        <xdr:cNvSpPr txBox="1"/>
      </xdr:nvSpPr>
      <xdr:spPr>
        <a:xfrm>
          <a:off x="10528300" y="93713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112,214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55</xdr:row>
      <xdr:rowOff>30232</xdr:rowOff>
    </xdr:from>
    <xdr:to>
      <xdr:col>50</xdr:col>
      <xdr:colOff>165100</xdr:colOff>
      <xdr:row>55</xdr:row>
      <xdr:rowOff>131832</xdr:rowOff>
    </xdr:to>
    <xdr:sp macro="" textlink="">
      <xdr:nvSpPr>
        <xdr:cNvPr id="367" name="楕円 366">
          <a:extLst>
            <a:ext uri="{FF2B5EF4-FFF2-40B4-BE49-F238E27FC236}">
              <a16:creationId xmlns="" xmlns:a16="http://schemas.microsoft.com/office/drawing/2014/main" id="{00000000-0008-0000-0600-00006F010000}"/>
            </a:ext>
          </a:extLst>
        </xdr:cNvPr>
        <xdr:cNvSpPr/>
      </xdr:nvSpPr>
      <xdr:spPr>
        <a:xfrm>
          <a:off x="9588500" y="94599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53</xdr:row>
      <xdr:rowOff>148359</xdr:rowOff>
    </xdr:from>
    <xdr:ext cx="599010" cy="259045"/>
    <xdr:sp macro="" textlink="">
      <xdr:nvSpPr>
        <xdr:cNvPr id="368" name="テキスト ボックス 367">
          <a:extLst>
            <a:ext uri="{FF2B5EF4-FFF2-40B4-BE49-F238E27FC236}">
              <a16:creationId xmlns="" xmlns:a16="http://schemas.microsoft.com/office/drawing/2014/main" id="{00000000-0008-0000-0600-000070010000}"/>
            </a:ext>
          </a:extLst>
        </xdr:cNvPr>
        <xdr:cNvSpPr txBox="1"/>
      </xdr:nvSpPr>
      <xdr:spPr>
        <a:xfrm>
          <a:off x="9339795" y="92352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54</xdr:row>
      <xdr:rowOff>92077</xdr:rowOff>
    </xdr:from>
    <xdr:to>
      <xdr:col>46</xdr:col>
      <xdr:colOff>38100</xdr:colOff>
      <xdr:row>55</xdr:row>
      <xdr:rowOff>22227</xdr:rowOff>
    </xdr:to>
    <xdr:sp macro="" textlink="">
      <xdr:nvSpPr>
        <xdr:cNvPr id="369" name="楕円 368">
          <a:extLst>
            <a:ext uri="{FF2B5EF4-FFF2-40B4-BE49-F238E27FC236}">
              <a16:creationId xmlns="" xmlns:a16="http://schemas.microsoft.com/office/drawing/2014/main" id="{00000000-0008-0000-0600-000071010000}"/>
            </a:ext>
          </a:extLst>
        </xdr:cNvPr>
        <xdr:cNvSpPr/>
      </xdr:nvSpPr>
      <xdr:spPr>
        <a:xfrm>
          <a:off x="8699500" y="93503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53</xdr:row>
      <xdr:rowOff>38754</xdr:rowOff>
    </xdr:from>
    <xdr:ext cx="599010" cy="259045"/>
    <xdr:sp macro="" textlink="">
      <xdr:nvSpPr>
        <xdr:cNvPr id="370" name="テキスト ボックス 369">
          <a:extLst>
            <a:ext uri="{FF2B5EF4-FFF2-40B4-BE49-F238E27FC236}">
              <a16:creationId xmlns="" xmlns:a16="http://schemas.microsoft.com/office/drawing/2014/main" id="{00000000-0008-0000-0600-000072010000}"/>
            </a:ext>
          </a:extLst>
        </xdr:cNvPr>
        <xdr:cNvSpPr txBox="1"/>
      </xdr:nvSpPr>
      <xdr:spPr>
        <a:xfrm>
          <a:off x="8450795" y="91256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149,305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54</xdr:row>
      <xdr:rowOff>165426</xdr:rowOff>
    </xdr:from>
    <xdr:to>
      <xdr:col>41</xdr:col>
      <xdr:colOff>101600</xdr:colOff>
      <xdr:row>55</xdr:row>
      <xdr:rowOff>95576</xdr:rowOff>
    </xdr:to>
    <xdr:sp macro="" textlink="">
      <xdr:nvSpPr>
        <xdr:cNvPr id="371" name="楕円 370">
          <a:extLst>
            <a:ext uri="{FF2B5EF4-FFF2-40B4-BE49-F238E27FC236}">
              <a16:creationId xmlns="" xmlns:a16="http://schemas.microsoft.com/office/drawing/2014/main" id="{00000000-0008-0000-0600-000073010000}"/>
            </a:ext>
          </a:extLst>
        </xdr:cNvPr>
        <xdr:cNvSpPr/>
      </xdr:nvSpPr>
      <xdr:spPr>
        <a:xfrm>
          <a:off x="7810500" y="94237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53</xdr:row>
      <xdr:rowOff>112103</xdr:rowOff>
    </xdr:from>
    <xdr:ext cx="599010" cy="259045"/>
    <xdr:sp macro="" textlink="">
      <xdr:nvSpPr>
        <xdr:cNvPr id="372" name="テキスト ボックス 371">
          <a:extLst>
            <a:ext uri="{FF2B5EF4-FFF2-40B4-BE49-F238E27FC236}">
              <a16:creationId xmlns="" xmlns:a16="http://schemas.microsoft.com/office/drawing/2014/main" id="{00000000-0008-0000-0600-000074010000}"/>
            </a:ext>
          </a:extLst>
        </xdr:cNvPr>
        <xdr:cNvSpPr txBox="1"/>
      </xdr:nvSpPr>
      <xdr:spPr>
        <a:xfrm>
          <a:off x="7561795" y="91989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133,262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21349</xdr:rowOff>
    </xdr:from>
    <xdr:to>
      <xdr:col>36</xdr:col>
      <xdr:colOff>165100</xdr:colOff>
      <xdr:row>55</xdr:row>
      <xdr:rowOff>122949</xdr:rowOff>
    </xdr:to>
    <xdr:sp macro="" textlink="">
      <xdr:nvSpPr>
        <xdr:cNvPr id="373" name="楕円 372">
          <a:extLst>
            <a:ext uri="{FF2B5EF4-FFF2-40B4-BE49-F238E27FC236}">
              <a16:creationId xmlns="" xmlns:a16="http://schemas.microsoft.com/office/drawing/2014/main" id="{00000000-0008-0000-0600-000075010000}"/>
            </a:ext>
          </a:extLst>
        </xdr:cNvPr>
        <xdr:cNvSpPr/>
      </xdr:nvSpPr>
      <xdr:spPr>
        <a:xfrm>
          <a:off x="6921500" y="94510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53</xdr:row>
      <xdr:rowOff>139476</xdr:rowOff>
    </xdr:from>
    <xdr:ext cx="599010" cy="259045"/>
    <xdr:sp macro="" textlink="">
      <xdr:nvSpPr>
        <xdr:cNvPr id="374" name="テキスト ボックス 373">
          <a:extLst>
            <a:ext uri="{FF2B5EF4-FFF2-40B4-BE49-F238E27FC236}">
              <a16:creationId xmlns="" xmlns:a16="http://schemas.microsoft.com/office/drawing/2014/main" id="{00000000-0008-0000-0600-000076010000}"/>
            </a:ext>
          </a:extLst>
        </xdr:cNvPr>
        <xdr:cNvSpPr txBox="1"/>
      </xdr:nvSpPr>
      <xdr:spPr>
        <a:xfrm>
          <a:off x="6672795" y="92263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a:extLst>
            <a:ext uri="{FF2B5EF4-FFF2-40B4-BE49-F238E27FC236}">
              <a16:creationId xmlns="" xmlns:a16="http://schemas.microsoft.com/office/drawing/2014/main" id="{00000000-0008-0000-0600-000077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a:extLst>
            <a:ext uri="{FF2B5EF4-FFF2-40B4-BE49-F238E27FC236}">
              <a16:creationId xmlns="" xmlns:a16="http://schemas.microsoft.com/office/drawing/2014/main" id="{00000000-0008-0000-0600-000078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a:extLst>
            <a:ext uri="{FF2B5EF4-FFF2-40B4-BE49-F238E27FC236}">
              <a16:creationId xmlns="" xmlns:a16="http://schemas.microsoft.com/office/drawing/2014/main" id="{00000000-0008-0000-0600-000079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a:extLst>
            <a:ext uri="{FF2B5EF4-FFF2-40B4-BE49-F238E27FC236}">
              <a16:creationId xmlns="" xmlns:a16="http://schemas.microsoft.com/office/drawing/2014/main" id="{00000000-0008-0000-0600-00007A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a:extLst>
            <a:ext uri="{FF2B5EF4-FFF2-40B4-BE49-F238E27FC236}">
              <a16:creationId xmlns="" xmlns:a16="http://schemas.microsoft.com/office/drawing/2014/main" id="{00000000-0008-0000-0600-00007B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a:extLst>
            <a:ext uri="{FF2B5EF4-FFF2-40B4-BE49-F238E27FC236}">
              <a16:creationId xmlns="" xmlns:a16="http://schemas.microsoft.com/office/drawing/2014/main" id="{00000000-0008-0000-0600-00007C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a:extLst>
            <a:ext uri="{FF2B5EF4-FFF2-40B4-BE49-F238E27FC236}">
              <a16:creationId xmlns="" xmlns:a16="http://schemas.microsoft.com/office/drawing/2014/main" id="{00000000-0008-0000-0600-00007D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27,941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a:extLst>
            <a:ext uri="{FF2B5EF4-FFF2-40B4-BE49-F238E27FC236}">
              <a16:creationId xmlns="" xmlns:a16="http://schemas.microsoft.com/office/drawing/2014/main" id="{00000000-0008-0000-0600-00007E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3" name="テキスト ボックス 382">
          <a:extLst>
            <a:ext uri="{FF2B5EF4-FFF2-40B4-BE49-F238E27FC236}">
              <a16:creationId xmlns="" xmlns:a16="http://schemas.microsoft.com/office/drawing/2014/main" id="{00000000-0008-0000-0600-00007F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a:extLst>
            <a:ext uri="{FF2B5EF4-FFF2-40B4-BE49-F238E27FC236}">
              <a16:creationId xmlns="" xmlns:a16="http://schemas.microsoft.com/office/drawing/2014/main" id="{00000000-0008-0000-0600-000080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5" name="直線コネクタ 384">
          <a:extLst>
            <a:ext uri="{FF2B5EF4-FFF2-40B4-BE49-F238E27FC236}">
              <a16:creationId xmlns="" xmlns:a16="http://schemas.microsoft.com/office/drawing/2014/main" id="{00000000-0008-0000-0600-000081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6" name="テキスト ボックス 385">
          <a:extLst>
            <a:ext uri="{FF2B5EF4-FFF2-40B4-BE49-F238E27FC236}">
              <a16:creationId xmlns="" xmlns:a16="http://schemas.microsoft.com/office/drawing/2014/main" id="{00000000-0008-0000-0600-000082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7" name="直線コネクタ 386">
          <a:extLst>
            <a:ext uri="{FF2B5EF4-FFF2-40B4-BE49-F238E27FC236}">
              <a16:creationId xmlns="" xmlns:a16="http://schemas.microsoft.com/office/drawing/2014/main" id="{00000000-0008-0000-0600-000083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75</xdr:row>
      <xdr:rowOff>54627</xdr:rowOff>
    </xdr:from>
    <xdr:ext cx="531299" cy="259045"/>
    <xdr:sp macro="" textlink="">
      <xdr:nvSpPr>
        <xdr:cNvPr id="388" name="テキスト ボックス 387">
          <a:extLst>
            <a:ext uri="{FF2B5EF4-FFF2-40B4-BE49-F238E27FC236}">
              <a16:creationId xmlns="" xmlns:a16="http://schemas.microsoft.com/office/drawing/2014/main" id="{00000000-0008-0000-0600-000084010000}"/>
            </a:ext>
          </a:extLst>
        </xdr:cNvPr>
        <xdr:cNvSpPr txBox="1"/>
      </xdr:nvSpPr>
      <xdr:spPr>
        <a:xfrm>
          <a:off x="6072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89" name="直線コネクタ 388">
          <a:extLst>
            <a:ext uri="{FF2B5EF4-FFF2-40B4-BE49-F238E27FC236}">
              <a16:creationId xmlns="" xmlns:a16="http://schemas.microsoft.com/office/drawing/2014/main" id="{00000000-0008-0000-0600-000085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90" name="テキスト ボックス 389">
          <a:extLst>
            <a:ext uri="{FF2B5EF4-FFF2-40B4-BE49-F238E27FC236}">
              <a16:creationId xmlns="" xmlns:a16="http://schemas.microsoft.com/office/drawing/2014/main" id="{00000000-0008-0000-0600-000086010000}"/>
            </a:ext>
          </a:extLst>
        </xdr:cNvPr>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1" name="直線コネクタ 390">
          <a:extLst>
            <a:ext uri="{FF2B5EF4-FFF2-40B4-BE49-F238E27FC236}">
              <a16:creationId xmlns="" xmlns:a16="http://schemas.microsoft.com/office/drawing/2014/main" id="{00000000-0008-0000-0600-000087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2" name="テキスト ボックス 391">
          <a:extLst>
            <a:ext uri="{FF2B5EF4-FFF2-40B4-BE49-F238E27FC236}">
              <a16:creationId xmlns="" xmlns:a16="http://schemas.microsoft.com/office/drawing/2014/main" id="{00000000-0008-0000-0600-000088010000}"/>
            </a:ext>
          </a:extLst>
        </xdr:cNvPr>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3" name="直線コネクタ 392">
          <a:extLst>
            <a:ext uri="{FF2B5EF4-FFF2-40B4-BE49-F238E27FC236}">
              <a16:creationId xmlns="" xmlns:a16="http://schemas.microsoft.com/office/drawing/2014/main" id="{00000000-0008-0000-0600-000089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4" name="テキスト ボックス 393">
          <a:extLst>
            <a:ext uri="{FF2B5EF4-FFF2-40B4-BE49-F238E27FC236}">
              <a16:creationId xmlns="" xmlns:a16="http://schemas.microsoft.com/office/drawing/2014/main" id="{00000000-0008-0000-0600-00008A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5" name="普通建設事業費 （ うち新規整備　）グラフ枠">
          <a:extLst>
            <a:ext uri="{FF2B5EF4-FFF2-40B4-BE49-F238E27FC236}">
              <a16:creationId xmlns="" xmlns:a16="http://schemas.microsoft.com/office/drawing/2014/main" id="{00000000-0008-0000-0600-00008B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57971</xdr:rowOff>
    </xdr:from>
    <xdr:to>
      <xdr:col>54</xdr:col>
      <xdr:colOff>189865</xdr:colOff>
      <xdr:row>78</xdr:row>
      <xdr:rowOff>139700</xdr:rowOff>
    </xdr:to>
    <xdr:cxnSp macro="">
      <xdr:nvCxnSpPr>
        <xdr:cNvPr id="396" name="直線コネクタ 395">
          <a:extLst>
            <a:ext uri="{FF2B5EF4-FFF2-40B4-BE49-F238E27FC236}">
              <a16:creationId xmlns="" xmlns:a16="http://schemas.microsoft.com/office/drawing/2014/main" id="{00000000-0008-0000-0600-00008C010000}"/>
            </a:ext>
          </a:extLst>
        </xdr:cNvPr>
        <xdr:cNvCxnSpPr/>
      </xdr:nvCxnSpPr>
      <xdr:spPr>
        <a:xfrm flipV="1">
          <a:off x="10475595" y="12059471"/>
          <a:ext cx="1270" cy="14533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143527</xdr:rowOff>
    </xdr:from>
    <xdr:ext cx="249299" cy="259045"/>
    <xdr:sp macro="" textlink="">
      <xdr:nvSpPr>
        <xdr:cNvPr id="397" name="普通建設事業費 （ うち新規整備　）最小値テキスト">
          <a:extLst>
            <a:ext uri="{FF2B5EF4-FFF2-40B4-BE49-F238E27FC236}">
              <a16:creationId xmlns="" xmlns:a16="http://schemas.microsoft.com/office/drawing/2014/main" id="{00000000-0008-0000-0600-00008D010000}"/>
            </a:ext>
          </a:extLst>
        </xdr:cNvPr>
        <xdr:cNvSpPr txBox="1"/>
      </xdr:nvSpPr>
      <xdr:spPr>
        <a:xfrm>
          <a:off x="10528300" y="13516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139700</xdr:rowOff>
    </xdr:from>
    <xdr:to>
      <xdr:col>55</xdr:col>
      <xdr:colOff>88900</xdr:colOff>
      <xdr:row>78</xdr:row>
      <xdr:rowOff>139700</xdr:rowOff>
    </xdr:to>
    <xdr:cxnSp macro="">
      <xdr:nvCxnSpPr>
        <xdr:cNvPr id="398" name="直線コネクタ 397">
          <a:extLst>
            <a:ext uri="{FF2B5EF4-FFF2-40B4-BE49-F238E27FC236}">
              <a16:creationId xmlns="" xmlns:a16="http://schemas.microsoft.com/office/drawing/2014/main" id="{00000000-0008-0000-0600-00008E010000}"/>
            </a:ext>
          </a:extLst>
        </xdr:cNvPr>
        <xdr:cNvCxnSpPr/>
      </xdr:nvCxnSpPr>
      <xdr:spPr>
        <a:xfrm>
          <a:off x="10388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4648</xdr:rowOff>
    </xdr:from>
    <xdr:ext cx="599010" cy="259045"/>
    <xdr:sp macro="" textlink="">
      <xdr:nvSpPr>
        <xdr:cNvPr id="399" name="普通建設事業費 （ うち新規整備　）最大値テキスト">
          <a:extLst>
            <a:ext uri="{FF2B5EF4-FFF2-40B4-BE49-F238E27FC236}">
              <a16:creationId xmlns="" xmlns:a16="http://schemas.microsoft.com/office/drawing/2014/main" id="{00000000-0008-0000-0600-00008F010000}"/>
            </a:ext>
          </a:extLst>
        </xdr:cNvPr>
        <xdr:cNvSpPr txBox="1"/>
      </xdr:nvSpPr>
      <xdr:spPr>
        <a:xfrm>
          <a:off x="10528300" y="118346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158,938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57971</xdr:rowOff>
    </xdr:from>
    <xdr:to>
      <xdr:col>55</xdr:col>
      <xdr:colOff>88900</xdr:colOff>
      <xdr:row>70</xdr:row>
      <xdr:rowOff>57971</xdr:rowOff>
    </xdr:to>
    <xdr:cxnSp macro="">
      <xdr:nvCxnSpPr>
        <xdr:cNvPr id="400" name="直線コネクタ 399">
          <a:extLst>
            <a:ext uri="{FF2B5EF4-FFF2-40B4-BE49-F238E27FC236}">
              <a16:creationId xmlns="" xmlns:a16="http://schemas.microsoft.com/office/drawing/2014/main" id="{00000000-0008-0000-0600-000090010000}"/>
            </a:ext>
          </a:extLst>
        </xdr:cNvPr>
        <xdr:cNvCxnSpPr/>
      </xdr:nvCxnSpPr>
      <xdr:spPr>
        <a:xfrm>
          <a:off x="10388600" y="120594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109213</xdr:rowOff>
    </xdr:from>
    <xdr:to>
      <xdr:col>55</xdr:col>
      <xdr:colOff>0</xdr:colOff>
      <xdr:row>77</xdr:row>
      <xdr:rowOff>131031</xdr:rowOff>
    </xdr:to>
    <xdr:cxnSp macro="">
      <xdr:nvCxnSpPr>
        <xdr:cNvPr id="401" name="直線コネクタ 400">
          <a:extLst>
            <a:ext uri="{FF2B5EF4-FFF2-40B4-BE49-F238E27FC236}">
              <a16:creationId xmlns="" xmlns:a16="http://schemas.microsoft.com/office/drawing/2014/main" id="{00000000-0008-0000-0600-000091010000}"/>
            </a:ext>
          </a:extLst>
        </xdr:cNvPr>
        <xdr:cNvCxnSpPr/>
      </xdr:nvCxnSpPr>
      <xdr:spPr>
        <a:xfrm flipV="1">
          <a:off x="9639300" y="13310863"/>
          <a:ext cx="838200" cy="218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58915</xdr:rowOff>
    </xdr:from>
    <xdr:ext cx="534377" cy="259045"/>
    <xdr:sp macro="" textlink="">
      <xdr:nvSpPr>
        <xdr:cNvPr id="402" name="普通建設事業費 （ うち新規整備　）平均値テキスト">
          <a:extLst>
            <a:ext uri="{FF2B5EF4-FFF2-40B4-BE49-F238E27FC236}">
              <a16:creationId xmlns="" xmlns:a16="http://schemas.microsoft.com/office/drawing/2014/main" id="{00000000-0008-0000-0600-000092010000}"/>
            </a:ext>
          </a:extLst>
        </xdr:cNvPr>
        <xdr:cNvSpPr txBox="1"/>
      </xdr:nvSpPr>
      <xdr:spPr>
        <a:xfrm>
          <a:off x="10528300" y="1308911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36038</xdr:rowOff>
    </xdr:from>
    <xdr:to>
      <xdr:col>55</xdr:col>
      <xdr:colOff>50800</xdr:colOff>
      <xdr:row>77</xdr:row>
      <xdr:rowOff>137638</xdr:rowOff>
    </xdr:to>
    <xdr:sp macro="" textlink="">
      <xdr:nvSpPr>
        <xdr:cNvPr id="403" name="フローチャート: 判断 402">
          <a:extLst>
            <a:ext uri="{FF2B5EF4-FFF2-40B4-BE49-F238E27FC236}">
              <a16:creationId xmlns="" xmlns:a16="http://schemas.microsoft.com/office/drawing/2014/main" id="{00000000-0008-0000-0600-000093010000}"/>
            </a:ext>
          </a:extLst>
        </xdr:cNvPr>
        <xdr:cNvSpPr/>
      </xdr:nvSpPr>
      <xdr:spPr>
        <a:xfrm>
          <a:off x="10426700" y="13237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73470</xdr:rowOff>
    </xdr:from>
    <xdr:to>
      <xdr:col>50</xdr:col>
      <xdr:colOff>114300</xdr:colOff>
      <xdr:row>77</xdr:row>
      <xdr:rowOff>131031</xdr:rowOff>
    </xdr:to>
    <xdr:cxnSp macro="">
      <xdr:nvCxnSpPr>
        <xdr:cNvPr id="404" name="直線コネクタ 403">
          <a:extLst>
            <a:ext uri="{FF2B5EF4-FFF2-40B4-BE49-F238E27FC236}">
              <a16:creationId xmlns="" xmlns:a16="http://schemas.microsoft.com/office/drawing/2014/main" id="{00000000-0008-0000-0600-000094010000}"/>
            </a:ext>
          </a:extLst>
        </xdr:cNvPr>
        <xdr:cNvCxnSpPr/>
      </xdr:nvCxnSpPr>
      <xdr:spPr>
        <a:xfrm>
          <a:off x="8750300" y="13275120"/>
          <a:ext cx="889000" cy="575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13353</xdr:rowOff>
    </xdr:from>
    <xdr:to>
      <xdr:col>50</xdr:col>
      <xdr:colOff>165100</xdr:colOff>
      <xdr:row>77</xdr:row>
      <xdr:rowOff>114953</xdr:rowOff>
    </xdr:to>
    <xdr:sp macro="" textlink="">
      <xdr:nvSpPr>
        <xdr:cNvPr id="405" name="フローチャート: 判断 404">
          <a:extLst>
            <a:ext uri="{FF2B5EF4-FFF2-40B4-BE49-F238E27FC236}">
              <a16:creationId xmlns="" xmlns:a16="http://schemas.microsoft.com/office/drawing/2014/main" id="{00000000-0008-0000-0600-000095010000}"/>
            </a:ext>
          </a:extLst>
        </xdr:cNvPr>
        <xdr:cNvSpPr/>
      </xdr:nvSpPr>
      <xdr:spPr>
        <a:xfrm>
          <a:off x="9588500" y="132150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75</xdr:row>
      <xdr:rowOff>131480</xdr:rowOff>
    </xdr:from>
    <xdr:ext cx="534377" cy="259045"/>
    <xdr:sp macro="" textlink="">
      <xdr:nvSpPr>
        <xdr:cNvPr id="406" name="テキスト ボックス 405">
          <a:extLst>
            <a:ext uri="{FF2B5EF4-FFF2-40B4-BE49-F238E27FC236}">
              <a16:creationId xmlns="" xmlns:a16="http://schemas.microsoft.com/office/drawing/2014/main" id="{00000000-0008-0000-0600-000096010000}"/>
            </a:ext>
          </a:extLst>
        </xdr:cNvPr>
        <xdr:cNvSpPr txBox="1"/>
      </xdr:nvSpPr>
      <xdr:spPr>
        <a:xfrm>
          <a:off x="9372111" y="129902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74</xdr:row>
      <xdr:rowOff>116145</xdr:rowOff>
    </xdr:from>
    <xdr:to>
      <xdr:col>45</xdr:col>
      <xdr:colOff>177800</xdr:colOff>
      <xdr:row>77</xdr:row>
      <xdr:rowOff>73470</xdr:rowOff>
    </xdr:to>
    <xdr:cxnSp macro="">
      <xdr:nvCxnSpPr>
        <xdr:cNvPr id="407" name="直線コネクタ 406">
          <a:extLst>
            <a:ext uri="{FF2B5EF4-FFF2-40B4-BE49-F238E27FC236}">
              <a16:creationId xmlns="" xmlns:a16="http://schemas.microsoft.com/office/drawing/2014/main" id="{00000000-0008-0000-0600-000097010000}"/>
            </a:ext>
          </a:extLst>
        </xdr:cNvPr>
        <xdr:cNvCxnSpPr/>
      </xdr:nvCxnSpPr>
      <xdr:spPr>
        <a:xfrm>
          <a:off x="7861300" y="12803445"/>
          <a:ext cx="889000" cy="4716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76</xdr:row>
      <xdr:rowOff>159986</xdr:rowOff>
    </xdr:from>
    <xdr:to>
      <xdr:col>46</xdr:col>
      <xdr:colOff>38100</xdr:colOff>
      <xdr:row>77</xdr:row>
      <xdr:rowOff>90136</xdr:rowOff>
    </xdr:to>
    <xdr:sp macro="" textlink="">
      <xdr:nvSpPr>
        <xdr:cNvPr id="408" name="フローチャート: 判断 407">
          <a:extLst>
            <a:ext uri="{FF2B5EF4-FFF2-40B4-BE49-F238E27FC236}">
              <a16:creationId xmlns="" xmlns:a16="http://schemas.microsoft.com/office/drawing/2014/main" id="{00000000-0008-0000-0600-000098010000}"/>
            </a:ext>
          </a:extLst>
        </xdr:cNvPr>
        <xdr:cNvSpPr/>
      </xdr:nvSpPr>
      <xdr:spPr>
        <a:xfrm>
          <a:off x="8699500" y="131901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106663</xdr:rowOff>
    </xdr:from>
    <xdr:ext cx="534377" cy="259045"/>
    <xdr:sp macro="" textlink="">
      <xdr:nvSpPr>
        <xdr:cNvPr id="409" name="テキスト ボックス 408">
          <a:extLst>
            <a:ext uri="{FF2B5EF4-FFF2-40B4-BE49-F238E27FC236}">
              <a16:creationId xmlns="" xmlns:a16="http://schemas.microsoft.com/office/drawing/2014/main" id="{00000000-0008-0000-0600-000099010000}"/>
            </a:ext>
          </a:extLst>
        </xdr:cNvPr>
        <xdr:cNvSpPr txBox="1"/>
      </xdr:nvSpPr>
      <xdr:spPr>
        <a:xfrm>
          <a:off x="8483111" y="129654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29,726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74</xdr:row>
      <xdr:rowOff>116145</xdr:rowOff>
    </xdr:from>
    <xdr:to>
      <xdr:col>41</xdr:col>
      <xdr:colOff>50800</xdr:colOff>
      <xdr:row>74</xdr:row>
      <xdr:rowOff>144949</xdr:rowOff>
    </xdr:to>
    <xdr:cxnSp macro="">
      <xdr:nvCxnSpPr>
        <xdr:cNvPr id="410" name="直線コネクタ 409">
          <a:extLst>
            <a:ext uri="{FF2B5EF4-FFF2-40B4-BE49-F238E27FC236}">
              <a16:creationId xmlns="" xmlns:a16="http://schemas.microsoft.com/office/drawing/2014/main" id="{00000000-0008-0000-0600-00009A010000}"/>
            </a:ext>
          </a:extLst>
        </xdr:cNvPr>
        <xdr:cNvCxnSpPr/>
      </xdr:nvCxnSpPr>
      <xdr:spPr>
        <a:xfrm flipV="1">
          <a:off x="6972300" y="12803445"/>
          <a:ext cx="889000" cy="288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76</xdr:row>
      <xdr:rowOff>62181</xdr:rowOff>
    </xdr:from>
    <xdr:to>
      <xdr:col>41</xdr:col>
      <xdr:colOff>101600</xdr:colOff>
      <xdr:row>76</xdr:row>
      <xdr:rowOff>163781</xdr:rowOff>
    </xdr:to>
    <xdr:sp macro="" textlink="">
      <xdr:nvSpPr>
        <xdr:cNvPr id="411" name="フローチャート: 判断 410">
          <a:extLst>
            <a:ext uri="{FF2B5EF4-FFF2-40B4-BE49-F238E27FC236}">
              <a16:creationId xmlns="" xmlns:a16="http://schemas.microsoft.com/office/drawing/2014/main" id="{00000000-0008-0000-0600-00009B010000}"/>
            </a:ext>
          </a:extLst>
        </xdr:cNvPr>
        <xdr:cNvSpPr/>
      </xdr:nvSpPr>
      <xdr:spPr>
        <a:xfrm>
          <a:off x="7810500" y="13092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154908</xdr:rowOff>
    </xdr:from>
    <xdr:ext cx="534377" cy="259045"/>
    <xdr:sp macro="" textlink="">
      <xdr:nvSpPr>
        <xdr:cNvPr id="412" name="テキスト ボックス 411">
          <a:extLst>
            <a:ext uri="{FF2B5EF4-FFF2-40B4-BE49-F238E27FC236}">
              <a16:creationId xmlns="" xmlns:a16="http://schemas.microsoft.com/office/drawing/2014/main" id="{00000000-0008-0000-0600-00009C010000}"/>
            </a:ext>
          </a:extLst>
        </xdr:cNvPr>
        <xdr:cNvSpPr txBox="1"/>
      </xdr:nvSpPr>
      <xdr:spPr>
        <a:xfrm>
          <a:off x="7594111" y="131851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40,422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75</xdr:row>
      <xdr:rowOff>126391</xdr:rowOff>
    </xdr:from>
    <xdr:to>
      <xdr:col>36</xdr:col>
      <xdr:colOff>165100</xdr:colOff>
      <xdr:row>76</xdr:row>
      <xdr:rowOff>56541</xdr:rowOff>
    </xdr:to>
    <xdr:sp macro="" textlink="">
      <xdr:nvSpPr>
        <xdr:cNvPr id="413" name="フローチャート: 判断 412">
          <a:extLst>
            <a:ext uri="{FF2B5EF4-FFF2-40B4-BE49-F238E27FC236}">
              <a16:creationId xmlns="" xmlns:a16="http://schemas.microsoft.com/office/drawing/2014/main" id="{00000000-0008-0000-0600-00009D010000}"/>
            </a:ext>
          </a:extLst>
        </xdr:cNvPr>
        <xdr:cNvSpPr/>
      </xdr:nvSpPr>
      <xdr:spPr>
        <a:xfrm>
          <a:off x="6921500" y="12985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47668</xdr:rowOff>
    </xdr:from>
    <xdr:ext cx="534377" cy="259045"/>
    <xdr:sp macro="" textlink="">
      <xdr:nvSpPr>
        <xdr:cNvPr id="414" name="テキスト ボックス 413">
          <a:extLst>
            <a:ext uri="{FF2B5EF4-FFF2-40B4-BE49-F238E27FC236}">
              <a16:creationId xmlns="" xmlns:a16="http://schemas.microsoft.com/office/drawing/2014/main" id="{00000000-0008-0000-0600-00009E010000}"/>
            </a:ext>
          </a:extLst>
        </xdr:cNvPr>
        <xdr:cNvSpPr txBox="1"/>
      </xdr:nvSpPr>
      <xdr:spPr>
        <a:xfrm>
          <a:off x="6705111" y="130778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5" name="テキスト ボックス 414">
          <a:extLst>
            <a:ext uri="{FF2B5EF4-FFF2-40B4-BE49-F238E27FC236}">
              <a16:creationId xmlns="" xmlns:a16="http://schemas.microsoft.com/office/drawing/2014/main" id="{00000000-0008-0000-0600-00009F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6" name="テキスト ボックス 415">
          <a:extLst>
            <a:ext uri="{FF2B5EF4-FFF2-40B4-BE49-F238E27FC236}">
              <a16:creationId xmlns="" xmlns:a16="http://schemas.microsoft.com/office/drawing/2014/main" id="{00000000-0008-0000-0600-0000A0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7" name="テキスト ボックス 416">
          <a:extLst>
            <a:ext uri="{FF2B5EF4-FFF2-40B4-BE49-F238E27FC236}">
              <a16:creationId xmlns="" xmlns:a16="http://schemas.microsoft.com/office/drawing/2014/main" id="{00000000-0008-0000-0600-0000A1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8" name="テキスト ボックス 417">
          <a:extLst>
            <a:ext uri="{FF2B5EF4-FFF2-40B4-BE49-F238E27FC236}">
              <a16:creationId xmlns="" xmlns:a16="http://schemas.microsoft.com/office/drawing/2014/main" id="{00000000-0008-0000-0600-0000A2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9" name="テキスト ボックス 418">
          <a:extLst>
            <a:ext uri="{FF2B5EF4-FFF2-40B4-BE49-F238E27FC236}">
              <a16:creationId xmlns="" xmlns:a16="http://schemas.microsoft.com/office/drawing/2014/main" id="{00000000-0008-0000-0600-0000A3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58413</xdr:rowOff>
    </xdr:from>
    <xdr:to>
      <xdr:col>55</xdr:col>
      <xdr:colOff>50800</xdr:colOff>
      <xdr:row>77</xdr:row>
      <xdr:rowOff>160013</xdr:rowOff>
    </xdr:to>
    <xdr:sp macro="" textlink="">
      <xdr:nvSpPr>
        <xdr:cNvPr id="420" name="楕円 419">
          <a:extLst>
            <a:ext uri="{FF2B5EF4-FFF2-40B4-BE49-F238E27FC236}">
              <a16:creationId xmlns="" xmlns:a16="http://schemas.microsoft.com/office/drawing/2014/main" id="{00000000-0008-0000-0600-0000A4010000}"/>
            </a:ext>
          </a:extLst>
        </xdr:cNvPr>
        <xdr:cNvSpPr/>
      </xdr:nvSpPr>
      <xdr:spPr>
        <a:xfrm>
          <a:off x="10426700" y="13260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36840</xdr:rowOff>
    </xdr:from>
    <xdr:ext cx="534377" cy="259045"/>
    <xdr:sp macro="" textlink="">
      <xdr:nvSpPr>
        <xdr:cNvPr id="421" name="普通建設事業費 （ うち新規整備　）該当値テキスト">
          <a:extLst>
            <a:ext uri="{FF2B5EF4-FFF2-40B4-BE49-F238E27FC236}">
              <a16:creationId xmlns="" xmlns:a16="http://schemas.microsoft.com/office/drawing/2014/main" id="{00000000-0008-0000-0600-0000A5010000}"/>
            </a:ext>
          </a:extLst>
        </xdr:cNvPr>
        <xdr:cNvSpPr txBox="1"/>
      </xdr:nvSpPr>
      <xdr:spPr>
        <a:xfrm>
          <a:off x="10528300" y="132384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80231</xdr:rowOff>
    </xdr:from>
    <xdr:to>
      <xdr:col>50</xdr:col>
      <xdr:colOff>165100</xdr:colOff>
      <xdr:row>78</xdr:row>
      <xdr:rowOff>10381</xdr:rowOff>
    </xdr:to>
    <xdr:sp macro="" textlink="">
      <xdr:nvSpPr>
        <xdr:cNvPr id="422" name="楕円 421">
          <a:extLst>
            <a:ext uri="{FF2B5EF4-FFF2-40B4-BE49-F238E27FC236}">
              <a16:creationId xmlns="" xmlns:a16="http://schemas.microsoft.com/office/drawing/2014/main" id="{00000000-0008-0000-0600-0000A6010000}"/>
            </a:ext>
          </a:extLst>
        </xdr:cNvPr>
        <xdr:cNvSpPr/>
      </xdr:nvSpPr>
      <xdr:spPr>
        <a:xfrm>
          <a:off x="9588500" y="132818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1508</xdr:rowOff>
    </xdr:from>
    <xdr:ext cx="534377" cy="259045"/>
    <xdr:sp macro="" textlink="">
      <xdr:nvSpPr>
        <xdr:cNvPr id="423" name="テキスト ボックス 422">
          <a:extLst>
            <a:ext uri="{FF2B5EF4-FFF2-40B4-BE49-F238E27FC236}">
              <a16:creationId xmlns="" xmlns:a16="http://schemas.microsoft.com/office/drawing/2014/main" id="{00000000-0008-0000-0600-0000A7010000}"/>
            </a:ext>
          </a:extLst>
        </xdr:cNvPr>
        <xdr:cNvSpPr txBox="1"/>
      </xdr:nvSpPr>
      <xdr:spPr>
        <a:xfrm>
          <a:off x="9372111" y="133746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22670</xdr:rowOff>
    </xdr:from>
    <xdr:to>
      <xdr:col>46</xdr:col>
      <xdr:colOff>38100</xdr:colOff>
      <xdr:row>77</xdr:row>
      <xdr:rowOff>124270</xdr:rowOff>
    </xdr:to>
    <xdr:sp macro="" textlink="">
      <xdr:nvSpPr>
        <xdr:cNvPr id="424" name="楕円 423">
          <a:extLst>
            <a:ext uri="{FF2B5EF4-FFF2-40B4-BE49-F238E27FC236}">
              <a16:creationId xmlns="" xmlns:a16="http://schemas.microsoft.com/office/drawing/2014/main" id="{00000000-0008-0000-0600-0000A8010000}"/>
            </a:ext>
          </a:extLst>
        </xdr:cNvPr>
        <xdr:cNvSpPr/>
      </xdr:nvSpPr>
      <xdr:spPr>
        <a:xfrm>
          <a:off x="8699500" y="13224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115397</xdr:rowOff>
    </xdr:from>
    <xdr:ext cx="534377" cy="259045"/>
    <xdr:sp macro="" textlink="">
      <xdr:nvSpPr>
        <xdr:cNvPr id="425" name="テキスト ボックス 424">
          <a:extLst>
            <a:ext uri="{FF2B5EF4-FFF2-40B4-BE49-F238E27FC236}">
              <a16:creationId xmlns="" xmlns:a16="http://schemas.microsoft.com/office/drawing/2014/main" id="{00000000-0008-0000-0600-0000A9010000}"/>
            </a:ext>
          </a:extLst>
        </xdr:cNvPr>
        <xdr:cNvSpPr txBox="1"/>
      </xdr:nvSpPr>
      <xdr:spPr>
        <a:xfrm>
          <a:off x="8483111" y="133170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25,993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74</xdr:row>
      <xdr:rowOff>65345</xdr:rowOff>
    </xdr:from>
    <xdr:to>
      <xdr:col>41</xdr:col>
      <xdr:colOff>101600</xdr:colOff>
      <xdr:row>74</xdr:row>
      <xdr:rowOff>166945</xdr:rowOff>
    </xdr:to>
    <xdr:sp macro="" textlink="">
      <xdr:nvSpPr>
        <xdr:cNvPr id="426" name="楕円 425">
          <a:extLst>
            <a:ext uri="{FF2B5EF4-FFF2-40B4-BE49-F238E27FC236}">
              <a16:creationId xmlns="" xmlns:a16="http://schemas.microsoft.com/office/drawing/2014/main" id="{00000000-0008-0000-0600-0000AA010000}"/>
            </a:ext>
          </a:extLst>
        </xdr:cNvPr>
        <xdr:cNvSpPr/>
      </xdr:nvSpPr>
      <xdr:spPr>
        <a:xfrm>
          <a:off x="7810500" y="12752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73</xdr:row>
      <xdr:rowOff>12022</xdr:rowOff>
    </xdr:from>
    <xdr:ext cx="534377" cy="259045"/>
    <xdr:sp macro="" textlink="">
      <xdr:nvSpPr>
        <xdr:cNvPr id="427" name="テキスト ボックス 426">
          <a:extLst>
            <a:ext uri="{FF2B5EF4-FFF2-40B4-BE49-F238E27FC236}">
              <a16:creationId xmlns="" xmlns:a16="http://schemas.microsoft.com/office/drawing/2014/main" id="{00000000-0008-0000-0600-0000AB010000}"/>
            </a:ext>
          </a:extLst>
        </xdr:cNvPr>
        <xdr:cNvSpPr txBox="1"/>
      </xdr:nvSpPr>
      <xdr:spPr>
        <a:xfrm>
          <a:off x="7594111" y="125278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77,576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74</xdr:row>
      <xdr:rowOff>94149</xdr:rowOff>
    </xdr:from>
    <xdr:to>
      <xdr:col>36</xdr:col>
      <xdr:colOff>165100</xdr:colOff>
      <xdr:row>75</xdr:row>
      <xdr:rowOff>24299</xdr:rowOff>
    </xdr:to>
    <xdr:sp macro="" textlink="">
      <xdr:nvSpPr>
        <xdr:cNvPr id="428" name="楕円 427">
          <a:extLst>
            <a:ext uri="{FF2B5EF4-FFF2-40B4-BE49-F238E27FC236}">
              <a16:creationId xmlns="" xmlns:a16="http://schemas.microsoft.com/office/drawing/2014/main" id="{00000000-0008-0000-0600-0000AC010000}"/>
            </a:ext>
          </a:extLst>
        </xdr:cNvPr>
        <xdr:cNvSpPr/>
      </xdr:nvSpPr>
      <xdr:spPr>
        <a:xfrm>
          <a:off x="6921500" y="127814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73</xdr:row>
      <xdr:rowOff>40826</xdr:rowOff>
    </xdr:from>
    <xdr:ext cx="534377" cy="259045"/>
    <xdr:sp macro="" textlink="">
      <xdr:nvSpPr>
        <xdr:cNvPr id="429" name="テキスト ボックス 428">
          <a:extLst>
            <a:ext uri="{FF2B5EF4-FFF2-40B4-BE49-F238E27FC236}">
              <a16:creationId xmlns="" xmlns:a16="http://schemas.microsoft.com/office/drawing/2014/main" id="{00000000-0008-0000-0600-0000AD010000}"/>
            </a:ext>
          </a:extLst>
        </xdr:cNvPr>
        <xdr:cNvSpPr txBox="1"/>
      </xdr:nvSpPr>
      <xdr:spPr>
        <a:xfrm>
          <a:off x="6705111" y="125566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74,426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0" name="正方形/長方形 429">
          <a:extLst>
            <a:ext uri="{FF2B5EF4-FFF2-40B4-BE49-F238E27FC236}">
              <a16:creationId xmlns="" xmlns:a16="http://schemas.microsoft.com/office/drawing/2014/main" id="{00000000-0008-0000-0600-0000AE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1" name="正方形/長方形 430">
          <a:extLst>
            <a:ext uri="{FF2B5EF4-FFF2-40B4-BE49-F238E27FC236}">
              <a16:creationId xmlns="" xmlns:a16="http://schemas.microsoft.com/office/drawing/2014/main" id="{00000000-0008-0000-0600-0000AF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2" name="正方形/長方形 431">
          <a:extLst>
            <a:ext uri="{FF2B5EF4-FFF2-40B4-BE49-F238E27FC236}">
              <a16:creationId xmlns="" xmlns:a16="http://schemas.microsoft.com/office/drawing/2014/main" id="{00000000-0008-0000-0600-0000B0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3" name="正方形/長方形 432">
          <a:extLst>
            <a:ext uri="{FF2B5EF4-FFF2-40B4-BE49-F238E27FC236}">
              <a16:creationId xmlns="" xmlns:a16="http://schemas.microsoft.com/office/drawing/2014/main" id="{00000000-0008-0000-0600-0000B1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4" name="正方形/長方形 433">
          <a:extLst>
            <a:ext uri="{FF2B5EF4-FFF2-40B4-BE49-F238E27FC236}">
              <a16:creationId xmlns="" xmlns:a16="http://schemas.microsoft.com/office/drawing/2014/main" id="{00000000-0008-0000-0600-0000B2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29,308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5" name="正方形/長方形 434">
          <a:extLst>
            <a:ext uri="{FF2B5EF4-FFF2-40B4-BE49-F238E27FC236}">
              <a16:creationId xmlns="" xmlns:a16="http://schemas.microsoft.com/office/drawing/2014/main" id="{00000000-0008-0000-0600-0000B3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6" name="正方形/長方形 435">
          <a:extLst>
            <a:ext uri="{FF2B5EF4-FFF2-40B4-BE49-F238E27FC236}">
              <a16:creationId xmlns="" xmlns:a16="http://schemas.microsoft.com/office/drawing/2014/main" id="{00000000-0008-0000-0600-0000B4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7" name="正方形/長方形 436">
          <a:extLst>
            <a:ext uri="{FF2B5EF4-FFF2-40B4-BE49-F238E27FC236}">
              <a16:creationId xmlns="" xmlns:a16="http://schemas.microsoft.com/office/drawing/2014/main" id="{00000000-0008-0000-0600-0000B5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8" name="テキスト ボックス 437">
          <a:extLst>
            <a:ext uri="{FF2B5EF4-FFF2-40B4-BE49-F238E27FC236}">
              <a16:creationId xmlns="" xmlns:a16="http://schemas.microsoft.com/office/drawing/2014/main" id="{00000000-0008-0000-0600-0000B6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9" name="直線コネクタ 438">
          <a:extLst>
            <a:ext uri="{FF2B5EF4-FFF2-40B4-BE49-F238E27FC236}">
              <a16:creationId xmlns="" xmlns:a16="http://schemas.microsoft.com/office/drawing/2014/main" id="{00000000-0008-0000-0600-0000B7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0" name="直線コネクタ 439">
          <a:extLst>
            <a:ext uri="{FF2B5EF4-FFF2-40B4-BE49-F238E27FC236}">
              <a16:creationId xmlns="" xmlns:a16="http://schemas.microsoft.com/office/drawing/2014/main" id="{00000000-0008-0000-0600-0000B8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1" name="テキスト ボックス 440">
          <a:extLst>
            <a:ext uri="{FF2B5EF4-FFF2-40B4-BE49-F238E27FC236}">
              <a16:creationId xmlns="" xmlns:a16="http://schemas.microsoft.com/office/drawing/2014/main" id="{00000000-0008-0000-0600-0000B9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2" name="直線コネクタ 441">
          <a:extLst>
            <a:ext uri="{FF2B5EF4-FFF2-40B4-BE49-F238E27FC236}">
              <a16:creationId xmlns="" xmlns:a16="http://schemas.microsoft.com/office/drawing/2014/main" id="{00000000-0008-0000-0600-0000BA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144434</xdr:rowOff>
    </xdr:from>
    <xdr:ext cx="531299" cy="259045"/>
    <xdr:sp macro="" textlink="">
      <xdr:nvSpPr>
        <xdr:cNvPr id="443" name="テキスト ボックス 442">
          <a:extLst>
            <a:ext uri="{FF2B5EF4-FFF2-40B4-BE49-F238E27FC236}">
              <a16:creationId xmlns="" xmlns:a16="http://schemas.microsoft.com/office/drawing/2014/main" id="{00000000-0008-0000-0600-0000BB010000}"/>
            </a:ext>
          </a:extLst>
        </xdr:cNvPr>
        <xdr:cNvSpPr txBox="1"/>
      </xdr:nvSpPr>
      <xdr:spPr>
        <a:xfrm>
          <a:off x="6072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4" name="直線コネクタ 443">
          <a:extLst>
            <a:ext uri="{FF2B5EF4-FFF2-40B4-BE49-F238E27FC236}">
              <a16:creationId xmlns="" xmlns:a16="http://schemas.microsoft.com/office/drawing/2014/main" id="{00000000-0008-0000-0600-0000BC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94</xdr:row>
      <xdr:rowOff>160763</xdr:rowOff>
    </xdr:from>
    <xdr:ext cx="531299" cy="259045"/>
    <xdr:sp macro="" textlink="">
      <xdr:nvSpPr>
        <xdr:cNvPr id="445" name="テキスト ボックス 444">
          <a:extLst>
            <a:ext uri="{FF2B5EF4-FFF2-40B4-BE49-F238E27FC236}">
              <a16:creationId xmlns="" xmlns:a16="http://schemas.microsoft.com/office/drawing/2014/main" id="{00000000-0008-0000-0600-0000BD010000}"/>
            </a:ext>
          </a:extLst>
        </xdr:cNvPr>
        <xdr:cNvSpPr txBox="1"/>
      </xdr:nvSpPr>
      <xdr:spPr>
        <a:xfrm>
          <a:off x="6072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46" name="直線コネクタ 445">
          <a:extLst>
            <a:ext uri="{FF2B5EF4-FFF2-40B4-BE49-F238E27FC236}">
              <a16:creationId xmlns="" xmlns:a16="http://schemas.microsoft.com/office/drawing/2014/main" id="{00000000-0008-0000-0600-0000BE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5641</xdr:rowOff>
    </xdr:from>
    <xdr:ext cx="531299" cy="259045"/>
    <xdr:sp macro="" textlink="">
      <xdr:nvSpPr>
        <xdr:cNvPr id="447" name="テキスト ボックス 446">
          <a:extLst>
            <a:ext uri="{FF2B5EF4-FFF2-40B4-BE49-F238E27FC236}">
              <a16:creationId xmlns="" xmlns:a16="http://schemas.microsoft.com/office/drawing/2014/main" id="{00000000-0008-0000-0600-0000BF010000}"/>
            </a:ext>
          </a:extLst>
        </xdr:cNvPr>
        <xdr:cNvSpPr txBox="1"/>
      </xdr:nvSpPr>
      <xdr:spPr>
        <a:xfrm>
          <a:off x="6072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48" name="直線コネクタ 447">
          <a:extLst>
            <a:ext uri="{FF2B5EF4-FFF2-40B4-BE49-F238E27FC236}">
              <a16:creationId xmlns="" xmlns:a16="http://schemas.microsoft.com/office/drawing/2014/main" id="{00000000-0008-0000-0600-0000C0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49" name="テキスト ボックス 448">
          <a:extLst>
            <a:ext uri="{FF2B5EF4-FFF2-40B4-BE49-F238E27FC236}">
              <a16:creationId xmlns="" xmlns:a16="http://schemas.microsoft.com/office/drawing/2014/main" id="{00000000-0008-0000-0600-0000C1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0" name="直線コネクタ 449">
          <a:extLst>
            <a:ext uri="{FF2B5EF4-FFF2-40B4-BE49-F238E27FC236}">
              <a16:creationId xmlns="" xmlns:a16="http://schemas.microsoft.com/office/drawing/2014/main" id="{00000000-0008-0000-0600-0000C2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38298</xdr:rowOff>
    </xdr:from>
    <xdr:ext cx="595419" cy="259045"/>
    <xdr:sp macro="" textlink="">
      <xdr:nvSpPr>
        <xdr:cNvPr id="451" name="テキスト ボックス 450">
          <a:extLst>
            <a:ext uri="{FF2B5EF4-FFF2-40B4-BE49-F238E27FC236}">
              <a16:creationId xmlns="" xmlns:a16="http://schemas.microsoft.com/office/drawing/2014/main" id="{00000000-0008-0000-0600-0000C3010000}"/>
            </a:ext>
          </a:extLst>
        </xdr:cNvPr>
        <xdr:cNvSpPr txBox="1"/>
      </xdr:nvSpPr>
      <xdr:spPr>
        <a:xfrm>
          <a:off x="6008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2" name="直線コネクタ 451">
          <a:extLst>
            <a:ext uri="{FF2B5EF4-FFF2-40B4-BE49-F238E27FC236}">
              <a16:creationId xmlns="" xmlns:a16="http://schemas.microsoft.com/office/drawing/2014/main" id="{00000000-0008-0000-0600-0000C4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3" name="テキスト ボックス 452">
          <a:extLst>
            <a:ext uri="{FF2B5EF4-FFF2-40B4-BE49-F238E27FC236}">
              <a16:creationId xmlns="" xmlns:a16="http://schemas.microsoft.com/office/drawing/2014/main" id="{00000000-0008-0000-0600-0000C5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4" name="普通建設事業費 （ うち更新整備　）グラフ枠">
          <a:extLst>
            <a:ext uri="{FF2B5EF4-FFF2-40B4-BE49-F238E27FC236}">
              <a16:creationId xmlns="" xmlns:a16="http://schemas.microsoft.com/office/drawing/2014/main" id="{00000000-0008-0000-0600-0000C6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142748</xdr:rowOff>
    </xdr:from>
    <xdr:to>
      <xdr:col>54</xdr:col>
      <xdr:colOff>189865</xdr:colOff>
      <xdr:row>99</xdr:row>
      <xdr:rowOff>92849</xdr:rowOff>
    </xdr:to>
    <xdr:cxnSp macro="">
      <xdr:nvCxnSpPr>
        <xdr:cNvPr id="455" name="直線コネクタ 454">
          <a:extLst>
            <a:ext uri="{FF2B5EF4-FFF2-40B4-BE49-F238E27FC236}">
              <a16:creationId xmlns="" xmlns:a16="http://schemas.microsoft.com/office/drawing/2014/main" id="{00000000-0008-0000-0600-0000C7010000}"/>
            </a:ext>
          </a:extLst>
        </xdr:cNvPr>
        <xdr:cNvCxnSpPr/>
      </xdr:nvCxnSpPr>
      <xdr:spPr>
        <a:xfrm flipV="1">
          <a:off x="10475595" y="15573248"/>
          <a:ext cx="1270" cy="14931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96676</xdr:rowOff>
    </xdr:from>
    <xdr:ext cx="378565" cy="259045"/>
    <xdr:sp macro="" textlink="">
      <xdr:nvSpPr>
        <xdr:cNvPr id="456" name="普通建設事業費 （ うち更新整備　）最小値テキスト">
          <a:extLst>
            <a:ext uri="{FF2B5EF4-FFF2-40B4-BE49-F238E27FC236}">
              <a16:creationId xmlns="" xmlns:a16="http://schemas.microsoft.com/office/drawing/2014/main" id="{00000000-0008-0000-0600-0000C8010000}"/>
            </a:ext>
          </a:extLst>
        </xdr:cNvPr>
        <xdr:cNvSpPr txBox="1"/>
      </xdr:nvSpPr>
      <xdr:spPr>
        <a:xfrm>
          <a:off x="10528300" y="170702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92849</xdr:rowOff>
    </xdr:from>
    <xdr:to>
      <xdr:col>55</xdr:col>
      <xdr:colOff>88900</xdr:colOff>
      <xdr:row>99</xdr:row>
      <xdr:rowOff>92849</xdr:rowOff>
    </xdr:to>
    <xdr:cxnSp macro="">
      <xdr:nvCxnSpPr>
        <xdr:cNvPr id="457" name="直線コネクタ 456">
          <a:extLst>
            <a:ext uri="{FF2B5EF4-FFF2-40B4-BE49-F238E27FC236}">
              <a16:creationId xmlns="" xmlns:a16="http://schemas.microsoft.com/office/drawing/2014/main" id="{00000000-0008-0000-0600-0000C9010000}"/>
            </a:ext>
          </a:extLst>
        </xdr:cNvPr>
        <xdr:cNvCxnSpPr/>
      </xdr:nvCxnSpPr>
      <xdr:spPr>
        <a:xfrm>
          <a:off x="10388600" y="170663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89425</xdr:rowOff>
    </xdr:from>
    <xdr:ext cx="599010" cy="259045"/>
    <xdr:sp macro="" textlink="">
      <xdr:nvSpPr>
        <xdr:cNvPr id="458" name="普通建設事業費 （ うち更新整備　）最大値テキスト">
          <a:extLst>
            <a:ext uri="{FF2B5EF4-FFF2-40B4-BE49-F238E27FC236}">
              <a16:creationId xmlns="" xmlns:a16="http://schemas.microsoft.com/office/drawing/2014/main" id="{00000000-0008-0000-0600-0000CA010000}"/>
            </a:ext>
          </a:extLst>
        </xdr:cNvPr>
        <xdr:cNvSpPr txBox="1"/>
      </xdr:nvSpPr>
      <xdr:spPr>
        <a:xfrm>
          <a:off x="10528300" y="153484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137,720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142748</xdr:rowOff>
    </xdr:from>
    <xdr:to>
      <xdr:col>55</xdr:col>
      <xdr:colOff>88900</xdr:colOff>
      <xdr:row>90</xdr:row>
      <xdr:rowOff>142748</xdr:rowOff>
    </xdr:to>
    <xdr:cxnSp macro="">
      <xdr:nvCxnSpPr>
        <xdr:cNvPr id="459" name="直線コネクタ 458">
          <a:extLst>
            <a:ext uri="{FF2B5EF4-FFF2-40B4-BE49-F238E27FC236}">
              <a16:creationId xmlns="" xmlns:a16="http://schemas.microsoft.com/office/drawing/2014/main" id="{00000000-0008-0000-0600-0000CB010000}"/>
            </a:ext>
          </a:extLst>
        </xdr:cNvPr>
        <xdr:cNvCxnSpPr/>
      </xdr:nvCxnSpPr>
      <xdr:spPr>
        <a:xfrm>
          <a:off x="10388600" y="155732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94</xdr:row>
      <xdr:rowOff>59875</xdr:rowOff>
    </xdr:from>
    <xdr:to>
      <xdr:col>55</xdr:col>
      <xdr:colOff>0</xdr:colOff>
      <xdr:row>96</xdr:row>
      <xdr:rowOff>30037</xdr:rowOff>
    </xdr:to>
    <xdr:cxnSp macro="">
      <xdr:nvCxnSpPr>
        <xdr:cNvPr id="460" name="直線コネクタ 459">
          <a:extLst>
            <a:ext uri="{FF2B5EF4-FFF2-40B4-BE49-F238E27FC236}">
              <a16:creationId xmlns="" xmlns:a16="http://schemas.microsoft.com/office/drawing/2014/main" id="{00000000-0008-0000-0600-0000CC010000}"/>
            </a:ext>
          </a:extLst>
        </xdr:cNvPr>
        <xdr:cNvCxnSpPr/>
      </xdr:nvCxnSpPr>
      <xdr:spPr>
        <a:xfrm>
          <a:off x="9639300" y="16176175"/>
          <a:ext cx="838200" cy="313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57052</xdr:rowOff>
    </xdr:from>
    <xdr:ext cx="534377" cy="259045"/>
    <xdr:sp macro="" textlink="">
      <xdr:nvSpPr>
        <xdr:cNvPr id="461" name="普通建設事業費 （ うち更新整備　）平均値テキスト">
          <a:extLst>
            <a:ext uri="{FF2B5EF4-FFF2-40B4-BE49-F238E27FC236}">
              <a16:creationId xmlns="" xmlns:a16="http://schemas.microsoft.com/office/drawing/2014/main" id="{00000000-0008-0000-0600-0000CD010000}"/>
            </a:ext>
          </a:extLst>
        </xdr:cNvPr>
        <xdr:cNvSpPr txBox="1"/>
      </xdr:nvSpPr>
      <xdr:spPr>
        <a:xfrm>
          <a:off x="10528300" y="1651625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78625</xdr:rowOff>
    </xdr:from>
    <xdr:to>
      <xdr:col>55</xdr:col>
      <xdr:colOff>50800</xdr:colOff>
      <xdr:row>97</xdr:row>
      <xdr:rowOff>8775</xdr:rowOff>
    </xdr:to>
    <xdr:sp macro="" textlink="">
      <xdr:nvSpPr>
        <xdr:cNvPr id="462" name="フローチャート: 判断 461">
          <a:extLst>
            <a:ext uri="{FF2B5EF4-FFF2-40B4-BE49-F238E27FC236}">
              <a16:creationId xmlns="" xmlns:a16="http://schemas.microsoft.com/office/drawing/2014/main" id="{00000000-0008-0000-0600-0000CE010000}"/>
            </a:ext>
          </a:extLst>
        </xdr:cNvPr>
        <xdr:cNvSpPr/>
      </xdr:nvSpPr>
      <xdr:spPr>
        <a:xfrm>
          <a:off x="10426700" y="16537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93</xdr:row>
      <xdr:rowOff>122250</xdr:rowOff>
    </xdr:from>
    <xdr:to>
      <xdr:col>50</xdr:col>
      <xdr:colOff>114300</xdr:colOff>
      <xdr:row>94</xdr:row>
      <xdr:rowOff>59875</xdr:rowOff>
    </xdr:to>
    <xdr:cxnSp macro="">
      <xdr:nvCxnSpPr>
        <xdr:cNvPr id="463" name="直線コネクタ 462">
          <a:extLst>
            <a:ext uri="{FF2B5EF4-FFF2-40B4-BE49-F238E27FC236}">
              <a16:creationId xmlns="" xmlns:a16="http://schemas.microsoft.com/office/drawing/2014/main" id="{00000000-0008-0000-0600-0000CF010000}"/>
            </a:ext>
          </a:extLst>
        </xdr:cNvPr>
        <xdr:cNvCxnSpPr/>
      </xdr:nvCxnSpPr>
      <xdr:spPr>
        <a:xfrm>
          <a:off x="8750300" y="16067100"/>
          <a:ext cx="889000" cy="1090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66846</xdr:rowOff>
    </xdr:from>
    <xdr:to>
      <xdr:col>50</xdr:col>
      <xdr:colOff>165100</xdr:colOff>
      <xdr:row>96</xdr:row>
      <xdr:rowOff>168446</xdr:rowOff>
    </xdr:to>
    <xdr:sp macro="" textlink="">
      <xdr:nvSpPr>
        <xdr:cNvPr id="464" name="フローチャート: 判断 463">
          <a:extLst>
            <a:ext uri="{FF2B5EF4-FFF2-40B4-BE49-F238E27FC236}">
              <a16:creationId xmlns="" xmlns:a16="http://schemas.microsoft.com/office/drawing/2014/main" id="{00000000-0008-0000-0600-0000D0010000}"/>
            </a:ext>
          </a:extLst>
        </xdr:cNvPr>
        <xdr:cNvSpPr/>
      </xdr:nvSpPr>
      <xdr:spPr>
        <a:xfrm>
          <a:off x="9588500" y="165260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159573</xdr:rowOff>
    </xdr:from>
    <xdr:ext cx="534377" cy="259045"/>
    <xdr:sp macro="" textlink="">
      <xdr:nvSpPr>
        <xdr:cNvPr id="465" name="テキスト ボックス 464">
          <a:extLst>
            <a:ext uri="{FF2B5EF4-FFF2-40B4-BE49-F238E27FC236}">
              <a16:creationId xmlns="" xmlns:a16="http://schemas.microsoft.com/office/drawing/2014/main" id="{00000000-0008-0000-0600-0000D1010000}"/>
            </a:ext>
          </a:extLst>
        </xdr:cNvPr>
        <xdr:cNvSpPr txBox="1"/>
      </xdr:nvSpPr>
      <xdr:spPr>
        <a:xfrm>
          <a:off x="9372111" y="166187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93</xdr:row>
      <xdr:rowOff>122250</xdr:rowOff>
    </xdr:from>
    <xdr:to>
      <xdr:col>45</xdr:col>
      <xdr:colOff>177800</xdr:colOff>
      <xdr:row>97</xdr:row>
      <xdr:rowOff>131797</xdr:rowOff>
    </xdr:to>
    <xdr:cxnSp macro="">
      <xdr:nvCxnSpPr>
        <xdr:cNvPr id="466" name="直線コネクタ 465">
          <a:extLst>
            <a:ext uri="{FF2B5EF4-FFF2-40B4-BE49-F238E27FC236}">
              <a16:creationId xmlns="" xmlns:a16="http://schemas.microsoft.com/office/drawing/2014/main" id="{00000000-0008-0000-0600-0000D2010000}"/>
            </a:ext>
          </a:extLst>
        </xdr:cNvPr>
        <xdr:cNvCxnSpPr/>
      </xdr:nvCxnSpPr>
      <xdr:spPr>
        <a:xfrm flipV="1">
          <a:off x="7861300" y="16067100"/>
          <a:ext cx="889000" cy="6953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136982</xdr:rowOff>
    </xdr:from>
    <xdr:to>
      <xdr:col>46</xdr:col>
      <xdr:colOff>38100</xdr:colOff>
      <xdr:row>97</xdr:row>
      <xdr:rowOff>67132</xdr:rowOff>
    </xdr:to>
    <xdr:sp macro="" textlink="">
      <xdr:nvSpPr>
        <xdr:cNvPr id="467" name="フローチャート: 判断 466">
          <a:extLst>
            <a:ext uri="{FF2B5EF4-FFF2-40B4-BE49-F238E27FC236}">
              <a16:creationId xmlns="" xmlns:a16="http://schemas.microsoft.com/office/drawing/2014/main" id="{00000000-0008-0000-0600-0000D3010000}"/>
            </a:ext>
          </a:extLst>
        </xdr:cNvPr>
        <xdr:cNvSpPr/>
      </xdr:nvSpPr>
      <xdr:spPr>
        <a:xfrm>
          <a:off x="8699500" y="165961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97</xdr:row>
      <xdr:rowOff>58259</xdr:rowOff>
    </xdr:from>
    <xdr:ext cx="534377" cy="259045"/>
    <xdr:sp macro="" textlink="">
      <xdr:nvSpPr>
        <xdr:cNvPr id="468" name="テキスト ボックス 467">
          <a:extLst>
            <a:ext uri="{FF2B5EF4-FFF2-40B4-BE49-F238E27FC236}">
              <a16:creationId xmlns="" xmlns:a16="http://schemas.microsoft.com/office/drawing/2014/main" id="{00000000-0008-0000-0600-0000D4010000}"/>
            </a:ext>
          </a:extLst>
        </xdr:cNvPr>
        <xdr:cNvSpPr txBox="1"/>
      </xdr:nvSpPr>
      <xdr:spPr>
        <a:xfrm>
          <a:off x="8483111" y="166889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131797</xdr:rowOff>
    </xdr:from>
    <xdr:to>
      <xdr:col>41</xdr:col>
      <xdr:colOff>50800</xdr:colOff>
      <xdr:row>97</xdr:row>
      <xdr:rowOff>152468</xdr:rowOff>
    </xdr:to>
    <xdr:cxnSp macro="">
      <xdr:nvCxnSpPr>
        <xdr:cNvPr id="469" name="直線コネクタ 468">
          <a:extLst>
            <a:ext uri="{FF2B5EF4-FFF2-40B4-BE49-F238E27FC236}">
              <a16:creationId xmlns="" xmlns:a16="http://schemas.microsoft.com/office/drawing/2014/main" id="{00000000-0008-0000-0600-0000D5010000}"/>
            </a:ext>
          </a:extLst>
        </xdr:cNvPr>
        <xdr:cNvCxnSpPr/>
      </xdr:nvCxnSpPr>
      <xdr:spPr>
        <a:xfrm flipV="1">
          <a:off x="6972300" y="16762447"/>
          <a:ext cx="889000" cy="206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47241</xdr:rowOff>
    </xdr:from>
    <xdr:to>
      <xdr:col>41</xdr:col>
      <xdr:colOff>101600</xdr:colOff>
      <xdr:row>97</xdr:row>
      <xdr:rowOff>148841</xdr:rowOff>
    </xdr:to>
    <xdr:sp macro="" textlink="">
      <xdr:nvSpPr>
        <xdr:cNvPr id="470" name="フローチャート: 判断 469">
          <a:extLst>
            <a:ext uri="{FF2B5EF4-FFF2-40B4-BE49-F238E27FC236}">
              <a16:creationId xmlns="" xmlns:a16="http://schemas.microsoft.com/office/drawing/2014/main" id="{00000000-0008-0000-0600-0000D6010000}"/>
            </a:ext>
          </a:extLst>
        </xdr:cNvPr>
        <xdr:cNvSpPr/>
      </xdr:nvSpPr>
      <xdr:spPr>
        <a:xfrm>
          <a:off x="7810500" y="16677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165368</xdr:rowOff>
    </xdr:from>
    <xdr:ext cx="534377" cy="259045"/>
    <xdr:sp macro="" textlink="">
      <xdr:nvSpPr>
        <xdr:cNvPr id="471" name="テキスト ボックス 470">
          <a:extLst>
            <a:ext uri="{FF2B5EF4-FFF2-40B4-BE49-F238E27FC236}">
              <a16:creationId xmlns="" xmlns:a16="http://schemas.microsoft.com/office/drawing/2014/main" id="{00000000-0008-0000-0600-0000D7010000}"/>
            </a:ext>
          </a:extLst>
        </xdr:cNvPr>
        <xdr:cNvSpPr txBox="1"/>
      </xdr:nvSpPr>
      <xdr:spPr>
        <a:xfrm>
          <a:off x="7594111" y="164531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168464</xdr:rowOff>
    </xdr:from>
    <xdr:to>
      <xdr:col>36</xdr:col>
      <xdr:colOff>165100</xdr:colOff>
      <xdr:row>97</xdr:row>
      <xdr:rowOff>98614</xdr:rowOff>
    </xdr:to>
    <xdr:sp macro="" textlink="">
      <xdr:nvSpPr>
        <xdr:cNvPr id="472" name="フローチャート: 判断 471">
          <a:extLst>
            <a:ext uri="{FF2B5EF4-FFF2-40B4-BE49-F238E27FC236}">
              <a16:creationId xmlns="" xmlns:a16="http://schemas.microsoft.com/office/drawing/2014/main" id="{00000000-0008-0000-0600-0000D8010000}"/>
            </a:ext>
          </a:extLst>
        </xdr:cNvPr>
        <xdr:cNvSpPr/>
      </xdr:nvSpPr>
      <xdr:spPr>
        <a:xfrm>
          <a:off x="6921500" y="166276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115141</xdr:rowOff>
    </xdr:from>
    <xdr:ext cx="534377" cy="259045"/>
    <xdr:sp macro="" textlink="">
      <xdr:nvSpPr>
        <xdr:cNvPr id="473" name="テキスト ボックス 472">
          <a:extLst>
            <a:ext uri="{FF2B5EF4-FFF2-40B4-BE49-F238E27FC236}">
              <a16:creationId xmlns="" xmlns:a16="http://schemas.microsoft.com/office/drawing/2014/main" id="{00000000-0008-0000-0600-0000D9010000}"/>
            </a:ext>
          </a:extLst>
        </xdr:cNvPr>
        <xdr:cNvSpPr txBox="1"/>
      </xdr:nvSpPr>
      <xdr:spPr>
        <a:xfrm>
          <a:off x="6705111" y="164028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36,191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4" name="テキスト ボックス 473">
          <a:extLst>
            <a:ext uri="{FF2B5EF4-FFF2-40B4-BE49-F238E27FC236}">
              <a16:creationId xmlns="" xmlns:a16="http://schemas.microsoft.com/office/drawing/2014/main" id="{00000000-0008-0000-0600-0000DA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5" name="テキスト ボックス 474">
          <a:extLst>
            <a:ext uri="{FF2B5EF4-FFF2-40B4-BE49-F238E27FC236}">
              <a16:creationId xmlns="" xmlns:a16="http://schemas.microsoft.com/office/drawing/2014/main" id="{00000000-0008-0000-0600-0000DB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6" name="テキスト ボックス 475">
          <a:extLst>
            <a:ext uri="{FF2B5EF4-FFF2-40B4-BE49-F238E27FC236}">
              <a16:creationId xmlns="" xmlns:a16="http://schemas.microsoft.com/office/drawing/2014/main" id="{00000000-0008-0000-0600-0000DC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7" name="テキスト ボックス 476">
          <a:extLst>
            <a:ext uri="{FF2B5EF4-FFF2-40B4-BE49-F238E27FC236}">
              <a16:creationId xmlns="" xmlns:a16="http://schemas.microsoft.com/office/drawing/2014/main" id="{00000000-0008-0000-0600-0000DD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8" name="テキスト ボックス 477">
          <a:extLst>
            <a:ext uri="{FF2B5EF4-FFF2-40B4-BE49-F238E27FC236}">
              <a16:creationId xmlns="" xmlns:a16="http://schemas.microsoft.com/office/drawing/2014/main" id="{00000000-0008-0000-0600-0000DE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150687</xdr:rowOff>
    </xdr:from>
    <xdr:to>
      <xdr:col>55</xdr:col>
      <xdr:colOff>50800</xdr:colOff>
      <xdr:row>96</xdr:row>
      <xdr:rowOff>80837</xdr:rowOff>
    </xdr:to>
    <xdr:sp macro="" textlink="">
      <xdr:nvSpPr>
        <xdr:cNvPr id="479" name="楕円 478">
          <a:extLst>
            <a:ext uri="{FF2B5EF4-FFF2-40B4-BE49-F238E27FC236}">
              <a16:creationId xmlns="" xmlns:a16="http://schemas.microsoft.com/office/drawing/2014/main" id="{00000000-0008-0000-0600-0000DF010000}"/>
            </a:ext>
          </a:extLst>
        </xdr:cNvPr>
        <xdr:cNvSpPr/>
      </xdr:nvSpPr>
      <xdr:spPr>
        <a:xfrm>
          <a:off x="10426700" y="164384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2114</xdr:rowOff>
    </xdr:from>
    <xdr:ext cx="534377" cy="259045"/>
    <xdr:sp macro="" textlink="">
      <xdr:nvSpPr>
        <xdr:cNvPr id="480" name="普通建設事業費 （ うち更新整備　）該当値テキスト">
          <a:extLst>
            <a:ext uri="{FF2B5EF4-FFF2-40B4-BE49-F238E27FC236}">
              <a16:creationId xmlns="" xmlns:a16="http://schemas.microsoft.com/office/drawing/2014/main" id="{00000000-0008-0000-0600-0000E0010000}"/>
            </a:ext>
          </a:extLst>
        </xdr:cNvPr>
        <xdr:cNvSpPr txBox="1"/>
      </xdr:nvSpPr>
      <xdr:spPr>
        <a:xfrm>
          <a:off x="10528300" y="162898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53,574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94</xdr:row>
      <xdr:rowOff>9075</xdr:rowOff>
    </xdr:from>
    <xdr:to>
      <xdr:col>50</xdr:col>
      <xdr:colOff>165100</xdr:colOff>
      <xdr:row>94</xdr:row>
      <xdr:rowOff>110675</xdr:rowOff>
    </xdr:to>
    <xdr:sp macro="" textlink="">
      <xdr:nvSpPr>
        <xdr:cNvPr id="481" name="楕円 480">
          <a:extLst>
            <a:ext uri="{FF2B5EF4-FFF2-40B4-BE49-F238E27FC236}">
              <a16:creationId xmlns="" xmlns:a16="http://schemas.microsoft.com/office/drawing/2014/main" id="{00000000-0008-0000-0600-0000E1010000}"/>
            </a:ext>
          </a:extLst>
        </xdr:cNvPr>
        <xdr:cNvSpPr/>
      </xdr:nvSpPr>
      <xdr:spPr>
        <a:xfrm>
          <a:off x="9588500" y="16125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92</xdr:row>
      <xdr:rowOff>127202</xdr:rowOff>
    </xdr:from>
    <xdr:ext cx="534377" cy="259045"/>
    <xdr:sp macro="" textlink="">
      <xdr:nvSpPr>
        <xdr:cNvPr id="482" name="テキスト ボックス 481">
          <a:extLst>
            <a:ext uri="{FF2B5EF4-FFF2-40B4-BE49-F238E27FC236}">
              <a16:creationId xmlns="" xmlns:a16="http://schemas.microsoft.com/office/drawing/2014/main" id="{00000000-0008-0000-0600-0000E2010000}"/>
            </a:ext>
          </a:extLst>
        </xdr:cNvPr>
        <xdr:cNvSpPr txBox="1"/>
      </xdr:nvSpPr>
      <xdr:spPr>
        <a:xfrm>
          <a:off x="9372111" y="159006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82,333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93</xdr:row>
      <xdr:rowOff>71450</xdr:rowOff>
    </xdr:from>
    <xdr:to>
      <xdr:col>46</xdr:col>
      <xdr:colOff>38100</xdr:colOff>
      <xdr:row>94</xdr:row>
      <xdr:rowOff>1600</xdr:rowOff>
    </xdr:to>
    <xdr:sp macro="" textlink="">
      <xdr:nvSpPr>
        <xdr:cNvPr id="483" name="楕円 482">
          <a:extLst>
            <a:ext uri="{FF2B5EF4-FFF2-40B4-BE49-F238E27FC236}">
              <a16:creationId xmlns="" xmlns:a16="http://schemas.microsoft.com/office/drawing/2014/main" id="{00000000-0008-0000-0600-0000E3010000}"/>
            </a:ext>
          </a:extLst>
        </xdr:cNvPr>
        <xdr:cNvSpPr/>
      </xdr:nvSpPr>
      <xdr:spPr>
        <a:xfrm>
          <a:off x="8699500" y="16016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92</xdr:row>
      <xdr:rowOff>18127</xdr:rowOff>
    </xdr:from>
    <xdr:ext cx="534377" cy="259045"/>
    <xdr:sp macro="" textlink="">
      <xdr:nvSpPr>
        <xdr:cNvPr id="484" name="テキスト ボックス 483">
          <a:extLst>
            <a:ext uri="{FF2B5EF4-FFF2-40B4-BE49-F238E27FC236}">
              <a16:creationId xmlns="" xmlns:a16="http://schemas.microsoft.com/office/drawing/2014/main" id="{00000000-0008-0000-0600-0000E4010000}"/>
            </a:ext>
          </a:extLst>
        </xdr:cNvPr>
        <xdr:cNvSpPr txBox="1"/>
      </xdr:nvSpPr>
      <xdr:spPr>
        <a:xfrm>
          <a:off x="8483111" y="157915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80997</xdr:rowOff>
    </xdr:from>
    <xdr:to>
      <xdr:col>41</xdr:col>
      <xdr:colOff>101600</xdr:colOff>
      <xdr:row>98</xdr:row>
      <xdr:rowOff>11147</xdr:rowOff>
    </xdr:to>
    <xdr:sp macro="" textlink="">
      <xdr:nvSpPr>
        <xdr:cNvPr id="485" name="楕円 484">
          <a:extLst>
            <a:ext uri="{FF2B5EF4-FFF2-40B4-BE49-F238E27FC236}">
              <a16:creationId xmlns="" xmlns:a16="http://schemas.microsoft.com/office/drawing/2014/main" id="{00000000-0008-0000-0600-0000E5010000}"/>
            </a:ext>
          </a:extLst>
        </xdr:cNvPr>
        <xdr:cNvSpPr/>
      </xdr:nvSpPr>
      <xdr:spPr>
        <a:xfrm>
          <a:off x="7810500" y="167116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2274</xdr:rowOff>
    </xdr:from>
    <xdr:ext cx="534377" cy="259045"/>
    <xdr:sp macro="" textlink="">
      <xdr:nvSpPr>
        <xdr:cNvPr id="486" name="テキスト ボックス 485">
          <a:extLst>
            <a:ext uri="{FF2B5EF4-FFF2-40B4-BE49-F238E27FC236}">
              <a16:creationId xmlns="" xmlns:a16="http://schemas.microsoft.com/office/drawing/2014/main" id="{00000000-0008-0000-0600-0000E6010000}"/>
            </a:ext>
          </a:extLst>
        </xdr:cNvPr>
        <xdr:cNvSpPr txBox="1"/>
      </xdr:nvSpPr>
      <xdr:spPr>
        <a:xfrm>
          <a:off x="7594111" y="168043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28,476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101668</xdr:rowOff>
    </xdr:from>
    <xdr:to>
      <xdr:col>36</xdr:col>
      <xdr:colOff>165100</xdr:colOff>
      <xdr:row>98</xdr:row>
      <xdr:rowOff>31818</xdr:rowOff>
    </xdr:to>
    <xdr:sp macro="" textlink="">
      <xdr:nvSpPr>
        <xdr:cNvPr id="487" name="楕円 486">
          <a:extLst>
            <a:ext uri="{FF2B5EF4-FFF2-40B4-BE49-F238E27FC236}">
              <a16:creationId xmlns="" xmlns:a16="http://schemas.microsoft.com/office/drawing/2014/main" id="{00000000-0008-0000-0600-0000E7010000}"/>
            </a:ext>
          </a:extLst>
        </xdr:cNvPr>
        <xdr:cNvSpPr/>
      </xdr:nvSpPr>
      <xdr:spPr>
        <a:xfrm>
          <a:off x="6921500" y="167323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22945</xdr:rowOff>
    </xdr:from>
    <xdr:ext cx="534377" cy="259045"/>
    <xdr:sp macro="" textlink="">
      <xdr:nvSpPr>
        <xdr:cNvPr id="488" name="テキスト ボックス 487">
          <a:extLst>
            <a:ext uri="{FF2B5EF4-FFF2-40B4-BE49-F238E27FC236}">
              <a16:creationId xmlns="" xmlns:a16="http://schemas.microsoft.com/office/drawing/2014/main" id="{00000000-0008-0000-0600-0000E8010000}"/>
            </a:ext>
          </a:extLst>
        </xdr:cNvPr>
        <xdr:cNvSpPr txBox="1"/>
      </xdr:nvSpPr>
      <xdr:spPr>
        <a:xfrm>
          <a:off x="6705111" y="168250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26,577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9" name="正方形/長方形 488">
          <a:extLst>
            <a:ext uri="{FF2B5EF4-FFF2-40B4-BE49-F238E27FC236}">
              <a16:creationId xmlns="" xmlns:a16="http://schemas.microsoft.com/office/drawing/2014/main" id="{00000000-0008-0000-0600-0000E9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0" name="正方形/長方形 489">
          <a:extLst>
            <a:ext uri="{FF2B5EF4-FFF2-40B4-BE49-F238E27FC236}">
              <a16:creationId xmlns="" xmlns:a16="http://schemas.microsoft.com/office/drawing/2014/main" id="{00000000-0008-0000-0600-0000EA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1" name="正方形/長方形 490">
          <a:extLst>
            <a:ext uri="{FF2B5EF4-FFF2-40B4-BE49-F238E27FC236}">
              <a16:creationId xmlns="" xmlns:a16="http://schemas.microsoft.com/office/drawing/2014/main" id="{00000000-0008-0000-0600-0000EB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2" name="正方形/長方形 491">
          <a:extLst>
            <a:ext uri="{FF2B5EF4-FFF2-40B4-BE49-F238E27FC236}">
              <a16:creationId xmlns="" xmlns:a16="http://schemas.microsoft.com/office/drawing/2014/main" id="{00000000-0008-0000-0600-0000EC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3" name="正方形/長方形 492">
          <a:extLst>
            <a:ext uri="{FF2B5EF4-FFF2-40B4-BE49-F238E27FC236}">
              <a16:creationId xmlns="" xmlns:a16="http://schemas.microsoft.com/office/drawing/2014/main" id="{00000000-0008-0000-0600-0000ED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4" name="正方形/長方形 493">
          <a:extLst>
            <a:ext uri="{FF2B5EF4-FFF2-40B4-BE49-F238E27FC236}">
              <a16:creationId xmlns="" xmlns:a16="http://schemas.microsoft.com/office/drawing/2014/main" id="{00000000-0008-0000-0600-0000EE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5" name="正方形/長方形 494">
          <a:extLst>
            <a:ext uri="{FF2B5EF4-FFF2-40B4-BE49-F238E27FC236}">
              <a16:creationId xmlns="" xmlns:a16="http://schemas.microsoft.com/office/drawing/2014/main" id="{00000000-0008-0000-0600-0000EF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6" name="正方形/長方形 495">
          <a:extLst>
            <a:ext uri="{FF2B5EF4-FFF2-40B4-BE49-F238E27FC236}">
              <a16:creationId xmlns="" xmlns:a16="http://schemas.microsoft.com/office/drawing/2014/main" id="{00000000-0008-0000-0600-0000F0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7" name="テキスト ボックス 496">
          <a:extLst>
            <a:ext uri="{FF2B5EF4-FFF2-40B4-BE49-F238E27FC236}">
              <a16:creationId xmlns="" xmlns:a16="http://schemas.microsoft.com/office/drawing/2014/main" id="{00000000-0008-0000-0600-0000F1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8" name="直線コネクタ 497">
          <a:extLst>
            <a:ext uri="{FF2B5EF4-FFF2-40B4-BE49-F238E27FC236}">
              <a16:creationId xmlns="" xmlns:a16="http://schemas.microsoft.com/office/drawing/2014/main" id="{00000000-0008-0000-0600-0000F2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9" name="直線コネクタ 498">
          <a:extLst>
            <a:ext uri="{FF2B5EF4-FFF2-40B4-BE49-F238E27FC236}">
              <a16:creationId xmlns="" xmlns:a16="http://schemas.microsoft.com/office/drawing/2014/main" id="{00000000-0008-0000-0600-0000F3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0" name="テキスト ボックス 499">
          <a:extLst>
            <a:ext uri="{FF2B5EF4-FFF2-40B4-BE49-F238E27FC236}">
              <a16:creationId xmlns="" xmlns:a16="http://schemas.microsoft.com/office/drawing/2014/main" id="{00000000-0008-0000-0600-0000F4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1" name="直線コネクタ 500">
          <a:extLst>
            <a:ext uri="{FF2B5EF4-FFF2-40B4-BE49-F238E27FC236}">
              <a16:creationId xmlns="" xmlns:a16="http://schemas.microsoft.com/office/drawing/2014/main" id="{00000000-0008-0000-0600-0000F5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02" name="テキスト ボックス 501">
          <a:extLst>
            <a:ext uri="{FF2B5EF4-FFF2-40B4-BE49-F238E27FC236}">
              <a16:creationId xmlns="" xmlns:a16="http://schemas.microsoft.com/office/drawing/2014/main" id="{00000000-0008-0000-0600-0000F6010000}"/>
            </a:ext>
          </a:extLst>
        </xdr:cNvPr>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3" name="直線コネクタ 502">
          <a:extLst>
            <a:ext uri="{FF2B5EF4-FFF2-40B4-BE49-F238E27FC236}">
              <a16:creationId xmlns="" xmlns:a16="http://schemas.microsoft.com/office/drawing/2014/main" id="{00000000-0008-0000-0600-0000F7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04" name="テキスト ボックス 503">
          <a:extLst>
            <a:ext uri="{FF2B5EF4-FFF2-40B4-BE49-F238E27FC236}">
              <a16:creationId xmlns="" xmlns:a16="http://schemas.microsoft.com/office/drawing/2014/main" id="{00000000-0008-0000-0600-0000F8010000}"/>
            </a:ext>
          </a:extLst>
        </xdr:cNvPr>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5" name="直線コネクタ 504">
          <a:extLst>
            <a:ext uri="{FF2B5EF4-FFF2-40B4-BE49-F238E27FC236}">
              <a16:creationId xmlns="" xmlns:a16="http://schemas.microsoft.com/office/drawing/2014/main" id="{00000000-0008-0000-0600-0000F9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506" name="テキスト ボックス 505">
          <a:extLst>
            <a:ext uri="{FF2B5EF4-FFF2-40B4-BE49-F238E27FC236}">
              <a16:creationId xmlns="" xmlns:a16="http://schemas.microsoft.com/office/drawing/2014/main" id="{00000000-0008-0000-0600-0000FA010000}"/>
            </a:ext>
          </a:extLst>
        </xdr:cNvPr>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7" name="直線コネクタ 506">
          <a:extLst>
            <a:ext uri="{FF2B5EF4-FFF2-40B4-BE49-F238E27FC236}">
              <a16:creationId xmlns="" xmlns:a16="http://schemas.microsoft.com/office/drawing/2014/main" id="{00000000-0008-0000-0600-0000FB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8" name="テキスト ボックス 507">
          <a:extLst>
            <a:ext uri="{FF2B5EF4-FFF2-40B4-BE49-F238E27FC236}">
              <a16:creationId xmlns="" xmlns:a16="http://schemas.microsoft.com/office/drawing/2014/main" id="{00000000-0008-0000-0600-0000FC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9" name="直線コネクタ 508">
          <a:extLst>
            <a:ext uri="{FF2B5EF4-FFF2-40B4-BE49-F238E27FC236}">
              <a16:creationId xmlns="" xmlns:a16="http://schemas.microsoft.com/office/drawing/2014/main" id="{00000000-0008-0000-0600-0000FD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0" name="テキスト ボックス 509">
          <a:extLst>
            <a:ext uri="{FF2B5EF4-FFF2-40B4-BE49-F238E27FC236}">
              <a16:creationId xmlns="" xmlns:a16="http://schemas.microsoft.com/office/drawing/2014/main" id="{00000000-0008-0000-0600-0000FE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1" name="災害復旧事業費グラフ枠">
          <a:extLst>
            <a:ext uri="{FF2B5EF4-FFF2-40B4-BE49-F238E27FC236}">
              <a16:creationId xmlns="" xmlns:a16="http://schemas.microsoft.com/office/drawing/2014/main" id="{00000000-0008-0000-0600-0000FF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62624</xdr:rowOff>
    </xdr:from>
    <xdr:to>
      <xdr:col>85</xdr:col>
      <xdr:colOff>126364</xdr:colOff>
      <xdr:row>39</xdr:row>
      <xdr:rowOff>44450</xdr:rowOff>
    </xdr:to>
    <xdr:cxnSp macro="">
      <xdr:nvCxnSpPr>
        <xdr:cNvPr id="512" name="直線コネクタ 511">
          <a:extLst>
            <a:ext uri="{FF2B5EF4-FFF2-40B4-BE49-F238E27FC236}">
              <a16:creationId xmlns="" xmlns:a16="http://schemas.microsoft.com/office/drawing/2014/main" id="{00000000-0008-0000-0600-000000020000}"/>
            </a:ext>
          </a:extLst>
        </xdr:cNvPr>
        <xdr:cNvCxnSpPr/>
      </xdr:nvCxnSpPr>
      <xdr:spPr>
        <a:xfrm flipV="1">
          <a:off x="16317595" y="5377574"/>
          <a:ext cx="1269" cy="13534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48277</xdr:rowOff>
    </xdr:from>
    <xdr:ext cx="249299" cy="259045"/>
    <xdr:sp macro="" textlink="">
      <xdr:nvSpPr>
        <xdr:cNvPr id="513" name="災害復旧事業費最小値テキスト">
          <a:extLst>
            <a:ext uri="{FF2B5EF4-FFF2-40B4-BE49-F238E27FC236}">
              <a16:creationId xmlns="" xmlns:a16="http://schemas.microsoft.com/office/drawing/2014/main" id="{00000000-0008-0000-0600-000001020000}"/>
            </a:ext>
          </a:extLst>
        </xdr:cNvPr>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4" name="直線コネクタ 513">
          <a:extLst>
            <a:ext uri="{FF2B5EF4-FFF2-40B4-BE49-F238E27FC236}">
              <a16:creationId xmlns="" xmlns:a16="http://schemas.microsoft.com/office/drawing/2014/main" id="{00000000-0008-0000-0600-00000202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9301</xdr:rowOff>
    </xdr:from>
    <xdr:ext cx="599010" cy="259045"/>
    <xdr:sp macro="" textlink="">
      <xdr:nvSpPr>
        <xdr:cNvPr id="515" name="災害復旧事業費最大値テキスト">
          <a:extLst>
            <a:ext uri="{FF2B5EF4-FFF2-40B4-BE49-F238E27FC236}">
              <a16:creationId xmlns="" xmlns:a16="http://schemas.microsoft.com/office/drawing/2014/main" id="{00000000-0008-0000-0600-000003020000}"/>
            </a:ext>
          </a:extLst>
        </xdr:cNvPr>
        <xdr:cNvSpPr txBox="1"/>
      </xdr:nvSpPr>
      <xdr:spPr>
        <a:xfrm>
          <a:off x="16370300" y="51528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106,569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62624</xdr:rowOff>
    </xdr:from>
    <xdr:to>
      <xdr:col>86</xdr:col>
      <xdr:colOff>25400</xdr:colOff>
      <xdr:row>31</xdr:row>
      <xdr:rowOff>62624</xdr:rowOff>
    </xdr:to>
    <xdr:cxnSp macro="">
      <xdr:nvCxnSpPr>
        <xdr:cNvPr id="516" name="直線コネクタ 515">
          <a:extLst>
            <a:ext uri="{FF2B5EF4-FFF2-40B4-BE49-F238E27FC236}">
              <a16:creationId xmlns="" xmlns:a16="http://schemas.microsoft.com/office/drawing/2014/main" id="{00000000-0008-0000-0600-000004020000}"/>
            </a:ext>
          </a:extLst>
        </xdr:cNvPr>
        <xdr:cNvCxnSpPr/>
      </xdr:nvCxnSpPr>
      <xdr:spPr>
        <a:xfrm>
          <a:off x="16230600" y="53775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48387</xdr:rowOff>
    </xdr:from>
    <xdr:to>
      <xdr:col>85</xdr:col>
      <xdr:colOff>127000</xdr:colOff>
      <xdr:row>38</xdr:row>
      <xdr:rowOff>145415</xdr:rowOff>
    </xdr:to>
    <xdr:cxnSp macro="">
      <xdr:nvCxnSpPr>
        <xdr:cNvPr id="517" name="直線コネクタ 516">
          <a:extLst>
            <a:ext uri="{FF2B5EF4-FFF2-40B4-BE49-F238E27FC236}">
              <a16:creationId xmlns="" xmlns:a16="http://schemas.microsoft.com/office/drawing/2014/main" id="{00000000-0008-0000-0600-000005020000}"/>
            </a:ext>
          </a:extLst>
        </xdr:cNvPr>
        <xdr:cNvCxnSpPr/>
      </xdr:nvCxnSpPr>
      <xdr:spPr>
        <a:xfrm flipV="1">
          <a:off x="15481300" y="6220587"/>
          <a:ext cx="838200" cy="4399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27830</xdr:rowOff>
    </xdr:from>
    <xdr:ext cx="469744" cy="259045"/>
    <xdr:sp macro="" textlink="">
      <xdr:nvSpPr>
        <xdr:cNvPr id="518" name="災害復旧事業費平均値テキスト">
          <a:extLst>
            <a:ext uri="{FF2B5EF4-FFF2-40B4-BE49-F238E27FC236}">
              <a16:creationId xmlns="" xmlns:a16="http://schemas.microsoft.com/office/drawing/2014/main" id="{00000000-0008-0000-0600-000006020000}"/>
            </a:ext>
          </a:extLst>
        </xdr:cNvPr>
        <xdr:cNvSpPr txBox="1"/>
      </xdr:nvSpPr>
      <xdr:spPr>
        <a:xfrm>
          <a:off x="16370300" y="654293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49403</xdr:rowOff>
    </xdr:from>
    <xdr:to>
      <xdr:col>85</xdr:col>
      <xdr:colOff>177800</xdr:colOff>
      <xdr:row>38</xdr:row>
      <xdr:rowOff>151003</xdr:rowOff>
    </xdr:to>
    <xdr:sp macro="" textlink="">
      <xdr:nvSpPr>
        <xdr:cNvPr id="519" name="フローチャート: 判断 518">
          <a:extLst>
            <a:ext uri="{FF2B5EF4-FFF2-40B4-BE49-F238E27FC236}">
              <a16:creationId xmlns="" xmlns:a16="http://schemas.microsoft.com/office/drawing/2014/main" id="{00000000-0008-0000-0600-000007020000}"/>
            </a:ext>
          </a:extLst>
        </xdr:cNvPr>
        <xdr:cNvSpPr/>
      </xdr:nvSpPr>
      <xdr:spPr>
        <a:xfrm>
          <a:off x="16268700" y="65645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46889</xdr:rowOff>
    </xdr:from>
    <xdr:to>
      <xdr:col>81</xdr:col>
      <xdr:colOff>50800</xdr:colOff>
      <xdr:row>38</xdr:row>
      <xdr:rowOff>145415</xdr:rowOff>
    </xdr:to>
    <xdr:cxnSp macro="">
      <xdr:nvCxnSpPr>
        <xdr:cNvPr id="520" name="直線コネクタ 519">
          <a:extLst>
            <a:ext uri="{FF2B5EF4-FFF2-40B4-BE49-F238E27FC236}">
              <a16:creationId xmlns="" xmlns:a16="http://schemas.microsoft.com/office/drawing/2014/main" id="{00000000-0008-0000-0600-000008020000}"/>
            </a:ext>
          </a:extLst>
        </xdr:cNvPr>
        <xdr:cNvCxnSpPr/>
      </xdr:nvCxnSpPr>
      <xdr:spPr>
        <a:xfrm>
          <a:off x="14592300" y="6561989"/>
          <a:ext cx="889000" cy="985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97345</xdr:rowOff>
    </xdr:from>
    <xdr:to>
      <xdr:col>81</xdr:col>
      <xdr:colOff>101600</xdr:colOff>
      <xdr:row>39</xdr:row>
      <xdr:rowOff>27495</xdr:rowOff>
    </xdr:to>
    <xdr:sp macro="" textlink="">
      <xdr:nvSpPr>
        <xdr:cNvPr id="521" name="フローチャート: 判断 520">
          <a:extLst>
            <a:ext uri="{FF2B5EF4-FFF2-40B4-BE49-F238E27FC236}">
              <a16:creationId xmlns="" xmlns:a16="http://schemas.microsoft.com/office/drawing/2014/main" id="{00000000-0008-0000-0600-000009020000}"/>
            </a:ext>
          </a:extLst>
        </xdr:cNvPr>
        <xdr:cNvSpPr/>
      </xdr:nvSpPr>
      <xdr:spPr>
        <a:xfrm>
          <a:off x="15430500" y="6612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39</xdr:row>
      <xdr:rowOff>18622</xdr:rowOff>
    </xdr:from>
    <xdr:ext cx="469744" cy="259045"/>
    <xdr:sp macro="" textlink="">
      <xdr:nvSpPr>
        <xdr:cNvPr id="522" name="テキスト ボックス 521">
          <a:extLst>
            <a:ext uri="{FF2B5EF4-FFF2-40B4-BE49-F238E27FC236}">
              <a16:creationId xmlns="" xmlns:a16="http://schemas.microsoft.com/office/drawing/2014/main" id="{00000000-0008-0000-0600-00000A020000}"/>
            </a:ext>
          </a:extLst>
        </xdr:cNvPr>
        <xdr:cNvSpPr txBox="1"/>
      </xdr:nvSpPr>
      <xdr:spPr>
        <a:xfrm>
          <a:off x="15246428" y="67051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34</xdr:row>
      <xdr:rowOff>84595</xdr:rowOff>
    </xdr:from>
    <xdr:to>
      <xdr:col>76</xdr:col>
      <xdr:colOff>114300</xdr:colOff>
      <xdr:row>38</xdr:row>
      <xdr:rowOff>46889</xdr:rowOff>
    </xdr:to>
    <xdr:cxnSp macro="">
      <xdr:nvCxnSpPr>
        <xdr:cNvPr id="523" name="直線コネクタ 522">
          <a:extLst>
            <a:ext uri="{FF2B5EF4-FFF2-40B4-BE49-F238E27FC236}">
              <a16:creationId xmlns="" xmlns:a16="http://schemas.microsoft.com/office/drawing/2014/main" id="{00000000-0008-0000-0600-00000B020000}"/>
            </a:ext>
          </a:extLst>
        </xdr:cNvPr>
        <xdr:cNvCxnSpPr/>
      </xdr:nvCxnSpPr>
      <xdr:spPr>
        <a:xfrm>
          <a:off x="13703300" y="5913895"/>
          <a:ext cx="889000" cy="6480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111785</xdr:rowOff>
    </xdr:from>
    <xdr:to>
      <xdr:col>76</xdr:col>
      <xdr:colOff>165100</xdr:colOff>
      <xdr:row>39</xdr:row>
      <xdr:rowOff>41935</xdr:rowOff>
    </xdr:to>
    <xdr:sp macro="" textlink="">
      <xdr:nvSpPr>
        <xdr:cNvPr id="524" name="フローチャート: 判断 523">
          <a:extLst>
            <a:ext uri="{FF2B5EF4-FFF2-40B4-BE49-F238E27FC236}">
              <a16:creationId xmlns="" xmlns:a16="http://schemas.microsoft.com/office/drawing/2014/main" id="{00000000-0008-0000-0600-00000C020000}"/>
            </a:ext>
          </a:extLst>
        </xdr:cNvPr>
        <xdr:cNvSpPr/>
      </xdr:nvSpPr>
      <xdr:spPr>
        <a:xfrm>
          <a:off x="14541500" y="6626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39</xdr:row>
      <xdr:rowOff>33062</xdr:rowOff>
    </xdr:from>
    <xdr:ext cx="469744" cy="259045"/>
    <xdr:sp macro="" textlink="">
      <xdr:nvSpPr>
        <xdr:cNvPr id="525" name="テキスト ボックス 524">
          <a:extLst>
            <a:ext uri="{FF2B5EF4-FFF2-40B4-BE49-F238E27FC236}">
              <a16:creationId xmlns="" xmlns:a16="http://schemas.microsoft.com/office/drawing/2014/main" id="{00000000-0008-0000-0600-00000D020000}"/>
            </a:ext>
          </a:extLst>
        </xdr:cNvPr>
        <xdr:cNvSpPr txBox="1"/>
      </xdr:nvSpPr>
      <xdr:spPr>
        <a:xfrm>
          <a:off x="14357428" y="67196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34</xdr:row>
      <xdr:rowOff>84595</xdr:rowOff>
    </xdr:from>
    <xdr:to>
      <xdr:col>71</xdr:col>
      <xdr:colOff>177800</xdr:colOff>
      <xdr:row>37</xdr:row>
      <xdr:rowOff>62344</xdr:rowOff>
    </xdr:to>
    <xdr:cxnSp macro="">
      <xdr:nvCxnSpPr>
        <xdr:cNvPr id="526" name="直線コネクタ 525">
          <a:extLst>
            <a:ext uri="{FF2B5EF4-FFF2-40B4-BE49-F238E27FC236}">
              <a16:creationId xmlns="" xmlns:a16="http://schemas.microsoft.com/office/drawing/2014/main" id="{00000000-0008-0000-0600-00000E020000}"/>
            </a:ext>
          </a:extLst>
        </xdr:cNvPr>
        <xdr:cNvCxnSpPr/>
      </xdr:nvCxnSpPr>
      <xdr:spPr>
        <a:xfrm flipV="1">
          <a:off x="12814300" y="5913895"/>
          <a:ext cx="889000" cy="4920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102019</xdr:rowOff>
    </xdr:from>
    <xdr:to>
      <xdr:col>72</xdr:col>
      <xdr:colOff>38100</xdr:colOff>
      <xdr:row>39</xdr:row>
      <xdr:rowOff>32169</xdr:rowOff>
    </xdr:to>
    <xdr:sp macro="" textlink="">
      <xdr:nvSpPr>
        <xdr:cNvPr id="527" name="フローチャート: 判断 526">
          <a:extLst>
            <a:ext uri="{FF2B5EF4-FFF2-40B4-BE49-F238E27FC236}">
              <a16:creationId xmlns="" xmlns:a16="http://schemas.microsoft.com/office/drawing/2014/main" id="{00000000-0008-0000-0600-00000F020000}"/>
            </a:ext>
          </a:extLst>
        </xdr:cNvPr>
        <xdr:cNvSpPr/>
      </xdr:nvSpPr>
      <xdr:spPr>
        <a:xfrm>
          <a:off x="13652500" y="6617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39</xdr:row>
      <xdr:rowOff>23296</xdr:rowOff>
    </xdr:from>
    <xdr:ext cx="469744" cy="259045"/>
    <xdr:sp macro="" textlink="">
      <xdr:nvSpPr>
        <xdr:cNvPr id="528" name="テキスト ボックス 527">
          <a:extLst>
            <a:ext uri="{FF2B5EF4-FFF2-40B4-BE49-F238E27FC236}">
              <a16:creationId xmlns="" xmlns:a16="http://schemas.microsoft.com/office/drawing/2014/main" id="{00000000-0008-0000-0600-000010020000}"/>
            </a:ext>
          </a:extLst>
        </xdr:cNvPr>
        <xdr:cNvSpPr txBox="1"/>
      </xdr:nvSpPr>
      <xdr:spPr>
        <a:xfrm>
          <a:off x="13468428" y="67098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62090</xdr:rowOff>
    </xdr:from>
    <xdr:to>
      <xdr:col>67</xdr:col>
      <xdr:colOff>101600</xdr:colOff>
      <xdr:row>38</xdr:row>
      <xdr:rowOff>163690</xdr:rowOff>
    </xdr:to>
    <xdr:sp macro="" textlink="">
      <xdr:nvSpPr>
        <xdr:cNvPr id="529" name="フローチャート: 判断 528">
          <a:extLst>
            <a:ext uri="{FF2B5EF4-FFF2-40B4-BE49-F238E27FC236}">
              <a16:creationId xmlns="" xmlns:a16="http://schemas.microsoft.com/office/drawing/2014/main" id="{00000000-0008-0000-0600-000011020000}"/>
            </a:ext>
          </a:extLst>
        </xdr:cNvPr>
        <xdr:cNvSpPr/>
      </xdr:nvSpPr>
      <xdr:spPr>
        <a:xfrm>
          <a:off x="12763500" y="6577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38</xdr:row>
      <xdr:rowOff>154817</xdr:rowOff>
    </xdr:from>
    <xdr:ext cx="469744" cy="259045"/>
    <xdr:sp macro="" textlink="">
      <xdr:nvSpPr>
        <xdr:cNvPr id="530" name="テキスト ボックス 529">
          <a:extLst>
            <a:ext uri="{FF2B5EF4-FFF2-40B4-BE49-F238E27FC236}">
              <a16:creationId xmlns="" xmlns:a16="http://schemas.microsoft.com/office/drawing/2014/main" id="{00000000-0008-0000-0600-000012020000}"/>
            </a:ext>
          </a:extLst>
        </xdr:cNvPr>
        <xdr:cNvSpPr txBox="1"/>
      </xdr:nvSpPr>
      <xdr:spPr>
        <a:xfrm>
          <a:off x="12579428" y="66699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1" name="テキスト ボックス 530">
          <a:extLst>
            <a:ext uri="{FF2B5EF4-FFF2-40B4-BE49-F238E27FC236}">
              <a16:creationId xmlns="" xmlns:a16="http://schemas.microsoft.com/office/drawing/2014/main" id="{00000000-0008-0000-0600-000013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2" name="テキスト ボックス 531">
          <a:extLst>
            <a:ext uri="{FF2B5EF4-FFF2-40B4-BE49-F238E27FC236}">
              <a16:creationId xmlns="" xmlns:a16="http://schemas.microsoft.com/office/drawing/2014/main" id="{00000000-0008-0000-0600-000014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3" name="テキスト ボックス 532">
          <a:extLst>
            <a:ext uri="{FF2B5EF4-FFF2-40B4-BE49-F238E27FC236}">
              <a16:creationId xmlns="" xmlns:a16="http://schemas.microsoft.com/office/drawing/2014/main" id="{00000000-0008-0000-0600-000015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4" name="テキスト ボックス 533">
          <a:extLst>
            <a:ext uri="{FF2B5EF4-FFF2-40B4-BE49-F238E27FC236}">
              <a16:creationId xmlns="" xmlns:a16="http://schemas.microsoft.com/office/drawing/2014/main" id="{00000000-0008-0000-0600-000016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5" name="テキスト ボックス 534">
          <a:extLst>
            <a:ext uri="{FF2B5EF4-FFF2-40B4-BE49-F238E27FC236}">
              <a16:creationId xmlns="" xmlns:a16="http://schemas.microsoft.com/office/drawing/2014/main" id="{00000000-0008-0000-0600-000017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35</xdr:row>
      <xdr:rowOff>169037</xdr:rowOff>
    </xdr:from>
    <xdr:to>
      <xdr:col>85</xdr:col>
      <xdr:colOff>177800</xdr:colOff>
      <xdr:row>36</xdr:row>
      <xdr:rowOff>99187</xdr:rowOff>
    </xdr:to>
    <xdr:sp macro="" textlink="">
      <xdr:nvSpPr>
        <xdr:cNvPr id="536" name="楕円 535">
          <a:extLst>
            <a:ext uri="{FF2B5EF4-FFF2-40B4-BE49-F238E27FC236}">
              <a16:creationId xmlns="" xmlns:a16="http://schemas.microsoft.com/office/drawing/2014/main" id="{00000000-0008-0000-0600-000018020000}"/>
            </a:ext>
          </a:extLst>
        </xdr:cNvPr>
        <xdr:cNvSpPr/>
      </xdr:nvSpPr>
      <xdr:spPr>
        <a:xfrm>
          <a:off x="16268700" y="61697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35</xdr:row>
      <xdr:rowOff>20464</xdr:rowOff>
    </xdr:from>
    <xdr:ext cx="534377" cy="259045"/>
    <xdr:sp macro="" textlink="">
      <xdr:nvSpPr>
        <xdr:cNvPr id="537" name="災害復旧事業費該当値テキスト">
          <a:extLst>
            <a:ext uri="{FF2B5EF4-FFF2-40B4-BE49-F238E27FC236}">
              <a16:creationId xmlns="" xmlns:a16="http://schemas.microsoft.com/office/drawing/2014/main" id="{00000000-0008-0000-0600-000019020000}"/>
            </a:ext>
          </a:extLst>
        </xdr:cNvPr>
        <xdr:cNvSpPr txBox="1"/>
      </xdr:nvSpPr>
      <xdr:spPr>
        <a:xfrm>
          <a:off x="16370300" y="60212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94615</xdr:rowOff>
    </xdr:from>
    <xdr:to>
      <xdr:col>81</xdr:col>
      <xdr:colOff>101600</xdr:colOff>
      <xdr:row>39</xdr:row>
      <xdr:rowOff>24765</xdr:rowOff>
    </xdr:to>
    <xdr:sp macro="" textlink="">
      <xdr:nvSpPr>
        <xdr:cNvPr id="538" name="楕円 537">
          <a:extLst>
            <a:ext uri="{FF2B5EF4-FFF2-40B4-BE49-F238E27FC236}">
              <a16:creationId xmlns="" xmlns:a16="http://schemas.microsoft.com/office/drawing/2014/main" id="{00000000-0008-0000-0600-00001A020000}"/>
            </a:ext>
          </a:extLst>
        </xdr:cNvPr>
        <xdr:cNvSpPr/>
      </xdr:nvSpPr>
      <xdr:spPr>
        <a:xfrm>
          <a:off x="15430500" y="6609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37</xdr:row>
      <xdr:rowOff>41292</xdr:rowOff>
    </xdr:from>
    <xdr:ext cx="469744" cy="259045"/>
    <xdr:sp macro="" textlink="">
      <xdr:nvSpPr>
        <xdr:cNvPr id="539" name="テキスト ボックス 538">
          <a:extLst>
            <a:ext uri="{FF2B5EF4-FFF2-40B4-BE49-F238E27FC236}">
              <a16:creationId xmlns="" xmlns:a16="http://schemas.microsoft.com/office/drawing/2014/main" id="{00000000-0008-0000-0600-00001B020000}"/>
            </a:ext>
          </a:extLst>
        </xdr:cNvPr>
        <xdr:cNvSpPr txBox="1"/>
      </xdr:nvSpPr>
      <xdr:spPr>
        <a:xfrm>
          <a:off x="15246428" y="63849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167539</xdr:rowOff>
    </xdr:from>
    <xdr:to>
      <xdr:col>76</xdr:col>
      <xdr:colOff>165100</xdr:colOff>
      <xdr:row>38</xdr:row>
      <xdr:rowOff>97689</xdr:rowOff>
    </xdr:to>
    <xdr:sp macro="" textlink="">
      <xdr:nvSpPr>
        <xdr:cNvPr id="540" name="楕円 539">
          <a:extLst>
            <a:ext uri="{FF2B5EF4-FFF2-40B4-BE49-F238E27FC236}">
              <a16:creationId xmlns="" xmlns:a16="http://schemas.microsoft.com/office/drawing/2014/main" id="{00000000-0008-0000-0600-00001C020000}"/>
            </a:ext>
          </a:extLst>
        </xdr:cNvPr>
        <xdr:cNvSpPr/>
      </xdr:nvSpPr>
      <xdr:spPr>
        <a:xfrm>
          <a:off x="14541500" y="65111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114215</xdr:rowOff>
    </xdr:from>
    <xdr:ext cx="534377" cy="259045"/>
    <xdr:sp macro="" textlink="">
      <xdr:nvSpPr>
        <xdr:cNvPr id="541" name="テキスト ボックス 540">
          <a:extLst>
            <a:ext uri="{FF2B5EF4-FFF2-40B4-BE49-F238E27FC236}">
              <a16:creationId xmlns="" xmlns:a16="http://schemas.microsoft.com/office/drawing/2014/main" id="{00000000-0008-0000-0600-00001D020000}"/>
            </a:ext>
          </a:extLst>
        </xdr:cNvPr>
        <xdr:cNvSpPr txBox="1"/>
      </xdr:nvSpPr>
      <xdr:spPr>
        <a:xfrm>
          <a:off x="14325111" y="62864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34</xdr:row>
      <xdr:rowOff>33795</xdr:rowOff>
    </xdr:from>
    <xdr:to>
      <xdr:col>72</xdr:col>
      <xdr:colOff>38100</xdr:colOff>
      <xdr:row>34</xdr:row>
      <xdr:rowOff>135395</xdr:rowOff>
    </xdr:to>
    <xdr:sp macro="" textlink="">
      <xdr:nvSpPr>
        <xdr:cNvPr id="542" name="楕円 541">
          <a:extLst>
            <a:ext uri="{FF2B5EF4-FFF2-40B4-BE49-F238E27FC236}">
              <a16:creationId xmlns="" xmlns:a16="http://schemas.microsoft.com/office/drawing/2014/main" id="{00000000-0008-0000-0600-00001E020000}"/>
            </a:ext>
          </a:extLst>
        </xdr:cNvPr>
        <xdr:cNvSpPr/>
      </xdr:nvSpPr>
      <xdr:spPr>
        <a:xfrm>
          <a:off x="13652500" y="5863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32</xdr:row>
      <xdr:rowOff>151922</xdr:rowOff>
    </xdr:from>
    <xdr:ext cx="534377" cy="259045"/>
    <xdr:sp macro="" textlink="">
      <xdr:nvSpPr>
        <xdr:cNvPr id="543" name="テキスト ボックス 542">
          <a:extLst>
            <a:ext uri="{FF2B5EF4-FFF2-40B4-BE49-F238E27FC236}">
              <a16:creationId xmlns="" xmlns:a16="http://schemas.microsoft.com/office/drawing/2014/main" id="{00000000-0008-0000-0600-00001F020000}"/>
            </a:ext>
          </a:extLst>
        </xdr:cNvPr>
        <xdr:cNvSpPr txBox="1"/>
      </xdr:nvSpPr>
      <xdr:spPr>
        <a:xfrm>
          <a:off x="13436111" y="56383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64,339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11544</xdr:rowOff>
    </xdr:from>
    <xdr:to>
      <xdr:col>67</xdr:col>
      <xdr:colOff>101600</xdr:colOff>
      <xdr:row>37</xdr:row>
      <xdr:rowOff>113144</xdr:rowOff>
    </xdr:to>
    <xdr:sp macro="" textlink="">
      <xdr:nvSpPr>
        <xdr:cNvPr id="544" name="楕円 543">
          <a:extLst>
            <a:ext uri="{FF2B5EF4-FFF2-40B4-BE49-F238E27FC236}">
              <a16:creationId xmlns="" xmlns:a16="http://schemas.microsoft.com/office/drawing/2014/main" id="{00000000-0008-0000-0600-000020020000}"/>
            </a:ext>
          </a:extLst>
        </xdr:cNvPr>
        <xdr:cNvSpPr/>
      </xdr:nvSpPr>
      <xdr:spPr>
        <a:xfrm>
          <a:off x="12763500" y="63551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35</xdr:row>
      <xdr:rowOff>129671</xdr:rowOff>
    </xdr:from>
    <xdr:ext cx="534377" cy="259045"/>
    <xdr:sp macro="" textlink="">
      <xdr:nvSpPr>
        <xdr:cNvPr id="545" name="テキスト ボックス 544">
          <a:extLst>
            <a:ext uri="{FF2B5EF4-FFF2-40B4-BE49-F238E27FC236}">
              <a16:creationId xmlns="" xmlns:a16="http://schemas.microsoft.com/office/drawing/2014/main" id="{00000000-0008-0000-0600-000021020000}"/>
            </a:ext>
          </a:extLst>
        </xdr:cNvPr>
        <xdr:cNvSpPr txBox="1"/>
      </xdr:nvSpPr>
      <xdr:spPr>
        <a:xfrm>
          <a:off x="12547111" y="61304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6" name="正方形/長方形 545">
          <a:extLst>
            <a:ext uri="{FF2B5EF4-FFF2-40B4-BE49-F238E27FC236}">
              <a16:creationId xmlns="" xmlns:a16="http://schemas.microsoft.com/office/drawing/2014/main" id="{00000000-0008-0000-0600-000022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7" name="正方形/長方形 546">
          <a:extLst>
            <a:ext uri="{FF2B5EF4-FFF2-40B4-BE49-F238E27FC236}">
              <a16:creationId xmlns="" xmlns:a16="http://schemas.microsoft.com/office/drawing/2014/main" id="{00000000-0008-0000-0600-000023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8" name="正方形/長方形 547">
          <a:extLst>
            <a:ext uri="{FF2B5EF4-FFF2-40B4-BE49-F238E27FC236}">
              <a16:creationId xmlns="" xmlns:a16="http://schemas.microsoft.com/office/drawing/2014/main" id="{00000000-0008-0000-0600-000024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9" name="正方形/長方形 548">
          <a:extLst>
            <a:ext uri="{FF2B5EF4-FFF2-40B4-BE49-F238E27FC236}">
              <a16:creationId xmlns="" xmlns:a16="http://schemas.microsoft.com/office/drawing/2014/main" id="{00000000-0008-0000-0600-000025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0" name="正方形/長方形 549">
          <a:extLst>
            <a:ext uri="{FF2B5EF4-FFF2-40B4-BE49-F238E27FC236}">
              <a16:creationId xmlns="" xmlns:a16="http://schemas.microsoft.com/office/drawing/2014/main" id="{00000000-0008-0000-0600-000026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1" name="正方形/長方形 550">
          <a:extLst>
            <a:ext uri="{FF2B5EF4-FFF2-40B4-BE49-F238E27FC236}">
              <a16:creationId xmlns="" xmlns:a16="http://schemas.microsoft.com/office/drawing/2014/main" id="{00000000-0008-0000-0600-000027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2" name="正方形/長方形 551">
          <a:extLst>
            <a:ext uri="{FF2B5EF4-FFF2-40B4-BE49-F238E27FC236}">
              <a16:creationId xmlns="" xmlns:a16="http://schemas.microsoft.com/office/drawing/2014/main" id="{00000000-0008-0000-0600-000028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3" name="正方形/長方形 552">
          <a:extLst>
            <a:ext uri="{FF2B5EF4-FFF2-40B4-BE49-F238E27FC236}">
              <a16:creationId xmlns="" xmlns:a16="http://schemas.microsoft.com/office/drawing/2014/main" id="{00000000-0008-0000-0600-000029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4" name="テキスト ボックス 553">
          <a:extLst>
            <a:ext uri="{FF2B5EF4-FFF2-40B4-BE49-F238E27FC236}">
              <a16:creationId xmlns="" xmlns:a16="http://schemas.microsoft.com/office/drawing/2014/main" id="{00000000-0008-0000-0600-00002A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5" name="直線コネクタ 554">
          <a:extLst>
            <a:ext uri="{FF2B5EF4-FFF2-40B4-BE49-F238E27FC236}">
              <a16:creationId xmlns="" xmlns:a16="http://schemas.microsoft.com/office/drawing/2014/main" id="{00000000-0008-0000-0600-00002B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56" name="直線コネクタ 555">
          <a:extLst>
            <a:ext uri="{FF2B5EF4-FFF2-40B4-BE49-F238E27FC236}">
              <a16:creationId xmlns="" xmlns:a16="http://schemas.microsoft.com/office/drawing/2014/main" id="{00000000-0008-0000-0600-00002C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57" name="テキスト ボックス 556">
          <a:extLst>
            <a:ext uri="{FF2B5EF4-FFF2-40B4-BE49-F238E27FC236}">
              <a16:creationId xmlns="" xmlns:a16="http://schemas.microsoft.com/office/drawing/2014/main" id="{00000000-0008-0000-0600-00002D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58" name="直線コネクタ 557">
          <a:extLst>
            <a:ext uri="{FF2B5EF4-FFF2-40B4-BE49-F238E27FC236}">
              <a16:creationId xmlns="" xmlns:a16="http://schemas.microsoft.com/office/drawing/2014/main" id="{00000000-0008-0000-0600-00002E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131594</xdr:colOff>
      <xdr:row>56</xdr:row>
      <xdr:rowOff>35577</xdr:rowOff>
    </xdr:from>
    <xdr:ext cx="312906" cy="259045"/>
    <xdr:sp macro="" textlink="">
      <xdr:nvSpPr>
        <xdr:cNvPr id="559" name="テキスト ボックス 558">
          <a:extLst>
            <a:ext uri="{FF2B5EF4-FFF2-40B4-BE49-F238E27FC236}">
              <a16:creationId xmlns="" xmlns:a16="http://schemas.microsoft.com/office/drawing/2014/main" id="{00000000-0008-0000-0600-00002F020000}"/>
            </a:ext>
          </a:extLst>
        </xdr:cNvPr>
        <xdr:cNvSpPr txBox="1"/>
      </xdr:nvSpPr>
      <xdr:spPr>
        <a:xfrm>
          <a:off x="12133094" y="9636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0" name="直線コネクタ 559">
          <a:extLst>
            <a:ext uri="{FF2B5EF4-FFF2-40B4-BE49-F238E27FC236}">
              <a16:creationId xmlns="" xmlns:a16="http://schemas.microsoft.com/office/drawing/2014/main" id="{00000000-0008-0000-0600-000030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131594</xdr:colOff>
      <xdr:row>53</xdr:row>
      <xdr:rowOff>168927</xdr:rowOff>
    </xdr:from>
    <xdr:ext cx="312906" cy="259045"/>
    <xdr:sp macro="" textlink="">
      <xdr:nvSpPr>
        <xdr:cNvPr id="561" name="テキスト ボックス 560">
          <a:extLst>
            <a:ext uri="{FF2B5EF4-FFF2-40B4-BE49-F238E27FC236}">
              <a16:creationId xmlns="" xmlns:a16="http://schemas.microsoft.com/office/drawing/2014/main" id="{00000000-0008-0000-0600-000031020000}"/>
            </a:ext>
          </a:extLst>
        </xdr:cNvPr>
        <xdr:cNvSpPr txBox="1"/>
      </xdr:nvSpPr>
      <xdr:spPr>
        <a:xfrm>
          <a:off x="12133094" y="9255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2" name="直線コネクタ 561">
          <a:extLst>
            <a:ext uri="{FF2B5EF4-FFF2-40B4-BE49-F238E27FC236}">
              <a16:creationId xmlns="" xmlns:a16="http://schemas.microsoft.com/office/drawing/2014/main" id="{00000000-0008-0000-0600-000032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131594</xdr:colOff>
      <xdr:row>51</xdr:row>
      <xdr:rowOff>130827</xdr:rowOff>
    </xdr:from>
    <xdr:ext cx="312906" cy="259045"/>
    <xdr:sp macro="" textlink="">
      <xdr:nvSpPr>
        <xdr:cNvPr id="563" name="テキスト ボックス 562">
          <a:extLst>
            <a:ext uri="{FF2B5EF4-FFF2-40B4-BE49-F238E27FC236}">
              <a16:creationId xmlns="" xmlns:a16="http://schemas.microsoft.com/office/drawing/2014/main" id="{00000000-0008-0000-0600-000033020000}"/>
            </a:ext>
          </a:extLst>
        </xdr:cNvPr>
        <xdr:cNvSpPr txBox="1"/>
      </xdr:nvSpPr>
      <xdr:spPr>
        <a:xfrm>
          <a:off x="12133094" y="8874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4" name="直線コネクタ 563">
          <a:extLst>
            <a:ext uri="{FF2B5EF4-FFF2-40B4-BE49-F238E27FC236}">
              <a16:creationId xmlns="" xmlns:a16="http://schemas.microsoft.com/office/drawing/2014/main" id="{00000000-0008-0000-0600-000034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131594</xdr:colOff>
      <xdr:row>49</xdr:row>
      <xdr:rowOff>92727</xdr:rowOff>
    </xdr:from>
    <xdr:ext cx="312906" cy="259045"/>
    <xdr:sp macro="" textlink="">
      <xdr:nvSpPr>
        <xdr:cNvPr id="565" name="テキスト ボックス 564">
          <a:extLst>
            <a:ext uri="{FF2B5EF4-FFF2-40B4-BE49-F238E27FC236}">
              <a16:creationId xmlns="" xmlns:a16="http://schemas.microsoft.com/office/drawing/2014/main" id="{00000000-0008-0000-0600-000035020000}"/>
            </a:ext>
          </a:extLst>
        </xdr:cNvPr>
        <xdr:cNvSpPr txBox="1"/>
      </xdr:nvSpPr>
      <xdr:spPr>
        <a:xfrm>
          <a:off x="12133094" y="8493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6" name="直線コネクタ 565">
          <a:extLst>
            <a:ext uri="{FF2B5EF4-FFF2-40B4-BE49-F238E27FC236}">
              <a16:creationId xmlns="" xmlns:a16="http://schemas.microsoft.com/office/drawing/2014/main" id="{00000000-0008-0000-0600-000036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67474</xdr:colOff>
      <xdr:row>47</xdr:row>
      <xdr:rowOff>54627</xdr:rowOff>
    </xdr:from>
    <xdr:ext cx="377026" cy="259045"/>
    <xdr:sp macro="" textlink="">
      <xdr:nvSpPr>
        <xdr:cNvPr id="567" name="テキスト ボックス 566">
          <a:extLst>
            <a:ext uri="{FF2B5EF4-FFF2-40B4-BE49-F238E27FC236}">
              <a16:creationId xmlns="" xmlns:a16="http://schemas.microsoft.com/office/drawing/2014/main" id="{00000000-0008-0000-0600-000037020000}"/>
            </a:ext>
          </a:extLst>
        </xdr:cNvPr>
        <xdr:cNvSpPr txBox="1"/>
      </xdr:nvSpPr>
      <xdr:spPr>
        <a:xfrm>
          <a:off x="12068974" y="8112777"/>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8" name="失業対策事業費グラフ枠">
          <a:extLst>
            <a:ext uri="{FF2B5EF4-FFF2-40B4-BE49-F238E27FC236}">
              <a16:creationId xmlns="" xmlns:a16="http://schemas.microsoft.com/office/drawing/2014/main" id="{00000000-0008-0000-0600-000038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44450</xdr:rowOff>
    </xdr:from>
    <xdr:to>
      <xdr:col>85</xdr:col>
      <xdr:colOff>126364</xdr:colOff>
      <xdr:row>59</xdr:row>
      <xdr:rowOff>44450</xdr:rowOff>
    </xdr:to>
    <xdr:cxnSp macro="">
      <xdr:nvCxnSpPr>
        <xdr:cNvPr id="569" name="直線コネクタ 568">
          <a:extLst>
            <a:ext uri="{FF2B5EF4-FFF2-40B4-BE49-F238E27FC236}">
              <a16:creationId xmlns="" xmlns:a16="http://schemas.microsoft.com/office/drawing/2014/main" id="{00000000-0008-0000-0600-000039020000}"/>
            </a:ext>
          </a:extLst>
        </xdr:cNvPr>
        <xdr:cNvCxnSpPr/>
      </xdr:nvCxnSpPr>
      <xdr:spPr>
        <a:xfrm flipV="1">
          <a:off x="16317595" y="8788400"/>
          <a:ext cx="1269" cy="13716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80027</xdr:rowOff>
    </xdr:from>
    <xdr:ext cx="249299" cy="259045"/>
    <xdr:sp macro="" textlink="">
      <xdr:nvSpPr>
        <xdr:cNvPr id="570" name="失業対策事業費最小値テキスト">
          <a:extLst>
            <a:ext uri="{FF2B5EF4-FFF2-40B4-BE49-F238E27FC236}">
              <a16:creationId xmlns="" xmlns:a16="http://schemas.microsoft.com/office/drawing/2014/main" id="{00000000-0008-0000-0600-00003A020000}"/>
            </a:ext>
          </a:extLst>
        </xdr:cNvPr>
        <xdr:cNvSpPr txBox="1"/>
      </xdr:nvSpPr>
      <xdr:spPr>
        <a:xfrm>
          <a:off x="16370300" y="1019557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44450</xdr:rowOff>
    </xdr:from>
    <xdr:to>
      <xdr:col>86</xdr:col>
      <xdr:colOff>25400</xdr:colOff>
      <xdr:row>59</xdr:row>
      <xdr:rowOff>44450</xdr:rowOff>
    </xdr:to>
    <xdr:cxnSp macro="">
      <xdr:nvCxnSpPr>
        <xdr:cNvPr id="571" name="直線コネクタ 570">
          <a:extLst>
            <a:ext uri="{FF2B5EF4-FFF2-40B4-BE49-F238E27FC236}">
              <a16:creationId xmlns="" xmlns:a16="http://schemas.microsoft.com/office/drawing/2014/main" id="{00000000-0008-0000-0600-00003B020000}"/>
            </a:ext>
          </a:extLst>
        </xdr:cNvPr>
        <xdr:cNvCxnSpPr/>
      </xdr:nvCxnSpPr>
      <xdr:spPr>
        <a:xfrm>
          <a:off x="16230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162577</xdr:rowOff>
    </xdr:from>
    <xdr:ext cx="313932" cy="259045"/>
    <xdr:sp macro="" textlink="">
      <xdr:nvSpPr>
        <xdr:cNvPr id="572" name="失業対策事業費最大値テキスト">
          <a:extLst>
            <a:ext uri="{FF2B5EF4-FFF2-40B4-BE49-F238E27FC236}">
              <a16:creationId xmlns="" xmlns:a16="http://schemas.microsoft.com/office/drawing/2014/main" id="{00000000-0008-0000-0600-00003C020000}"/>
            </a:ext>
          </a:extLst>
        </xdr:cNvPr>
        <xdr:cNvSpPr txBox="1"/>
      </xdr:nvSpPr>
      <xdr:spPr>
        <a:xfrm>
          <a:off x="16370300" y="856362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51</xdr:row>
      <xdr:rowOff>44450</xdr:rowOff>
    </xdr:from>
    <xdr:to>
      <xdr:col>86</xdr:col>
      <xdr:colOff>25400</xdr:colOff>
      <xdr:row>51</xdr:row>
      <xdr:rowOff>44450</xdr:rowOff>
    </xdr:to>
    <xdr:cxnSp macro="">
      <xdr:nvCxnSpPr>
        <xdr:cNvPr id="573" name="直線コネクタ 572">
          <a:extLst>
            <a:ext uri="{FF2B5EF4-FFF2-40B4-BE49-F238E27FC236}">
              <a16:creationId xmlns="" xmlns:a16="http://schemas.microsoft.com/office/drawing/2014/main" id="{00000000-0008-0000-0600-00003D020000}"/>
            </a:ext>
          </a:extLst>
        </xdr:cNvPr>
        <xdr:cNvCxnSpPr/>
      </xdr:nvCxnSpPr>
      <xdr:spPr>
        <a:xfrm>
          <a:off x="16230600" y="8788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59</xdr:row>
      <xdr:rowOff>44450</xdr:rowOff>
    </xdr:from>
    <xdr:to>
      <xdr:col>85</xdr:col>
      <xdr:colOff>127000</xdr:colOff>
      <xdr:row>59</xdr:row>
      <xdr:rowOff>44450</xdr:rowOff>
    </xdr:to>
    <xdr:cxnSp macro="">
      <xdr:nvCxnSpPr>
        <xdr:cNvPr id="574" name="直線コネクタ 573">
          <a:extLst>
            <a:ext uri="{FF2B5EF4-FFF2-40B4-BE49-F238E27FC236}">
              <a16:creationId xmlns="" xmlns:a16="http://schemas.microsoft.com/office/drawing/2014/main" id="{00000000-0008-0000-0600-00003E020000}"/>
            </a:ext>
          </a:extLst>
        </xdr:cNvPr>
        <xdr:cNvCxnSpPr/>
      </xdr:nvCxnSpPr>
      <xdr:spPr>
        <a:xfrm>
          <a:off x="15481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168927</xdr:rowOff>
    </xdr:from>
    <xdr:ext cx="249299" cy="259045"/>
    <xdr:sp macro="" textlink="">
      <xdr:nvSpPr>
        <xdr:cNvPr id="575" name="失業対策事業費平均値テキスト">
          <a:extLst>
            <a:ext uri="{FF2B5EF4-FFF2-40B4-BE49-F238E27FC236}">
              <a16:creationId xmlns="" xmlns:a16="http://schemas.microsoft.com/office/drawing/2014/main" id="{00000000-0008-0000-0600-00003F020000}"/>
            </a:ext>
          </a:extLst>
        </xdr:cNvPr>
        <xdr:cNvSpPr txBox="1"/>
      </xdr:nvSpPr>
      <xdr:spPr>
        <a:xfrm>
          <a:off x="16370300" y="994157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146050</xdr:rowOff>
    </xdr:from>
    <xdr:to>
      <xdr:col>85</xdr:col>
      <xdr:colOff>177800</xdr:colOff>
      <xdr:row>59</xdr:row>
      <xdr:rowOff>76200</xdr:rowOff>
    </xdr:to>
    <xdr:sp macro="" textlink="">
      <xdr:nvSpPr>
        <xdr:cNvPr id="576" name="フローチャート: 判断 575">
          <a:extLst>
            <a:ext uri="{FF2B5EF4-FFF2-40B4-BE49-F238E27FC236}">
              <a16:creationId xmlns="" xmlns:a16="http://schemas.microsoft.com/office/drawing/2014/main" id="{00000000-0008-0000-0600-000040020000}"/>
            </a:ext>
          </a:extLst>
        </xdr:cNvPr>
        <xdr:cNvSpPr/>
      </xdr:nvSpPr>
      <xdr:spPr>
        <a:xfrm>
          <a:off x="16268700" y="10090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44450</xdr:rowOff>
    </xdr:from>
    <xdr:to>
      <xdr:col>81</xdr:col>
      <xdr:colOff>50800</xdr:colOff>
      <xdr:row>59</xdr:row>
      <xdr:rowOff>44450</xdr:rowOff>
    </xdr:to>
    <xdr:cxnSp macro="">
      <xdr:nvCxnSpPr>
        <xdr:cNvPr id="577" name="直線コネクタ 576">
          <a:extLst>
            <a:ext uri="{FF2B5EF4-FFF2-40B4-BE49-F238E27FC236}">
              <a16:creationId xmlns="" xmlns:a16="http://schemas.microsoft.com/office/drawing/2014/main" id="{00000000-0008-0000-0600-000041020000}"/>
            </a:ext>
          </a:extLst>
        </xdr:cNvPr>
        <xdr:cNvCxnSpPr/>
      </xdr:nvCxnSpPr>
      <xdr:spPr>
        <a:xfrm>
          <a:off x="14592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146050</xdr:rowOff>
    </xdr:from>
    <xdr:to>
      <xdr:col>81</xdr:col>
      <xdr:colOff>101600</xdr:colOff>
      <xdr:row>59</xdr:row>
      <xdr:rowOff>76200</xdr:rowOff>
    </xdr:to>
    <xdr:sp macro="" textlink="">
      <xdr:nvSpPr>
        <xdr:cNvPr id="578" name="フローチャート: 判断 577">
          <a:extLst>
            <a:ext uri="{FF2B5EF4-FFF2-40B4-BE49-F238E27FC236}">
              <a16:creationId xmlns="" xmlns:a16="http://schemas.microsoft.com/office/drawing/2014/main" id="{00000000-0008-0000-0600-000042020000}"/>
            </a:ext>
          </a:extLst>
        </xdr:cNvPr>
        <xdr:cNvSpPr/>
      </xdr:nvSpPr>
      <xdr:spPr>
        <a:xfrm>
          <a:off x="15430500" y="10090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57</xdr:row>
      <xdr:rowOff>92727</xdr:rowOff>
    </xdr:from>
    <xdr:ext cx="249299" cy="259045"/>
    <xdr:sp macro="" textlink="">
      <xdr:nvSpPr>
        <xdr:cNvPr id="579" name="テキスト ボックス 578">
          <a:extLst>
            <a:ext uri="{FF2B5EF4-FFF2-40B4-BE49-F238E27FC236}">
              <a16:creationId xmlns="" xmlns:a16="http://schemas.microsoft.com/office/drawing/2014/main" id="{00000000-0008-0000-0600-000043020000}"/>
            </a:ext>
          </a:extLst>
        </xdr:cNvPr>
        <xdr:cNvSpPr txBox="1"/>
      </xdr:nvSpPr>
      <xdr:spPr>
        <a:xfrm>
          <a:off x="15356650" y="986537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59</xdr:row>
      <xdr:rowOff>44450</xdr:rowOff>
    </xdr:from>
    <xdr:to>
      <xdr:col>76</xdr:col>
      <xdr:colOff>114300</xdr:colOff>
      <xdr:row>59</xdr:row>
      <xdr:rowOff>44450</xdr:rowOff>
    </xdr:to>
    <xdr:cxnSp macro="">
      <xdr:nvCxnSpPr>
        <xdr:cNvPr id="580" name="直線コネクタ 579">
          <a:extLst>
            <a:ext uri="{FF2B5EF4-FFF2-40B4-BE49-F238E27FC236}">
              <a16:creationId xmlns="" xmlns:a16="http://schemas.microsoft.com/office/drawing/2014/main" id="{00000000-0008-0000-0600-000044020000}"/>
            </a:ext>
          </a:extLst>
        </xdr:cNvPr>
        <xdr:cNvCxnSpPr/>
      </xdr:nvCxnSpPr>
      <xdr:spPr>
        <a:xfrm>
          <a:off x="13703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146050</xdr:rowOff>
    </xdr:from>
    <xdr:to>
      <xdr:col>76</xdr:col>
      <xdr:colOff>165100</xdr:colOff>
      <xdr:row>59</xdr:row>
      <xdr:rowOff>76200</xdr:rowOff>
    </xdr:to>
    <xdr:sp macro="" textlink="">
      <xdr:nvSpPr>
        <xdr:cNvPr id="581" name="フローチャート: 判断 580">
          <a:extLst>
            <a:ext uri="{FF2B5EF4-FFF2-40B4-BE49-F238E27FC236}">
              <a16:creationId xmlns="" xmlns:a16="http://schemas.microsoft.com/office/drawing/2014/main" id="{00000000-0008-0000-0600-000045020000}"/>
            </a:ext>
          </a:extLst>
        </xdr:cNvPr>
        <xdr:cNvSpPr/>
      </xdr:nvSpPr>
      <xdr:spPr>
        <a:xfrm>
          <a:off x="14541500" y="10090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57</xdr:row>
      <xdr:rowOff>92727</xdr:rowOff>
    </xdr:from>
    <xdr:ext cx="249299" cy="259045"/>
    <xdr:sp macro="" textlink="">
      <xdr:nvSpPr>
        <xdr:cNvPr id="582" name="テキスト ボックス 581">
          <a:extLst>
            <a:ext uri="{FF2B5EF4-FFF2-40B4-BE49-F238E27FC236}">
              <a16:creationId xmlns="" xmlns:a16="http://schemas.microsoft.com/office/drawing/2014/main" id="{00000000-0008-0000-0600-000046020000}"/>
            </a:ext>
          </a:extLst>
        </xdr:cNvPr>
        <xdr:cNvSpPr txBox="1"/>
      </xdr:nvSpPr>
      <xdr:spPr>
        <a:xfrm>
          <a:off x="14467650" y="986537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59</xdr:row>
      <xdr:rowOff>44450</xdr:rowOff>
    </xdr:from>
    <xdr:to>
      <xdr:col>71</xdr:col>
      <xdr:colOff>177800</xdr:colOff>
      <xdr:row>59</xdr:row>
      <xdr:rowOff>44450</xdr:rowOff>
    </xdr:to>
    <xdr:cxnSp macro="">
      <xdr:nvCxnSpPr>
        <xdr:cNvPr id="583" name="直線コネクタ 582">
          <a:extLst>
            <a:ext uri="{FF2B5EF4-FFF2-40B4-BE49-F238E27FC236}">
              <a16:creationId xmlns="" xmlns:a16="http://schemas.microsoft.com/office/drawing/2014/main" id="{00000000-0008-0000-0600-000047020000}"/>
            </a:ext>
          </a:extLst>
        </xdr:cNvPr>
        <xdr:cNvCxnSpPr/>
      </xdr:nvCxnSpPr>
      <xdr:spPr>
        <a:xfrm>
          <a:off x="1281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165100</xdr:rowOff>
    </xdr:from>
    <xdr:to>
      <xdr:col>72</xdr:col>
      <xdr:colOff>38100</xdr:colOff>
      <xdr:row>59</xdr:row>
      <xdr:rowOff>95250</xdr:rowOff>
    </xdr:to>
    <xdr:sp macro="" textlink="">
      <xdr:nvSpPr>
        <xdr:cNvPr id="584" name="フローチャート: 判断 583">
          <a:extLst>
            <a:ext uri="{FF2B5EF4-FFF2-40B4-BE49-F238E27FC236}">
              <a16:creationId xmlns="" xmlns:a16="http://schemas.microsoft.com/office/drawing/2014/main" id="{00000000-0008-0000-0600-000048020000}"/>
            </a:ext>
          </a:extLst>
        </xdr:cNvPr>
        <xdr:cNvSpPr/>
      </xdr:nvSpPr>
      <xdr:spPr>
        <a:xfrm>
          <a:off x="13652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86377</xdr:rowOff>
    </xdr:from>
    <xdr:ext cx="249299" cy="259045"/>
    <xdr:sp macro="" textlink="">
      <xdr:nvSpPr>
        <xdr:cNvPr id="585" name="テキスト ボックス 584">
          <a:extLst>
            <a:ext uri="{FF2B5EF4-FFF2-40B4-BE49-F238E27FC236}">
              <a16:creationId xmlns="" xmlns:a16="http://schemas.microsoft.com/office/drawing/2014/main" id="{00000000-0008-0000-0600-000049020000}"/>
            </a:ext>
          </a:extLst>
        </xdr:cNvPr>
        <xdr:cNvSpPr txBox="1"/>
      </xdr:nvSpPr>
      <xdr:spPr>
        <a:xfrm>
          <a:off x="1357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107950</xdr:rowOff>
    </xdr:from>
    <xdr:to>
      <xdr:col>67</xdr:col>
      <xdr:colOff>101600</xdr:colOff>
      <xdr:row>59</xdr:row>
      <xdr:rowOff>38100</xdr:rowOff>
    </xdr:to>
    <xdr:sp macro="" textlink="">
      <xdr:nvSpPr>
        <xdr:cNvPr id="586" name="フローチャート: 判断 585">
          <a:extLst>
            <a:ext uri="{FF2B5EF4-FFF2-40B4-BE49-F238E27FC236}">
              <a16:creationId xmlns="" xmlns:a16="http://schemas.microsoft.com/office/drawing/2014/main" id="{00000000-0008-0000-0600-00004A020000}"/>
            </a:ext>
          </a:extLst>
        </xdr:cNvPr>
        <xdr:cNvSpPr/>
      </xdr:nvSpPr>
      <xdr:spPr>
        <a:xfrm>
          <a:off x="12763500" y="10052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57</xdr:row>
      <xdr:rowOff>54627</xdr:rowOff>
    </xdr:from>
    <xdr:ext cx="249299" cy="259045"/>
    <xdr:sp macro="" textlink="">
      <xdr:nvSpPr>
        <xdr:cNvPr id="587" name="テキスト ボックス 586">
          <a:extLst>
            <a:ext uri="{FF2B5EF4-FFF2-40B4-BE49-F238E27FC236}">
              <a16:creationId xmlns="" xmlns:a16="http://schemas.microsoft.com/office/drawing/2014/main" id="{00000000-0008-0000-0600-00004B020000}"/>
            </a:ext>
          </a:extLst>
        </xdr:cNvPr>
        <xdr:cNvSpPr txBox="1"/>
      </xdr:nvSpPr>
      <xdr:spPr>
        <a:xfrm>
          <a:off x="12689650" y="982727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8" name="テキスト ボックス 587">
          <a:extLst>
            <a:ext uri="{FF2B5EF4-FFF2-40B4-BE49-F238E27FC236}">
              <a16:creationId xmlns="" xmlns:a16="http://schemas.microsoft.com/office/drawing/2014/main" id="{00000000-0008-0000-0600-00004C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9" name="テキスト ボックス 588">
          <a:extLst>
            <a:ext uri="{FF2B5EF4-FFF2-40B4-BE49-F238E27FC236}">
              <a16:creationId xmlns="" xmlns:a16="http://schemas.microsoft.com/office/drawing/2014/main" id="{00000000-0008-0000-0600-00004D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0" name="テキスト ボックス 589">
          <a:extLst>
            <a:ext uri="{FF2B5EF4-FFF2-40B4-BE49-F238E27FC236}">
              <a16:creationId xmlns="" xmlns:a16="http://schemas.microsoft.com/office/drawing/2014/main" id="{00000000-0008-0000-0600-00004E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1" name="テキスト ボックス 590">
          <a:extLst>
            <a:ext uri="{FF2B5EF4-FFF2-40B4-BE49-F238E27FC236}">
              <a16:creationId xmlns="" xmlns:a16="http://schemas.microsoft.com/office/drawing/2014/main" id="{00000000-0008-0000-0600-00004F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2" name="テキスト ボックス 591">
          <a:extLst>
            <a:ext uri="{FF2B5EF4-FFF2-40B4-BE49-F238E27FC236}">
              <a16:creationId xmlns="" xmlns:a16="http://schemas.microsoft.com/office/drawing/2014/main" id="{00000000-0008-0000-0600-000050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165100</xdr:rowOff>
    </xdr:from>
    <xdr:to>
      <xdr:col>85</xdr:col>
      <xdr:colOff>177800</xdr:colOff>
      <xdr:row>59</xdr:row>
      <xdr:rowOff>95250</xdr:rowOff>
    </xdr:to>
    <xdr:sp macro="" textlink="">
      <xdr:nvSpPr>
        <xdr:cNvPr id="593" name="楕円 592">
          <a:extLst>
            <a:ext uri="{FF2B5EF4-FFF2-40B4-BE49-F238E27FC236}">
              <a16:creationId xmlns="" xmlns:a16="http://schemas.microsoft.com/office/drawing/2014/main" id="{00000000-0008-0000-0600-000051020000}"/>
            </a:ext>
          </a:extLst>
        </xdr:cNvPr>
        <xdr:cNvSpPr/>
      </xdr:nvSpPr>
      <xdr:spPr>
        <a:xfrm>
          <a:off x="16268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124477</xdr:rowOff>
    </xdr:from>
    <xdr:ext cx="249299" cy="259045"/>
    <xdr:sp macro="" textlink="">
      <xdr:nvSpPr>
        <xdr:cNvPr id="594" name="失業対策事業費該当値テキスト">
          <a:extLst>
            <a:ext uri="{FF2B5EF4-FFF2-40B4-BE49-F238E27FC236}">
              <a16:creationId xmlns="" xmlns:a16="http://schemas.microsoft.com/office/drawing/2014/main" id="{00000000-0008-0000-0600-000052020000}"/>
            </a:ext>
          </a:extLst>
        </xdr:cNvPr>
        <xdr:cNvSpPr txBox="1"/>
      </xdr:nvSpPr>
      <xdr:spPr>
        <a:xfrm>
          <a:off x="16370300" y="1006857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165100</xdr:rowOff>
    </xdr:from>
    <xdr:to>
      <xdr:col>81</xdr:col>
      <xdr:colOff>101600</xdr:colOff>
      <xdr:row>59</xdr:row>
      <xdr:rowOff>95250</xdr:rowOff>
    </xdr:to>
    <xdr:sp macro="" textlink="">
      <xdr:nvSpPr>
        <xdr:cNvPr id="595" name="楕円 594">
          <a:extLst>
            <a:ext uri="{FF2B5EF4-FFF2-40B4-BE49-F238E27FC236}">
              <a16:creationId xmlns="" xmlns:a16="http://schemas.microsoft.com/office/drawing/2014/main" id="{00000000-0008-0000-0600-000053020000}"/>
            </a:ext>
          </a:extLst>
        </xdr:cNvPr>
        <xdr:cNvSpPr/>
      </xdr:nvSpPr>
      <xdr:spPr>
        <a:xfrm>
          <a:off x="15430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86377</xdr:rowOff>
    </xdr:from>
    <xdr:ext cx="249299" cy="259045"/>
    <xdr:sp macro="" textlink="">
      <xdr:nvSpPr>
        <xdr:cNvPr id="596" name="テキスト ボックス 595">
          <a:extLst>
            <a:ext uri="{FF2B5EF4-FFF2-40B4-BE49-F238E27FC236}">
              <a16:creationId xmlns="" xmlns:a16="http://schemas.microsoft.com/office/drawing/2014/main" id="{00000000-0008-0000-0600-000054020000}"/>
            </a:ext>
          </a:extLst>
        </xdr:cNvPr>
        <xdr:cNvSpPr txBox="1"/>
      </xdr:nvSpPr>
      <xdr:spPr>
        <a:xfrm>
          <a:off x="15356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165100</xdr:rowOff>
    </xdr:from>
    <xdr:to>
      <xdr:col>76</xdr:col>
      <xdr:colOff>165100</xdr:colOff>
      <xdr:row>59</xdr:row>
      <xdr:rowOff>95250</xdr:rowOff>
    </xdr:to>
    <xdr:sp macro="" textlink="">
      <xdr:nvSpPr>
        <xdr:cNvPr id="597" name="楕円 596">
          <a:extLst>
            <a:ext uri="{FF2B5EF4-FFF2-40B4-BE49-F238E27FC236}">
              <a16:creationId xmlns="" xmlns:a16="http://schemas.microsoft.com/office/drawing/2014/main" id="{00000000-0008-0000-0600-000055020000}"/>
            </a:ext>
          </a:extLst>
        </xdr:cNvPr>
        <xdr:cNvSpPr/>
      </xdr:nvSpPr>
      <xdr:spPr>
        <a:xfrm>
          <a:off x="14541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86377</xdr:rowOff>
    </xdr:from>
    <xdr:ext cx="249299" cy="259045"/>
    <xdr:sp macro="" textlink="">
      <xdr:nvSpPr>
        <xdr:cNvPr id="598" name="テキスト ボックス 597">
          <a:extLst>
            <a:ext uri="{FF2B5EF4-FFF2-40B4-BE49-F238E27FC236}">
              <a16:creationId xmlns="" xmlns:a16="http://schemas.microsoft.com/office/drawing/2014/main" id="{00000000-0008-0000-0600-000056020000}"/>
            </a:ext>
          </a:extLst>
        </xdr:cNvPr>
        <xdr:cNvSpPr txBox="1"/>
      </xdr:nvSpPr>
      <xdr:spPr>
        <a:xfrm>
          <a:off x="14467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165100</xdr:rowOff>
    </xdr:from>
    <xdr:to>
      <xdr:col>72</xdr:col>
      <xdr:colOff>38100</xdr:colOff>
      <xdr:row>59</xdr:row>
      <xdr:rowOff>95250</xdr:rowOff>
    </xdr:to>
    <xdr:sp macro="" textlink="">
      <xdr:nvSpPr>
        <xdr:cNvPr id="599" name="楕円 598">
          <a:extLst>
            <a:ext uri="{FF2B5EF4-FFF2-40B4-BE49-F238E27FC236}">
              <a16:creationId xmlns="" xmlns:a16="http://schemas.microsoft.com/office/drawing/2014/main" id="{00000000-0008-0000-0600-000057020000}"/>
            </a:ext>
          </a:extLst>
        </xdr:cNvPr>
        <xdr:cNvSpPr/>
      </xdr:nvSpPr>
      <xdr:spPr>
        <a:xfrm>
          <a:off x="1365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57</xdr:row>
      <xdr:rowOff>111777</xdr:rowOff>
    </xdr:from>
    <xdr:ext cx="249299" cy="259045"/>
    <xdr:sp macro="" textlink="">
      <xdr:nvSpPr>
        <xdr:cNvPr id="600" name="テキスト ボックス 599">
          <a:extLst>
            <a:ext uri="{FF2B5EF4-FFF2-40B4-BE49-F238E27FC236}">
              <a16:creationId xmlns="" xmlns:a16="http://schemas.microsoft.com/office/drawing/2014/main" id="{00000000-0008-0000-0600-000058020000}"/>
            </a:ext>
          </a:extLst>
        </xdr:cNvPr>
        <xdr:cNvSpPr txBox="1"/>
      </xdr:nvSpPr>
      <xdr:spPr>
        <a:xfrm>
          <a:off x="13578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165100</xdr:rowOff>
    </xdr:from>
    <xdr:to>
      <xdr:col>67</xdr:col>
      <xdr:colOff>101600</xdr:colOff>
      <xdr:row>59</xdr:row>
      <xdr:rowOff>95250</xdr:rowOff>
    </xdr:to>
    <xdr:sp macro="" textlink="">
      <xdr:nvSpPr>
        <xdr:cNvPr id="601" name="楕円 600">
          <a:extLst>
            <a:ext uri="{FF2B5EF4-FFF2-40B4-BE49-F238E27FC236}">
              <a16:creationId xmlns="" xmlns:a16="http://schemas.microsoft.com/office/drawing/2014/main" id="{00000000-0008-0000-0600-000059020000}"/>
            </a:ext>
          </a:extLst>
        </xdr:cNvPr>
        <xdr:cNvSpPr/>
      </xdr:nvSpPr>
      <xdr:spPr>
        <a:xfrm>
          <a:off x="1276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86377</xdr:rowOff>
    </xdr:from>
    <xdr:ext cx="249299" cy="259045"/>
    <xdr:sp macro="" textlink="">
      <xdr:nvSpPr>
        <xdr:cNvPr id="602" name="テキスト ボックス 601">
          <a:extLst>
            <a:ext uri="{FF2B5EF4-FFF2-40B4-BE49-F238E27FC236}">
              <a16:creationId xmlns="" xmlns:a16="http://schemas.microsoft.com/office/drawing/2014/main" id="{00000000-0008-0000-0600-00005A020000}"/>
            </a:ext>
          </a:extLst>
        </xdr:cNvPr>
        <xdr:cNvSpPr txBox="1"/>
      </xdr:nvSpPr>
      <xdr:spPr>
        <a:xfrm>
          <a:off x="1268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3" name="正方形/長方形 602">
          <a:extLst>
            <a:ext uri="{FF2B5EF4-FFF2-40B4-BE49-F238E27FC236}">
              <a16:creationId xmlns="" xmlns:a16="http://schemas.microsoft.com/office/drawing/2014/main" id="{00000000-0008-0000-0600-00005B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4" name="正方形/長方形 603">
          <a:extLst>
            <a:ext uri="{FF2B5EF4-FFF2-40B4-BE49-F238E27FC236}">
              <a16:creationId xmlns="" xmlns:a16="http://schemas.microsoft.com/office/drawing/2014/main" id="{00000000-0008-0000-0600-00005C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5" name="正方形/長方形 604">
          <a:extLst>
            <a:ext uri="{FF2B5EF4-FFF2-40B4-BE49-F238E27FC236}">
              <a16:creationId xmlns="" xmlns:a16="http://schemas.microsoft.com/office/drawing/2014/main" id="{00000000-0008-0000-0600-00005D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6" name="正方形/長方形 605">
          <a:extLst>
            <a:ext uri="{FF2B5EF4-FFF2-40B4-BE49-F238E27FC236}">
              <a16:creationId xmlns="" xmlns:a16="http://schemas.microsoft.com/office/drawing/2014/main" id="{00000000-0008-0000-0600-00005E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7" name="正方形/長方形 606">
          <a:extLst>
            <a:ext uri="{FF2B5EF4-FFF2-40B4-BE49-F238E27FC236}">
              <a16:creationId xmlns="" xmlns:a16="http://schemas.microsoft.com/office/drawing/2014/main" id="{00000000-0008-0000-0600-00005F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8" name="正方形/長方形 607">
          <a:extLst>
            <a:ext uri="{FF2B5EF4-FFF2-40B4-BE49-F238E27FC236}">
              <a16:creationId xmlns="" xmlns:a16="http://schemas.microsoft.com/office/drawing/2014/main" id="{00000000-0008-0000-0600-000060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9" name="正方形/長方形 608">
          <a:extLst>
            <a:ext uri="{FF2B5EF4-FFF2-40B4-BE49-F238E27FC236}">
              <a16:creationId xmlns="" xmlns:a16="http://schemas.microsoft.com/office/drawing/2014/main" id="{00000000-0008-0000-0600-000061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0" name="正方形/長方形 609">
          <a:extLst>
            <a:ext uri="{FF2B5EF4-FFF2-40B4-BE49-F238E27FC236}">
              <a16:creationId xmlns="" xmlns:a16="http://schemas.microsoft.com/office/drawing/2014/main" id="{00000000-0008-0000-0600-000062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1" name="テキスト ボックス 610">
          <a:extLst>
            <a:ext uri="{FF2B5EF4-FFF2-40B4-BE49-F238E27FC236}">
              <a16:creationId xmlns="" xmlns:a16="http://schemas.microsoft.com/office/drawing/2014/main" id="{00000000-0008-0000-0600-000063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2" name="直線コネクタ 611">
          <a:extLst>
            <a:ext uri="{FF2B5EF4-FFF2-40B4-BE49-F238E27FC236}">
              <a16:creationId xmlns="" xmlns:a16="http://schemas.microsoft.com/office/drawing/2014/main" id="{00000000-0008-0000-0600-000064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3" name="直線コネクタ 612">
          <a:extLst>
            <a:ext uri="{FF2B5EF4-FFF2-40B4-BE49-F238E27FC236}">
              <a16:creationId xmlns="" xmlns:a16="http://schemas.microsoft.com/office/drawing/2014/main" id="{00000000-0008-0000-0600-000065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4" name="テキスト ボックス 613">
          <a:extLst>
            <a:ext uri="{FF2B5EF4-FFF2-40B4-BE49-F238E27FC236}">
              <a16:creationId xmlns="" xmlns:a16="http://schemas.microsoft.com/office/drawing/2014/main" id="{00000000-0008-0000-0600-000066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5" name="直線コネクタ 614">
          <a:extLst>
            <a:ext uri="{FF2B5EF4-FFF2-40B4-BE49-F238E27FC236}">
              <a16:creationId xmlns="" xmlns:a16="http://schemas.microsoft.com/office/drawing/2014/main" id="{00000000-0008-0000-0600-000067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6" name="テキスト ボックス 615">
          <a:extLst>
            <a:ext uri="{FF2B5EF4-FFF2-40B4-BE49-F238E27FC236}">
              <a16:creationId xmlns="" xmlns:a16="http://schemas.microsoft.com/office/drawing/2014/main" id="{00000000-0008-0000-0600-000068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7" name="直線コネクタ 616">
          <a:extLst>
            <a:ext uri="{FF2B5EF4-FFF2-40B4-BE49-F238E27FC236}">
              <a16:creationId xmlns="" xmlns:a16="http://schemas.microsoft.com/office/drawing/2014/main" id="{00000000-0008-0000-0600-000069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8" name="テキスト ボックス 617">
          <a:extLst>
            <a:ext uri="{FF2B5EF4-FFF2-40B4-BE49-F238E27FC236}">
              <a16:creationId xmlns="" xmlns:a16="http://schemas.microsoft.com/office/drawing/2014/main" id="{00000000-0008-0000-0600-00006A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9" name="直線コネクタ 618">
          <a:extLst>
            <a:ext uri="{FF2B5EF4-FFF2-40B4-BE49-F238E27FC236}">
              <a16:creationId xmlns="" xmlns:a16="http://schemas.microsoft.com/office/drawing/2014/main" id="{00000000-0008-0000-0600-00006B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0" name="テキスト ボックス 619">
          <a:extLst>
            <a:ext uri="{FF2B5EF4-FFF2-40B4-BE49-F238E27FC236}">
              <a16:creationId xmlns="" xmlns:a16="http://schemas.microsoft.com/office/drawing/2014/main" id="{00000000-0008-0000-0600-00006C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1" name="直線コネクタ 620">
          <a:extLst>
            <a:ext uri="{FF2B5EF4-FFF2-40B4-BE49-F238E27FC236}">
              <a16:creationId xmlns="" xmlns:a16="http://schemas.microsoft.com/office/drawing/2014/main" id="{00000000-0008-0000-0600-00006D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2" name="テキスト ボックス 621">
          <a:extLst>
            <a:ext uri="{FF2B5EF4-FFF2-40B4-BE49-F238E27FC236}">
              <a16:creationId xmlns="" xmlns:a16="http://schemas.microsoft.com/office/drawing/2014/main" id="{00000000-0008-0000-0600-00006E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3" name="直線コネクタ 622">
          <a:extLst>
            <a:ext uri="{FF2B5EF4-FFF2-40B4-BE49-F238E27FC236}">
              <a16:creationId xmlns="" xmlns:a16="http://schemas.microsoft.com/office/drawing/2014/main" id="{00000000-0008-0000-0600-00006F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4" name="テキスト ボックス 623">
          <a:extLst>
            <a:ext uri="{FF2B5EF4-FFF2-40B4-BE49-F238E27FC236}">
              <a16:creationId xmlns="" xmlns:a16="http://schemas.microsoft.com/office/drawing/2014/main" id="{00000000-0008-0000-0600-000070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5" name="公債費グラフ枠">
          <a:extLst>
            <a:ext uri="{FF2B5EF4-FFF2-40B4-BE49-F238E27FC236}">
              <a16:creationId xmlns="" xmlns:a16="http://schemas.microsoft.com/office/drawing/2014/main" id="{00000000-0008-0000-0600-000071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69</xdr:row>
      <xdr:rowOff>162964</xdr:rowOff>
    </xdr:from>
    <xdr:to>
      <xdr:col>85</xdr:col>
      <xdr:colOff>126364</xdr:colOff>
      <xdr:row>78</xdr:row>
      <xdr:rowOff>119191</xdr:rowOff>
    </xdr:to>
    <xdr:cxnSp macro="">
      <xdr:nvCxnSpPr>
        <xdr:cNvPr id="626" name="直線コネクタ 625">
          <a:extLst>
            <a:ext uri="{FF2B5EF4-FFF2-40B4-BE49-F238E27FC236}">
              <a16:creationId xmlns="" xmlns:a16="http://schemas.microsoft.com/office/drawing/2014/main" id="{00000000-0008-0000-0600-000072020000}"/>
            </a:ext>
          </a:extLst>
        </xdr:cNvPr>
        <xdr:cNvCxnSpPr/>
      </xdr:nvCxnSpPr>
      <xdr:spPr>
        <a:xfrm flipV="1">
          <a:off x="16317595" y="11993014"/>
          <a:ext cx="1269" cy="14992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123018</xdr:rowOff>
    </xdr:from>
    <xdr:ext cx="534377" cy="259045"/>
    <xdr:sp macro="" textlink="">
      <xdr:nvSpPr>
        <xdr:cNvPr id="627" name="公債費最小値テキスト">
          <a:extLst>
            <a:ext uri="{FF2B5EF4-FFF2-40B4-BE49-F238E27FC236}">
              <a16:creationId xmlns="" xmlns:a16="http://schemas.microsoft.com/office/drawing/2014/main" id="{00000000-0008-0000-0600-000073020000}"/>
            </a:ext>
          </a:extLst>
        </xdr:cNvPr>
        <xdr:cNvSpPr txBox="1"/>
      </xdr:nvSpPr>
      <xdr:spPr>
        <a:xfrm>
          <a:off x="16370300" y="134961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25,383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119191</xdr:rowOff>
    </xdr:from>
    <xdr:to>
      <xdr:col>86</xdr:col>
      <xdr:colOff>25400</xdr:colOff>
      <xdr:row>78</xdr:row>
      <xdr:rowOff>119191</xdr:rowOff>
    </xdr:to>
    <xdr:cxnSp macro="">
      <xdr:nvCxnSpPr>
        <xdr:cNvPr id="628" name="直線コネクタ 627">
          <a:extLst>
            <a:ext uri="{FF2B5EF4-FFF2-40B4-BE49-F238E27FC236}">
              <a16:creationId xmlns="" xmlns:a16="http://schemas.microsoft.com/office/drawing/2014/main" id="{00000000-0008-0000-0600-000074020000}"/>
            </a:ext>
          </a:extLst>
        </xdr:cNvPr>
        <xdr:cNvCxnSpPr/>
      </xdr:nvCxnSpPr>
      <xdr:spPr>
        <a:xfrm>
          <a:off x="16230600" y="134922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109641</xdr:rowOff>
    </xdr:from>
    <xdr:ext cx="599010" cy="259045"/>
    <xdr:sp macro="" textlink="">
      <xdr:nvSpPr>
        <xdr:cNvPr id="629" name="公債費最大値テキスト">
          <a:extLst>
            <a:ext uri="{FF2B5EF4-FFF2-40B4-BE49-F238E27FC236}">
              <a16:creationId xmlns="" xmlns:a16="http://schemas.microsoft.com/office/drawing/2014/main" id="{00000000-0008-0000-0600-000075020000}"/>
            </a:ext>
          </a:extLst>
        </xdr:cNvPr>
        <xdr:cNvSpPr txBox="1"/>
      </xdr:nvSpPr>
      <xdr:spPr>
        <a:xfrm>
          <a:off x="16370300" y="117682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418,894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69</xdr:row>
      <xdr:rowOff>162964</xdr:rowOff>
    </xdr:from>
    <xdr:to>
      <xdr:col>86</xdr:col>
      <xdr:colOff>25400</xdr:colOff>
      <xdr:row>69</xdr:row>
      <xdr:rowOff>162964</xdr:rowOff>
    </xdr:to>
    <xdr:cxnSp macro="">
      <xdr:nvCxnSpPr>
        <xdr:cNvPr id="630" name="直線コネクタ 629">
          <a:extLst>
            <a:ext uri="{FF2B5EF4-FFF2-40B4-BE49-F238E27FC236}">
              <a16:creationId xmlns="" xmlns:a16="http://schemas.microsoft.com/office/drawing/2014/main" id="{00000000-0008-0000-0600-000076020000}"/>
            </a:ext>
          </a:extLst>
        </xdr:cNvPr>
        <xdr:cNvCxnSpPr/>
      </xdr:nvCxnSpPr>
      <xdr:spPr>
        <a:xfrm>
          <a:off x="16230600" y="119930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26257</xdr:rowOff>
    </xdr:from>
    <xdr:to>
      <xdr:col>85</xdr:col>
      <xdr:colOff>127000</xdr:colOff>
      <xdr:row>77</xdr:row>
      <xdr:rowOff>78332</xdr:rowOff>
    </xdr:to>
    <xdr:cxnSp macro="">
      <xdr:nvCxnSpPr>
        <xdr:cNvPr id="631" name="直線コネクタ 630">
          <a:extLst>
            <a:ext uri="{FF2B5EF4-FFF2-40B4-BE49-F238E27FC236}">
              <a16:creationId xmlns="" xmlns:a16="http://schemas.microsoft.com/office/drawing/2014/main" id="{00000000-0008-0000-0600-000077020000}"/>
            </a:ext>
          </a:extLst>
        </xdr:cNvPr>
        <xdr:cNvCxnSpPr/>
      </xdr:nvCxnSpPr>
      <xdr:spPr>
        <a:xfrm>
          <a:off x="15481300" y="13227907"/>
          <a:ext cx="838200" cy="520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48910</xdr:rowOff>
    </xdr:from>
    <xdr:ext cx="534377" cy="259045"/>
    <xdr:sp macro="" textlink="">
      <xdr:nvSpPr>
        <xdr:cNvPr id="632" name="公債費平均値テキスト">
          <a:extLst>
            <a:ext uri="{FF2B5EF4-FFF2-40B4-BE49-F238E27FC236}">
              <a16:creationId xmlns="" xmlns:a16="http://schemas.microsoft.com/office/drawing/2014/main" id="{00000000-0008-0000-0600-000078020000}"/>
            </a:ext>
          </a:extLst>
        </xdr:cNvPr>
        <xdr:cNvSpPr txBox="1"/>
      </xdr:nvSpPr>
      <xdr:spPr>
        <a:xfrm>
          <a:off x="16370300" y="1325056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69,834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70483</xdr:rowOff>
    </xdr:from>
    <xdr:to>
      <xdr:col>85</xdr:col>
      <xdr:colOff>177800</xdr:colOff>
      <xdr:row>78</xdr:row>
      <xdr:rowOff>633</xdr:rowOff>
    </xdr:to>
    <xdr:sp macro="" textlink="">
      <xdr:nvSpPr>
        <xdr:cNvPr id="633" name="フローチャート: 判断 632">
          <a:extLst>
            <a:ext uri="{FF2B5EF4-FFF2-40B4-BE49-F238E27FC236}">
              <a16:creationId xmlns="" xmlns:a16="http://schemas.microsoft.com/office/drawing/2014/main" id="{00000000-0008-0000-0600-000079020000}"/>
            </a:ext>
          </a:extLst>
        </xdr:cNvPr>
        <xdr:cNvSpPr/>
      </xdr:nvSpPr>
      <xdr:spPr>
        <a:xfrm>
          <a:off x="16268700" y="132721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26257</xdr:rowOff>
    </xdr:from>
    <xdr:to>
      <xdr:col>81</xdr:col>
      <xdr:colOff>50800</xdr:colOff>
      <xdr:row>77</xdr:row>
      <xdr:rowOff>45540</xdr:rowOff>
    </xdr:to>
    <xdr:cxnSp macro="">
      <xdr:nvCxnSpPr>
        <xdr:cNvPr id="634" name="直線コネクタ 633">
          <a:extLst>
            <a:ext uri="{FF2B5EF4-FFF2-40B4-BE49-F238E27FC236}">
              <a16:creationId xmlns="" xmlns:a16="http://schemas.microsoft.com/office/drawing/2014/main" id="{00000000-0008-0000-0600-00007A020000}"/>
            </a:ext>
          </a:extLst>
        </xdr:cNvPr>
        <xdr:cNvCxnSpPr/>
      </xdr:nvCxnSpPr>
      <xdr:spPr>
        <a:xfrm flipV="1">
          <a:off x="14592300" y="13227907"/>
          <a:ext cx="889000" cy="192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69625</xdr:rowOff>
    </xdr:from>
    <xdr:to>
      <xdr:col>81</xdr:col>
      <xdr:colOff>101600</xdr:colOff>
      <xdr:row>77</xdr:row>
      <xdr:rowOff>171225</xdr:rowOff>
    </xdr:to>
    <xdr:sp macro="" textlink="">
      <xdr:nvSpPr>
        <xdr:cNvPr id="635" name="フローチャート: 判断 634">
          <a:extLst>
            <a:ext uri="{FF2B5EF4-FFF2-40B4-BE49-F238E27FC236}">
              <a16:creationId xmlns="" xmlns:a16="http://schemas.microsoft.com/office/drawing/2014/main" id="{00000000-0008-0000-0600-00007B020000}"/>
            </a:ext>
          </a:extLst>
        </xdr:cNvPr>
        <xdr:cNvSpPr/>
      </xdr:nvSpPr>
      <xdr:spPr>
        <a:xfrm>
          <a:off x="15430500" y="13271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162352</xdr:rowOff>
    </xdr:from>
    <xdr:ext cx="534377" cy="259045"/>
    <xdr:sp macro="" textlink="">
      <xdr:nvSpPr>
        <xdr:cNvPr id="636" name="テキスト ボックス 635">
          <a:extLst>
            <a:ext uri="{FF2B5EF4-FFF2-40B4-BE49-F238E27FC236}">
              <a16:creationId xmlns="" xmlns:a16="http://schemas.microsoft.com/office/drawing/2014/main" id="{00000000-0008-0000-0600-00007C020000}"/>
            </a:ext>
          </a:extLst>
        </xdr:cNvPr>
        <xdr:cNvSpPr txBox="1"/>
      </xdr:nvSpPr>
      <xdr:spPr>
        <a:xfrm>
          <a:off x="15214111" y="133640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76</xdr:row>
      <xdr:rowOff>151781</xdr:rowOff>
    </xdr:from>
    <xdr:to>
      <xdr:col>76</xdr:col>
      <xdr:colOff>114300</xdr:colOff>
      <xdr:row>77</xdr:row>
      <xdr:rowOff>45540</xdr:rowOff>
    </xdr:to>
    <xdr:cxnSp macro="">
      <xdr:nvCxnSpPr>
        <xdr:cNvPr id="637" name="直線コネクタ 636">
          <a:extLst>
            <a:ext uri="{FF2B5EF4-FFF2-40B4-BE49-F238E27FC236}">
              <a16:creationId xmlns="" xmlns:a16="http://schemas.microsoft.com/office/drawing/2014/main" id="{00000000-0008-0000-0600-00007D020000}"/>
            </a:ext>
          </a:extLst>
        </xdr:cNvPr>
        <xdr:cNvCxnSpPr/>
      </xdr:nvCxnSpPr>
      <xdr:spPr>
        <a:xfrm>
          <a:off x="13703300" y="13181981"/>
          <a:ext cx="889000" cy="652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66566</xdr:rowOff>
    </xdr:from>
    <xdr:to>
      <xdr:col>76</xdr:col>
      <xdr:colOff>165100</xdr:colOff>
      <xdr:row>77</xdr:row>
      <xdr:rowOff>168166</xdr:rowOff>
    </xdr:to>
    <xdr:sp macro="" textlink="">
      <xdr:nvSpPr>
        <xdr:cNvPr id="638" name="フローチャート: 判断 637">
          <a:extLst>
            <a:ext uri="{FF2B5EF4-FFF2-40B4-BE49-F238E27FC236}">
              <a16:creationId xmlns="" xmlns:a16="http://schemas.microsoft.com/office/drawing/2014/main" id="{00000000-0008-0000-0600-00007E020000}"/>
            </a:ext>
          </a:extLst>
        </xdr:cNvPr>
        <xdr:cNvSpPr/>
      </xdr:nvSpPr>
      <xdr:spPr>
        <a:xfrm>
          <a:off x="14541500" y="132682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159293</xdr:rowOff>
    </xdr:from>
    <xdr:ext cx="534377" cy="259045"/>
    <xdr:sp macro="" textlink="">
      <xdr:nvSpPr>
        <xdr:cNvPr id="639" name="テキスト ボックス 638">
          <a:extLst>
            <a:ext uri="{FF2B5EF4-FFF2-40B4-BE49-F238E27FC236}">
              <a16:creationId xmlns="" xmlns:a16="http://schemas.microsoft.com/office/drawing/2014/main" id="{00000000-0008-0000-0600-00007F020000}"/>
            </a:ext>
          </a:extLst>
        </xdr:cNvPr>
        <xdr:cNvSpPr txBox="1"/>
      </xdr:nvSpPr>
      <xdr:spPr>
        <a:xfrm>
          <a:off x="14325111" y="133609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70,862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76</xdr:row>
      <xdr:rowOff>122300</xdr:rowOff>
    </xdr:from>
    <xdr:to>
      <xdr:col>71</xdr:col>
      <xdr:colOff>177800</xdr:colOff>
      <xdr:row>76</xdr:row>
      <xdr:rowOff>151781</xdr:rowOff>
    </xdr:to>
    <xdr:cxnSp macro="">
      <xdr:nvCxnSpPr>
        <xdr:cNvPr id="640" name="直線コネクタ 639">
          <a:extLst>
            <a:ext uri="{FF2B5EF4-FFF2-40B4-BE49-F238E27FC236}">
              <a16:creationId xmlns="" xmlns:a16="http://schemas.microsoft.com/office/drawing/2014/main" id="{00000000-0008-0000-0600-000080020000}"/>
            </a:ext>
          </a:extLst>
        </xdr:cNvPr>
        <xdr:cNvCxnSpPr/>
      </xdr:nvCxnSpPr>
      <xdr:spPr>
        <a:xfrm>
          <a:off x="12814300" y="13152500"/>
          <a:ext cx="889000" cy="294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67419</xdr:rowOff>
    </xdr:from>
    <xdr:to>
      <xdr:col>72</xdr:col>
      <xdr:colOff>38100</xdr:colOff>
      <xdr:row>77</xdr:row>
      <xdr:rowOff>169019</xdr:rowOff>
    </xdr:to>
    <xdr:sp macro="" textlink="">
      <xdr:nvSpPr>
        <xdr:cNvPr id="641" name="フローチャート: 判断 640">
          <a:extLst>
            <a:ext uri="{FF2B5EF4-FFF2-40B4-BE49-F238E27FC236}">
              <a16:creationId xmlns="" xmlns:a16="http://schemas.microsoft.com/office/drawing/2014/main" id="{00000000-0008-0000-0600-000081020000}"/>
            </a:ext>
          </a:extLst>
        </xdr:cNvPr>
        <xdr:cNvSpPr/>
      </xdr:nvSpPr>
      <xdr:spPr>
        <a:xfrm>
          <a:off x="13652500" y="13269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160146</xdr:rowOff>
    </xdr:from>
    <xdr:ext cx="534377" cy="259045"/>
    <xdr:sp macro="" textlink="">
      <xdr:nvSpPr>
        <xdr:cNvPr id="642" name="テキスト ボックス 641">
          <a:extLst>
            <a:ext uri="{FF2B5EF4-FFF2-40B4-BE49-F238E27FC236}">
              <a16:creationId xmlns="" xmlns:a16="http://schemas.microsoft.com/office/drawing/2014/main" id="{00000000-0008-0000-0600-000082020000}"/>
            </a:ext>
          </a:extLst>
        </xdr:cNvPr>
        <xdr:cNvSpPr txBox="1"/>
      </xdr:nvSpPr>
      <xdr:spPr>
        <a:xfrm>
          <a:off x="13436111" y="133617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78301</xdr:rowOff>
    </xdr:from>
    <xdr:to>
      <xdr:col>67</xdr:col>
      <xdr:colOff>101600</xdr:colOff>
      <xdr:row>78</xdr:row>
      <xdr:rowOff>8451</xdr:rowOff>
    </xdr:to>
    <xdr:sp macro="" textlink="">
      <xdr:nvSpPr>
        <xdr:cNvPr id="643" name="フローチャート: 判断 642">
          <a:extLst>
            <a:ext uri="{FF2B5EF4-FFF2-40B4-BE49-F238E27FC236}">
              <a16:creationId xmlns="" xmlns:a16="http://schemas.microsoft.com/office/drawing/2014/main" id="{00000000-0008-0000-0600-000083020000}"/>
            </a:ext>
          </a:extLst>
        </xdr:cNvPr>
        <xdr:cNvSpPr/>
      </xdr:nvSpPr>
      <xdr:spPr>
        <a:xfrm>
          <a:off x="12763500" y="13279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171028</xdr:rowOff>
    </xdr:from>
    <xdr:ext cx="534377" cy="259045"/>
    <xdr:sp macro="" textlink="">
      <xdr:nvSpPr>
        <xdr:cNvPr id="644" name="テキスト ボックス 643">
          <a:extLst>
            <a:ext uri="{FF2B5EF4-FFF2-40B4-BE49-F238E27FC236}">
              <a16:creationId xmlns="" xmlns:a16="http://schemas.microsoft.com/office/drawing/2014/main" id="{00000000-0008-0000-0600-000084020000}"/>
            </a:ext>
          </a:extLst>
        </xdr:cNvPr>
        <xdr:cNvSpPr txBox="1"/>
      </xdr:nvSpPr>
      <xdr:spPr>
        <a:xfrm>
          <a:off x="12547111" y="133726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67,782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5" name="テキスト ボックス 644">
          <a:extLst>
            <a:ext uri="{FF2B5EF4-FFF2-40B4-BE49-F238E27FC236}">
              <a16:creationId xmlns="" xmlns:a16="http://schemas.microsoft.com/office/drawing/2014/main" id="{00000000-0008-0000-0600-000085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6" name="テキスト ボックス 645">
          <a:extLst>
            <a:ext uri="{FF2B5EF4-FFF2-40B4-BE49-F238E27FC236}">
              <a16:creationId xmlns="" xmlns:a16="http://schemas.microsoft.com/office/drawing/2014/main" id="{00000000-0008-0000-0600-000086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7" name="テキスト ボックス 646">
          <a:extLst>
            <a:ext uri="{FF2B5EF4-FFF2-40B4-BE49-F238E27FC236}">
              <a16:creationId xmlns="" xmlns:a16="http://schemas.microsoft.com/office/drawing/2014/main" id="{00000000-0008-0000-0600-000087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8" name="テキスト ボックス 647">
          <a:extLst>
            <a:ext uri="{FF2B5EF4-FFF2-40B4-BE49-F238E27FC236}">
              <a16:creationId xmlns="" xmlns:a16="http://schemas.microsoft.com/office/drawing/2014/main" id="{00000000-0008-0000-0600-000088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9" name="テキスト ボックス 648">
          <a:extLst>
            <a:ext uri="{FF2B5EF4-FFF2-40B4-BE49-F238E27FC236}">
              <a16:creationId xmlns="" xmlns:a16="http://schemas.microsoft.com/office/drawing/2014/main" id="{00000000-0008-0000-0600-000089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27532</xdr:rowOff>
    </xdr:from>
    <xdr:to>
      <xdr:col>85</xdr:col>
      <xdr:colOff>177800</xdr:colOff>
      <xdr:row>77</xdr:row>
      <xdr:rowOff>129132</xdr:rowOff>
    </xdr:to>
    <xdr:sp macro="" textlink="">
      <xdr:nvSpPr>
        <xdr:cNvPr id="650" name="楕円 649">
          <a:extLst>
            <a:ext uri="{FF2B5EF4-FFF2-40B4-BE49-F238E27FC236}">
              <a16:creationId xmlns="" xmlns:a16="http://schemas.microsoft.com/office/drawing/2014/main" id="{00000000-0008-0000-0600-00008A020000}"/>
            </a:ext>
          </a:extLst>
        </xdr:cNvPr>
        <xdr:cNvSpPr/>
      </xdr:nvSpPr>
      <xdr:spPr>
        <a:xfrm>
          <a:off x="16268700" y="132291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76</xdr:row>
      <xdr:rowOff>50409</xdr:rowOff>
    </xdr:from>
    <xdr:ext cx="534377" cy="259045"/>
    <xdr:sp macro="" textlink="">
      <xdr:nvSpPr>
        <xdr:cNvPr id="651" name="公債費該当値テキスト">
          <a:extLst>
            <a:ext uri="{FF2B5EF4-FFF2-40B4-BE49-F238E27FC236}">
              <a16:creationId xmlns="" xmlns:a16="http://schemas.microsoft.com/office/drawing/2014/main" id="{00000000-0008-0000-0600-00008B020000}"/>
            </a:ext>
          </a:extLst>
        </xdr:cNvPr>
        <xdr:cNvSpPr txBox="1"/>
      </xdr:nvSpPr>
      <xdr:spPr>
        <a:xfrm>
          <a:off x="16370300" y="130806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76</xdr:row>
      <xdr:rowOff>146907</xdr:rowOff>
    </xdr:from>
    <xdr:to>
      <xdr:col>81</xdr:col>
      <xdr:colOff>101600</xdr:colOff>
      <xdr:row>77</xdr:row>
      <xdr:rowOff>77057</xdr:rowOff>
    </xdr:to>
    <xdr:sp macro="" textlink="">
      <xdr:nvSpPr>
        <xdr:cNvPr id="652" name="楕円 651">
          <a:extLst>
            <a:ext uri="{FF2B5EF4-FFF2-40B4-BE49-F238E27FC236}">
              <a16:creationId xmlns="" xmlns:a16="http://schemas.microsoft.com/office/drawing/2014/main" id="{00000000-0008-0000-0600-00008C020000}"/>
            </a:ext>
          </a:extLst>
        </xdr:cNvPr>
        <xdr:cNvSpPr/>
      </xdr:nvSpPr>
      <xdr:spPr>
        <a:xfrm>
          <a:off x="15430500" y="13177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75</xdr:row>
      <xdr:rowOff>93584</xdr:rowOff>
    </xdr:from>
    <xdr:ext cx="534377" cy="259045"/>
    <xdr:sp macro="" textlink="">
      <xdr:nvSpPr>
        <xdr:cNvPr id="653" name="テキスト ボックス 652">
          <a:extLst>
            <a:ext uri="{FF2B5EF4-FFF2-40B4-BE49-F238E27FC236}">
              <a16:creationId xmlns="" xmlns:a16="http://schemas.microsoft.com/office/drawing/2014/main" id="{00000000-0008-0000-0600-00008D020000}"/>
            </a:ext>
          </a:extLst>
        </xdr:cNvPr>
        <xdr:cNvSpPr txBox="1"/>
      </xdr:nvSpPr>
      <xdr:spPr>
        <a:xfrm>
          <a:off x="15214111" y="129523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76</xdr:row>
      <xdr:rowOff>166190</xdr:rowOff>
    </xdr:from>
    <xdr:to>
      <xdr:col>76</xdr:col>
      <xdr:colOff>165100</xdr:colOff>
      <xdr:row>77</xdr:row>
      <xdr:rowOff>96340</xdr:rowOff>
    </xdr:to>
    <xdr:sp macro="" textlink="">
      <xdr:nvSpPr>
        <xdr:cNvPr id="654" name="楕円 653">
          <a:extLst>
            <a:ext uri="{FF2B5EF4-FFF2-40B4-BE49-F238E27FC236}">
              <a16:creationId xmlns="" xmlns:a16="http://schemas.microsoft.com/office/drawing/2014/main" id="{00000000-0008-0000-0600-00008E020000}"/>
            </a:ext>
          </a:extLst>
        </xdr:cNvPr>
        <xdr:cNvSpPr/>
      </xdr:nvSpPr>
      <xdr:spPr>
        <a:xfrm>
          <a:off x="14541500" y="13196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75</xdr:row>
      <xdr:rowOff>112867</xdr:rowOff>
    </xdr:from>
    <xdr:ext cx="534377" cy="259045"/>
    <xdr:sp macro="" textlink="">
      <xdr:nvSpPr>
        <xdr:cNvPr id="655" name="テキスト ボックス 654">
          <a:extLst>
            <a:ext uri="{FF2B5EF4-FFF2-40B4-BE49-F238E27FC236}">
              <a16:creationId xmlns="" xmlns:a16="http://schemas.microsoft.com/office/drawing/2014/main" id="{00000000-0008-0000-0600-00008F020000}"/>
            </a:ext>
          </a:extLst>
        </xdr:cNvPr>
        <xdr:cNvSpPr txBox="1"/>
      </xdr:nvSpPr>
      <xdr:spPr>
        <a:xfrm>
          <a:off x="14325111" y="129716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76</xdr:row>
      <xdr:rowOff>100981</xdr:rowOff>
    </xdr:from>
    <xdr:to>
      <xdr:col>72</xdr:col>
      <xdr:colOff>38100</xdr:colOff>
      <xdr:row>77</xdr:row>
      <xdr:rowOff>31131</xdr:rowOff>
    </xdr:to>
    <xdr:sp macro="" textlink="">
      <xdr:nvSpPr>
        <xdr:cNvPr id="656" name="楕円 655">
          <a:extLst>
            <a:ext uri="{FF2B5EF4-FFF2-40B4-BE49-F238E27FC236}">
              <a16:creationId xmlns="" xmlns:a16="http://schemas.microsoft.com/office/drawing/2014/main" id="{00000000-0008-0000-0600-000090020000}"/>
            </a:ext>
          </a:extLst>
        </xdr:cNvPr>
        <xdr:cNvSpPr/>
      </xdr:nvSpPr>
      <xdr:spPr>
        <a:xfrm>
          <a:off x="13652500" y="13131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75</xdr:row>
      <xdr:rowOff>47658</xdr:rowOff>
    </xdr:from>
    <xdr:ext cx="599010" cy="259045"/>
    <xdr:sp macro="" textlink="">
      <xdr:nvSpPr>
        <xdr:cNvPr id="657" name="テキスト ボックス 656">
          <a:extLst>
            <a:ext uri="{FF2B5EF4-FFF2-40B4-BE49-F238E27FC236}">
              <a16:creationId xmlns="" xmlns:a16="http://schemas.microsoft.com/office/drawing/2014/main" id="{00000000-0008-0000-0600-000091020000}"/>
            </a:ext>
          </a:extLst>
        </xdr:cNvPr>
        <xdr:cNvSpPr txBox="1"/>
      </xdr:nvSpPr>
      <xdr:spPr>
        <a:xfrm>
          <a:off x="13403795" y="129064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106,829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71500</xdr:rowOff>
    </xdr:from>
    <xdr:to>
      <xdr:col>67</xdr:col>
      <xdr:colOff>101600</xdr:colOff>
      <xdr:row>77</xdr:row>
      <xdr:rowOff>1650</xdr:rowOff>
    </xdr:to>
    <xdr:sp macro="" textlink="">
      <xdr:nvSpPr>
        <xdr:cNvPr id="658" name="楕円 657">
          <a:extLst>
            <a:ext uri="{FF2B5EF4-FFF2-40B4-BE49-F238E27FC236}">
              <a16:creationId xmlns="" xmlns:a16="http://schemas.microsoft.com/office/drawing/2014/main" id="{00000000-0008-0000-0600-000092020000}"/>
            </a:ext>
          </a:extLst>
        </xdr:cNvPr>
        <xdr:cNvSpPr/>
      </xdr:nvSpPr>
      <xdr:spPr>
        <a:xfrm>
          <a:off x="12763500" y="13101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75</xdr:row>
      <xdr:rowOff>18177</xdr:rowOff>
    </xdr:from>
    <xdr:ext cx="599010" cy="259045"/>
    <xdr:sp macro="" textlink="">
      <xdr:nvSpPr>
        <xdr:cNvPr id="659" name="テキスト ボックス 658">
          <a:extLst>
            <a:ext uri="{FF2B5EF4-FFF2-40B4-BE49-F238E27FC236}">
              <a16:creationId xmlns="" xmlns:a16="http://schemas.microsoft.com/office/drawing/2014/main" id="{00000000-0008-0000-0600-000093020000}"/>
            </a:ext>
          </a:extLst>
        </xdr:cNvPr>
        <xdr:cNvSpPr txBox="1"/>
      </xdr:nvSpPr>
      <xdr:spPr>
        <a:xfrm>
          <a:off x="12514795" y="128769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0" name="正方形/長方形 659">
          <a:extLst>
            <a:ext uri="{FF2B5EF4-FFF2-40B4-BE49-F238E27FC236}">
              <a16:creationId xmlns="" xmlns:a16="http://schemas.microsoft.com/office/drawing/2014/main" id="{00000000-0008-0000-0600-000094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1" name="正方形/長方形 660">
          <a:extLst>
            <a:ext uri="{FF2B5EF4-FFF2-40B4-BE49-F238E27FC236}">
              <a16:creationId xmlns="" xmlns:a16="http://schemas.microsoft.com/office/drawing/2014/main" id="{00000000-0008-0000-0600-000095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2" name="正方形/長方形 661">
          <a:extLst>
            <a:ext uri="{FF2B5EF4-FFF2-40B4-BE49-F238E27FC236}">
              <a16:creationId xmlns="" xmlns:a16="http://schemas.microsoft.com/office/drawing/2014/main" id="{00000000-0008-0000-0600-000096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3" name="正方形/長方形 662">
          <a:extLst>
            <a:ext uri="{FF2B5EF4-FFF2-40B4-BE49-F238E27FC236}">
              <a16:creationId xmlns="" xmlns:a16="http://schemas.microsoft.com/office/drawing/2014/main" id="{00000000-0008-0000-0600-000097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4" name="正方形/長方形 663">
          <a:extLst>
            <a:ext uri="{FF2B5EF4-FFF2-40B4-BE49-F238E27FC236}">
              <a16:creationId xmlns="" xmlns:a16="http://schemas.microsoft.com/office/drawing/2014/main" id="{00000000-0008-0000-0600-000098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5" name="正方形/長方形 664">
          <a:extLst>
            <a:ext uri="{FF2B5EF4-FFF2-40B4-BE49-F238E27FC236}">
              <a16:creationId xmlns="" xmlns:a16="http://schemas.microsoft.com/office/drawing/2014/main" id="{00000000-0008-0000-0600-000099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6" name="正方形/長方形 665">
          <a:extLst>
            <a:ext uri="{FF2B5EF4-FFF2-40B4-BE49-F238E27FC236}">
              <a16:creationId xmlns="" xmlns:a16="http://schemas.microsoft.com/office/drawing/2014/main" id="{00000000-0008-0000-0600-00009A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7" name="正方形/長方形 666">
          <a:extLst>
            <a:ext uri="{FF2B5EF4-FFF2-40B4-BE49-F238E27FC236}">
              <a16:creationId xmlns="" xmlns:a16="http://schemas.microsoft.com/office/drawing/2014/main" id="{00000000-0008-0000-0600-00009B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8" name="テキスト ボックス 667">
          <a:extLst>
            <a:ext uri="{FF2B5EF4-FFF2-40B4-BE49-F238E27FC236}">
              <a16:creationId xmlns="" xmlns:a16="http://schemas.microsoft.com/office/drawing/2014/main" id="{00000000-0008-0000-0600-00009C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9" name="直線コネクタ 668">
          <a:extLst>
            <a:ext uri="{FF2B5EF4-FFF2-40B4-BE49-F238E27FC236}">
              <a16:creationId xmlns="" xmlns:a16="http://schemas.microsoft.com/office/drawing/2014/main" id="{00000000-0008-0000-0600-00009D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25400</xdr:rowOff>
    </xdr:from>
    <xdr:to>
      <xdr:col>89</xdr:col>
      <xdr:colOff>177800</xdr:colOff>
      <xdr:row>98</xdr:row>
      <xdr:rowOff>25400</xdr:rowOff>
    </xdr:to>
    <xdr:cxnSp macro="">
      <xdr:nvCxnSpPr>
        <xdr:cNvPr id="670" name="直線コネクタ 669">
          <a:extLst>
            <a:ext uri="{FF2B5EF4-FFF2-40B4-BE49-F238E27FC236}">
              <a16:creationId xmlns="" xmlns:a16="http://schemas.microsoft.com/office/drawing/2014/main" id="{00000000-0008-0000-0600-00009E020000}"/>
            </a:ext>
          </a:extLst>
        </xdr:cNvPr>
        <xdr:cNvCxnSpPr/>
      </xdr:nvCxnSpPr>
      <xdr:spPr>
        <a:xfrm>
          <a:off x="12446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54627</xdr:rowOff>
    </xdr:from>
    <xdr:ext cx="248786" cy="259045"/>
    <xdr:sp macro="" textlink="">
      <xdr:nvSpPr>
        <xdr:cNvPr id="671" name="テキスト ボックス 670">
          <a:extLst>
            <a:ext uri="{FF2B5EF4-FFF2-40B4-BE49-F238E27FC236}">
              <a16:creationId xmlns="" xmlns:a16="http://schemas.microsoft.com/office/drawing/2014/main" id="{00000000-0008-0000-0600-00009F020000}"/>
            </a:ext>
          </a:extLst>
        </xdr:cNvPr>
        <xdr:cNvSpPr txBox="1"/>
      </xdr:nvSpPr>
      <xdr:spPr>
        <a:xfrm>
          <a:off x="12197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2" name="直線コネクタ 671">
          <a:extLst>
            <a:ext uri="{FF2B5EF4-FFF2-40B4-BE49-F238E27FC236}">
              <a16:creationId xmlns="" xmlns:a16="http://schemas.microsoft.com/office/drawing/2014/main" id="{00000000-0008-0000-0600-0000A0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3" name="テキスト ボックス 672">
          <a:extLst>
            <a:ext uri="{FF2B5EF4-FFF2-40B4-BE49-F238E27FC236}">
              <a16:creationId xmlns="" xmlns:a16="http://schemas.microsoft.com/office/drawing/2014/main" id="{00000000-0008-0000-0600-0000A1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82550</xdr:rowOff>
    </xdr:from>
    <xdr:to>
      <xdr:col>89</xdr:col>
      <xdr:colOff>177800</xdr:colOff>
      <xdr:row>91</xdr:row>
      <xdr:rowOff>82550</xdr:rowOff>
    </xdr:to>
    <xdr:cxnSp macro="">
      <xdr:nvCxnSpPr>
        <xdr:cNvPr id="674" name="直線コネクタ 673">
          <a:extLst>
            <a:ext uri="{FF2B5EF4-FFF2-40B4-BE49-F238E27FC236}">
              <a16:creationId xmlns="" xmlns:a16="http://schemas.microsoft.com/office/drawing/2014/main" id="{00000000-0008-0000-0600-0000A2020000}"/>
            </a:ext>
          </a:extLst>
        </xdr:cNvPr>
        <xdr:cNvCxnSpPr/>
      </xdr:nvCxnSpPr>
      <xdr:spPr>
        <a:xfrm>
          <a:off x="12446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90</xdr:row>
      <xdr:rowOff>111777</xdr:rowOff>
    </xdr:from>
    <xdr:ext cx="595419" cy="259045"/>
    <xdr:sp macro="" textlink="">
      <xdr:nvSpPr>
        <xdr:cNvPr id="675" name="テキスト ボックス 674">
          <a:extLst>
            <a:ext uri="{FF2B5EF4-FFF2-40B4-BE49-F238E27FC236}">
              <a16:creationId xmlns="" xmlns:a16="http://schemas.microsoft.com/office/drawing/2014/main" id="{00000000-0008-0000-0600-0000A3020000}"/>
            </a:ext>
          </a:extLst>
        </xdr:cNvPr>
        <xdr:cNvSpPr txBox="1"/>
      </xdr:nvSpPr>
      <xdr:spPr>
        <a:xfrm>
          <a:off x="11850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6" name="直線コネクタ 675">
          <a:extLst>
            <a:ext uri="{FF2B5EF4-FFF2-40B4-BE49-F238E27FC236}">
              <a16:creationId xmlns="" xmlns:a16="http://schemas.microsoft.com/office/drawing/2014/main" id="{00000000-0008-0000-0600-0000A4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7" name="テキスト ボックス 676">
          <a:extLst>
            <a:ext uri="{FF2B5EF4-FFF2-40B4-BE49-F238E27FC236}">
              <a16:creationId xmlns="" xmlns:a16="http://schemas.microsoft.com/office/drawing/2014/main" id="{00000000-0008-0000-0600-0000A5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8" name="積立金グラフ枠">
          <a:extLst>
            <a:ext uri="{FF2B5EF4-FFF2-40B4-BE49-F238E27FC236}">
              <a16:creationId xmlns="" xmlns:a16="http://schemas.microsoft.com/office/drawing/2014/main" id="{00000000-0008-0000-0600-0000A6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37367</xdr:rowOff>
    </xdr:from>
    <xdr:to>
      <xdr:col>85</xdr:col>
      <xdr:colOff>126364</xdr:colOff>
      <xdr:row>98</xdr:row>
      <xdr:rowOff>25372</xdr:rowOff>
    </xdr:to>
    <xdr:cxnSp macro="">
      <xdr:nvCxnSpPr>
        <xdr:cNvPr id="679" name="直線コネクタ 678">
          <a:extLst>
            <a:ext uri="{FF2B5EF4-FFF2-40B4-BE49-F238E27FC236}">
              <a16:creationId xmlns="" xmlns:a16="http://schemas.microsoft.com/office/drawing/2014/main" id="{00000000-0008-0000-0600-0000A7020000}"/>
            </a:ext>
          </a:extLst>
        </xdr:cNvPr>
        <xdr:cNvCxnSpPr/>
      </xdr:nvCxnSpPr>
      <xdr:spPr>
        <a:xfrm flipV="1">
          <a:off x="16317595" y="15639317"/>
          <a:ext cx="1269" cy="11881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29199</xdr:rowOff>
    </xdr:from>
    <xdr:ext cx="249299" cy="259045"/>
    <xdr:sp macro="" textlink="">
      <xdr:nvSpPr>
        <xdr:cNvPr id="680" name="積立金最小値テキスト">
          <a:extLst>
            <a:ext uri="{FF2B5EF4-FFF2-40B4-BE49-F238E27FC236}">
              <a16:creationId xmlns="" xmlns:a16="http://schemas.microsoft.com/office/drawing/2014/main" id="{00000000-0008-0000-0600-0000A8020000}"/>
            </a:ext>
          </a:extLst>
        </xdr:cNvPr>
        <xdr:cNvSpPr txBox="1"/>
      </xdr:nvSpPr>
      <xdr:spPr>
        <a:xfrm>
          <a:off x="16370300" y="1683129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25372</xdr:rowOff>
    </xdr:from>
    <xdr:to>
      <xdr:col>86</xdr:col>
      <xdr:colOff>25400</xdr:colOff>
      <xdr:row>98</xdr:row>
      <xdr:rowOff>25372</xdr:rowOff>
    </xdr:to>
    <xdr:cxnSp macro="">
      <xdr:nvCxnSpPr>
        <xdr:cNvPr id="681" name="直線コネクタ 680">
          <a:extLst>
            <a:ext uri="{FF2B5EF4-FFF2-40B4-BE49-F238E27FC236}">
              <a16:creationId xmlns="" xmlns:a16="http://schemas.microsoft.com/office/drawing/2014/main" id="{00000000-0008-0000-0600-0000A9020000}"/>
            </a:ext>
          </a:extLst>
        </xdr:cNvPr>
        <xdr:cNvCxnSpPr/>
      </xdr:nvCxnSpPr>
      <xdr:spPr>
        <a:xfrm>
          <a:off x="16230600" y="168274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155494</xdr:rowOff>
    </xdr:from>
    <xdr:ext cx="599010" cy="259045"/>
    <xdr:sp macro="" textlink="">
      <xdr:nvSpPr>
        <xdr:cNvPr id="682" name="積立金最大値テキスト">
          <a:extLst>
            <a:ext uri="{FF2B5EF4-FFF2-40B4-BE49-F238E27FC236}">
              <a16:creationId xmlns="" xmlns:a16="http://schemas.microsoft.com/office/drawing/2014/main" id="{00000000-0008-0000-0600-0000AA020000}"/>
            </a:ext>
          </a:extLst>
        </xdr:cNvPr>
        <xdr:cNvSpPr txBox="1"/>
      </xdr:nvSpPr>
      <xdr:spPr>
        <a:xfrm>
          <a:off x="16370300" y="154145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207,906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37367</xdr:rowOff>
    </xdr:from>
    <xdr:to>
      <xdr:col>86</xdr:col>
      <xdr:colOff>25400</xdr:colOff>
      <xdr:row>91</xdr:row>
      <xdr:rowOff>37367</xdr:rowOff>
    </xdr:to>
    <xdr:cxnSp macro="">
      <xdr:nvCxnSpPr>
        <xdr:cNvPr id="683" name="直線コネクタ 682">
          <a:extLst>
            <a:ext uri="{FF2B5EF4-FFF2-40B4-BE49-F238E27FC236}">
              <a16:creationId xmlns="" xmlns:a16="http://schemas.microsoft.com/office/drawing/2014/main" id="{00000000-0008-0000-0600-0000AB020000}"/>
            </a:ext>
          </a:extLst>
        </xdr:cNvPr>
        <xdr:cNvCxnSpPr/>
      </xdr:nvCxnSpPr>
      <xdr:spPr>
        <a:xfrm>
          <a:off x="16230600" y="156393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96</xdr:row>
      <xdr:rowOff>49203</xdr:rowOff>
    </xdr:from>
    <xdr:to>
      <xdr:col>85</xdr:col>
      <xdr:colOff>127000</xdr:colOff>
      <xdr:row>96</xdr:row>
      <xdr:rowOff>146352</xdr:rowOff>
    </xdr:to>
    <xdr:cxnSp macro="">
      <xdr:nvCxnSpPr>
        <xdr:cNvPr id="684" name="直線コネクタ 683">
          <a:extLst>
            <a:ext uri="{FF2B5EF4-FFF2-40B4-BE49-F238E27FC236}">
              <a16:creationId xmlns="" xmlns:a16="http://schemas.microsoft.com/office/drawing/2014/main" id="{00000000-0008-0000-0600-0000AC020000}"/>
            </a:ext>
          </a:extLst>
        </xdr:cNvPr>
        <xdr:cNvCxnSpPr/>
      </xdr:nvCxnSpPr>
      <xdr:spPr>
        <a:xfrm flipV="1">
          <a:off x="15481300" y="16508403"/>
          <a:ext cx="838200" cy="971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1359</xdr:rowOff>
    </xdr:from>
    <xdr:ext cx="534377" cy="259045"/>
    <xdr:sp macro="" textlink="">
      <xdr:nvSpPr>
        <xdr:cNvPr id="685" name="積立金平均値テキスト">
          <a:extLst>
            <a:ext uri="{FF2B5EF4-FFF2-40B4-BE49-F238E27FC236}">
              <a16:creationId xmlns="" xmlns:a16="http://schemas.microsoft.com/office/drawing/2014/main" id="{00000000-0008-0000-0600-0000AD020000}"/>
            </a:ext>
          </a:extLst>
        </xdr:cNvPr>
        <xdr:cNvSpPr txBox="1"/>
      </xdr:nvSpPr>
      <xdr:spPr>
        <a:xfrm>
          <a:off x="16370300" y="1663200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22932</xdr:rowOff>
    </xdr:from>
    <xdr:to>
      <xdr:col>85</xdr:col>
      <xdr:colOff>177800</xdr:colOff>
      <xdr:row>97</xdr:row>
      <xdr:rowOff>124532</xdr:rowOff>
    </xdr:to>
    <xdr:sp macro="" textlink="">
      <xdr:nvSpPr>
        <xdr:cNvPr id="686" name="フローチャート: 判断 685">
          <a:extLst>
            <a:ext uri="{FF2B5EF4-FFF2-40B4-BE49-F238E27FC236}">
              <a16:creationId xmlns="" xmlns:a16="http://schemas.microsoft.com/office/drawing/2014/main" id="{00000000-0008-0000-0600-0000AE020000}"/>
            </a:ext>
          </a:extLst>
        </xdr:cNvPr>
        <xdr:cNvSpPr/>
      </xdr:nvSpPr>
      <xdr:spPr>
        <a:xfrm>
          <a:off x="16268700" y="166535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96</xdr:row>
      <xdr:rowOff>35213</xdr:rowOff>
    </xdr:from>
    <xdr:to>
      <xdr:col>81</xdr:col>
      <xdr:colOff>50800</xdr:colOff>
      <xdr:row>96</xdr:row>
      <xdr:rowOff>146352</xdr:rowOff>
    </xdr:to>
    <xdr:cxnSp macro="">
      <xdr:nvCxnSpPr>
        <xdr:cNvPr id="687" name="直線コネクタ 686">
          <a:extLst>
            <a:ext uri="{FF2B5EF4-FFF2-40B4-BE49-F238E27FC236}">
              <a16:creationId xmlns="" xmlns:a16="http://schemas.microsoft.com/office/drawing/2014/main" id="{00000000-0008-0000-0600-0000AF020000}"/>
            </a:ext>
          </a:extLst>
        </xdr:cNvPr>
        <xdr:cNvCxnSpPr/>
      </xdr:nvCxnSpPr>
      <xdr:spPr>
        <a:xfrm>
          <a:off x="14592300" y="16494413"/>
          <a:ext cx="889000" cy="1111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30516</xdr:rowOff>
    </xdr:from>
    <xdr:to>
      <xdr:col>81</xdr:col>
      <xdr:colOff>101600</xdr:colOff>
      <xdr:row>97</xdr:row>
      <xdr:rowOff>132116</xdr:rowOff>
    </xdr:to>
    <xdr:sp macro="" textlink="">
      <xdr:nvSpPr>
        <xdr:cNvPr id="688" name="フローチャート: 判断 687">
          <a:extLst>
            <a:ext uri="{FF2B5EF4-FFF2-40B4-BE49-F238E27FC236}">
              <a16:creationId xmlns="" xmlns:a16="http://schemas.microsoft.com/office/drawing/2014/main" id="{00000000-0008-0000-0600-0000B0020000}"/>
            </a:ext>
          </a:extLst>
        </xdr:cNvPr>
        <xdr:cNvSpPr/>
      </xdr:nvSpPr>
      <xdr:spPr>
        <a:xfrm>
          <a:off x="15430500" y="166611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123243</xdr:rowOff>
    </xdr:from>
    <xdr:ext cx="534377" cy="259045"/>
    <xdr:sp macro="" textlink="">
      <xdr:nvSpPr>
        <xdr:cNvPr id="689" name="テキスト ボックス 688">
          <a:extLst>
            <a:ext uri="{FF2B5EF4-FFF2-40B4-BE49-F238E27FC236}">
              <a16:creationId xmlns="" xmlns:a16="http://schemas.microsoft.com/office/drawing/2014/main" id="{00000000-0008-0000-0600-0000B1020000}"/>
            </a:ext>
          </a:extLst>
        </xdr:cNvPr>
        <xdr:cNvSpPr txBox="1"/>
      </xdr:nvSpPr>
      <xdr:spPr>
        <a:xfrm>
          <a:off x="15214111" y="16753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95</xdr:row>
      <xdr:rowOff>168418</xdr:rowOff>
    </xdr:from>
    <xdr:to>
      <xdr:col>76</xdr:col>
      <xdr:colOff>114300</xdr:colOff>
      <xdr:row>96</xdr:row>
      <xdr:rowOff>35213</xdr:rowOff>
    </xdr:to>
    <xdr:cxnSp macro="">
      <xdr:nvCxnSpPr>
        <xdr:cNvPr id="690" name="直線コネクタ 689">
          <a:extLst>
            <a:ext uri="{FF2B5EF4-FFF2-40B4-BE49-F238E27FC236}">
              <a16:creationId xmlns="" xmlns:a16="http://schemas.microsoft.com/office/drawing/2014/main" id="{00000000-0008-0000-0600-0000B2020000}"/>
            </a:ext>
          </a:extLst>
        </xdr:cNvPr>
        <xdr:cNvCxnSpPr/>
      </xdr:nvCxnSpPr>
      <xdr:spPr>
        <a:xfrm>
          <a:off x="13703300" y="16456168"/>
          <a:ext cx="889000" cy="382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25406</xdr:rowOff>
    </xdr:from>
    <xdr:to>
      <xdr:col>76</xdr:col>
      <xdr:colOff>165100</xdr:colOff>
      <xdr:row>97</xdr:row>
      <xdr:rowOff>127006</xdr:rowOff>
    </xdr:to>
    <xdr:sp macro="" textlink="">
      <xdr:nvSpPr>
        <xdr:cNvPr id="691" name="フローチャート: 判断 690">
          <a:extLst>
            <a:ext uri="{FF2B5EF4-FFF2-40B4-BE49-F238E27FC236}">
              <a16:creationId xmlns="" xmlns:a16="http://schemas.microsoft.com/office/drawing/2014/main" id="{00000000-0008-0000-0600-0000B3020000}"/>
            </a:ext>
          </a:extLst>
        </xdr:cNvPr>
        <xdr:cNvSpPr/>
      </xdr:nvSpPr>
      <xdr:spPr>
        <a:xfrm>
          <a:off x="14541500" y="166560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118133</xdr:rowOff>
    </xdr:from>
    <xdr:ext cx="534377" cy="259045"/>
    <xdr:sp macro="" textlink="">
      <xdr:nvSpPr>
        <xdr:cNvPr id="692" name="テキスト ボックス 691">
          <a:extLst>
            <a:ext uri="{FF2B5EF4-FFF2-40B4-BE49-F238E27FC236}">
              <a16:creationId xmlns="" xmlns:a16="http://schemas.microsoft.com/office/drawing/2014/main" id="{00000000-0008-0000-0600-0000B4020000}"/>
            </a:ext>
          </a:extLst>
        </xdr:cNvPr>
        <xdr:cNvSpPr txBox="1"/>
      </xdr:nvSpPr>
      <xdr:spPr>
        <a:xfrm>
          <a:off x="14325111" y="167487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95</xdr:row>
      <xdr:rowOff>168418</xdr:rowOff>
    </xdr:from>
    <xdr:to>
      <xdr:col>71</xdr:col>
      <xdr:colOff>177800</xdr:colOff>
      <xdr:row>96</xdr:row>
      <xdr:rowOff>102439</xdr:rowOff>
    </xdr:to>
    <xdr:cxnSp macro="">
      <xdr:nvCxnSpPr>
        <xdr:cNvPr id="693" name="直線コネクタ 692">
          <a:extLst>
            <a:ext uri="{FF2B5EF4-FFF2-40B4-BE49-F238E27FC236}">
              <a16:creationId xmlns="" xmlns:a16="http://schemas.microsoft.com/office/drawing/2014/main" id="{00000000-0008-0000-0600-0000B5020000}"/>
            </a:ext>
          </a:extLst>
        </xdr:cNvPr>
        <xdr:cNvCxnSpPr/>
      </xdr:nvCxnSpPr>
      <xdr:spPr>
        <a:xfrm flipV="1">
          <a:off x="12814300" y="16456168"/>
          <a:ext cx="889000" cy="105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30790</xdr:rowOff>
    </xdr:from>
    <xdr:to>
      <xdr:col>72</xdr:col>
      <xdr:colOff>38100</xdr:colOff>
      <xdr:row>97</xdr:row>
      <xdr:rowOff>132390</xdr:rowOff>
    </xdr:to>
    <xdr:sp macro="" textlink="">
      <xdr:nvSpPr>
        <xdr:cNvPr id="694" name="フローチャート: 判断 693">
          <a:extLst>
            <a:ext uri="{FF2B5EF4-FFF2-40B4-BE49-F238E27FC236}">
              <a16:creationId xmlns="" xmlns:a16="http://schemas.microsoft.com/office/drawing/2014/main" id="{00000000-0008-0000-0600-0000B6020000}"/>
            </a:ext>
          </a:extLst>
        </xdr:cNvPr>
        <xdr:cNvSpPr/>
      </xdr:nvSpPr>
      <xdr:spPr>
        <a:xfrm>
          <a:off x="13652500" y="16661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123517</xdr:rowOff>
    </xdr:from>
    <xdr:ext cx="534377" cy="259045"/>
    <xdr:sp macro="" textlink="">
      <xdr:nvSpPr>
        <xdr:cNvPr id="695" name="テキスト ボックス 694">
          <a:extLst>
            <a:ext uri="{FF2B5EF4-FFF2-40B4-BE49-F238E27FC236}">
              <a16:creationId xmlns="" xmlns:a16="http://schemas.microsoft.com/office/drawing/2014/main" id="{00000000-0008-0000-0600-0000B7020000}"/>
            </a:ext>
          </a:extLst>
        </xdr:cNvPr>
        <xdr:cNvSpPr txBox="1"/>
      </xdr:nvSpPr>
      <xdr:spPr>
        <a:xfrm>
          <a:off x="13436111" y="167541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20,168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141632</xdr:rowOff>
    </xdr:from>
    <xdr:to>
      <xdr:col>67</xdr:col>
      <xdr:colOff>101600</xdr:colOff>
      <xdr:row>97</xdr:row>
      <xdr:rowOff>71782</xdr:rowOff>
    </xdr:to>
    <xdr:sp macro="" textlink="">
      <xdr:nvSpPr>
        <xdr:cNvPr id="696" name="フローチャート: 判断 695">
          <a:extLst>
            <a:ext uri="{FF2B5EF4-FFF2-40B4-BE49-F238E27FC236}">
              <a16:creationId xmlns="" xmlns:a16="http://schemas.microsoft.com/office/drawing/2014/main" id="{00000000-0008-0000-0600-0000B8020000}"/>
            </a:ext>
          </a:extLst>
        </xdr:cNvPr>
        <xdr:cNvSpPr/>
      </xdr:nvSpPr>
      <xdr:spPr>
        <a:xfrm>
          <a:off x="12763500" y="16600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62909</xdr:rowOff>
    </xdr:from>
    <xdr:ext cx="534377" cy="259045"/>
    <xdr:sp macro="" textlink="">
      <xdr:nvSpPr>
        <xdr:cNvPr id="697" name="テキスト ボックス 696">
          <a:extLst>
            <a:ext uri="{FF2B5EF4-FFF2-40B4-BE49-F238E27FC236}">
              <a16:creationId xmlns="" xmlns:a16="http://schemas.microsoft.com/office/drawing/2014/main" id="{00000000-0008-0000-0600-0000B9020000}"/>
            </a:ext>
          </a:extLst>
        </xdr:cNvPr>
        <xdr:cNvSpPr txBox="1"/>
      </xdr:nvSpPr>
      <xdr:spPr>
        <a:xfrm>
          <a:off x="12547111" y="166935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30,773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8" name="テキスト ボックス 697">
          <a:extLst>
            <a:ext uri="{FF2B5EF4-FFF2-40B4-BE49-F238E27FC236}">
              <a16:creationId xmlns="" xmlns:a16="http://schemas.microsoft.com/office/drawing/2014/main" id="{00000000-0008-0000-0600-0000BA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9" name="テキスト ボックス 698">
          <a:extLst>
            <a:ext uri="{FF2B5EF4-FFF2-40B4-BE49-F238E27FC236}">
              <a16:creationId xmlns="" xmlns:a16="http://schemas.microsoft.com/office/drawing/2014/main" id="{00000000-0008-0000-0600-0000BB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0" name="テキスト ボックス 699">
          <a:extLst>
            <a:ext uri="{FF2B5EF4-FFF2-40B4-BE49-F238E27FC236}">
              <a16:creationId xmlns="" xmlns:a16="http://schemas.microsoft.com/office/drawing/2014/main" id="{00000000-0008-0000-0600-0000BC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1" name="テキスト ボックス 700">
          <a:extLst>
            <a:ext uri="{FF2B5EF4-FFF2-40B4-BE49-F238E27FC236}">
              <a16:creationId xmlns="" xmlns:a16="http://schemas.microsoft.com/office/drawing/2014/main" id="{00000000-0008-0000-0600-0000BD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2" name="テキスト ボックス 701">
          <a:extLst>
            <a:ext uri="{FF2B5EF4-FFF2-40B4-BE49-F238E27FC236}">
              <a16:creationId xmlns="" xmlns:a16="http://schemas.microsoft.com/office/drawing/2014/main" id="{00000000-0008-0000-0600-0000BE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95</xdr:row>
      <xdr:rowOff>169853</xdr:rowOff>
    </xdr:from>
    <xdr:to>
      <xdr:col>85</xdr:col>
      <xdr:colOff>177800</xdr:colOff>
      <xdr:row>96</xdr:row>
      <xdr:rowOff>100003</xdr:rowOff>
    </xdr:to>
    <xdr:sp macro="" textlink="">
      <xdr:nvSpPr>
        <xdr:cNvPr id="703" name="楕円 702">
          <a:extLst>
            <a:ext uri="{FF2B5EF4-FFF2-40B4-BE49-F238E27FC236}">
              <a16:creationId xmlns="" xmlns:a16="http://schemas.microsoft.com/office/drawing/2014/main" id="{00000000-0008-0000-0600-0000BF020000}"/>
            </a:ext>
          </a:extLst>
        </xdr:cNvPr>
        <xdr:cNvSpPr/>
      </xdr:nvSpPr>
      <xdr:spPr>
        <a:xfrm>
          <a:off x="16268700" y="164576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95</xdr:row>
      <xdr:rowOff>21280</xdr:rowOff>
    </xdr:from>
    <xdr:ext cx="534377" cy="259045"/>
    <xdr:sp macro="" textlink="">
      <xdr:nvSpPr>
        <xdr:cNvPr id="704" name="積立金該当値テキスト">
          <a:extLst>
            <a:ext uri="{FF2B5EF4-FFF2-40B4-BE49-F238E27FC236}">
              <a16:creationId xmlns="" xmlns:a16="http://schemas.microsoft.com/office/drawing/2014/main" id="{00000000-0008-0000-0600-0000C0020000}"/>
            </a:ext>
          </a:extLst>
        </xdr:cNvPr>
        <xdr:cNvSpPr txBox="1"/>
      </xdr:nvSpPr>
      <xdr:spPr>
        <a:xfrm>
          <a:off x="16370300" y="163090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55,835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96</xdr:row>
      <xdr:rowOff>95552</xdr:rowOff>
    </xdr:from>
    <xdr:to>
      <xdr:col>81</xdr:col>
      <xdr:colOff>101600</xdr:colOff>
      <xdr:row>97</xdr:row>
      <xdr:rowOff>25702</xdr:rowOff>
    </xdr:to>
    <xdr:sp macro="" textlink="">
      <xdr:nvSpPr>
        <xdr:cNvPr id="705" name="楕円 704">
          <a:extLst>
            <a:ext uri="{FF2B5EF4-FFF2-40B4-BE49-F238E27FC236}">
              <a16:creationId xmlns="" xmlns:a16="http://schemas.microsoft.com/office/drawing/2014/main" id="{00000000-0008-0000-0600-0000C1020000}"/>
            </a:ext>
          </a:extLst>
        </xdr:cNvPr>
        <xdr:cNvSpPr/>
      </xdr:nvSpPr>
      <xdr:spPr>
        <a:xfrm>
          <a:off x="15430500" y="165547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95</xdr:row>
      <xdr:rowOff>42229</xdr:rowOff>
    </xdr:from>
    <xdr:ext cx="534377" cy="259045"/>
    <xdr:sp macro="" textlink="">
      <xdr:nvSpPr>
        <xdr:cNvPr id="706" name="テキスト ボックス 705">
          <a:extLst>
            <a:ext uri="{FF2B5EF4-FFF2-40B4-BE49-F238E27FC236}">
              <a16:creationId xmlns="" xmlns:a16="http://schemas.microsoft.com/office/drawing/2014/main" id="{00000000-0008-0000-0600-0000C2020000}"/>
            </a:ext>
          </a:extLst>
        </xdr:cNvPr>
        <xdr:cNvSpPr txBox="1"/>
      </xdr:nvSpPr>
      <xdr:spPr>
        <a:xfrm>
          <a:off x="15214111" y="163299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38,836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95</xdr:row>
      <xdr:rowOff>155863</xdr:rowOff>
    </xdr:from>
    <xdr:to>
      <xdr:col>76</xdr:col>
      <xdr:colOff>165100</xdr:colOff>
      <xdr:row>96</xdr:row>
      <xdr:rowOff>86013</xdr:rowOff>
    </xdr:to>
    <xdr:sp macro="" textlink="">
      <xdr:nvSpPr>
        <xdr:cNvPr id="707" name="楕円 706">
          <a:extLst>
            <a:ext uri="{FF2B5EF4-FFF2-40B4-BE49-F238E27FC236}">
              <a16:creationId xmlns="" xmlns:a16="http://schemas.microsoft.com/office/drawing/2014/main" id="{00000000-0008-0000-0600-0000C3020000}"/>
            </a:ext>
          </a:extLst>
        </xdr:cNvPr>
        <xdr:cNvSpPr/>
      </xdr:nvSpPr>
      <xdr:spPr>
        <a:xfrm>
          <a:off x="14541500" y="164436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94</xdr:row>
      <xdr:rowOff>102540</xdr:rowOff>
    </xdr:from>
    <xdr:ext cx="534377" cy="259045"/>
    <xdr:sp macro="" textlink="">
      <xdr:nvSpPr>
        <xdr:cNvPr id="708" name="テキスト ボックス 707">
          <a:extLst>
            <a:ext uri="{FF2B5EF4-FFF2-40B4-BE49-F238E27FC236}">
              <a16:creationId xmlns="" xmlns:a16="http://schemas.microsoft.com/office/drawing/2014/main" id="{00000000-0008-0000-0600-0000C4020000}"/>
            </a:ext>
          </a:extLst>
        </xdr:cNvPr>
        <xdr:cNvSpPr txBox="1"/>
      </xdr:nvSpPr>
      <xdr:spPr>
        <a:xfrm>
          <a:off x="14325111" y="162188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58,283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95</xdr:row>
      <xdr:rowOff>117618</xdr:rowOff>
    </xdr:from>
    <xdr:to>
      <xdr:col>72</xdr:col>
      <xdr:colOff>38100</xdr:colOff>
      <xdr:row>96</xdr:row>
      <xdr:rowOff>47768</xdr:rowOff>
    </xdr:to>
    <xdr:sp macro="" textlink="">
      <xdr:nvSpPr>
        <xdr:cNvPr id="709" name="楕円 708">
          <a:extLst>
            <a:ext uri="{FF2B5EF4-FFF2-40B4-BE49-F238E27FC236}">
              <a16:creationId xmlns="" xmlns:a16="http://schemas.microsoft.com/office/drawing/2014/main" id="{00000000-0008-0000-0600-0000C5020000}"/>
            </a:ext>
          </a:extLst>
        </xdr:cNvPr>
        <xdr:cNvSpPr/>
      </xdr:nvSpPr>
      <xdr:spPr>
        <a:xfrm>
          <a:off x="13652500" y="164053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94</xdr:row>
      <xdr:rowOff>64295</xdr:rowOff>
    </xdr:from>
    <xdr:ext cx="534377" cy="259045"/>
    <xdr:sp macro="" textlink="">
      <xdr:nvSpPr>
        <xdr:cNvPr id="710" name="テキスト ボックス 709">
          <a:extLst>
            <a:ext uri="{FF2B5EF4-FFF2-40B4-BE49-F238E27FC236}">
              <a16:creationId xmlns="" xmlns:a16="http://schemas.microsoft.com/office/drawing/2014/main" id="{00000000-0008-0000-0600-0000C6020000}"/>
            </a:ext>
          </a:extLst>
        </xdr:cNvPr>
        <xdr:cNvSpPr txBox="1"/>
      </xdr:nvSpPr>
      <xdr:spPr>
        <a:xfrm>
          <a:off x="13436111" y="161805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51639</xdr:rowOff>
    </xdr:from>
    <xdr:to>
      <xdr:col>67</xdr:col>
      <xdr:colOff>101600</xdr:colOff>
      <xdr:row>96</xdr:row>
      <xdr:rowOff>153239</xdr:rowOff>
    </xdr:to>
    <xdr:sp macro="" textlink="">
      <xdr:nvSpPr>
        <xdr:cNvPr id="711" name="楕円 710">
          <a:extLst>
            <a:ext uri="{FF2B5EF4-FFF2-40B4-BE49-F238E27FC236}">
              <a16:creationId xmlns="" xmlns:a16="http://schemas.microsoft.com/office/drawing/2014/main" id="{00000000-0008-0000-0600-0000C7020000}"/>
            </a:ext>
          </a:extLst>
        </xdr:cNvPr>
        <xdr:cNvSpPr/>
      </xdr:nvSpPr>
      <xdr:spPr>
        <a:xfrm>
          <a:off x="12763500" y="165108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94</xdr:row>
      <xdr:rowOff>169766</xdr:rowOff>
    </xdr:from>
    <xdr:ext cx="534377" cy="259045"/>
    <xdr:sp macro="" textlink="">
      <xdr:nvSpPr>
        <xdr:cNvPr id="712" name="テキスト ボックス 711">
          <a:extLst>
            <a:ext uri="{FF2B5EF4-FFF2-40B4-BE49-F238E27FC236}">
              <a16:creationId xmlns="" xmlns:a16="http://schemas.microsoft.com/office/drawing/2014/main" id="{00000000-0008-0000-0600-0000C8020000}"/>
            </a:ext>
          </a:extLst>
        </xdr:cNvPr>
        <xdr:cNvSpPr txBox="1"/>
      </xdr:nvSpPr>
      <xdr:spPr>
        <a:xfrm>
          <a:off x="12547111" y="162860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46,520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3" name="正方形/長方形 712">
          <a:extLst>
            <a:ext uri="{FF2B5EF4-FFF2-40B4-BE49-F238E27FC236}">
              <a16:creationId xmlns="" xmlns:a16="http://schemas.microsoft.com/office/drawing/2014/main" id="{00000000-0008-0000-0600-0000C9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4" name="正方形/長方形 713">
          <a:extLst>
            <a:ext uri="{FF2B5EF4-FFF2-40B4-BE49-F238E27FC236}">
              <a16:creationId xmlns="" xmlns:a16="http://schemas.microsoft.com/office/drawing/2014/main" id="{00000000-0008-0000-0600-0000CA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5" name="正方形/長方形 714">
          <a:extLst>
            <a:ext uri="{FF2B5EF4-FFF2-40B4-BE49-F238E27FC236}">
              <a16:creationId xmlns="" xmlns:a16="http://schemas.microsoft.com/office/drawing/2014/main" id="{00000000-0008-0000-0600-0000CB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6" name="正方形/長方形 715">
          <a:extLst>
            <a:ext uri="{FF2B5EF4-FFF2-40B4-BE49-F238E27FC236}">
              <a16:creationId xmlns="" xmlns:a16="http://schemas.microsoft.com/office/drawing/2014/main" id="{00000000-0008-0000-0600-0000CC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7" name="正方形/長方形 716">
          <a:extLst>
            <a:ext uri="{FF2B5EF4-FFF2-40B4-BE49-F238E27FC236}">
              <a16:creationId xmlns="" xmlns:a16="http://schemas.microsoft.com/office/drawing/2014/main" id="{00000000-0008-0000-0600-0000CD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8" name="正方形/長方形 717">
          <a:extLst>
            <a:ext uri="{FF2B5EF4-FFF2-40B4-BE49-F238E27FC236}">
              <a16:creationId xmlns="" xmlns:a16="http://schemas.microsoft.com/office/drawing/2014/main" id="{00000000-0008-0000-0600-0000CE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9" name="正方形/長方形 718">
          <a:extLst>
            <a:ext uri="{FF2B5EF4-FFF2-40B4-BE49-F238E27FC236}">
              <a16:creationId xmlns="" xmlns:a16="http://schemas.microsoft.com/office/drawing/2014/main" id="{00000000-0008-0000-0600-0000CF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0" name="正方形/長方形 719">
          <a:extLst>
            <a:ext uri="{FF2B5EF4-FFF2-40B4-BE49-F238E27FC236}">
              <a16:creationId xmlns="" xmlns:a16="http://schemas.microsoft.com/office/drawing/2014/main" id="{00000000-0008-0000-0600-0000D0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1" name="テキスト ボックス 720">
          <a:extLst>
            <a:ext uri="{FF2B5EF4-FFF2-40B4-BE49-F238E27FC236}">
              <a16:creationId xmlns="" xmlns:a16="http://schemas.microsoft.com/office/drawing/2014/main" id="{00000000-0008-0000-0600-0000D1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2" name="直線コネクタ 721">
          <a:extLst>
            <a:ext uri="{FF2B5EF4-FFF2-40B4-BE49-F238E27FC236}">
              <a16:creationId xmlns="" xmlns:a16="http://schemas.microsoft.com/office/drawing/2014/main" id="{00000000-0008-0000-0600-0000D2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3" name="直線コネクタ 722">
          <a:extLst>
            <a:ext uri="{FF2B5EF4-FFF2-40B4-BE49-F238E27FC236}">
              <a16:creationId xmlns="" xmlns:a16="http://schemas.microsoft.com/office/drawing/2014/main" id="{00000000-0008-0000-0600-0000D3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4" name="テキスト ボックス 723">
          <a:extLst>
            <a:ext uri="{FF2B5EF4-FFF2-40B4-BE49-F238E27FC236}">
              <a16:creationId xmlns="" xmlns:a16="http://schemas.microsoft.com/office/drawing/2014/main" id="{00000000-0008-0000-0600-0000D4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5" name="直線コネクタ 724">
          <a:extLst>
            <a:ext uri="{FF2B5EF4-FFF2-40B4-BE49-F238E27FC236}">
              <a16:creationId xmlns="" xmlns:a16="http://schemas.microsoft.com/office/drawing/2014/main" id="{00000000-0008-0000-0600-0000D5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26" name="テキスト ボックス 725">
          <a:extLst>
            <a:ext uri="{FF2B5EF4-FFF2-40B4-BE49-F238E27FC236}">
              <a16:creationId xmlns="" xmlns:a16="http://schemas.microsoft.com/office/drawing/2014/main" id="{00000000-0008-0000-0600-0000D6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7" name="直線コネクタ 726">
          <a:extLst>
            <a:ext uri="{FF2B5EF4-FFF2-40B4-BE49-F238E27FC236}">
              <a16:creationId xmlns="" xmlns:a16="http://schemas.microsoft.com/office/drawing/2014/main" id="{00000000-0008-0000-0600-0000D7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28" name="テキスト ボックス 727">
          <a:extLst>
            <a:ext uri="{FF2B5EF4-FFF2-40B4-BE49-F238E27FC236}">
              <a16:creationId xmlns="" xmlns:a16="http://schemas.microsoft.com/office/drawing/2014/main" id="{00000000-0008-0000-0600-0000D8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9" name="直線コネクタ 728">
          <a:extLst>
            <a:ext uri="{FF2B5EF4-FFF2-40B4-BE49-F238E27FC236}">
              <a16:creationId xmlns="" xmlns:a16="http://schemas.microsoft.com/office/drawing/2014/main" id="{00000000-0008-0000-0600-0000D9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30" name="テキスト ボックス 729">
          <a:extLst>
            <a:ext uri="{FF2B5EF4-FFF2-40B4-BE49-F238E27FC236}">
              <a16:creationId xmlns="" xmlns:a16="http://schemas.microsoft.com/office/drawing/2014/main" id="{00000000-0008-0000-0600-0000DA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1" name="直線コネクタ 730">
          <a:extLst>
            <a:ext uri="{FF2B5EF4-FFF2-40B4-BE49-F238E27FC236}">
              <a16:creationId xmlns="" xmlns:a16="http://schemas.microsoft.com/office/drawing/2014/main" id="{00000000-0008-0000-0600-0000DB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32" name="テキスト ボックス 731">
          <a:extLst>
            <a:ext uri="{FF2B5EF4-FFF2-40B4-BE49-F238E27FC236}">
              <a16:creationId xmlns="" xmlns:a16="http://schemas.microsoft.com/office/drawing/2014/main" id="{00000000-0008-0000-0600-0000DC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3" name="直線コネクタ 732">
          <a:extLst>
            <a:ext uri="{FF2B5EF4-FFF2-40B4-BE49-F238E27FC236}">
              <a16:creationId xmlns="" xmlns:a16="http://schemas.microsoft.com/office/drawing/2014/main" id="{00000000-0008-0000-0600-0000DD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4" name="テキスト ボックス 733">
          <a:extLst>
            <a:ext uri="{FF2B5EF4-FFF2-40B4-BE49-F238E27FC236}">
              <a16:creationId xmlns="" xmlns:a16="http://schemas.microsoft.com/office/drawing/2014/main" id="{00000000-0008-0000-0600-0000DE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5" name="投資及び出資金グラフ枠">
          <a:extLst>
            <a:ext uri="{FF2B5EF4-FFF2-40B4-BE49-F238E27FC236}">
              <a16:creationId xmlns="" xmlns:a16="http://schemas.microsoft.com/office/drawing/2014/main" id="{00000000-0008-0000-0600-0000DF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131242</xdr:rowOff>
    </xdr:from>
    <xdr:to>
      <xdr:col>116</xdr:col>
      <xdr:colOff>62864</xdr:colOff>
      <xdr:row>39</xdr:row>
      <xdr:rowOff>44450</xdr:rowOff>
    </xdr:to>
    <xdr:cxnSp macro="">
      <xdr:nvCxnSpPr>
        <xdr:cNvPr id="736" name="直線コネクタ 735">
          <a:extLst>
            <a:ext uri="{FF2B5EF4-FFF2-40B4-BE49-F238E27FC236}">
              <a16:creationId xmlns="" xmlns:a16="http://schemas.microsoft.com/office/drawing/2014/main" id="{00000000-0008-0000-0600-0000E0020000}"/>
            </a:ext>
          </a:extLst>
        </xdr:cNvPr>
        <xdr:cNvCxnSpPr/>
      </xdr:nvCxnSpPr>
      <xdr:spPr>
        <a:xfrm flipV="1">
          <a:off x="22159595" y="5446192"/>
          <a:ext cx="1269" cy="12848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37" name="投資及び出資金最小値テキスト">
          <a:extLst>
            <a:ext uri="{FF2B5EF4-FFF2-40B4-BE49-F238E27FC236}">
              <a16:creationId xmlns="" xmlns:a16="http://schemas.microsoft.com/office/drawing/2014/main" id="{00000000-0008-0000-0600-0000E1020000}"/>
            </a:ext>
          </a:extLst>
        </xdr:cNvPr>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38" name="直線コネクタ 737">
          <a:extLst>
            <a:ext uri="{FF2B5EF4-FFF2-40B4-BE49-F238E27FC236}">
              <a16:creationId xmlns="" xmlns:a16="http://schemas.microsoft.com/office/drawing/2014/main" id="{00000000-0008-0000-0600-0000E2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77919</xdr:rowOff>
    </xdr:from>
    <xdr:ext cx="534377" cy="259045"/>
    <xdr:sp macro="" textlink="">
      <xdr:nvSpPr>
        <xdr:cNvPr id="739" name="投資及び出資金最大値テキスト">
          <a:extLst>
            <a:ext uri="{FF2B5EF4-FFF2-40B4-BE49-F238E27FC236}">
              <a16:creationId xmlns="" xmlns:a16="http://schemas.microsoft.com/office/drawing/2014/main" id="{00000000-0008-0000-0600-0000E3020000}"/>
            </a:ext>
          </a:extLst>
        </xdr:cNvPr>
        <xdr:cNvSpPr txBox="1"/>
      </xdr:nvSpPr>
      <xdr:spPr>
        <a:xfrm>
          <a:off x="22212300" y="52214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33,722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131242</xdr:rowOff>
    </xdr:from>
    <xdr:to>
      <xdr:col>116</xdr:col>
      <xdr:colOff>152400</xdr:colOff>
      <xdr:row>31</xdr:row>
      <xdr:rowOff>131242</xdr:rowOff>
    </xdr:to>
    <xdr:cxnSp macro="">
      <xdr:nvCxnSpPr>
        <xdr:cNvPr id="740" name="直線コネクタ 739">
          <a:extLst>
            <a:ext uri="{FF2B5EF4-FFF2-40B4-BE49-F238E27FC236}">
              <a16:creationId xmlns="" xmlns:a16="http://schemas.microsoft.com/office/drawing/2014/main" id="{00000000-0008-0000-0600-0000E4020000}"/>
            </a:ext>
          </a:extLst>
        </xdr:cNvPr>
        <xdr:cNvCxnSpPr/>
      </xdr:nvCxnSpPr>
      <xdr:spPr>
        <a:xfrm>
          <a:off x="22072600" y="54461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3988</xdr:rowOff>
    </xdr:from>
    <xdr:to>
      <xdr:col>116</xdr:col>
      <xdr:colOff>63500</xdr:colOff>
      <xdr:row>39</xdr:row>
      <xdr:rowOff>27495</xdr:rowOff>
    </xdr:to>
    <xdr:cxnSp macro="">
      <xdr:nvCxnSpPr>
        <xdr:cNvPr id="741" name="直線コネクタ 740">
          <a:extLst>
            <a:ext uri="{FF2B5EF4-FFF2-40B4-BE49-F238E27FC236}">
              <a16:creationId xmlns="" xmlns:a16="http://schemas.microsoft.com/office/drawing/2014/main" id="{00000000-0008-0000-0600-0000E5020000}"/>
            </a:ext>
          </a:extLst>
        </xdr:cNvPr>
        <xdr:cNvCxnSpPr/>
      </xdr:nvCxnSpPr>
      <xdr:spPr>
        <a:xfrm flipV="1">
          <a:off x="21323300" y="6690538"/>
          <a:ext cx="838200" cy="235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97718</xdr:rowOff>
    </xdr:from>
    <xdr:ext cx="469744" cy="259045"/>
    <xdr:sp macro="" textlink="">
      <xdr:nvSpPr>
        <xdr:cNvPr id="742" name="投資及び出資金平均値テキスト">
          <a:extLst>
            <a:ext uri="{FF2B5EF4-FFF2-40B4-BE49-F238E27FC236}">
              <a16:creationId xmlns="" xmlns:a16="http://schemas.microsoft.com/office/drawing/2014/main" id="{00000000-0008-0000-0600-0000E6020000}"/>
            </a:ext>
          </a:extLst>
        </xdr:cNvPr>
        <xdr:cNvSpPr txBox="1"/>
      </xdr:nvSpPr>
      <xdr:spPr>
        <a:xfrm>
          <a:off x="22212300" y="644136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74841</xdr:rowOff>
    </xdr:from>
    <xdr:to>
      <xdr:col>116</xdr:col>
      <xdr:colOff>114300</xdr:colOff>
      <xdr:row>39</xdr:row>
      <xdr:rowOff>4991</xdr:rowOff>
    </xdr:to>
    <xdr:sp macro="" textlink="">
      <xdr:nvSpPr>
        <xdr:cNvPr id="743" name="フローチャート: 判断 742">
          <a:extLst>
            <a:ext uri="{FF2B5EF4-FFF2-40B4-BE49-F238E27FC236}">
              <a16:creationId xmlns="" xmlns:a16="http://schemas.microsoft.com/office/drawing/2014/main" id="{00000000-0008-0000-0600-0000E7020000}"/>
            </a:ext>
          </a:extLst>
        </xdr:cNvPr>
        <xdr:cNvSpPr/>
      </xdr:nvSpPr>
      <xdr:spPr>
        <a:xfrm>
          <a:off x="22110700" y="65899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26733</xdr:rowOff>
    </xdr:from>
    <xdr:to>
      <xdr:col>111</xdr:col>
      <xdr:colOff>177800</xdr:colOff>
      <xdr:row>39</xdr:row>
      <xdr:rowOff>27495</xdr:rowOff>
    </xdr:to>
    <xdr:cxnSp macro="">
      <xdr:nvCxnSpPr>
        <xdr:cNvPr id="744" name="直線コネクタ 743">
          <a:extLst>
            <a:ext uri="{FF2B5EF4-FFF2-40B4-BE49-F238E27FC236}">
              <a16:creationId xmlns="" xmlns:a16="http://schemas.microsoft.com/office/drawing/2014/main" id="{00000000-0008-0000-0600-0000E8020000}"/>
            </a:ext>
          </a:extLst>
        </xdr:cNvPr>
        <xdr:cNvCxnSpPr/>
      </xdr:nvCxnSpPr>
      <xdr:spPr>
        <a:xfrm>
          <a:off x="20434300" y="6713283"/>
          <a:ext cx="889000" cy="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82461</xdr:rowOff>
    </xdr:from>
    <xdr:to>
      <xdr:col>112</xdr:col>
      <xdr:colOff>38100</xdr:colOff>
      <xdr:row>39</xdr:row>
      <xdr:rowOff>12611</xdr:rowOff>
    </xdr:to>
    <xdr:sp macro="" textlink="">
      <xdr:nvSpPr>
        <xdr:cNvPr id="745" name="フローチャート: 判断 744">
          <a:extLst>
            <a:ext uri="{FF2B5EF4-FFF2-40B4-BE49-F238E27FC236}">
              <a16:creationId xmlns="" xmlns:a16="http://schemas.microsoft.com/office/drawing/2014/main" id="{00000000-0008-0000-0600-0000E9020000}"/>
            </a:ext>
          </a:extLst>
        </xdr:cNvPr>
        <xdr:cNvSpPr/>
      </xdr:nvSpPr>
      <xdr:spPr>
        <a:xfrm>
          <a:off x="21272500" y="6597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29138</xdr:rowOff>
    </xdr:from>
    <xdr:ext cx="469744" cy="259045"/>
    <xdr:sp macro="" textlink="">
      <xdr:nvSpPr>
        <xdr:cNvPr id="746" name="テキスト ボックス 745">
          <a:extLst>
            <a:ext uri="{FF2B5EF4-FFF2-40B4-BE49-F238E27FC236}">
              <a16:creationId xmlns="" xmlns:a16="http://schemas.microsoft.com/office/drawing/2014/main" id="{00000000-0008-0000-0600-0000EA020000}"/>
            </a:ext>
          </a:extLst>
        </xdr:cNvPr>
        <xdr:cNvSpPr txBox="1"/>
      </xdr:nvSpPr>
      <xdr:spPr>
        <a:xfrm>
          <a:off x="21088428" y="63727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26733</xdr:rowOff>
    </xdr:from>
    <xdr:to>
      <xdr:col>107</xdr:col>
      <xdr:colOff>50800</xdr:colOff>
      <xdr:row>39</xdr:row>
      <xdr:rowOff>27343</xdr:rowOff>
    </xdr:to>
    <xdr:cxnSp macro="">
      <xdr:nvCxnSpPr>
        <xdr:cNvPr id="747" name="直線コネクタ 746">
          <a:extLst>
            <a:ext uri="{FF2B5EF4-FFF2-40B4-BE49-F238E27FC236}">
              <a16:creationId xmlns="" xmlns:a16="http://schemas.microsoft.com/office/drawing/2014/main" id="{00000000-0008-0000-0600-0000EB020000}"/>
            </a:ext>
          </a:extLst>
        </xdr:cNvPr>
        <xdr:cNvCxnSpPr/>
      </xdr:nvCxnSpPr>
      <xdr:spPr>
        <a:xfrm flipV="1">
          <a:off x="19545300" y="6713283"/>
          <a:ext cx="889000" cy="6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90881</xdr:rowOff>
    </xdr:from>
    <xdr:to>
      <xdr:col>107</xdr:col>
      <xdr:colOff>101600</xdr:colOff>
      <xdr:row>39</xdr:row>
      <xdr:rowOff>21031</xdr:rowOff>
    </xdr:to>
    <xdr:sp macro="" textlink="">
      <xdr:nvSpPr>
        <xdr:cNvPr id="748" name="フローチャート: 判断 747">
          <a:extLst>
            <a:ext uri="{FF2B5EF4-FFF2-40B4-BE49-F238E27FC236}">
              <a16:creationId xmlns="" xmlns:a16="http://schemas.microsoft.com/office/drawing/2014/main" id="{00000000-0008-0000-0600-0000EC020000}"/>
            </a:ext>
          </a:extLst>
        </xdr:cNvPr>
        <xdr:cNvSpPr/>
      </xdr:nvSpPr>
      <xdr:spPr>
        <a:xfrm>
          <a:off x="20383500" y="66059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37558</xdr:rowOff>
    </xdr:from>
    <xdr:ext cx="469744" cy="259045"/>
    <xdr:sp macro="" textlink="">
      <xdr:nvSpPr>
        <xdr:cNvPr id="749" name="テキスト ボックス 748">
          <a:extLst>
            <a:ext uri="{FF2B5EF4-FFF2-40B4-BE49-F238E27FC236}">
              <a16:creationId xmlns="" xmlns:a16="http://schemas.microsoft.com/office/drawing/2014/main" id="{00000000-0008-0000-0600-0000ED020000}"/>
            </a:ext>
          </a:extLst>
        </xdr:cNvPr>
        <xdr:cNvSpPr txBox="1"/>
      </xdr:nvSpPr>
      <xdr:spPr>
        <a:xfrm>
          <a:off x="20199428" y="63812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17399</xdr:rowOff>
    </xdr:from>
    <xdr:to>
      <xdr:col>102</xdr:col>
      <xdr:colOff>114300</xdr:colOff>
      <xdr:row>39</xdr:row>
      <xdr:rowOff>27343</xdr:rowOff>
    </xdr:to>
    <xdr:cxnSp macro="">
      <xdr:nvCxnSpPr>
        <xdr:cNvPr id="750" name="直線コネクタ 749">
          <a:extLst>
            <a:ext uri="{FF2B5EF4-FFF2-40B4-BE49-F238E27FC236}">
              <a16:creationId xmlns="" xmlns:a16="http://schemas.microsoft.com/office/drawing/2014/main" id="{00000000-0008-0000-0600-0000EE020000}"/>
            </a:ext>
          </a:extLst>
        </xdr:cNvPr>
        <xdr:cNvCxnSpPr/>
      </xdr:nvCxnSpPr>
      <xdr:spPr>
        <a:xfrm>
          <a:off x="18656300" y="6703949"/>
          <a:ext cx="889000" cy="99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100178</xdr:rowOff>
    </xdr:from>
    <xdr:to>
      <xdr:col>102</xdr:col>
      <xdr:colOff>165100</xdr:colOff>
      <xdr:row>39</xdr:row>
      <xdr:rowOff>30328</xdr:rowOff>
    </xdr:to>
    <xdr:sp macro="" textlink="">
      <xdr:nvSpPr>
        <xdr:cNvPr id="751" name="フローチャート: 判断 750">
          <a:extLst>
            <a:ext uri="{FF2B5EF4-FFF2-40B4-BE49-F238E27FC236}">
              <a16:creationId xmlns="" xmlns:a16="http://schemas.microsoft.com/office/drawing/2014/main" id="{00000000-0008-0000-0600-0000EF020000}"/>
            </a:ext>
          </a:extLst>
        </xdr:cNvPr>
        <xdr:cNvSpPr/>
      </xdr:nvSpPr>
      <xdr:spPr>
        <a:xfrm>
          <a:off x="19494500" y="6615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46855</xdr:rowOff>
    </xdr:from>
    <xdr:ext cx="469744" cy="259045"/>
    <xdr:sp macro="" textlink="">
      <xdr:nvSpPr>
        <xdr:cNvPr id="752" name="テキスト ボックス 751">
          <a:extLst>
            <a:ext uri="{FF2B5EF4-FFF2-40B4-BE49-F238E27FC236}">
              <a16:creationId xmlns="" xmlns:a16="http://schemas.microsoft.com/office/drawing/2014/main" id="{00000000-0008-0000-0600-0000F0020000}"/>
            </a:ext>
          </a:extLst>
        </xdr:cNvPr>
        <xdr:cNvSpPr txBox="1"/>
      </xdr:nvSpPr>
      <xdr:spPr>
        <a:xfrm>
          <a:off x="19310428" y="63905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98196</xdr:rowOff>
    </xdr:from>
    <xdr:to>
      <xdr:col>98</xdr:col>
      <xdr:colOff>38100</xdr:colOff>
      <xdr:row>39</xdr:row>
      <xdr:rowOff>28346</xdr:rowOff>
    </xdr:to>
    <xdr:sp macro="" textlink="">
      <xdr:nvSpPr>
        <xdr:cNvPr id="753" name="フローチャート: 判断 752">
          <a:extLst>
            <a:ext uri="{FF2B5EF4-FFF2-40B4-BE49-F238E27FC236}">
              <a16:creationId xmlns="" xmlns:a16="http://schemas.microsoft.com/office/drawing/2014/main" id="{00000000-0008-0000-0600-0000F1020000}"/>
            </a:ext>
          </a:extLst>
        </xdr:cNvPr>
        <xdr:cNvSpPr/>
      </xdr:nvSpPr>
      <xdr:spPr>
        <a:xfrm>
          <a:off x="18605500" y="66132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44873</xdr:rowOff>
    </xdr:from>
    <xdr:ext cx="469744" cy="259045"/>
    <xdr:sp macro="" textlink="">
      <xdr:nvSpPr>
        <xdr:cNvPr id="754" name="テキスト ボックス 753">
          <a:extLst>
            <a:ext uri="{FF2B5EF4-FFF2-40B4-BE49-F238E27FC236}">
              <a16:creationId xmlns="" xmlns:a16="http://schemas.microsoft.com/office/drawing/2014/main" id="{00000000-0008-0000-0600-0000F2020000}"/>
            </a:ext>
          </a:extLst>
        </xdr:cNvPr>
        <xdr:cNvSpPr txBox="1"/>
      </xdr:nvSpPr>
      <xdr:spPr>
        <a:xfrm>
          <a:off x="18421428" y="63885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5" name="テキスト ボックス 754">
          <a:extLst>
            <a:ext uri="{FF2B5EF4-FFF2-40B4-BE49-F238E27FC236}">
              <a16:creationId xmlns="" xmlns:a16="http://schemas.microsoft.com/office/drawing/2014/main" id="{00000000-0008-0000-0600-0000F3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6" name="テキスト ボックス 755">
          <a:extLst>
            <a:ext uri="{FF2B5EF4-FFF2-40B4-BE49-F238E27FC236}">
              <a16:creationId xmlns="" xmlns:a16="http://schemas.microsoft.com/office/drawing/2014/main" id="{00000000-0008-0000-0600-0000F4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7" name="テキスト ボックス 756">
          <a:extLst>
            <a:ext uri="{FF2B5EF4-FFF2-40B4-BE49-F238E27FC236}">
              <a16:creationId xmlns="" xmlns:a16="http://schemas.microsoft.com/office/drawing/2014/main" id="{00000000-0008-0000-0600-0000F5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8" name="テキスト ボックス 757">
          <a:extLst>
            <a:ext uri="{FF2B5EF4-FFF2-40B4-BE49-F238E27FC236}">
              <a16:creationId xmlns="" xmlns:a16="http://schemas.microsoft.com/office/drawing/2014/main" id="{00000000-0008-0000-0600-0000F6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9" name="テキスト ボックス 758">
          <a:extLst>
            <a:ext uri="{FF2B5EF4-FFF2-40B4-BE49-F238E27FC236}">
              <a16:creationId xmlns="" xmlns:a16="http://schemas.microsoft.com/office/drawing/2014/main" id="{00000000-0008-0000-0600-0000F7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124638</xdr:rowOff>
    </xdr:from>
    <xdr:to>
      <xdr:col>116</xdr:col>
      <xdr:colOff>114300</xdr:colOff>
      <xdr:row>39</xdr:row>
      <xdr:rowOff>54788</xdr:rowOff>
    </xdr:to>
    <xdr:sp macro="" textlink="">
      <xdr:nvSpPr>
        <xdr:cNvPr id="760" name="楕円 759">
          <a:extLst>
            <a:ext uri="{FF2B5EF4-FFF2-40B4-BE49-F238E27FC236}">
              <a16:creationId xmlns="" xmlns:a16="http://schemas.microsoft.com/office/drawing/2014/main" id="{00000000-0008-0000-0600-0000F8020000}"/>
            </a:ext>
          </a:extLst>
        </xdr:cNvPr>
        <xdr:cNvSpPr/>
      </xdr:nvSpPr>
      <xdr:spPr>
        <a:xfrm>
          <a:off x="22110700" y="66397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53268</xdr:rowOff>
    </xdr:from>
    <xdr:ext cx="469744" cy="259045"/>
    <xdr:sp macro="" textlink="">
      <xdr:nvSpPr>
        <xdr:cNvPr id="761" name="投資及び出資金該当値テキスト">
          <a:extLst>
            <a:ext uri="{FF2B5EF4-FFF2-40B4-BE49-F238E27FC236}">
              <a16:creationId xmlns="" xmlns:a16="http://schemas.microsoft.com/office/drawing/2014/main" id="{00000000-0008-0000-0600-0000F9020000}"/>
            </a:ext>
          </a:extLst>
        </xdr:cNvPr>
        <xdr:cNvSpPr txBox="1"/>
      </xdr:nvSpPr>
      <xdr:spPr>
        <a:xfrm>
          <a:off x="22212300" y="65683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148145</xdr:rowOff>
    </xdr:from>
    <xdr:to>
      <xdr:col>112</xdr:col>
      <xdr:colOff>38100</xdr:colOff>
      <xdr:row>39</xdr:row>
      <xdr:rowOff>78295</xdr:rowOff>
    </xdr:to>
    <xdr:sp macro="" textlink="">
      <xdr:nvSpPr>
        <xdr:cNvPr id="762" name="楕円 761">
          <a:extLst>
            <a:ext uri="{FF2B5EF4-FFF2-40B4-BE49-F238E27FC236}">
              <a16:creationId xmlns="" xmlns:a16="http://schemas.microsoft.com/office/drawing/2014/main" id="{00000000-0008-0000-0600-0000FA020000}"/>
            </a:ext>
          </a:extLst>
        </xdr:cNvPr>
        <xdr:cNvSpPr/>
      </xdr:nvSpPr>
      <xdr:spPr>
        <a:xfrm>
          <a:off x="21272500" y="6663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39</xdr:row>
      <xdr:rowOff>69422</xdr:rowOff>
    </xdr:from>
    <xdr:ext cx="378565" cy="259045"/>
    <xdr:sp macro="" textlink="">
      <xdr:nvSpPr>
        <xdr:cNvPr id="763" name="テキスト ボックス 762">
          <a:extLst>
            <a:ext uri="{FF2B5EF4-FFF2-40B4-BE49-F238E27FC236}">
              <a16:creationId xmlns="" xmlns:a16="http://schemas.microsoft.com/office/drawing/2014/main" id="{00000000-0008-0000-0600-0000FB020000}"/>
            </a:ext>
          </a:extLst>
        </xdr:cNvPr>
        <xdr:cNvSpPr txBox="1"/>
      </xdr:nvSpPr>
      <xdr:spPr>
        <a:xfrm>
          <a:off x="21134017" y="675597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147383</xdr:rowOff>
    </xdr:from>
    <xdr:to>
      <xdr:col>107</xdr:col>
      <xdr:colOff>101600</xdr:colOff>
      <xdr:row>39</xdr:row>
      <xdr:rowOff>77533</xdr:rowOff>
    </xdr:to>
    <xdr:sp macro="" textlink="">
      <xdr:nvSpPr>
        <xdr:cNvPr id="764" name="楕円 763">
          <a:extLst>
            <a:ext uri="{FF2B5EF4-FFF2-40B4-BE49-F238E27FC236}">
              <a16:creationId xmlns="" xmlns:a16="http://schemas.microsoft.com/office/drawing/2014/main" id="{00000000-0008-0000-0600-0000FC020000}"/>
            </a:ext>
          </a:extLst>
        </xdr:cNvPr>
        <xdr:cNvSpPr/>
      </xdr:nvSpPr>
      <xdr:spPr>
        <a:xfrm>
          <a:off x="20383500" y="66624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39</xdr:row>
      <xdr:rowOff>68660</xdr:rowOff>
    </xdr:from>
    <xdr:ext cx="378565" cy="259045"/>
    <xdr:sp macro="" textlink="">
      <xdr:nvSpPr>
        <xdr:cNvPr id="765" name="テキスト ボックス 764">
          <a:extLst>
            <a:ext uri="{FF2B5EF4-FFF2-40B4-BE49-F238E27FC236}">
              <a16:creationId xmlns="" xmlns:a16="http://schemas.microsoft.com/office/drawing/2014/main" id="{00000000-0008-0000-0600-0000FD020000}"/>
            </a:ext>
          </a:extLst>
        </xdr:cNvPr>
        <xdr:cNvSpPr txBox="1"/>
      </xdr:nvSpPr>
      <xdr:spPr>
        <a:xfrm>
          <a:off x="20245017" y="675521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147993</xdr:rowOff>
    </xdr:from>
    <xdr:to>
      <xdr:col>102</xdr:col>
      <xdr:colOff>165100</xdr:colOff>
      <xdr:row>39</xdr:row>
      <xdr:rowOff>78143</xdr:rowOff>
    </xdr:to>
    <xdr:sp macro="" textlink="">
      <xdr:nvSpPr>
        <xdr:cNvPr id="766" name="楕円 765">
          <a:extLst>
            <a:ext uri="{FF2B5EF4-FFF2-40B4-BE49-F238E27FC236}">
              <a16:creationId xmlns="" xmlns:a16="http://schemas.microsoft.com/office/drawing/2014/main" id="{00000000-0008-0000-0600-0000FE020000}"/>
            </a:ext>
          </a:extLst>
        </xdr:cNvPr>
        <xdr:cNvSpPr/>
      </xdr:nvSpPr>
      <xdr:spPr>
        <a:xfrm>
          <a:off x="19494500" y="66630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39</xdr:row>
      <xdr:rowOff>69270</xdr:rowOff>
    </xdr:from>
    <xdr:ext cx="378565" cy="259045"/>
    <xdr:sp macro="" textlink="">
      <xdr:nvSpPr>
        <xdr:cNvPr id="767" name="テキスト ボックス 766">
          <a:extLst>
            <a:ext uri="{FF2B5EF4-FFF2-40B4-BE49-F238E27FC236}">
              <a16:creationId xmlns="" xmlns:a16="http://schemas.microsoft.com/office/drawing/2014/main" id="{00000000-0008-0000-0600-0000FF020000}"/>
            </a:ext>
          </a:extLst>
        </xdr:cNvPr>
        <xdr:cNvSpPr txBox="1"/>
      </xdr:nvSpPr>
      <xdr:spPr>
        <a:xfrm>
          <a:off x="19356017" y="675582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138049</xdr:rowOff>
    </xdr:from>
    <xdr:to>
      <xdr:col>98</xdr:col>
      <xdr:colOff>38100</xdr:colOff>
      <xdr:row>39</xdr:row>
      <xdr:rowOff>68199</xdr:rowOff>
    </xdr:to>
    <xdr:sp macro="" textlink="">
      <xdr:nvSpPr>
        <xdr:cNvPr id="768" name="楕円 767">
          <a:extLst>
            <a:ext uri="{FF2B5EF4-FFF2-40B4-BE49-F238E27FC236}">
              <a16:creationId xmlns="" xmlns:a16="http://schemas.microsoft.com/office/drawing/2014/main" id="{00000000-0008-0000-0600-000000030000}"/>
            </a:ext>
          </a:extLst>
        </xdr:cNvPr>
        <xdr:cNvSpPr/>
      </xdr:nvSpPr>
      <xdr:spPr>
        <a:xfrm>
          <a:off x="18605500" y="66531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39</xdr:row>
      <xdr:rowOff>59326</xdr:rowOff>
    </xdr:from>
    <xdr:ext cx="378565" cy="259045"/>
    <xdr:sp macro="" textlink="">
      <xdr:nvSpPr>
        <xdr:cNvPr id="769" name="テキスト ボックス 768">
          <a:extLst>
            <a:ext uri="{FF2B5EF4-FFF2-40B4-BE49-F238E27FC236}">
              <a16:creationId xmlns="" xmlns:a16="http://schemas.microsoft.com/office/drawing/2014/main" id="{00000000-0008-0000-0600-000001030000}"/>
            </a:ext>
          </a:extLst>
        </xdr:cNvPr>
        <xdr:cNvSpPr txBox="1"/>
      </xdr:nvSpPr>
      <xdr:spPr>
        <a:xfrm>
          <a:off x="18467017" y="674587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0" name="正方形/長方形 769">
          <a:extLst>
            <a:ext uri="{FF2B5EF4-FFF2-40B4-BE49-F238E27FC236}">
              <a16:creationId xmlns="" xmlns:a16="http://schemas.microsoft.com/office/drawing/2014/main" id="{00000000-0008-0000-0600-000002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1" name="正方形/長方形 770">
          <a:extLst>
            <a:ext uri="{FF2B5EF4-FFF2-40B4-BE49-F238E27FC236}">
              <a16:creationId xmlns="" xmlns:a16="http://schemas.microsoft.com/office/drawing/2014/main" id="{00000000-0008-0000-0600-000003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2" name="正方形/長方形 771">
          <a:extLst>
            <a:ext uri="{FF2B5EF4-FFF2-40B4-BE49-F238E27FC236}">
              <a16:creationId xmlns="" xmlns:a16="http://schemas.microsoft.com/office/drawing/2014/main" id="{00000000-0008-0000-0600-000004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3" name="正方形/長方形 772">
          <a:extLst>
            <a:ext uri="{FF2B5EF4-FFF2-40B4-BE49-F238E27FC236}">
              <a16:creationId xmlns="" xmlns:a16="http://schemas.microsoft.com/office/drawing/2014/main" id="{00000000-0008-0000-0600-000005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4" name="正方形/長方形 773">
          <a:extLst>
            <a:ext uri="{FF2B5EF4-FFF2-40B4-BE49-F238E27FC236}">
              <a16:creationId xmlns="" xmlns:a16="http://schemas.microsoft.com/office/drawing/2014/main" id="{00000000-0008-0000-0600-000006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5" name="正方形/長方形 774">
          <a:extLst>
            <a:ext uri="{FF2B5EF4-FFF2-40B4-BE49-F238E27FC236}">
              <a16:creationId xmlns="" xmlns:a16="http://schemas.microsoft.com/office/drawing/2014/main" id="{00000000-0008-0000-0600-000007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6" name="正方形/長方形 775">
          <a:extLst>
            <a:ext uri="{FF2B5EF4-FFF2-40B4-BE49-F238E27FC236}">
              <a16:creationId xmlns="" xmlns:a16="http://schemas.microsoft.com/office/drawing/2014/main" id="{00000000-0008-0000-0600-000008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7" name="正方形/長方形 776">
          <a:extLst>
            <a:ext uri="{FF2B5EF4-FFF2-40B4-BE49-F238E27FC236}">
              <a16:creationId xmlns="" xmlns:a16="http://schemas.microsoft.com/office/drawing/2014/main" id="{00000000-0008-0000-0600-000009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8" name="テキスト ボックス 777">
          <a:extLst>
            <a:ext uri="{FF2B5EF4-FFF2-40B4-BE49-F238E27FC236}">
              <a16:creationId xmlns="" xmlns:a16="http://schemas.microsoft.com/office/drawing/2014/main" id="{00000000-0008-0000-0600-00000A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9" name="直線コネクタ 778">
          <a:extLst>
            <a:ext uri="{FF2B5EF4-FFF2-40B4-BE49-F238E27FC236}">
              <a16:creationId xmlns="" xmlns:a16="http://schemas.microsoft.com/office/drawing/2014/main" id="{00000000-0008-0000-0600-00000B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80" name="直線コネクタ 779">
          <a:extLst>
            <a:ext uri="{FF2B5EF4-FFF2-40B4-BE49-F238E27FC236}">
              <a16:creationId xmlns="" xmlns:a16="http://schemas.microsoft.com/office/drawing/2014/main" id="{00000000-0008-0000-0600-00000C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81" name="テキスト ボックス 780">
          <a:extLst>
            <a:ext uri="{FF2B5EF4-FFF2-40B4-BE49-F238E27FC236}">
              <a16:creationId xmlns="" xmlns:a16="http://schemas.microsoft.com/office/drawing/2014/main" id="{00000000-0008-0000-0600-00000D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2" name="直線コネクタ 781">
          <a:extLst>
            <a:ext uri="{FF2B5EF4-FFF2-40B4-BE49-F238E27FC236}">
              <a16:creationId xmlns="" xmlns:a16="http://schemas.microsoft.com/office/drawing/2014/main" id="{00000000-0008-0000-0600-00000E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55</xdr:row>
      <xdr:rowOff>54627</xdr:rowOff>
    </xdr:from>
    <xdr:ext cx="531299" cy="259045"/>
    <xdr:sp macro="" textlink="">
      <xdr:nvSpPr>
        <xdr:cNvPr id="783" name="テキスト ボックス 782">
          <a:extLst>
            <a:ext uri="{FF2B5EF4-FFF2-40B4-BE49-F238E27FC236}">
              <a16:creationId xmlns="" xmlns:a16="http://schemas.microsoft.com/office/drawing/2014/main" id="{00000000-0008-0000-0600-00000F030000}"/>
            </a:ext>
          </a:extLst>
        </xdr:cNvPr>
        <xdr:cNvSpPr txBox="1"/>
      </xdr:nvSpPr>
      <xdr:spPr>
        <a:xfrm>
          <a:off x="17756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4" name="直線コネクタ 783">
          <a:extLst>
            <a:ext uri="{FF2B5EF4-FFF2-40B4-BE49-F238E27FC236}">
              <a16:creationId xmlns="" xmlns:a16="http://schemas.microsoft.com/office/drawing/2014/main" id="{00000000-0008-0000-0600-000010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111777</xdr:rowOff>
    </xdr:from>
    <xdr:ext cx="531299" cy="259045"/>
    <xdr:sp macro="" textlink="">
      <xdr:nvSpPr>
        <xdr:cNvPr id="785" name="テキスト ボックス 784">
          <a:extLst>
            <a:ext uri="{FF2B5EF4-FFF2-40B4-BE49-F238E27FC236}">
              <a16:creationId xmlns="" xmlns:a16="http://schemas.microsoft.com/office/drawing/2014/main" id="{00000000-0008-0000-0600-000011030000}"/>
            </a:ext>
          </a:extLst>
        </xdr:cNvPr>
        <xdr:cNvSpPr txBox="1"/>
      </xdr:nvSpPr>
      <xdr:spPr>
        <a:xfrm>
          <a:off x="17756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86" name="直線コネクタ 785">
          <a:extLst>
            <a:ext uri="{FF2B5EF4-FFF2-40B4-BE49-F238E27FC236}">
              <a16:creationId xmlns="" xmlns:a16="http://schemas.microsoft.com/office/drawing/2014/main" id="{00000000-0008-0000-0600-000012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168927</xdr:rowOff>
    </xdr:from>
    <xdr:ext cx="531299" cy="259045"/>
    <xdr:sp macro="" textlink="">
      <xdr:nvSpPr>
        <xdr:cNvPr id="787" name="テキスト ボックス 786">
          <a:extLst>
            <a:ext uri="{FF2B5EF4-FFF2-40B4-BE49-F238E27FC236}">
              <a16:creationId xmlns="" xmlns:a16="http://schemas.microsoft.com/office/drawing/2014/main" id="{00000000-0008-0000-0600-000013030000}"/>
            </a:ext>
          </a:extLst>
        </xdr:cNvPr>
        <xdr:cNvSpPr txBox="1"/>
      </xdr:nvSpPr>
      <xdr:spPr>
        <a:xfrm>
          <a:off x="17756701" y="8569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8" name="直線コネクタ 787">
          <a:extLst>
            <a:ext uri="{FF2B5EF4-FFF2-40B4-BE49-F238E27FC236}">
              <a16:creationId xmlns="" xmlns:a16="http://schemas.microsoft.com/office/drawing/2014/main" id="{00000000-0008-0000-0600-000014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89" name="テキスト ボックス 788">
          <a:extLst>
            <a:ext uri="{FF2B5EF4-FFF2-40B4-BE49-F238E27FC236}">
              <a16:creationId xmlns="" xmlns:a16="http://schemas.microsoft.com/office/drawing/2014/main" id="{00000000-0008-0000-0600-000015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0" name="貸付金グラフ枠">
          <a:extLst>
            <a:ext uri="{FF2B5EF4-FFF2-40B4-BE49-F238E27FC236}">
              <a16:creationId xmlns="" xmlns:a16="http://schemas.microsoft.com/office/drawing/2014/main" id="{00000000-0008-0000-0600-000016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108702</xdr:rowOff>
    </xdr:from>
    <xdr:to>
      <xdr:col>116</xdr:col>
      <xdr:colOff>62864</xdr:colOff>
      <xdr:row>58</xdr:row>
      <xdr:rowOff>139700</xdr:rowOff>
    </xdr:to>
    <xdr:cxnSp macro="">
      <xdr:nvCxnSpPr>
        <xdr:cNvPr id="791" name="直線コネクタ 790">
          <a:extLst>
            <a:ext uri="{FF2B5EF4-FFF2-40B4-BE49-F238E27FC236}">
              <a16:creationId xmlns="" xmlns:a16="http://schemas.microsoft.com/office/drawing/2014/main" id="{00000000-0008-0000-0600-000017030000}"/>
            </a:ext>
          </a:extLst>
        </xdr:cNvPr>
        <xdr:cNvCxnSpPr/>
      </xdr:nvCxnSpPr>
      <xdr:spPr>
        <a:xfrm flipV="1">
          <a:off x="22159595" y="8852652"/>
          <a:ext cx="1269" cy="12311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143527</xdr:rowOff>
    </xdr:from>
    <xdr:ext cx="249299" cy="259045"/>
    <xdr:sp macro="" textlink="">
      <xdr:nvSpPr>
        <xdr:cNvPr id="792" name="貸付金最小値テキスト">
          <a:extLst>
            <a:ext uri="{FF2B5EF4-FFF2-40B4-BE49-F238E27FC236}">
              <a16:creationId xmlns="" xmlns:a16="http://schemas.microsoft.com/office/drawing/2014/main" id="{00000000-0008-0000-0600-000018030000}"/>
            </a:ext>
          </a:extLst>
        </xdr:cNvPr>
        <xdr:cNvSpPr txBox="1"/>
      </xdr:nvSpPr>
      <xdr:spPr>
        <a:xfrm>
          <a:off x="22212300" y="10087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3" name="直線コネクタ 792">
          <a:extLst>
            <a:ext uri="{FF2B5EF4-FFF2-40B4-BE49-F238E27FC236}">
              <a16:creationId xmlns="" xmlns:a16="http://schemas.microsoft.com/office/drawing/2014/main" id="{00000000-0008-0000-0600-000019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50</xdr:row>
      <xdr:rowOff>55379</xdr:rowOff>
    </xdr:from>
    <xdr:ext cx="534377" cy="259045"/>
    <xdr:sp macro="" textlink="">
      <xdr:nvSpPr>
        <xdr:cNvPr id="794" name="貸付金最大値テキスト">
          <a:extLst>
            <a:ext uri="{FF2B5EF4-FFF2-40B4-BE49-F238E27FC236}">
              <a16:creationId xmlns="" xmlns:a16="http://schemas.microsoft.com/office/drawing/2014/main" id="{00000000-0008-0000-0600-00001A030000}"/>
            </a:ext>
          </a:extLst>
        </xdr:cNvPr>
        <xdr:cNvSpPr txBox="1"/>
      </xdr:nvSpPr>
      <xdr:spPr>
        <a:xfrm>
          <a:off x="22212300" y="86278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53,856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108702</xdr:rowOff>
    </xdr:from>
    <xdr:to>
      <xdr:col>116</xdr:col>
      <xdr:colOff>152400</xdr:colOff>
      <xdr:row>51</xdr:row>
      <xdr:rowOff>108702</xdr:rowOff>
    </xdr:to>
    <xdr:cxnSp macro="">
      <xdr:nvCxnSpPr>
        <xdr:cNvPr id="795" name="直線コネクタ 794">
          <a:extLst>
            <a:ext uri="{FF2B5EF4-FFF2-40B4-BE49-F238E27FC236}">
              <a16:creationId xmlns="" xmlns:a16="http://schemas.microsoft.com/office/drawing/2014/main" id="{00000000-0008-0000-0600-00001B030000}"/>
            </a:ext>
          </a:extLst>
        </xdr:cNvPr>
        <xdr:cNvCxnSpPr/>
      </xdr:nvCxnSpPr>
      <xdr:spPr>
        <a:xfrm>
          <a:off x="22072600" y="88526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56</xdr:row>
      <xdr:rowOff>37881</xdr:rowOff>
    </xdr:from>
    <xdr:to>
      <xdr:col>116</xdr:col>
      <xdr:colOff>63500</xdr:colOff>
      <xdr:row>56</xdr:row>
      <xdr:rowOff>121709</xdr:rowOff>
    </xdr:to>
    <xdr:cxnSp macro="">
      <xdr:nvCxnSpPr>
        <xdr:cNvPr id="796" name="直線コネクタ 795">
          <a:extLst>
            <a:ext uri="{FF2B5EF4-FFF2-40B4-BE49-F238E27FC236}">
              <a16:creationId xmlns="" xmlns:a16="http://schemas.microsoft.com/office/drawing/2014/main" id="{00000000-0008-0000-0600-00001C030000}"/>
            </a:ext>
          </a:extLst>
        </xdr:cNvPr>
        <xdr:cNvCxnSpPr/>
      </xdr:nvCxnSpPr>
      <xdr:spPr>
        <a:xfrm flipV="1">
          <a:off x="21323300" y="9639081"/>
          <a:ext cx="838200" cy="838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111058</xdr:rowOff>
    </xdr:from>
    <xdr:ext cx="469744" cy="259045"/>
    <xdr:sp macro="" textlink="">
      <xdr:nvSpPr>
        <xdr:cNvPr id="797" name="貸付金平均値テキスト">
          <a:extLst>
            <a:ext uri="{FF2B5EF4-FFF2-40B4-BE49-F238E27FC236}">
              <a16:creationId xmlns="" xmlns:a16="http://schemas.microsoft.com/office/drawing/2014/main" id="{00000000-0008-0000-0600-00001D030000}"/>
            </a:ext>
          </a:extLst>
        </xdr:cNvPr>
        <xdr:cNvSpPr txBox="1"/>
      </xdr:nvSpPr>
      <xdr:spPr>
        <a:xfrm>
          <a:off x="22212300" y="988370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132631</xdr:rowOff>
    </xdr:from>
    <xdr:to>
      <xdr:col>116</xdr:col>
      <xdr:colOff>114300</xdr:colOff>
      <xdr:row>58</xdr:row>
      <xdr:rowOff>62781</xdr:rowOff>
    </xdr:to>
    <xdr:sp macro="" textlink="">
      <xdr:nvSpPr>
        <xdr:cNvPr id="798" name="フローチャート: 判断 797">
          <a:extLst>
            <a:ext uri="{FF2B5EF4-FFF2-40B4-BE49-F238E27FC236}">
              <a16:creationId xmlns="" xmlns:a16="http://schemas.microsoft.com/office/drawing/2014/main" id="{00000000-0008-0000-0600-00001E030000}"/>
            </a:ext>
          </a:extLst>
        </xdr:cNvPr>
        <xdr:cNvSpPr/>
      </xdr:nvSpPr>
      <xdr:spPr>
        <a:xfrm>
          <a:off x="22110700" y="99052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56</xdr:row>
      <xdr:rowOff>121709</xdr:rowOff>
    </xdr:from>
    <xdr:to>
      <xdr:col>111</xdr:col>
      <xdr:colOff>177800</xdr:colOff>
      <xdr:row>57</xdr:row>
      <xdr:rowOff>4620</xdr:rowOff>
    </xdr:to>
    <xdr:cxnSp macro="">
      <xdr:nvCxnSpPr>
        <xdr:cNvPr id="799" name="直線コネクタ 798">
          <a:extLst>
            <a:ext uri="{FF2B5EF4-FFF2-40B4-BE49-F238E27FC236}">
              <a16:creationId xmlns="" xmlns:a16="http://schemas.microsoft.com/office/drawing/2014/main" id="{00000000-0008-0000-0600-00001F030000}"/>
            </a:ext>
          </a:extLst>
        </xdr:cNvPr>
        <xdr:cNvCxnSpPr/>
      </xdr:nvCxnSpPr>
      <xdr:spPr>
        <a:xfrm flipV="1">
          <a:off x="20434300" y="9722909"/>
          <a:ext cx="889000" cy="543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137340</xdr:rowOff>
    </xdr:from>
    <xdr:to>
      <xdr:col>112</xdr:col>
      <xdr:colOff>38100</xdr:colOff>
      <xdr:row>58</xdr:row>
      <xdr:rowOff>67490</xdr:rowOff>
    </xdr:to>
    <xdr:sp macro="" textlink="">
      <xdr:nvSpPr>
        <xdr:cNvPr id="800" name="フローチャート: 判断 799">
          <a:extLst>
            <a:ext uri="{FF2B5EF4-FFF2-40B4-BE49-F238E27FC236}">
              <a16:creationId xmlns="" xmlns:a16="http://schemas.microsoft.com/office/drawing/2014/main" id="{00000000-0008-0000-0600-000020030000}"/>
            </a:ext>
          </a:extLst>
        </xdr:cNvPr>
        <xdr:cNvSpPr/>
      </xdr:nvSpPr>
      <xdr:spPr>
        <a:xfrm>
          <a:off x="21272500" y="9909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58</xdr:row>
      <xdr:rowOff>58617</xdr:rowOff>
    </xdr:from>
    <xdr:ext cx="469744" cy="259045"/>
    <xdr:sp macro="" textlink="">
      <xdr:nvSpPr>
        <xdr:cNvPr id="801" name="テキスト ボックス 800">
          <a:extLst>
            <a:ext uri="{FF2B5EF4-FFF2-40B4-BE49-F238E27FC236}">
              <a16:creationId xmlns="" xmlns:a16="http://schemas.microsoft.com/office/drawing/2014/main" id="{00000000-0008-0000-0600-000021030000}"/>
            </a:ext>
          </a:extLst>
        </xdr:cNvPr>
        <xdr:cNvSpPr txBox="1"/>
      </xdr:nvSpPr>
      <xdr:spPr>
        <a:xfrm>
          <a:off x="21088428" y="100027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56</xdr:row>
      <xdr:rowOff>128727</xdr:rowOff>
    </xdr:from>
    <xdr:to>
      <xdr:col>107</xdr:col>
      <xdr:colOff>50800</xdr:colOff>
      <xdr:row>57</xdr:row>
      <xdr:rowOff>4620</xdr:rowOff>
    </xdr:to>
    <xdr:cxnSp macro="">
      <xdr:nvCxnSpPr>
        <xdr:cNvPr id="802" name="直線コネクタ 801">
          <a:extLst>
            <a:ext uri="{FF2B5EF4-FFF2-40B4-BE49-F238E27FC236}">
              <a16:creationId xmlns="" xmlns:a16="http://schemas.microsoft.com/office/drawing/2014/main" id="{00000000-0008-0000-0600-000022030000}"/>
            </a:ext>
          </a:extLst>
        </xdr:cNvPr>
        <xdr:cNvCxnSpPr/>
      </xdr:nvCxnSpPr>
      <xdr:spPr>
        <a:xfrm>
          <a:off x="19545300" y="9729927"/>
          <a:ext cx="889000" cy="473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128082</xdr:rowOff>
    </xdr:from>
    <xdr:to>
      <xdr:col>107</xdr:col>
      <xdr:colOff>101600</xdr:colOff>
      <xdr:row>58</xdr:row>
      <xdr:rowOff>58232</xdr:rowOff>
    </xdr:to>
    <xdr:sp macro="" textlink="">
      <xdr:nvSpPr>
        <xdr:cNvPr id="803" name="フローチャート: 判断 802">
          <a:extLst>
            <a:ext uri="{FF2B5EF4-FFF2-40B4-BE49-F238E27FC236}">
              <a16:creationId xmlns="" xmlns:a16="http://schemas.microsoft.com/office/drawing/2014/main" id="{00000000-0008-0000-0600-000023030000}"/>
            </a:ext>
          </a:extLst>
        </xdr:cNvPr>
        <xdr:cNvSpPr/>
      </xdr:nvSpPr>
      <xdr:spPr>
        <a:xfrm>
          <a:off x="20383500" y="9900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58</xdr:row>
      <xdr:rowOff>49359</xdr:rowOff>
    </xdr:from>
    <xdr:ext cx="469744" cy="259045"/>
    <xdr:sp macro="" textlink="">
      <xdr:nvSpPr>
        <xdr:cNvPr id="804" name="テキスト ボックス 803">
          <a:extLst>
            <a:ext uri="{FF2B5EF4-FFF2-40B4-BE49-F238E27FC236}">
              <a16:creationId xmlns="" xmlns:a16="http://schemas.microsoft.com/office/drawing/2014/main" id="{00000000-0008-0000-0600-000024030000}"/>
            </a:ext>
          </a:extLst>
        </xdr:cNvPr>
        <xdr:cNvSpPr txBox="1"/>
      </xdr:nvSpPr>
      <xdr:spPr>
        <a:xfrm>
          <a:off x="20199428" y="99934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56</xdr:row>
      <xdr:rowOff>128727</xdr:rowOff>
    </xdr:from>
    <xdr:to>
      <xdr:col>102</xdr:col>
      <xdr:colOff>114300</xdr:colOff>
      <xdr:row>56</xdr:row>
      <xdr:rowOff>146329</xdr:rowOff>
    </xdr:to>
    <xdr:cxnSp macro="">
      <xdr:nvCxnSpPr>
        <xdr:cNvPr id="805" name="直線コネクタ 804">
          <a:extLst>
            <a:ext uri="{FF2B5EF4-FFF2-40B4-BE49-F238E27FC236}">
              <a16:creationId xmlns="" xmlns:a16="http://schemas.microsoft.com/office/drawing/2014/main" id="{00000000-0008-0000-0600-000025030000}"/>
            </a:ext>
          </a:extLst>
        </xdr:cNvPr>
        <xdr:cNvCxnSpPr/>
      </xdr:nvCxnSpPr>
      <xdr:spPr>
        <a:xfrm flipV="1">
          <a:off x="18656300" y="9729927"/>
          <a:ext cx="889000" cy="176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109589</xdr:rowOff>
    </xdr:from>
    <xdr:to>
      <xdr:col>102</xdr:col>
      <xdr:colOff>165100</xdr:colOff>
      <xdr:row>58</xdr:row>
      <xdr:rowOff>39739</xdr:rowOff>
    </xdr:to>
    <xdr:sp macro="" textlink="">
      <xdr:nvSpPr>
        <xdr:cNvPr id="806" name="フローチャート: 判断 805">
          <a:extLst>
            <a:ext uri="{FF2B5EF4-FFF2-40B4-BE49-F238E27FC236}">
              <a16:creationId xmlns="" xmlns:a16="http://schemas.microsoft.com/office/drawing/2014/main" id="{00000000-0008-0000-0600-000026030000}"/>
            </a:ext>
          </a:extLst>
        </xdr:cNvPr>
        <xdr:cNvSpPr/>
      </xdr:nvSpPr>
      <xdr:spPr>
        <a:xfrm>
          <a:off x="19494500" y="9882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58</xdr:row>
      <xdr:rowOff>30866</xdr:rowOff>
    </xdr:from>
    <xdr:ext cx="469744" cy="259045"/>
    <xdr:sp macro="" textlink="">
      <xdr:nvSpPr>
        <xdr:cNvPr id="807" name="テキスト ボックス 806">
          <a:extLst>
            <a:ext uri="{FF2B5EF4-FFF2-40B4-BE49-F238E27FC236}">
              <a16:creationId xmlns="" xmlns:a16="http://schemas.microsoft.com/office/drawing/2014/main" id="{00000000-0008-0000-0600-000027030000}"/>
            </a:ext>
          </a:extLst>
        </xdr:cNvPr>
        <xdr:cNvSpPr txBox="1"/>
      </xdr:nvSpPr>
      <xdr:spPr>
        <a:xfrm>
          <a:off x="19310428" y="9974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102753</xdr:rowOff>
    </xdr:from>
    <xdr:to>
      <xdr:col>98</xdr:col>
      <xdr:colOff>38100</xdr:colOff>
      <xdr:row>58</xdr:row>
      <xdr:rowOff>32903</xdr:rowOff>
    </xdr:to>
    <xdr:sp macro="" textlink="">
      <xdr:nvSpPr>
        <xdr:cNvPr id="808" name="フローチャート: 判断 807">
          <a:extLst>
            <a:ext uri="{FF2B5EF4-FFF2-40B4-BE49-F238E27FC236}">
              <a16:creationId xmlns="" xmlns:a16="http://schemas.microsoft.com/office/drawing/2014/main" id="{00000000-0008-0000-0600-000028030000}"/>
            </a:ext>
          </a:extLst>
        </xdr:cNvPr>
        <xdr:cNvSpPr/>
      </xdr:nvSpPr>
      <xdr:spPr>
        <a:xfrm>
          <a:off x="18605500" y="98754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58</xdr:row>
      <xdr:rowOff>24030</xdr:rowOff>
    </xdr:from>
    <xdr:ext cx="469744" cy="259045"/>
    <xdr:sp macro="" textlink="">
      <xdr:nvSpPr>
        <xdr:cNvPr id="809" name="テキスト ボックス 808">
          <a:extLst>
            <a:ext uri="{FF2B5EF4-FFF2-40B4-BE49-F238E27FC236}">
              <a16:creationId xmlns="" xmlns:a16="http://schemas.microsoft.com/office/drawing/2014/main" id="{00000000-0008-0000-0600-000029030000}"/>
            </a:ext>
          </a:extLst>
        </xdr:cNvPr>
        <xdr:cNvSpPr txBox="1"/>
      </xdr:nvSpPr>
      <xdr:spPr>
        <a:xfrm>
          <a:off x="18421428" y="99681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0" name="テキスト ボックス 809">
          <a:extLst>
            <a:ext uri="{FF2B5EF4-FFF2-40B4-BE49-F238E27FC236}">
              <a16:creationId xmlns="" xmlns:a16="http://schemas.microsoft.com/office/drawing/2014/main" id="{00000000-0008-0000-0600-00002A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1" name="テキスト ボックス 810">
          <a:extLst>
            <a:ext uri="{FF2B5EF4-FFF2-40B4-BE49-F238E27FC236}">
              <a16:creationId xmlns="" xmlns:a16="http://schemas.microsoft.com/office/drawing/2014/main" id="{00000000-0008-0000-0600-00002B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2" name="テキスト ボックス 811">
          <a:extLst>
            <a:ext uri="{FF2B5EF4-FFF2-40B4-BE49-F238E27FC236}">
              <a16:creationId xmlns="" xmlns:a16="http://schemas.microsoft.com/office/drawing/2014/main" id="{00000000-0008-0000-0600-00002C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3" name="テキスト ボックス 812">
          <a:extLst>
            <a:ext uri="{FF2B5EF4-FFF2-40B4-BE49-F238E27FC236}">
              <a16:creationId xmlns="" xmlns:a16="http://schemas.microsoft.com/office/drawing/2014/main" id="{00000000-0008-0000-0600-00002D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4" name="テキスト ボックス 813">
          <a:extLst>
            <a:ext uri="{FF2B5EF4-FFF2-40B4-BE49-F238E27FC236}">
              <a16:creationId xmlns="" xmlns:a16="http://schemas.microsoft.com/office/drawing/2014/main" id="{00000000-0008-0000-0600-00002E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55</xdr:row>
      <xdr:rowOff>158531</xdr:rowOff>
    </xdr:from>
    <xdr:to>
      <xdr:col>116</xdr:col>
      <xdr:colOff>114300</xdr:colOff>
      <xdr:row>56</xdr:row>
      <xdr:rowOff>88681</xdr:rowOff>
    </xdr:to>
    <xdr:sp macro="" textlink="">
      <xdr:nvSpPr>
        <xdr:cNvPr id="815" name="楕円 814">
          <a:extLst>
            <a:ext uri="{FF2B5EF4-FFF2-40B4-BE49-F238E27FC236}">
              <a16:creationId xmlns="" xmlns:a16="http://schemas.microsoft.com/office/drawing/2014/main" id="{00000000-0008-0000-0600-00002F030000}"/>
            </a:ext>
          </a:extLst>
        </xdr:cNvPr>
        <xdr:cNvSpPr/>
      </xdr:nvSpPr>
      <xdr:spPr>
        <a:xfrm>
          <a:off x="22110700" y="95882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55</xdr:row>
      <xdr:rowOff>9958</xdr:rowOff>
    </xdr:from>
    <xdr:ext cx="534377" cy="259045"/>
    <xdr:sp macro="" textlink="">
      <xdr:nvSpPr>
        <xdr:cNvPr id="816" name="貸付金該当値テキスト">
          <a:extLst>
            <a:ext uri="{FF2B5EF4-FFF2-40B4-BE49-F238E27FC236}">
              <a16:creationId xmlns="" xmlns:a16="http://schemas.microsoft.com/office/drawing/2014/main" id="{00000000-0008-0000-0600-000030030000}"/>
            </a:ext>
          </a:extLst>
        </xdr:cNvPr>
        <xdr:cNvSpPr txBox="1"/>
      </xdr:nvSpPr>
      <xdr:spPr>
        <a:xfrm>
          <a:off x="22212300" y="94397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56</xdr:row>
      <xdr:rowOff>70909</xdr:rowOff>
    </xdr:from>
    <xdr:to>
      <xdr:col>112</xdr:col>
      <xdr:colOff>38100</xdr:colOff>
      <xdr:row>57</xdr:row>
      <xdr:rowOff>1059</xdr:rowOff>
    </xdr:to>
    <xdr:sp macro="" textlink="">
      <xdr:nvSpPr>
        <xdr:cNvPr id="817" name="楕円 816">
          <a:extLst>
            <a:ext uri="{FF2B5EF4-FFF2-40B4-BE49-F238E27FC236}">
              <a16:creationId xmlns="" xmlns:a16="http://schemas.microsoft.com/office/drawing/2014/main" id="{00000000-0008-0000-0600-000031030000}"/>
            </a:ext>
          </a:extLst>
        </xdr:cNvPr>
        <xdr:cNvSpPr/>
      </xdr:nvSpPr>
      <xdr:spPr>
        <a:xfrm>
          <a:off x="21272500" y="96721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55</xdr:row>
      <xdr:rowOff>17586</xdr:rowOff>
    </xdr:from>
    <xdr:ext cx="534377" cy="259045"/>
    <xdr:sp macro="" textlink="">
      <xdr:nvSpPr>
        <xdr:cNvPr id="818" name="テキスト ボックス 817">
          <a:extLst>
            <a:ext uri="{FF2B5EF4-FFF2-40B4-BE49-F238E27FC236}">
              <a16:creationId xmlns="" xmlns:a16="http://schemas.microsoft.com/office/drawing/2014/main" id="{00000000-0008-0000-0600-000032030000}"/>
            </a:ext>
          </a:extLst>
        </xdr:cNvPr>
        <xdr:cNvSpPr txBox="1"/>
      </xdr:nvSpPr>
      <xdr:spPr>
        <a:xfrm>
          <a:off x="21056111" y="94473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56</xdr:row>
      <xdr:rowOff>125270</xdr:rowOff>
    </xdr:from>
    <xdr:to>
      <xdr:col>107</xdr:col>
      <xdr:colOff>101600</xdr:colOff>
      <xdr:row>57</xdr:row>
      <xdr:rowOff>55420</xdr:rowOff>
    </xdr:to>
    <xdr:sp macro="" textlink="">
      <xdr:nvSpPr>
        <xdr:cNvPr id="819" name="楕円 818">
          <a:extLst>
            <a:ext uri="{FF2B5EF4-FFF2-40B4-BE49-F238E27FC236}">
              <a16:creationId xmlns="" xmlns:a16="http://schemas.microsoft.com/office/drawing/2014/main" id="{00000000-0008-0000-0600-000033030000}"/>
            </a:ext>
          </a:extLst>
        </xdr:cNvPr>
        <xdr:cNvSpPr/>
      </xdr:nvSpPr>
      <xdr:spPr>
        <a:xfrm>
          <a:off x="20383500" y="9726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55</xdr:row>
      <xdr:rowOff>71947</xdr:rowOff>
    </xdr:from>
    <xdr:ext cx="534377" cy="259045"/>
    <xdr:sp macro="" textlink="">
      <xdr:nvSpPr>
        <xdr:cNvPr id="820" name="テキスト ボックス 819">
          <a:extLst>
            <a:ext uri="{FF2B5EF4-FFF2-40B4-BE49-F238E27FC236}">
              <a16:creationId xmlns="" xmlns:a16="http://schemas.microsoft.com/office/drawing/2014/main" id="{00000000-0008-0000-0600-000034030000}"/>
            </a:ext>
          </a:extLst>
        </xdr:cNvPr>
        <xdr:cNvSpPr txBox="1"/>
      </xdr:nvSpPr>
      <xdr:spPr>
        <a:xfrm>
          <a:off x="20167111" y="95016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56</xdr:row>
      <xdr:rowOff>77927</xdr:rowOff>
    </xdr:from>
    <xdr:to>
      <xdr:col>102</xdr:col>
      <xdr:colOff>165100</xdr:colOff>
      <xdr:row>57</xdr:row>
      <xdr:rowOff>8077</xdr:rowOff>
    </xdr:to>
    <xdr:sp macro="" textlink="">
      <xdr:nvSpPr>
        <xdr:cNvPr id="821" name="楕円 820">
          <a:extLst>
            <a:ext uri="{FF2B5EF4-FFF2-40B4-BE49-F238E27FC236}">
              <a16:creationId xmlns="" xmlns:a16="http://schemas.microsoft.com/office/drawing/2014/main" id="{00000000-0008-0000-0600-000035030000}"/>
            </a:ext>
          </a:extLst>
        </xdr:cNvPr>
        <xdr:cNvSpPr/>
      </xdr:nvSpPr>
      <xdr:spPr>
        <a:xfrm>
          <a:off x="19494500" y="96791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55</xdr:row>
      <xdr:rowOff>24604</xdr:rowOff>
    </xdr:from>
    <xdr:ext cx="534377" cy="259045"/>
    <xdr:sp macro="" textlink="">
      <xdr:nvSpPr>
        <xdr:cNvPr id="822" name="テキスト ボックス 821">
          <a:extLst>
            <a:ext uri="{FF2B5EF4-FFF2-40B4-BE49-F238E27FC236}">
              <a16:creationId xmlns="" xmlns:a16="http://schemas.microsoft.com/office/drawing/2014/main" id="{00000000-0008-0000-0600-000036030000}"/>
            </a:ext>
          </a:extLst>
        </xdr:cNvPr>
        <xdr:cNvSpPr txBox="1"/>
      </xdr:nvSpPr>
      <xdr:spPr>
        <a:xfrm>
          <a:off x="19278111" y="94543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56</xdr:row>
      <xdr:rowOff>95529</xdr:rowOff>
    </xdr:from>
    <xdr:to>
      <xdr:col>98</xdr:col>
      <xdr:colOff>38100</xdr:colOff>
      <xdr:row>57</xdr:row>
      <xdr:rowOff>25679</xdr:rowOff>
    </xdr:to>
    <xdr:sp macro="" textlink="">
      <xdr:nvSpPr>
        <xdr:cNvPr id="823" name="楕円 822">
          <a:extLst>
            <a:ext uri="{FF2B5EF4-FFF2-40B4-BE49-F238E27FC236}">
              <a16:creationId xmlns="" xmlns:a16="http://schemas.microsoft.com/office/drawing/2014/main" id="{00000000-0008-0000-0600-000037030000}"/>
            </a:ext>
          </a:extLst>
        </xdr:cNvPr>
        <xdr:cNvSpPr/>
      </xdr:nvSpPr>
      <xdr:spPr>
        <a:xfrm>
          <a:off x="18605500" y="96967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55</xdr:row>
      <xdr:rowOff>42206</xdr:rowOff>
    </xdr:from>
    <xdr:ext cx="534377" cy="259045"/>
    <xdr:sp macro="" textlink="">
      <xdr:nvSpPr>
        <xdr:cNvPr id="824" name="テキスト ボックス 823">
          <a:extLst>
            <a:ext uri="{FF2B5EF4-FFF2-40B4-BE49-F238E27FC236}">
              <a16:creationId xmlns="" xmlns:a16="http://schemas.microsoft.com/office/drawing/2014/main" id="{00000000-0008-0000-0600-000038030000}"/>
            </a:ext>
          </a:extLst>
        </xdr:cNvPr>
        <xdr:cNvSpPr txBox="1"/>
      </xdr:nvSpPr>
      <xdr:spPr>
        <a:xfrm>
          <a:off x="18389111" y="94719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5" name="正方形/長方形 824">
          <a:extLst>
            <a:ext uri="{FF2B5EF4-FFF2-40B4-BE49-F238E27FC236}">
              <a16:creationId xmlns="" xmlns:a16="http://schemas.microsoft.com/office/drawing/2014/main" id="{00000000-0008-0000-0600-000039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6" name="正方形/長方形 825">
          <a:extLst>
            <a:ext uri="{FF2B5EF4-FFF2-40B4-BE49-F238E27FC236}">
              <a16:creationId xmlns="" xmlns:a16="http://schemas.microsoft.com/office/drawing/2014/main" id="{00000000-0008-0000-0600-00003A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7" name="正方形/長方形 826">
          <a:extLst>
            <a:ext uri="{FF2B5EF4-FFF2-40B4-BE49-F238E27FC236}">
              <a16:creationId xmlns="" xmlns:a16="http://schemas.microsoft.com/office/drawing/2014/main" id="{00000000-0008-0000-0600-00003B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8" name="正方形/長方形 827">
          <a:extLst>
            <a:ext uri="{FF2B5EF4-FFF2-40B4-BE49-F238E27FC236}">
              <a16:creationId xmlns="" xmlns:a16="http://schemas.microsoft.com/office/drawing/2014/main" id="{00000000-0008-0000-0600-00003C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9" name="正方形/長方形 828">
          <a:extLst>
            <a:ext uri="{FF2B5EF4-FFF2-40B4-BE49-F238E27FC236}">
              <a16:creationId xmlns="" xmlns:a16="http://schemas.microsoft.com/office/drawing/2014/main" id="{00000000-0008-0000-0600-00003D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0" name="正方形/長方形 829">
          <a:extLst>
            <a:ext uri="{FF2B5EF4-FFF2-40B4-BE49-F238E27FC236}">
              <a16:creationId xmlns="" xmlns:a16="http://schemas.microsoft.com/office/drawing/2014/main" id="{00000000-0008-0000-0600-00003E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1" name="正方形/長方形 830">
          <a:extLst>
            <a:ext uri="{FF2B5EF4-FFF2-40B4-BE49-F238E27FC236}">
              <a16:creationId xmlns="" xmlns:a16="http://schemas.microsoft.com/office/drawing/2014/main" id="{00000000-0008-0000-0600-00003F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2" name="正方形/長方形 831">
          <a:extLst>
            <a:ext uri="{FF2B5EF4-FFF2-40B4-BE49-F238E27FC236}">
              <a16:creationId xmlns="" xmlns:a16="http://schemas.microsoft.com/office/drawing/2014/main" id="{00000000-0008-0000-0600-000040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3" name="テキスト ボックス 832">
          <a:extLst>
            <a:ext uri="{FF2B5EF4-FFF2-40B4-BE49-F238E27FC236}">
              <a16:creationId xmlns="" xmlns:a16="http://schemas.microsoft.com/office/drawing/2014/main" id="{00000000-0008-0000-0600-000041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4" name="直線コネクタ 833">
          <a:extLst>
            <a:ext uri="{FF2B5EF4-FFF2-40B4-BE49-F238E27FC236}">
              <a16:creationId xmlns="" xmlns:a16="http://schemas.microsoft.com/office/drawing/2014/main" id="{00000000-0008-0000-0600-000042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35" name="テキスト ボックス 834">
          <a:extLst>
            <a:ext uri="{FF2B5EF4-FFF2-40B4-BE49-F238E27FC236}">
              <a16:creationId xmlns="" xmlns:a16="http://schemas.microsoft.com/office/drawing/2014/main" id="{00000000-0008-0000-0600-000043030000}"/>
            </a:ext>
          </a:extLst>
        </xdr:cNvPr>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98879</xdr:rowOff>
    </xdr:from>
    <xdr:to>
      <xdr:col>120</xdr:col>
      <xdr:colOff>114300</xdr:colOff>
      <xdr:row>79</xdr:row>
      <xdr:rowOff>98879</xdr:rowOff>
    </xdr:to>
    <xdr:cxnSp macro="">
      <xdr:nvCxnSpPr>
        <xdr:cNvPr id="836" name="直線コネクタ 835">
          <a:extLst>
            <a:ext uri="{FF2B5EF4-FFF2-40B4-BE49-F238E27FC236}">
              <a16:creationId xmlns="" xmlns:a16="http://schemas.microsoft.com/office/drawing/2014/main" id="{00000000-0008-0000-0600-000044030000}"/>
            </a:ext>
          </a:extLst>
        </xdr:cNvPr>
        <xdr:cNvCxnSpPr/>
      </xdr:nvCxnSpPr>
      <xdr:spPr>
        <a:xfrm>
          <a:off x="18288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128106</xdr:rowOff>
    </xdr:from>
    <xdr:ext cx="531299" cy="259045"/>
    <xdr:sp macro="" textlink="">
      <xdr:nvSpPr>
        <xdr:cNvPr id="837" name="テキスト ボックス 836">
          <a:extLst>
            <a:ext uri="{FF2B5EF4-FFF2-40B4-BE49-F238E27FC236}">
              <a16:creationId xmlns="" xmlns:a16="http://schemas.microsoft.com/office/drawing/2014/main" id="{00000000-0008-0000-0600-000045030000}"/>
            </a:ext>
          </a:extLst>
        </xdr:cNvPr>
        <xdr:cNvSpPr txBox="1"/>
      </xdr:nvSpPr>
      <xdr:spPr>
        <a:xfrm>
          <a:off x="17756701" y="13501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115207</xdr:rowOff>
    </xdr:from>
    <xdr:to>
      <xdr:col>120</xdr:col>
      <xdr:colOff>114300</xdr:colOff>
      <xdr:row>77</xdr:row>
      <xdr:rowOff>115207</xdr:rowOff>
    </xdr:to>
    <xdr:cxnSp macro="">
      <xdr:nvCxnSpPr>
        <xdr:cNvPr id="838" name="直線コネクタ 837">
          <a:extLst>
            <a:ext uri="{FF2B5EF4-FFF2-40B4-BE49-F238E27FC236}">
              <a16:creationId xmlns="" xmlns:a16="http://schemas.microsoft.com/office/drawing/2014/main" id="{00000000-0008-0000-0600-000046030000}"/>
            </a:ext>
          </a:extLst>
        </xdr:cNvPr>
        <xdr:cNvCxnSpPr/>
      </xdr:nvCxnSpPr>
      <xdr:spPr>
        <a:xfrm>
          <a:off x="18288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144434</xdr:rowOff>
    </xdr:from>
    <xdr:ext cx="531299" cy="259045"/>
    <xdr:sp macro="" textlink="">
      <xdr:nvSpPr>
        <xdr:cNvPr id="839" name="テキスト ボックス 838">
          <a:extLst>
            <a:ext uri="{FF2B5EF4-FFF2-40B4-BE49-F238E27FC236}">
              <a16:creationId xmlns="" xmlns:a16="http://schemas.microsoft.com/office/drawing/2014/main" id="{00000000-0008-0000-0600-000047030000}"/>
            </a:ext>
          </a:extLst>
        </xdr:cNvPr>
        <xdr:cNvSpPr txBox="1"/>
      </xdr:nvSpPr>
      <xdr:spPr>
        <a:xfrm>
          <a:off x="17756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131535</xdr:rowOff>
    </xdr:from>
    <xdr:to>
      <xdr:col>120</xdr:col>
      <xdr:colOff>114300</xdr:colOff>
      <xdr:row>75</xdr:row>
      <xdr:rowOff>131535</xdr:rowOff>
    </xdr:to>
    <xdr:cxnSp macro="">
      <xdr:nvCxnSpPr>
        <xdr:cNvPr id="840" name="直線コネクタ 839">
          <a:extLst>
            <a:ext uri="{FF2B5EF4-FFF2-40B4-BE49-F238E27FC236}">
              <a16:creationId xmlns="" xmlns:a16="http://schemas.microsoft.com/office/drawing/2014/main" id="{00000000-0008-0000-0600-000048030000}"/>
            </a:ext>
          </a:extLst>
        </xdr:cNvPr>
        <xdr:cNvCxnSpPr/>
      </xdr:nvCxnSpPr>
      <xdr:spPr>
        <a:xfrm>
          <a:off x="18288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74</xdr:row>
      <xdr:rowOff>160762</xdr:rowOff>
    </xdr:from>
    <xdr:ext cx="531299" cy="259045"/>
    <xdr:sp macro="" textlink="">
      <xdr:nvSpPr>
        <xdr:cNvPr id="841" name="テキスト ボックス 840">
          <a:extLst>
            <a:ext uri="{FF2B5EF4-FFF2-40B4-BE49-F238E27FC236}">
              <a16:creationId xmlns="" xmlns:a16="http://schemas.microsoft.com/office/drawing/2014/main" id="{00000000-0008-0000-0600-000049030000}"/>
            </a:ext>
          </a:extLst>
        </xdr:cNvPr>
        <xdr:cNvSpPr txBox="1"/>
      </xdr:nvSpPr>
      <xdr:spPr>
        <a:xfrm>
          <a:off x="17756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147865</xdr:rowOff>
    </xdr:from>
    <xdr:to>
      <xdr:col>120</xdr:col>
      <xdr:colOff>114300</xdr:colOff>
      <xdr:row>73</xdr:row>
      <xdr:rowOff>147865</xdr:rowOff>
    </xdr:to>
    <xdr:cxnSp macro="">
      <xdr:nvCxnSpPr>
        <xdr:cNvPr id="842" name="直線コネクタ 841">
          <a:extLst>
            <a:ext uri="{FF2B5EF4-FFF2-40B4-BE49-F238E27FC236}">
              <a16:creationId xmlns="" xmlns:a16="http://schemas.microsoft.com/office/drawing/2014/main" id="{00000000-0008-0000-0600-00004A030000}"/>
            </a:ext>
          </a:extLst>
        </xdr:cNvPr>
        <xdr:cNvCxnSpPr/>
      </xdr:nvCxnSpPr>
      <xdr:spPr>
        <a:xfrm>
          <a:off x="18288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5642</xdr:rowOff>
    </xdr:from>
    <xdr:ext cx="531299" cy="259045"/>
    <xdr:sp macro="" textlink="">
      <xdr:nvSpPr>
        <xdr:cNvPr id="843" name="テキスト ボックス 842">
          <a:extLst>
            <a:ext uri="{FF2B5EF4-FFF2-40B4-BE49-F238E27FC236}">
              <a16:creationId xmlns="" xmlns:a16="http://schemas.microsoft.com/office/drawing/2014/main" id="{00000000-0008-0000-0600-00004B030000}"/>
            </a:ext>
          </a:extLst>
        </xdr:cNvPr>
        <xdr:cNvSpPr txBox="1"/>
      </xdr:nvSpPr>
      <xdr:spPr>
        <a:xfrm>
          <a:off x="17756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71</xdr:row>
      <xdr:rowOff>164193</xdr:rowOff>
    </xdr:from>
    <xdr:to>
      <xdr:col>120</xdr:col>
      <xdr:colOff>114300</xdr:colOff>
      <xdr:row>71</xdr:row>
      <xdr:rowOff>164193</xdr:rowOff>
    </xdr:to>
    <xdr:cxnSp macro="">
      <xdr:nvCxnSpPr>
        <xdr:cNvPr id="844" name="直線コネクタ 843">
          <a:extLst>
            <a:ext uri="{FF2B5EF4-FFF2-40B4-BE49-F238E27FC236}">
              <a16:creationId xmlns="" xmlns:a16="http://schemas.microsoft.com/office/drawing/2014/main" id="{00000000-0008-0000-0600-00004C030000}"/>
            </a:ext>
          </a:extLst>
        </xdr:cNvPr>
        <xdr:cNvCxnSpPr/>
      </xdr:nvCxnSpPr>
      <xdr:spPr>
        <a:xfrm>
          <a:off x="18288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21970</xdr:rowOff>
    </xdr:from>
    <xdr:ext cx="595419" cy="259045"/>
    <xdr:sp macro="" textlink="">
      <xdr:nvSpPr>
        <xdr:cNvPr id="845" name="テキスト ボックス 844">
          <a:extLst>
            <a:ext uri="{FF2B5EF4-FFF2-40B4-BE49-F238E27FC236}">
              <a16:creationId xmlns="" xmlns:a16="http://schemas.microsoft.com/office/drawing/2014/main" id="{00000000-0008-0000-0600-00004D030000}"/>
            </a:ext>
          </a:extLst>
        </xdr:cNvPr>
        <xdr:cNvSpPr txBox="1"/>
      </xdr:nvSpPr>
      <xdr:spPr>
        <a:xfrm>
          <a:off x="17692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9072</xdr:rowOff>
    </xdr:from>
    <xdr:to>
      <xdr:col>120</xdr:col>
      <xdr:colOff>114300</xdr:colOff>
      <xdr:row>70</xdr:row>
      <xdr:rowOff>9072</xdr:rowOff>
    </xdr:to>
    <xdr:cxnSp macro="">
      <xdr:nvCxnSpPr>
        <xdr:cNvPr id="846" name="直線コネクタ 845">
          <a:extLst>
            <a:ext uri="{FF2B5EF4-FFF2-40B4-BE49-F238E27FC236}">
              <a16:creationId xmlns="" xmlns:a16="http://schemas.microsoft.com/office/drawing/2014/main" id="{00000000-0008-0000-0600-00004E030000}"/>
            </a:ext>
          </a:extLst>
        </xdr:cNvPr>
        <xdr:cNvCxnSpPr/>
      </xdr:nvCxnSpPr>
      <xdr:spPr>
        <a:xfrm>
          <a:off x="18288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38299</xdr:rowOff>
    </xdr:from>
    <xdr:ext cx="595419" cy="259045"/>
    <xdr:sp macro="" textlink="">
      <xdr:nvSpPr>
        <xdr:cNvPr id="847" name="テキスト ボックス 846">
          <a:extLst>
            <a:ext uri="{FF2B5EF4-FFF2-40B4-BE49-F238E27FC236}">
              <a16:creationId xmlns="" xmlns:a16="http://schemas.microsoft.com/office/drawing/2014/main" id="{00000000-0008-0000-0600-00004F030000}"/>
            </a:ext>
          </a:extLst>
        </xdr:cNvPr>
        <xdr:cNvSpPr txBox="1"/>
      </xdr:nvSpPr>
      <xdr:spPr>
        <a:xfrm>
          <a:off x="17692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8" name="直線コネクタ 847">
          <a:extLst>
            <a:ext uri="{FF2B5EF4-FFF2-40B4-BE49-F238E27FC236}">
              <a16:creationId xmlns="" xmlns:a16="http://schemas.microsoft.com/office/drawing/2014/main" id="{00000000-0008-0000-0600-000050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9" name="テキスト ボックス 848">
          <a:extLst>
            <a:ext uri="{FF2B5EF4-FFF2-40B4-BE49-F238E27FC236}">
              <a16:creationId xmlns="" xmlns:a16="http://schemas.microsoft.com/office/drawing/2014/main" id="{00000000-0008-0000-0600-000051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0" name="繰出金グラフ枠">
          <a:extLst>
            <a:ext uri="{FF2B5EF4-FFF2-40B4-BE49-F238E27FC236}">
              <a16:creationId xmlns="" xmlns:a16="http://schemas.microsoft.com/office/drawing/2014/main" id="{00000000-0008-0000-0600-000052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10475</xdr:rowOff>
    </xdr:from>
    <xdr:to>
      <xdr:col>116</xdr:col>
      <xdr:colOff>62864</xdr:colOff>
      <xdr:row>78</xdr:row>
      <xdr:rowOff>82697</xdr:rowOff>
    </xdr:to>
    <xdr:cxnSp macro="">
      <xdr:nvCxnSpPr>
        <xdr:cNvPr id="851" name="直線コネクタ 850">
          <a:extLst>
            <a:ext uri="{FF2B5EF4-FFF2-40B4-BE49-F238E27FC236}">
              <a16:creationId xmlns="" xmlns:a16="http://schemas.microsoft.com/office/drawing/2014/main" id="{00000000-0008-0000-0600-000053030000}"/>
            </a:ext>
          </a:extLst>
        </xdr:cNvPr>
        <xdr:cNvCxnSpPr/>
      </xdr:nvCxnSpPr>
      <xdr:spPr>
        <a:xfrm flipV="1">
          <a:off x="22159595" y="12011975"/>
          <a:ext cx="1269" cy="14438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86524</xdr:rowOff>
    </xdr:from>
    <xdr:ext cx="534377" cy="259045"/>
    <xdr:sp macro="" textlink="">
      <xdr:nvSpPr>
        <xdr:cNvPr id="852" name="繰出金最小値テキスト">
          <a:extLst>
            <a:ext uri="{FF2B5EF4-FFF2-40B4-BE49-F238E27FC236}">
              <a16:creationId xmlns="" xmlns:a16="http://schemas.microsoft.com/office/drawing/2014/main" id="{00000000-0008-0000-0600-000054030000}"/>
            </a:ext>
          </a:extLst>
        </xdr:cNvPr>
        <xdr:cNvSpPr txBox="1"/>
      </xdr:nvSpPr>
      <xdr:spPr>
        <a:xfrm>
          <a:off x="22212300" y="134596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31,491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82697</xdr:rowOff>
    </xdr:from>
    <xdr:to>
      <xdr:col>116</xdr:col>
      <xdr:colOff>152400</xdr:colOff>
      <xdr:row>78</xdr:row>
      <xdr:rowOff>82697</xdr:rowOff>
    </xdr:to>
    <xdr:cxnSp macro="">
      <xdr:nvCxnSpPr>
        <xdr:cNvPr id="853" name="直線コネクタ 852">
          <a:extLst>
            <a:ext uri="{FF2B5EF4-FFF2-40B4-BE49-F238E27FC236}">
              <a16:creationId xmlns="" xmlns:a16="http://schemas.microsoft.com/office/drawing/2014/main" id="{00000000-0008-0000-0600-000055030000}"/>
            </a:ext>
          </a:extLst>
        </xdr:cNvPr>
        <xdr:cNvCxnSpPr/>
      </xdr:nvCxnSpPr>
      <xdr:spPr>
        <a:xfrm>
          <a:off x="22072600" y="134557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68</xdr:row>
      <xdr:rowOff>128602</xdr:rowOff>
    </xdr:from>
    <xdr:ext cx="599010" cy="259045"/>
    <xdr:sp macro="" textlink="">
      <xdr:nvSpPr>
        <xdr:cNvPr id="854" name="繰出金最大値テキスト">
          <a:extLst>
            <a:ext uri="{FF2B5EF4-FFF2-40B4-BE49-F238E27FC236}">
              <a16:creationId xmlns="" xmlns:a16="http://schemas.microsoft.com/office/drawing/2014/main" id="{00000000-0008-0000-0600-000056030000}"/>
            </a:ext>
          </a:extLst>
        </xdr:cNvPr>
        <xdr:cNvSpPr txBox="1"/>
      </xdr:nvSpPr>
      <xdr:spPr>
        <a:xfrm>
          <a:off x="22212300" y="117872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119,914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10475</xdr:rowOff>
    </xdr:from>
    <xdr:to>
      <xdr:col>116</xdr:col>
      <xdr:colOff>152400</xdr:colOff>
      <xdr:row>70</xdr:row>
      <xdr:rowOff>10475</xdr:rowOff>
    </xdr:to>
    <xdr:cxnSp macro="">
      <xdr:nvCxnSpPr>
        <xdr:cNvPr id="855" name="直線コネクタ 854">
          <a:extLst>
            <a:ext uri="{FF2B5EF4-FFF2-40B4-BE49-F238E27FC236}">
              <a16:creationId xmlns="" xmlns:a16="http://schemas.microsoft.com/office/drawing/2014/main" id="{00000000-0008-0000-0600-000057030000}"/>
            </a:ext>
          </a:extLst>
        </xdr:cNvPr>
        <xdr:cNvCxnSpPr/>
      </xdr:nvCxnSpPr>
      <xdr:spPr>
        <a:xfrm>
          <a:off x="22072600" y="120119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73</xdr:row>
      <xdr:rowOff>131634</xdr:rowOff>
    </xdr:from>
    <xdr:to>
      <xdr:col>116</xdr:col>
      <xdr:colOff>63500</xdr:colOff>
      <xdr:row>73</xdr:row>
      <xdr:rowOff>153008</xdr:rowOff>
    </xdr:to>
    <xdr:cxnSp macro="">
      <xdr:nvCxnSpPr>
        <xdr:cNvPr id="856" name="直線コネクタ 855">
          <a:extLst>
            <a:ext uri="{FF2B5EF4-FFF2-40B4-BE49-F238E27FC236}">
              <a16:creationId xmlns="" xmlns:a16="http://schemas.microsoft.com/office/drawing/2014/main" id="{00000000-0008-0000-0600-000058030000}"/>
            </a:ext>
          </a:extLst>
        </xdr:cNvPr>
        <xdr:cNvCxnSpPr/>
      </xdr:nvCxnSpPr>
      <xdr:spPr>
        <a:xfrm>
          <a:off x="21323300" y="12647484"/>
          <a:ext cx="838200" cy="213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23142</xdr:rowOff>
    </xdr:from>
    <xdr:ext cx="534377" cy="259045"/>
    <xdr:sp macro="" textlink="">
      <xdr:nvSpPr>
        <xdr:cNvPr id="857" name="繰出金平均値テキスト">
          <a:extLst>
            <a:ext uri="{FF2B5EF4-FFF2-40B4-BE49-F238E27FC236}">
              <a16:creationId xmlns="" xmlns:a16="http://schemas.microsoft.com/office/drawing/2014/main" id="{00000000-0008-0000-0600-000059030000}"/>
            </a:ext>
          </a:extLst>
        </xdr:cNvPr>
        <xdr:cNvSpPr txBox="1"/>
      </xdr:nvSpPr>
      <xdr:spPr>
        <a:xfrm>
          <a:off x="22212300" y="1288189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62,206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44715</xdr:rowOff>
    </xdr:from>
    <xdr:to>
      <xdr:col>116</xdr:col>
      <xdr:colOff>114300</xdr:colOff>
      <xdr:row>75</xdr:row>
      <xdr:rowOff>146315</xdr:rowOff>
    </xdr:to>
    <xdr:sp macro="" textlink="">
      <xdr:nvSpPr>
        <xdr:cNvPr id="858" name="フローチャート: 判断 857">
          <a:extLst>
            <a:ext uri="{FF2B5EF4-FFF2-40B4-BE49-F238E27FC236}">
              <a16:creationId xmlns="" xmlns:a16="http://schemas.microsoft.com/office/drawing/2014/main" id="{00000000-0008-0000-0600-00005A030000}"/>
            </a:ext>
          </a:extLst>
        </xdr:cNvPr>
        <xdr:cNvSpPr/>
      </xdr:nvSpPr>
      <xdr:spPr>
        <a:xfrm>
          <a:off x="22110700" y="12903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73</xdr:row>
      <xdr:rowOff>131634</xdr:rowOff>
    </xdr:from>
    <xdr:to>
      <xdr:col>111</xdr:col>
      <xdr:colOff>177800</xdr:colOff>
      <xdr:row>74</xdr:row>
      <xdr:rowOff>81586</xdr:rowOff>
    </xdr:to>
    <xdr:cxnSp macro="">
      <xdr:nvCxnSpPr>
        <xdr:cNvPr id="859" name="直線コネクタ 858">
          <a:extLst>
            <a:ext uri="{FF2B5EF4-FFF2-40B4-BE49-F238E27FC236}">
              <a16:creationId xmlns="" xmlns:a16="http://schemas.microsoft.com/office/drawing/2014/main" id="{00000000-0008-0000-0600-00005B030000}"/>
            </a:ext>
          </a:extLst>
        </xdr:cNvPr>
        <xdr:cNvCxnSpPr/>
      </xdr:nvCxnSpPr>
      <xdr:spPr>
        <a:xfrm flipV="1">
          <a:off x="20434300" y="12647484"/>
          <a:ext cx="889000" cy="1214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29480</xdr:rowOff>
    </xdr:from>
    <xdr:to>
      <xdr:col>112</xdr:col>
      <xdr:colOff>38100</xdr:colOff>
      <xdr:row>75</xdr:row>
      <xdr:rowOff>131080</xdr:rowOff>
    </xdr:to>
    <xdr:sp macro="" textlink="">
      <xdr:nvSpPr>
        <xdr:cNvPr id="860" name="フローチャート: 判断 859">
          <a:extLst>
            <a:ext uri="{FF2B5EF4-FFF2-40B4-BE49-F238E27FC236}">
              <a16:creationId xmlns="" xmlns:a16="http://schemas.microsoft.com/office/drawing/2014/main" id="{00000000-0008-0000-0600-00005C030000}"/>
            </a:ext>
          </a:extLst>
        </xdr:cNvPr>
        <xdr:cNvSpPr/>
      </xdr:nvSpPr>
      <xdr:spPr>
        <a:xfrm>
          <a:off x="21272500" y="12888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75</xdr:row>
      <xdr:rowOff>122207</xdr:rowOff>
    </xdr:from>
    <xdr:ext cx="534377" cy="259045"/>
    <xdr:sp macro="" textlink="">
      <xdr:nvSpPr>
        <xdr:cNvPr id="861" name="テキスト ボックス 860">
          <a:extLst>
            <a:ext uri="{FF2B5EF4-FFF2-40B4-BE49-F238E27FC236}">
              <a16:creationId xmlns="" xmlns:a16="http://schemas.microsoft.com/office/drawing/2014/main" id="{00000000-0008-0000-0600-00005D030000}"/>
            </a:ext>
          </a:extLst>
        </xdr:cNvPr>
        <xdr:cNvSpPr txBox="1"/>
      </xdr:nvSpPr>
      <xdr:spPr>
        <a:xfrm>
          <a:off x="21056111" y="129809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74</xdr:row>
      <xdr:rowOff>81586</xdr:rowOff>
    </xdr:from>
    <xdr:to>
      <xdr:col>107</xdr:col>
      <xdr:colOff>50800</xdr:colOff>
      <xdr:row>74</xdr:row>
      <xdr:rowOff>129952</xdr:rowOff>
    </xdr:to>
    <xdr:cxnSp macro="">
      <xdr:nvCxnSpPr>
        <xdr:cNvPr id="862" name="直線コネクタ 861">
          <a:extLst>
            <a:ext uri="{FF2B5EF4-FFF2-40B4-BE49-F238E27FC236}">
              <a16:creationId xmlns="" xmlns:a16="http://schemas.microsoft.com/office/drawing/2014/main" id="{00000000-0008-0000-0600-00005E030000}"/>
            </a:ext>
          </a:extLst>
        </xdr:cNvPr>
        <xdr:cNvCxnSpPr/>
      </xdr:nvCxnSpPr>
      <xdr:spPr>
        <a:xfrm flipV="1">
          <a:off x="19545300" y="12768886"/>
          <a:ext cx="889000" cy="483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14197</xdr:rowOff>
    </xdr:from>
    <xdr:to>
      <xdr:col>107</xdr:col>
      <xdr:colOff>101600</xdr:colOff>
      <xdr:row>75</xdr:row>
      <xdr:rowOff>115797</xdr:rowOff>
    </xdr:to>
    <xdr:sp macro="" textlink="">
      <xdr:nvSpPr>
        <xdr:cNvPr id="863" name="フローチャート: 判断 862">
          <a:extLst>
            <a:ext uri="{FF2B5EF4-FFF2-40B4-BE49-F238E27FC236}">
              <a16:creationId xmlns="" xmlns:a16="http://schemas.microsoft.com/office/drawing/2014/main" id="{00000000-0008-0000-0600-00005F030000}"/>
            </a:ext>
          </a:extLst>
        </xdr:cNvPr>
        <xdr:cNvSpPr/>
      </xdr:nvSpPr>
      <xdr:spPr>
        <a:xfrm>
          <a:off x="20383500" y="128729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75</xdr:row>
      <xdr:rowOff>106924</xdr:rowOff>
    </xdr:from>
    <xdr:ext cx="534377" cy="259045"/>
    <xdr:sp macro="" textlink="">
      <xdr:nvSpPr>
        <xdr:cNvPr id="864" name="テキスト ボックス 863">
          <a:extLst>
            <a:ext uri="{FF2B5EF4-FFF2-40B4-BE49-F238E27FC236}">
              <a16:creationId xmlns="" xmlns:a16="http://schemas.microsoft.com/office/drawing/2014/main" id="{00000000-0008-0000-0600-000060030000}"/>
            </a:ext>
          </a:extLst>
        </xdr:cNvPr>
        <xdr:cNvSpPr txBox="1"/>
      </xdr:nvSpPr>
      <xdr:spPr>
        <a:xfrm>
          <a:off x="20167111" y="129656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74</xdr:row>
      <xdr:rowOff>129952</xdr:rowOff>
    </xdr:from>
    <xdr:to>
      <xdr:col>102</xdr:col>
      <xdr:colOff>114300</xdr:colOff>
      <xdr:row>75</xdr:row>
      <xdr:rowOff>39312</xdr:rowOff>
    </xdr:to>
    <xdr:cxnSp macro="">
      <xdr:nvCxnSpPr>
        <xdr:cNvPr id="865" name="直線コネクタ 864">
          <a:extLst>
            <a:ext uri="{FF2B5EF4-FFF2-40B4-BE49-F238E27FC236}">
              <a16:creationId xmlns="" xmlns:a16="http://schemas.microsoft.com/office/drawing/2014/main" id="{00000000-0008-0000-0600-000061030000}"/>
            </a:ext>
          </a:extLst>
        </xdr:cNvPr>
        <xdr:cNvCxnSpPr/>
      </xdr:nvCxnSpPr>
      <xdr:spPr>
        <a:xfrm flipV="1">
          <a:off x="18656300" y="12817252"/>
          <a:ext cx="889000" cy="80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35620</xdr:rowOff>
    </xdr:from>
    <xdr:to>
      <xdr:col>102</xdr:col>
      <xdr:colOff>165100</xdr:colOff>
      <xdr:row>75</xdr:row>
      <xdr:rowOff>137220</xdr:rowOff>
    </xdr:to>
    <xdr:sp macro="" textlink="">
      <xdr:nvSpPr>
        <xdr:cNvPr id="866" name="フローチャート: 判断 865">
          <a:extLst>
            <a:ext uri="{FF2B5EF4-FFF2-40B4-BE49-F238E27FC236}">
              <a16:creationId xmlns="" xmlns:a16="http://schemas.microsoft.com/office/drawing/2014/main" id="{00000000-0008-0000-0600-000062030000}"/>
            </a:ext>
          </a:extLst>
        </xdr:cNvPr>
        <xdr:cNvSpPr/>
      </xdr:nvSpPr>
      <xdr:spPr>
        <a:xfrm>
          <a:off x="19494500" y="12894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75</xdr:row>
      <xdr:rowOff>128347</xdr:rowOff>
    </xdr:from>
    <xdr:ext cx="534377" cy="259045"/>
    <xdr:sp macro="" textlink="">
      <xdr:nvSpPr>
        <xdr:cNvPr id="867" name="テキスト ボックス 866">
          <a:extLst>
            <a:ext uri="{FF2B5EF4-FFF2-40B4-BE49-F238E27FC236}">
              <a16:creationId xmlns="" xmlns:a16="http://schemas.microsoft.com/office/drawing/2014/main" id="{00000000-0008-0000-0600-000063030000}"/>
            </a:ext>
          </a:extLst>
        </xdr:cNvPr>
        <xdr:cNvSpPr txBox="1"/>
      </xdr:nvSpPr>
      <xdr:spPr>
        <a:xfrm>
          <a:off x="19278111" y="129870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101065</xdr:rowOff>
    </xdr:from>
    <xdr:to>
      <xdr:col>98</xdr:col>
      <xdr:colOff>38100</xdr:colOff>
      <xdr:row>76</xdr:row>
      <xdr:rowOff>31215</xdr:rowOff>
    </xdr:to>
    <xdr:sp macro="" textlink="">
      <xdr:nvSpPr>
        <xdr:cNvPr id="868" name="フローチャート: 判断 867">
          <a:extLst>
            <a:ext uri="{FF2B5EF4-FFF2-40B4-BE49-F238E27FC236}">
              <a16:creationId xmlns="" xmlns:a16="http://schemas.microsoft.com/office/drawing/2014/main" id="{00000000-0008-0000-0600-000064030000}"/>
            </a:ext>
          </a:extLst>
        </xdr:cNvPr>
        <xdr:cNvSpPr/>
      </xdr:nvSpPr>
      <xdr:spPr>
        <a:xfrm>
          <a:off x="18605500" y="12959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76</xdr:row>
      <xdr:rowOff>22342</xdr:rowOff>
    </xdr:from>
    <xdr:ext cx="534377" cy="259045"/>
    <xdr:sp macro="" textlink="">
      <xdr:nvSpPr>
        <xdr:cNvPr id="869" name="テキスト ボックス 868">
          <a:extLst>
            <a:ext uri="{FF2B5EF4-FFF2-40B4-BE49-F238E27FC236}">
              <a16:creationId xmlns="" xmlns:a16="http://schemas.microsoft.com/office/drawing/2014/main" id="{00000000-0008-0000-0600-000065030000}"/>
            </a:ext>
          </a:extLst>
        </xdr:cNvPr>
        <xdr:cNvSpPr txBox="1"/>
      </xdr:nvSpPr>
      <xdr:spPr>
        <a:xfrm>
          <a:off x="18389111" y="130525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0" name="テキスト ボックス 869">
          <a:extLst>
            <a:ext uri="{FF2B5EF4-FFF2-40B4-BE49-F238E27FC236}">
              <a16:creationId xmlns="" xmlns:a16="http://schemas.microsoft.com/office/drawing/2014/main" id="{00000000-0008-0000-0600-000066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1" name="テキスト ボックス 870">
          <a:extLst>
            <a:ext uri="{FF2B5EF4-FFF2-40B4-BE49-F238E27FC236}">
              <a16:creationId xmlns="" xmlns:a16="http://schemas.microsoft.com/office/drawing/2014/main" id="{00000000-0008-0000-0600-000067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2" name="テキスト ボックス 871">
          <a:extLst>
            <a:ext uri="{FF2B5EF4-FFF2-40B4-BE49-F238E27FC236}">
              <a16:creationId xmlns="" xmlns:a16="http://schemas.microsoft.com/office/drawing/2014/main" id="{00000000-0008-0000-0600-000068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3" name="テキスト ボックス 872">
          <a:extLst>
            <a:ext uri="{FF2B5EF4-FFF2-40B4-BE49-F238E27FC236}">
              <a16:creationId xmlns="" xmlns:a16="http://schemas.microsoft.com/office/drawing/2014/main" id="{00000000-0008-0000-0600-000069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4" name="テキスト ボックス 873">
          <a:extLst>
            <a:ext uri="{FF2B5EF4-FFF2-40B4-BE49-F238E27FC236}">
              <a16:creationId xmlns="" xmlns:a16="http://schemas.microsoft.com/office/drawing/2014/main" id="{00000000-0008-0000-0600-00006A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73</xdr:row>
      <xdr:rowOff>102208</xdr:rowOff>
    </xdr:from>
    <xdr:to>
      <xdr:col>116</xdr:col>
      <xdr:colOff>114300</xdr:colOff>
      <xdr:row>74</xdr:row>
      <xdr:rowOff>32358</xdr:rowOff>
    </xdr:to>
    <xdr:sp macro="" textlink="">
      <xdr:nvSpPr>
        <xdr:cNvPr id="875" name="楕円 874">
          <a:extLst>
            <a:ext uri="{FF2B5EF4-FFF2-40B4-BE49-F238E27FC236}">
              <a16:creationId xmlns="" xmlns:a16="http://schemas.microsoft.com/office/drawing/2014/main" id="{00000000-0008-0000-0600-00006B030000}"/>
            </a:ext>
          </a:extLst>
        </xdr:cNvPr>
        <xdr:cNvSpPr/>
      </xdr:nvSpPr>
      <xdr:spPr>
        <a:xfrm>
          <a:off x="22110700" y="126180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72</xdr:row>
      <xdr:rowOff>125085</xdr:rowOff>
    </xdr:from>
    <xdr:ext cx="534377" cy="259045"/>
    <xdr:sp macro="" textlink="">
      <xdr:nvSpPr>
        <xdr:cNvPr id="876" name="繰出金該当値テキスト">
          <a:extLst>
            <a:ext uri="{FF2B5EF4-FFF2-40B4-BE49-F238E27FC236}">
              <a16:creationId xmlns="" xmlns:a16="http://schemas.microsoft.com/office/drawing/2014/main" id="{00000000-0008-0000-0600-00006C030000}"/>
            </a:ext>
          </a:extLst>
        </xdr:cNvPr>
        <xdr:cNvSpPr txBox="1"/>
      </xdr:nvSpPr>
      <xdr:spPr>
        <a:xfrm>
          <a:off x="22212300" y="124694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79,685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73</xdr:row>
      <xdr:rowOff>80834</xdr:rowOff>
    </xdr:from>
    <xdr:to>
      <xdr:col>112</xdr:col>
      <xdr:colOff>38100</xdr:colOff>
      <xdr:row>74</xdr:row>
      <xdr:rowOff>10984</xdr:rowOff>
    </xdr:to>
    <xdr:sp macro="" textlink="">
      <xdr:nvSpPr>
        <xdr:cNvPr id="877" name="楕円 876">
          <a:extLst>
            <a:ext uri="{FF2B5EF4-FFF2-40B4-BE49-F238E27FC236}">
              <a16:creationId xmlns="" xmlns:a16="http://schemas.microsoft.com/office/drawing/2014/main" id="{00000000-0008-0000-0600-00006D030000}"/>
            </a:ext>
          </a:extLst>
        </xdr:cNvPr>
        <xdr:cNvSpPr/>
      </xdr:nvSpPr>
      <xdr:spPr>
        <a:xfrm>
          <a:off x="21272500" y="12596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72</xdr:row>
      <xdr:rowOff>27511</xdr:rowOff>
    </xdr:from>
    <xdr:ext cx="534377" cy="259045"/>
    <xdr:sp macro="" textlink="">
      <xdr:nvSpPr>
        <xdr:cNvPr id="878" name="テキスト ボックス 877">
          <a:extLst>
            <a:ext uri="{FF2B5EF4-FFF2-40B4-BE49-F238E27FC236}">
              <a16:creationId xmlns="" xmlns:a16="http://schemas.microsoft.com/office/drawing/2014/main" id="{00000000-0008-0000-0600-00006E030000}"/>
            </a:ext>
          </a:extLst>
        </xdr:cNvPr>
        <xdr:cNvSpPr txBox="1"/>
      </xdr:nvSpPr>
      <xdr:spPr>
        <a:xfrm>
          <a:off x="21056111" y="123719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80,994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74</xdr:row>
      <xdr:rowOff>30786</xdr:rowOff>
    </xdr:from>
    <xdr:to>
      <xdr:col>107</xdr:col>
      <xdr:colOff>101600</xdr:colOff>
      <xdr:row>74</xdr:row>
      <xdr:rowOff>132386</xdr:rowOff>
    </xdr:to>
    <xdr:sp macro="" textlink="">
      <xdr:nvSpPr>
        <xdr:cNvPr id="879" name="楕円 878">
          <a:extLst>
            <a:ext uri="{FF2B5EF4-FFF2-40B4-BE49-F238E27FC236}">
              <a16:creationId xmlns="" xmlns:a16="http://schemas.microsoft.com/office/drawing/2014/main" id="{00000000-0008-0000-0600-00006F030000}"/>
            </a:ext>
          </a:extLst>
        </xdr:cNvPr>
        <xdr:cNvSpPr/>
      </xdr:nvSpPr>
      <xdr:spPr>
        <a:xfrm>
          <a:off x="20383500" y="12718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72</xdr:row>
      <xdr:rowOff>148913</xdr:rowOff>
    </xdr:from>
    <xdr:ext cx="534377" cy="259045"/>
    <xdr:sp macro="" textlink="">
      <xdr:nvSpPr>
        <xdr:cNvPr id="880" name="テキスト ボックス 879">
          <a:extLst>
            <a:ext uri="{FF2B5EF4-FFF2-40B4-BE49-F238E27FC236}">
              <a16:creationId xmlns="" xmlns:a16="http://schemas.microsoft.com/office/drawing/2014/main" id="{00000000-0008-0000-0600-000070030000}"/>
            </a:ext>
          </a:extLst>
        </xdr:cNvPr>
        <xdr:cNvSpPr txBox="1"/>
      </xdr:nvSpPr>
      <xdr:spPr>
        <a:xfrm>
          <a:off x="20167111" y="124933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74</xdr:row>
      <xdr:rowOff>79152</xdr:rowOff>
    </xdr:from>
    <xdr:to>
      <xdr:col>102</xdr:col>
      <xdr:colOff>165100</xdr:colOff>
      <xdr:row>75</xdr:row>
      <xdr:rowOff>9302</xdr:rowOff>
    </xdr:to>
    <xdr:sp macro="" textlink="">
      <xdr:nvSpPr>
        <xdr:cNvPr id="881" name="楕円 880">
          <a:extLst>
            <a:ext uri="{FF2B5EF4-FFF2-40B4-BE49-F238E27FC236}">
              <a16:creationId xmlns="" xmlns:a16="http://schemas.microsoft.com/office/drawing/2014/main" id="{00000000-0008-0000-0600-000071030000}"/>
            </a:ext>
          </a:extLst>
        </xdr:cNvPr>
        <xdr:cNvSpPr/>
      </xdr:nvSpPr>
      <xdr:spPr>
        <a:xfrm>
          <a:off x="19494500" y="127664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73</xdr:row>
      <xdr:rowOff>25829</xdr:rowOff>
    </xdr:from>
    <xdr:ext cx="534377" cy="259045"/>
    <xdr:sp macro="" textlink="">
      <xdr:nvSpPr>
        <xdr:cNvPr id="882" name="テキスト ボックス 881">
          <a:extLst>
            <a:ext uri="{FF2B5EF4-FFF2-40B4-BE49-F238E27FC236}">
              <a16:creationId xmlns="" xmlns:a16="http://schemas.microsoft.com/office/drawing/2014/main" id="{00000000-0008-0000-0600-000072030000}"/>
            </a:ext>
          </a:extLst>
        </xdr:cNvPr>
        <xdr:cNvSpPr txBox="1"/>
      </xdr:nvSpPr>
      <xdr:spPr>
        <a:xfrm>
          <a:off x="19278111" y="125416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74</xdr:row>
      <xdr:rowOff>159962</xdr:rowOff>
    </xdr:from>
    <xdr:to>
      <xdr:col>98</xdr:col>
      <xdr:colOff>38100</xdr:colOff>
      <xdr:row>75</xdr:row>
      <xdr:rowOff>90112</xdr:rowOff>
    </xdr:to>
    <xdr:sp macro="" textlink="">
      <xdr:nvSpPr>
        <xdr:cNvPr id="883" name="楕円 882">
          <a:extLst>
            <a:ext uri="{FF2B5EF4-FFF2-40B4-BE49-F238E27FC236}">
              <a16:creationId xmlns="" xmlns:a16="http://schemas.microsoft.com/office/drawing/2014/main" id="{00000000-0008-0000-0600-000073030000}"/>
            </a:ext>
          </a:extLst>
        </xdr:cNvPr>
        <xdr:cNvSpPr/>
      </xdr:nvSpPr>
      <xdr:spPr>
        <a:xfrm>
          <a:off x="18605500" y="128472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73</xdr:row>
      <xdr:rowOff>106639</xdr:rowOff>
    </xdr:from>
    <xdr:ext cx="534377" cy="259045"/>
    <xdr:sp macro="" textlink="">
      <xdr:nvSpPr>
        <xdr:cNvPr id="884" name="テキスト ボックス 883">
          <a:extLst>
            <a:ext uri="{FF2B5EF4-FFF2-40B4-BE49-F238E27FC236}">
              <a16:creationId xmlns="" xmlns:a16="http://schemas.microsoft.com/office/drawing/2014/main" id="{00000000-0008-0000-0600-000074030000}"/>
            </a:ext>
          </a:extLst>
        </xdr:cNvPr>
        <xdr:cNvSpPr txBox="1"/>
      </xdr:nvSpPr>
      <xdr:spPr>
        <a:xfrm>
          <a:off x="18389111" y="126224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65,648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5" name="正方形/長方形 884">
          <a:extLst>
            <a:ext uri="{FF2B5EF4-FFF2-40B4-BE49-F238E27FC236}">
              <a16:creationId xmlns="" xmlns:a16="http://schemas.microsoft.com/office/drawing/2014/main" id="{00000000-0008-0000-0600-000075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6" name="正方形/長方形 885">
          <a:extLst>
            <a:ext uri="{FF2B5EF4-FFF2-40B4-BE49-F238E27FC236}">
              <a16:creationId xmlns="" xmlns:a16="http://schemas.microsoft.com/office/drawing/2014/main" id="{00000000-0008-0000-0600-000076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7" name="正方形/長方形 886">
          <a:extLst>
            <a:ext uri="{FF2B5EF4-FFF2-40B4-BE49-F238E27FC236}">
              <a16:creationId xmlns="" xmlns:a16="http://schemas.microsoft.com/office/drawing/2014/main" id="{00000000-0008-0000-0600-000077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8" name="正方形/長方形 887">
          <a:extLst>
            <a:ext uri="{FF2B5EF4-FFF2-40B4-BE49-F238E27FC236}">
              <a16:creationId xmlns="" xmlns:a16="http://schemas.microsoft.com/office/drawing/2014/main" id="{00000000-0008-0000-0600-000078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9" name="正方形/長方形 888">
          <a:extLst>
            <a:ext uri="{FF2B5EF4-FFF2-40B4-BE49-F238E27FC236}">
              <a16:creationId xmlns="" xmlns:a16="http://schemas.microsoft.com/office/drawing/2014/main" id="{00000000-0008-0000-0600-000079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0" name="正方形/長方形 889">
          <a:extLst>
            <a:ext uri="{FF2B5EF4-FFF2-40B4-BE49-F238E27FC236}">
              <a16:creationId xmlns="" xmlns:a16="http://schemas.microsoft.com/office/drawing/2014/main" id="{00000000-0008-0000-0600-00007A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1" name="正方形/長方形 890">
          <a:extLst>
            <a:ext uri="{FF2B5EF4-FFF2-40B4-BE49-F238E27FC236}">
              <a16:creationId xmlns="" xmlns:a16="http://schemas.microsoft.com/office/drawing/2014/main" id="{00000000-0008-0000-0600-00007B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2" name="正方形/長方形 891">
          <a:extLst>
            <a:ext uri="{FF2B5EF4-FFF2-40B4-BE49-F238E27FC236}">
              <a16:creationId xmlns="" xmlns:a16="http://schemas.microsoft.com/office/drawing/2014/main" id="{00000000-0008-0000-0600-00007C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3" name="テキスト ボックス 892">
          <a:extLst>
            <a:ext uri="{FF2B5EF4-FFF2-40B4-BE49-F238E27FC236}">
              <a16:creationId xmlns="" xmlns:a16="http://schemas.microsoft.com/office/drawing/2014/main" id="{00000000-0008-0000-0600-00007D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4" name="直線コネクタ 893">
          <a:extLst>
            <a:ext uri="{FF2B5EF4-FFF2-40B4-BE49-F238E27FC236}">
              <a16:creationId xmlns="" xmlns:a16="http://schemas.microsoft.com/office/drawing/2014/main" id="{00000000-0008-0000-0600-00007E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99</xdr:row>
      <xdr:rowOff>44450</xdr:rowOff>
    </xdr:from>
    <xdr:to>
      <xdr:col>120</xdr:col>
      <xdr:colOff>114300</xdr:colOff>
      <xdr:row>99</xdr:row>
      <xdr:rowOff>44450</xdr:rowOff>
    </xdr:to>
    <xdr:cxnSp macro="">
      <xdr:nvCxnSpPr>
        <xdr:cNvPr id="895" name="直線コネクタ 894">
          <a:extLst>
            <a:ext uri="{FF2B5EF4-FFF2-40B4-BE49-F238E27FC236}">
              <a16:creationId xmlns="" xmlns:a16="http://schemas.microsoft.com/office/drawing/2014/main" id="{00000000-0008-0000-0600-00007F030000}"/>
            </a:ext>
          </a:extLst>
        </xdr:cNvPr>
        <xdr:cNvCxnSpPr/>
      </xdr:nvCxnSpPr>
      <xdr:spPr>
        <a:xfrm>
          <a:off x="18288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98</xdr:row>
      <xdr:rowOff>73677</xdr:rowOff>
    </xdr:from>
    <xdr:ext cx="248786" cy="259045"/>
    <xdr:sp macro="" textlink="">
      <xdr:nvSpPr>
        <xdr:cNvPr id="896" name="テキスト ボックス 895">
          <a:extLst>
            <a:ext uri="{FF2B5EF4-FFF2-40B4-BE49-F238E27FC236}">
              <a16:creationId xmlns="" xmlns:a16="http://schemas.microsoft.com/office/drawing/2014/main" id="{00000000-0008-0000-0600-000080030000}"/>
            </a:ext>
          </a:extLst>
        </xdr:cNvPr>
        <xdr:cNvSpPr txBox="1"/>
      </xdr:nvSpPr>
      <xdr:spPr>
        <a:xfrm>
          <a:off x="18039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6350</xdr:rowOff>
    </xdr:from>
    <xdr:to>
      <xdr:col>120</xdr:col>
      <xdr:colOff>114300</xdr:colOff>
      <xdr:row>97</xdr:row>
      <xdr:rowOff>6350</xdr:rowOff>
    </xdr:to>
    <xdr:cxnSp macro="">
      <xdr:nvCxnSpPr>
        <xdr:cNvPr id="897" name="直線コネクタ 896">
          <a:extLst>
            <a:ext uri="{FF2B5EF4-FFF2-40B4-BE49-F238E27FC236}">
              <a16:creationId xmlns="" xmlns:a16="http://schemas.microsoft.com/office/drawing/2014/main" id="{00000000-0008-0000-0600-000081030000}"/>
            </a:ext>
          </a:extLst>
        </xdr:cNvPr>
        <xdr:cNvCxnSpPr/>
      </xdr:nvCxnSpPr>
      <xdr:spPr>
        <a:xfrm>
          <a:off x="18288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35577</xdr:rowOff>
    </xdr:from>
    <xdr:ext cx="467179" cy="259045"/>
    <xdr:sp macro="" textlink="">
      <xdr:nvSpPr>
        <xdr:cNvPr id="898" name="テキスト ボックス 897">
          <a:extLst>
            <a:ext uri="{FF2B5EF4-FFF2-40B4-BE49-F238E27FC236}">
              <a16:creationId xmlns="" xmlns:a16="http://schemas.microsoft.com/office/drawing/2014/main" id="{00000000-0008-0000-0600-000082030000}"/>
            </a:ext>
          </a:extLst>
        </xdr:cNvPr>
        <xdr:cNvSpPr txBox="1"/>
      </xdr:nvSpPr>
      <xdr:spPr>
        <a:xfrm>
          <a:off x="17820821" y="1649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94</xdr:row>
      <xdr:rowOff>139700</xdr:rowOff>
    </xdr:from>
    <xdr:to>
      <xdr:col>120</xdr:col>
      <xdr:colOff>114300</xdr:colOff>
      <xdr:row>94</xdr:row>
      <xdr:rowOff>139700</xdr:rowOff>
    </xdr:to>
    <xdr:cxnSp macro="">
      <xdr:nvCxnSpPr>
        <xdr:cNvPr id="899" name="直線コネクタ 898">
          <a:extLst>
            <a:ext uri="{FF2B5EF4-FFF2-40B4-BE49-F238E27FC236}">
              <a16:creationId xmlns="" xmlns:a16="http://schemas.microsoft.com/office/drawing/2014/main" id="{00000000-0008-0000-0600-000083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93</xdr:row>
      <xdr:rowOff>168927</xdr:rowOff>
    </xdr:from>
    <xdr:ext cx="467179" cy="259045"/>
    <xdr:sp macro="" textlink="">
      <xdr:nvSpPr>
        <xdr:cNvPr id="900" name="テキスト ボックス 899">
          <a:extLst>
            <a:ext uri="{FF2B5EF4-FFF2-40B4-BE49-F238E27FC236}">
              <a16:creationId xmlns="" xmlns:a16="http://schemas.microsoft.com/office/drawing/2014/main" id="{00000000-0008-0000-0600-000084030000}"/>
            </a:ext>
          </a:extLst>
        </xdr:cNvPr>
        <xdr:cNvSpPr txBox="1"/>
      </xdr:nvSpPr>
      <xdr:spPr>
        <a:xfrm>
          <a:off x="17820821" y="1611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92</xdr:row>
      <xdr:rowOff>101600</xdr:rowOff>
    </xdr:from>
    <xdr:to>
      <xdr:col>120</xdr:col>
      <xdr:colOff>114300</xdr:colOff>
      <xdr:row>92</xdr:row>
      <xdr:rowOff>101600</xdr:rowOff>
    </xdr:to>
    <xdr:cxnSp macro="">
      <xdr:nvCxnSpPr>
        <xdr:cNvPr id="901" name="直線コネクタ 900">
          <a:extLst>
            <a:ext uri="{FF2B5EF4-FFF2-40B4-BE49-F238E27FC236}">
              <a16:creationId xmlns="" xmlns:a16="http://schemas.microsoft.com/office/drawing/2014/main" id="{00000000-0008-0000-0600-000085030000}"/>
            </a:ext>
          </a:extLst>
        </xdr:cNvPr>
        <xdr:cNvCxnSpPr/>
      </xdr:nvCxnSpPr>
      <xdr:spPr>
        <a:xfrm>
          <a:off x="18288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91</xdr:row>
      <xdr:rowOff>130827</xdr:rowOff>
    </xdr:from>
    <xdr:ext cx="467179" cy="259045"/>
    <xdr:sp macro="" textlink="">
      <xdr:nvSpPr>
        <xdr:cNvPr id="902" name="テキスト ボックス 901">
          <a:extLst>
            <a:ext uri="{FF2B5EF4-FFF2-40B4-BE49-F238E27FC236}">
              <a16:creationId xmlns="" xmlns:a16="http://schemas.microsoft.com/office/drawing/2014/main" id="{00000000-0008-0000-0600-000086030000}"/>
            </a:ext>
          </a:extLst>
        </xdr:cNvPr>
        <xdr:cNvSpPr txBox="1"/>
      </xdr:nvSpPr>
      <xdr:spPr>
        <a:xfrm>
          <a:off x="17820821" y="1573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63500</xdr:rowOff>
    </xdr:from>
    <xdr:to>
      <xdr:col>120</xdr:col>
      <xdr:colOff>114300</xdr:colOff>
      <xdr:row>90</xdr:row>
      <xdr:rowOff>63500</xdr:rowOff>
    </xdr:to>
    <xdr:cxnSp macro="">
      <xdr:nvCxnSpPr>
        <xdr:cNvPr id="903" name="直線コネクタ 902">
          <a:extLst>
            <a:ext uri="{FF2B5EF4-FFF2-40B4-BE49-F238E27FC236}">
              <a16:creationId xmlns="" xmlns:a16="http://schemas.microsoft.com/office/drawing/2014/main" id="{00000000-0008-0000-0600-000087030000}"/>
            </a:ext>
          </a:extLst>
        </xdr:cNvPr>
        <xdr:cNvCxnSpPr/>
      </xdr:nvCxnSpPr>
      <xdr:spPr>
        <a:xfrm>
          <a:off x="18288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89</xdr:row>
      <xdr:rowOff>92727</xdr:rowOff>
    </xdr:from>
    <xdr:ext cx="531299" cy="259045"/>
    <xdr:sp macro="" textlink="">
      <xdr:nvSpPr>
        <xdr:cNvPr id="904" name="テキスト ボックス 903">
          <a:extLst>
            <a:ext uri="{FF2B5EF4-FFF2-40B4-BE49-F238E27FC236}">
              <a16:creationId xmlns="" xmlns:a16="http://schemas.microsoft.com/office/drawing/2014/main" id="{00000000-0008-0000-0600-000088030000}"/>
            </a:ext>
          </a:extLst>
        </xdr:cNvPr>
        <xdr:cNvSpPr txBox="1"/>
      </xdr:nvSpPr>
      <xdr:spPr>
        <a:xfrm>
          <a:off x="17756701" y="1535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5" name="直線コネクタ 904">
          <a:extLst>
            <a:ext uri="{FF2B5EF4-FFF2-40B4-BE49-F238E27FC236}">
              <a16:creationId xmlns="" xmlns:a16="http://schemas.microsoft.com/office/drawing/2014/main" id="{00000000-0008-0000-0600-000089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87</xdr:row>
      <xdr:rowOff>54627</xdr:rowOff>
    </xdr:from>
    <xdr:ext cx="531299" cy="259045"/>
    <xdr:sp macro="" textlink="">
      <xdr:nvSpPr>
        <xdr:cNvPr id="906" name="テキスト ボックス 905">
          <a:extLst>
            <a:ext uri="{FF2B5EF4-FFF2-40B4-BE49-F238E27FC236}">
              <a16:creationId xmlns="" xmlns:a16="http://schemas.microsoft.com/office/drawing/2014/main" id="{00000000-0008-0000-0600-00008A030000}"/>
            </a:ext>
          </a:extLst>
        </xdr:cNvPr>
        <xdr:cNvSpPr txBox="1"/>
      </xdr:nvSpPr>
      <xdr:spPr>
        <a:xfrm>
          <a:off x="17756701" y="14970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7" name="前年度繰上充用金グラフ枠">
          <a:extLst>
            <a:ext uri="{FF2B5EF4-FFF2-40B4-BE49-F238E27FC236}">
              <a16:creationId xmlns="" xmlns:a16="http://schemas.microsoft.com/office/drawing/2014/main" id="{00000000-0008-0000-0600-00008B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90</xdr:row>
      <xdr:rowOff>30987</xdr:rowOff>
    </xdr:from>
    <xdr:to>
      <xdr:col>116</xdr:col>
      <xdr:colOff>62864</xdr:colOff>
      <xdr:row>99</xdr:row>
      <xdr:rowOff>44450</xdr:rowOff>
    </xdr:to>
    <xdr:cxnSp macro="">
      <xdr:nvCxnSpPr>
        <xdr:cNvPr id="908" name="直線コネクタ 907">
          <a:extLst>
            <a:ext uri="{FF2B5EF4-FFF2-40B4-BE49-F238E27FC236}">
              <a16:creationId xmlns="" xmlns:a16="http://schemas.microsoft.com/office/drawing/2014/main" id="{00000000-0008-0000-0600-00008C030000}"/>
            </a:ext>
          </a:extLst>
        </xdr:cNvPr>
        <xdr:cNvCxnSpPr/>
      </xdr:nvCxnSpPr>
      <xdr:spPr>
        <a:xfrm flipV="1">
          <a:off x="22159595" y="15461487"/>
          <a:ext cx="1269" cy="15565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90695</xdr:rowOff>
    </xdr:from>
    <xdr:ext cx="249299" cy="259045"/>
    <xdr:sp macro="" textlink="">
      <xdr:nvSpPr>
        <xdr:cNvPr id="909" name="前年度繰上充用金最小値テキスト">
          <a:extLst>
            <a:ext uri="{FF2B5EF4-FFF2-40B4-BE49-F238E27FC236}">
              <a16:creationId xmlns="" xmlns:a16="http://schemas.microsoft.com/office/drawing/2014/main" id="{00000000-0008-0000-0600-00008D030000}"/>
            </a:ext>
          </a:extLst>
        </xdr:cNvPr>
        <xdr:cNvSpPr txBox="1"/>
      </xdr:nvSpPr>
      <xdr:spPr>
        <a:xfrm>
          <a:off x="22212300" y="1706424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44450</xdr:rowOff>
    </xdr:from>
    <xdr:to>
      <xdr:col>116</xdr:col>
      <xdr:colOff>152400</xdr:colOff>
      <xdr:row>99</xdr:row>
      <xdr:rowOff>44450</xdr:rowOff>
    </xdr:to>
    <xdr:cxnSp macro="">
      <xdr:nvCxnSpPr>
        <xdr:cNvPr id="910" name="直線コネクタ 909">
          <a:extLst>
            <a:ext uri="{FF2B5EF4-FFF2-40B4-BE49-F238E27FC236}">
              <a16:creationId xmlns="" xmlns:a16="http://schemas.microsoft.com/office/drawing/2014/main" id="{00000000-0008-0000-0600-00008E030000}"/>
            </a:ext>
          </a:extLst>
        </xdr:cNvPr>
        <xdr:cNvCxnSpPr/>
      </xdr:nvCxnSpPr>
      <xdr:spPr>
        <a:xfrm>
          <a:off x="22072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88</xdr:row>
      <xdr:rowOff>149114</xdr:rowOff>
    </xdr:from>
    <xdr:ext cx="534377" cy="259045"/>
    <xdr:sp macro="" textlink="">
      <xdr:nvSpPr>
        <xdr:cNvPr id="911" name="前年度繰上充用金最大値テキスト">
          <a:extLst>
            <a:ext uri="{FF2B5EF4-FFF2-40B4-BE49-F238E27FC236}">
              <a16:creationId xmlns="" xmlns:a16="http://schemas.microsoft.com/office/drawing/2014/main" id="{00000000-0008-0000-0600-00008F030000}"/>
            </a:ext>
          </a:extLst>
        </xdr:cNvPr>
        <xdr:cNvSpPr txBox="1"/>
      </xdr:nvSpPr>
      <xdr:spPr>
        <a:xfrm>
          <a:off x="22212300" y="152367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12,256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90</xdr:row>
      <xdr:rowOff>30987</xdr:rowOff>
    </xdr:from>
    <xdr:to>
      <xdr:col>116</xdr:col>
      <xdr:colOff>152400</xdr:colOff>
      <xdr:row>90</xdr:row>
      <xdr:rowOff>30987</xdr:rowOff>
    </xdr:to>
    <xdr:cxnSp macro="">
      <xdr:nvCxnSpPr>
        <xdr:cNvPr id="912" name="直線コネクタ 911">
          <a:extLst>
            <a:ext uri="{FF2B5EF4-FFF2-40B4-BE49-F238E27FC236}">
              <a16:creationId xmlns="" xmlns:a16="http://schemas.microsoft.com/office/drawing/2014/main" id="{00000000-0008-0000-0600-000090030000}"/>
            </a:ext>
          </a:extLst>
        </xdr:cNvPr>
        <xdr:cNvCxnSpPr/>
      </xdr:nvCxnSpPr>
      <xdr:spPr>
        <a:xfrm>
          <a:off x="22072600" y="154614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99</xdr:row>
      <xdr:rowOff>44450</xdr:rowOff>
    </xdr:from>
    <xdr:to>
      <xdr:col>116</xdr:col>
      <xdr:colOff>63500</xdr:colOff>
      <xdr:row>99</xdr:row>
      <xdr:rowOff>44450</xdr:rowOff>
    </xdr:to>
    <xdr:cxnSp macro="">
      <xdr:nvCxnSpPr>
        <xdr:cNvPr id="913" name="直線コネクタ 912">
          <a:extLst>
            <a:ext uri="{FF2B5EF4-FFF2-40B4-BE49-F238E27FC236}">
              <a16:creationId xmlns="" xmlns:a16="http://schemas.microsoft.com/office/drawing/2014/main" id="{00000000-0008-0000-0600-000091030000}"/>
            </a:ext>
          </a:extLst>
        </xdr:cNvPr>
        <xdr:cNvCxnSpPr/>
      </xdr:nvCxnSpPr>
      <xdr:spPr>
        <a:xfrm>
          <a:off x="21323300" y="1701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8145</xdr:rowOff>
    </xdr:from>
    <xdr:ext cx="313932" cy="259045"/>
    <xdr:sp macro="" textlink="">
      <xdr:nvSpPr>
        <xdr:cNvPr id="914" name="前年度繰上充用金平均値テキスト">
          <a:extLst>
            <a:ext uri="{FF2B5EF4-FFF2-40B4-BE49-F238E27FC236}">
              <a16:creationId xmlns="" xmlns:a16="http://schemas.microsoft.com/office/drawing/2014/main" id="{00000000-0008-0000-0600-000092030000}"/>
            </a:ext>
          </a:extLst>
        </xdr:cNvPr>
        <xdr:cNvSpPr txBox="1"/>
      </xdr:nvSpPr>
      <xdr:spPr>
        <a:xfrm>
          <a:off x="22212300" y="16810245"/>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156718</xdr:rowOff>
    </xdr:from>
    <xdr:to>
      <xdr:col>116</xdr:col>
      <xdr:colOff>114300</xdr:colOff>
      <xdr:row>99</xdr:row>
      <xdr:rowOff>86868</xdr:rowOff>
    </xdr:to>
    <xdr:sp macro="" textlink="">
      <xdr:nvSpPr>
        <xdr:cNvPr id="915" name="フローチャート: 判断 914">
          <a:extLst>
            <a:ext uri="{FF2B5EF4-FFF2-40B4-BE49-F238E27FC236}">
              <a16:creationId xmlns="" xmlns:a16="http://schemas.microsoft.com/office/drawing/2014/main" id="{00000000-0008-0000-0600-000093030000}"/>
            </a:ext>
          </a:extLst>
        </xdr:cNvPr>
        <xdr:cNvSpPr/>
      </xdr:nvSpPr>
      <xdr:spPr>
        <a:xfrm>
          <a:off x="22110700" y="16958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99</xdr:row>
      <xdr:rowOff>44450</xdr:rowOff>
    </xdr:from>
    <xdr:to>
      <xdr:col>111</xdr:col>
      <xdr:colOff>177800</xdr:colOff>
      <xdr:row>99</xdr:row>
      <xdr:rowOff>44450</xdr:rowOff>
    </xdr:to>
    <xdr:cxnSp macro="">
      <xdr:nvCxnSpPr>
        <xdr:cNvPr id="916" name="直線コネクタ 915">
          <a:extLst>
            <a:ext uri="{FF2B5EF4-FFF2-40B4-BE49-F238E27FC236}">
              <a16:creationId xmlns="" xmlns:a16="http://schemas.microsoft.com/office/drawing/2014/main" id="{00000000-0008-0000-0600-000094030000}"/>
            </a:ext>
          </a:extLst>
        </xdr:cNvPr>
        <xdr:cNvCxnSpPr/>
      </xdr:nvCxnSpPr>
      <xdr:spPr>
        <a:xfrm>
          <a:off x="20434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98</xdr:row>
      <xdr:rowOff>157353</xdr:rowOff>
    </xdr:from>
    <xdr:to>
      <xdr:col>112</xdr:col>
      <xdr:colOff>38100</xdr:colOff>
      <xdr:row>99</xdr:row>
      <xdr:rowOff>87503</xdr:rowOff>
    </xdr:to>
    <xdr:sp macro="" textlink="">
      <xdr:nvSpPr>
        <xdr:cNvPr id="917" name="フローチャート: 判断 916">
          <a:extLst>
            <a:ext uri="{FF2B5EF4-FFF2-40B4-BE49-F238E27FC236}">
              <a16:creationId xmlns="" xmlns:a16="http://schemas.microsoft.com/office/drawing/2014/main" id="{00000000-0008-0000-0600-000095030000}"/>
            </a:ext>
          </a:extLst>
        </xdr:cNvPr>
        <xdr:cNvSpPr/>
      </xdr:nvSpPr>
      <xdr:spPr>
        <a:xfrm>
          <a:off x="21272500" y="16959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97</xdr:row>
      <xdr:rowOff>104030</xdr:rowOff>
    </xdr:from>
    <xdr:ext cx="313932" cy="259045"/>
    <xdr:sp macro="" textlink="">
      <xdr:nvSpPr>
        <xdr:cNvPr id="918" name="テキスト ボックス 917">
          <a:extLst>
            <a:ext uri="{FF2B5EF4-FFF2-40B4-BE49-F238E27FC236}">
              <a16:creationId xmlns="" xmlns:a16="http://schemas.microsoft.com/office/drawing/2014/main" id="{00000000-0008-0000-0600-000096030000}"/>
            </a:ext>
          </a:extLst>
        </xdr:cNvPr>
        <xdr:cNvSpPr txBox="1"/>
      </xdr:nvSpPr>
      <xdr:spPr>
        <a:xfrm>
          <a:off x="21166333" y="1673468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99</xdr:row>
      <xdr:rowOff>44450</xdr:rowOff>
    </xdr:from>
    <xdr:to>
      <xdr:col>107</xdr:col>
      <xdr:colOff>50800</xdr:colOff>
      <xdr:row>99</xdr:row>
      <xdr:rowOff>44450</xdr:rowOff>
    </xdr:to>
    <xdr:cxnSp macro="">
      <xdr:nvCxnSpPr>
        <xdr:cNvPr id="919" name="直線コネクタ 918">
          <a:extLst>
            <a:ext uri="{FF2B5EF4-FFF2-40B4-BE49-F238E27FC236}">
              <a16:creationId xmlns="" xmlns:a16="http://schemas.microsoft.com/office/drawing/2014/main" id="{00000000-0008-0000-0600-000097030000}"/>
            </a:ext>
          </a:extLst>
        </xdr:cNvPr>
        <xdr:cNvCxnSpPr/>
      </xdr:nvCxnSpPr>
      <xdr:spPr>
        <a:xfrm>
          <a:off x="19545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98</xdr:row>
      <xdr:rowOff>158114</xdr:rowOff>
    </xdr:from>
    <xdr:to>
      <xdr:col>107</xdr:col>
      <xdr:colOff>101600</xdr:colOff>
      <xdr:row>99</xdr:row>
      <xdr:rowOff>88264</xdr:rowOff>
    </xdr:to>
    <xdr:sp macro="" textlink="">
      <xdr:nvSpPr>
        <xdr:cNvPr id="920" name="フローチャート: 判断 919">
          <a:extLst>
            <a:ext uri="{FF2B5EF4-FFF2-40B4-BE49-F238E27FC236}">
              <a16:creationId xmlns="" xmlns:a16="http://schemas.microsoft.com/office/drawing/2014/main" id="{00000000-0008-0000-0600-000098030000}"/>
            </a:ext>
          </a:extLst>
        </xdr:cNvPr>
        <xdr:cNvSpPr/>
      </xdr:nvSpPr>
      <xdr:spPr>
        <a:xfrm>
          <a:off x="20383500" y="16960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97</xdr:row>
      <xdr:rowOff>104791</xdr:rowOff>
    </xdr:from>
    <xdr:ext cx="313932" cy="259045"/>
    <xdr:sp macro="" textlink="">
      <xdr:nvSpPr>
        <xdr:cNvPr id="921" name="テキスト ボックス 920">
          <a:extLst>
            <a:ext uri="{FF2B5EF4-FFF2-40B4-BE49-F238E27FC236}">
              <a16:creationId xmlns="" xmlns:a16="http://schemas.microsoft.com/office/drawing/2014/main" id="{00000000-0008-0000-0600-000099030000}"/>
            </a:ext>
          </a:extLst>
        </xdr:cNvPr>
        <xdr:cNvSpPr txBox="1"/>
      </xdr:nvSpPr>
      <xdr:spPr>
        <a:xfrm>
          <a:off x="20277333" y="1673544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99</xdr:row>
      <xdr:rowOff>44450</xdr:rowOff>
    </xdr:from>
    <xdr:to>
      <xdr:col>102</xdr:col>
      <xdr:colOff>114300</xdr:colOff>
      <xdr:row>99</xdr:row>
      <xdr:rowOff>44450</xdr:rowOff>
    </xdr:to>
    <xdr:cxnSp macro="">
      <xdr:nvCxnSpPr>
        <xdr:cNvPr id="922" name="直線コネクタ 921">
          <a:extLst>
            <a:ext uri="{FF2B5EF4-FFF2-40B4-BE49-F238E27FC236}">
              <a16:creationId xmlns="" xmlns:a16="http://schemas.microsoft.com/office/drawing/2014/main" id="{00000000-0008-0000-0600-00009A030000}"/>
            </a:ext>
          </a:extLst>
        </xdr:cNvPr>
        <xdr:cNvCxnSpPr/>
      </xdr:nvCxnSpPr>
      <xdr:spPr>
        <a:xfrm>
          <a:off x="18656300" y="1701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98</xdr:row>
      <xdr:rowOff>157862</xdr:rowOff>
    </xdr:from>
    <xdr:to>
      <xdr:col>102</xdr:col>
      <xdr:colOff>165100</xdr:colOff>
      <xdr:row>99</xdr:row>
      <xdr:rowOff>88012</xdr:rowOff>
    </xdr:to>
    <xdr:sp macro="" textlink="">
      <xdr:nvSpPr>
        <xdr:cNvPr id="923" name="フローチャート: 判断 922">
          <a:extLst>
            <a:ext uri="{FF2B5EF4-FFF2-40B4-BE49-F238E27FC236}">
              <a16:creationId xmlns="" xmlns:a16="http://schemas.microsoft.com/office/drawing/2014/main" id="{00000000-0008-0000-0600-00009B030000}"/>
            </a:ext>
          </a:extLst>
        </xdr:cNvPr>
        <xdr:cNvSpPr/>
      </xdr:nvSpPr>
      <xdr:spPr>
        <a:xfrm>
          <a:off x="19494500" y="169599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97</xdr:row>
      <xdr:rowOff>104539</xdr:rowOff>
    </xdr:from>
    <xdr:ext cx="313932" cy="259045"/>
    <xdr:sp macro="" textlink="">
      <xdr:nvSpPr>
        <xdr:cNvPr id="924" name="テキスト ボックス 923">
          <a:extLst>
            <a:ext uri="{FF2B5EF4-FFF2-40B4-BE49-F238E27FC236}">
              <a16:creationId xmlns="" xmlns:a16="http://schemas.microsoft.com/office/drawing/2014/main" id="{00000000-0008-0000-0600-00009C030000}"/>
            </a:ext>
          </a:extLst>
        </xdr:cNvPr>
        <xdr:cNvSpPr txBox="1"/>
      </xdr:nvSpPr>
      <xdr:spPr>
        <a:xfrm>
          <a:off x="19388333" y="1673518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160910</xdr:rowOff>
    </xdr:from>
    <xdr:to>
      <xdr:col>98</xdr:col>
      <xdr:colOff>38100</xdr:colOff>
      <xdr:row>99</xdr:row>
      <xdr:rowOff>91060</xdr:rowOff>
    </xdr:to>
    <xdr:sp macro="" textlink="">
      <xdr:nvSpPr>
        <xdr:cNvPr id="925" name="フローチャート: 判断 924">
          <a:extLst>
            <a:ext uri="{FF2B5EF4-FFF2-40B4-BE49-F238E27FC236}">
              <a16:creationId xmlns="" xmlns:a16="http://schemas.microsoft.com/office/drawing/2014/main" id="{00000000-0008-0000-0600-00009D030000}"/>
            </a:ext>
          </a:extLst>
        </xdr:cNvPr>
        <xdr:cNvSpPr/>
      </xdr:nvSpPr>
      <xdr:spPr>
        <a:xfrm>
          <a:off x="18605500" y="16963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97</xdr:row>
      <xdr:rowOff>107587</xdr:rowOff>
    </xdr:from>
    <xdr:ext cx="313932" cy="259045"/>
    <xdr:sp macro="" textlink="">
      <xdr:nvSpPr>
        <xdr:cNvPr id="926" name="テキスト ボックス 925">
          <a:extLst>
            <a:ext uri="{FF2B5EF4-FFF2-40B4-BE49-F238E27FC236}">
              <a16:creationId xmlns="" xmlns:a16="http://schemas.microsoft.com/office/drawing/2014/main" id="{00000000-0008-0000-0600-00009E030000}"/>
            </a:ext>
          </a:extLst>
        </xdr:cNvPr>
        <xdr:cNvSpPr txBox="1"/>
      </xdr:nvSpPr>
      <xdr:spPr>
        <a:xfrm>
          <a:off x="18499333" y="1673823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7" name="テキスト ボックス 926">
          <a:extLst>
            <a:ext uri="{FF2B5EF4-FFF2-40B4-BE49-F238E27FC236}">
              <a16:creationId xmlns="" xmlns:a16="http://schemas.microsoft.com/office/drawing/2014/main" id="{00000000-0008-0000-0600-00009F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8" name="テキスト ボックス 927">
          <a:extLst>
            <a:ext uri="{FF2B5EF4-FFF2-40B4-BE49-F238E27FC236}">
              <a16:creationId xmlns="" xmlns:a16="http://schemas.microsoft.com/office/drawing/2014/main" id="{00000000-0008-0000-0600-0000A0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9" name="テキスト ボックス 928">
          <a:extLst>
            <a:ext uri="{FF2B5EF4-FFF2-40B4-BE49-F238E27FC236}">
              <a16:creationId xmlns="" xmlns:a16="http://schemas.microsoft.com/office/drawing/2014/main" id="{00000000-0008-0000-0600-0000A1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30" name="テキスト ボックス 929">
          <a:extLst>
            <a:ext uri="{FF2B5EF4-FFF2-40B4-BE49-F238E27FC236}">
              <a16:creationId xmlns="" xmlns:a16="http://schemas.microsoft.com/office/drawing/2014/main" id="{00000000-0008-0000-0600-0000A2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31" name="テキスト ボックス 930">
          <a:extLst>
            <a:ext uri="{FF2B5EF4-FFF2-40B4-BE49-F238E27FC236}">
              <a16:creationId xmlns="" xmlns:a16="http://schemas.microsoft.com/office/drawing/2014/main" id="{00000000-0008-0000-0600-0000A3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165100</xdr:rowOff>
    </xdr:from>
    <xdr:to>
      <xdr:col>116</xdr:col>
      <xdr:colOff>114300</xdr:colOff>
      <xdr:row>99</xdr:row>
      <xdr:rowOff>95250</xdr:rowOff>
    </xdr:to>
    <xdr:sp macro="" textlink="">
      <xdr:nvSpPr>
        <xdr:cNvPr id="932" name="楕円 931">
          <a:extLst>
            <a:ext uri="{FF2B5EF4-FFF2-40B4-BE49-F238E27FC236}">
              <a16:creationId xmlns="" xmlns:a16="http://schemas.microsoft.com/office/drawing/2014/main" id="{00000000-0008-0000-0600-0000A4030000}"/>
            </a:ext>
          </a:extLst>
        </xdr:cNvPr>
        <xdr:cNvSpPr/>
      </xdr:nvSpPr>
      <xdr:spPr>
        <a:xfrm>
          <a:off x="221107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98</xdr:row>
      <xdr:rowOff>135145</xdr:rowOff>
    </xdr:from>
    <xdr:ext cx="249299" cy="259045"/>
    <xdr:sp macro="" textlink="">
      <xdr:nvSpPr>
        <xdr:cNvPr id="933" name="前年度繰上充用金該当値テキスト">
          <a:extLst>
            <a:ext uri="{FF2B5EF4-FFF2-40B4-BE49-F238E27FC236}">
              <a16:creationId xmlns="" xmlns:a16="http://schemas.microsoft.com/office/drawing/2014/main" id="{00000000-0008-0000-0600-0000A5030000}"/>
            </a:ext>
          </a:extLst>
        </xdr:cNvPr>
        <xdr:cNvSpPr txBox="1"/>
      </xdr:nvSpPr>
      <xdr:spPr>
        <a:xfrm>
          <a:off x="22212300" y="1693724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98</xdr:row>
      <xdr:rowOff>165100</xdr:rowOff>
    </xdr:from>
    <xdr:to>
      <xdr:col>112</xdr:col>
      <xdr:colOff>38100</xdr:colOff>
      <xdr:row>99</xdr:row>
      <xdr:rowOff>95250</xdr:rowOff>
    </xdr:to>
    <xdr:sp macro="" textlink="">
      <xdr:nvSpPr>
        <xdr:cNvPr id="934" name="楕円 933">
          <a:extLst>
            <a:ext uri="{FF2B5EF4-FFF2-40B4-BE49-F238E27FC236}">
              <a16:creationId xmlns="" xmlns:a16="http://schemas.microsoft.com/office/drawing/2014/main" id="{00000000-0008-0000-0600-0000A6030000}"/>
            </a:ext>
          </a:extLst>
        </xdr:cNvPr>
        <xdr:cNvSpPr/>
      </xdr:nvSpPr>
      <xdr:spPr>
        <a:xfrm>
          <a:off x="21272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99</xdr:row>
      <xdr:rowOff>86377</xdr:rowOff>
    </xdr:from>
    <xdr:ext cx="249299" cy="259045"/>
    <xdr:sp macro="" textlink="">
      <xdr:nvSpPr>
        <xdr:cNvPr id="935" name="テキスト ボックス 934">
          <a:extLst>
            <a:ext uri="{FF2B5EF4-FFF2-40B4-BE49-F238E27FC236}">
              <a16:creationId xmlns="" xmlns:a16="http://schemas.microsoft.com/office/drawing/2014/main" id="{00000000-0008-0000-0600-0000A7030000}"/>
            </a:ext>
          </a:extLst>
        </xdr:cNvPr>
        <xdr:cNvSpPr txBox="1"/>
      </xdr:nvSpPr>
      <xdr:spPr>
        <a:xfrm>
          <a:off x="21198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98</xdr:row>
      <xdr:rowOff>165100</xdr:rowOff>
    </xdr:from>
    <xdr:to>
      <xdr:col>107</xdr:col>
      <xdr:colOff>101600</xdr:colOff>
      <xdr:row>99</xdr:row>
      <xdr:rowOff>95250</xdr:rowOff>
    </xdr:to>
    <xdr:sp macro="" textlink="">
      <xdr:nvSpPr>
        <xdr:cNvPr id="936" name="楕円 935">
          <a:extLst>
            <a:ext uri="{FF2B5EF4-FFF2-40B4-BE49-F238E27FC236}">
              <a16:creationId xmlns="" xmlns:a16="http://schemas.microsoft.com/office/drawing/2014/main" id="{00000000-0008-0000-0600-0000A8030000}"/>
            </a:ext>
          </a:extLst>
        </xdr:cNvPr>
        <xdr:cNvSpPr/>
      </xdr:nvSpPr>
      <xdr:spPr>
        <a:xfrm>
          <a:off x="20383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99</xdr:row>
      <xdr:rowOff>86377</xdr:rowOff>
    </xdr:from>
    <xdr:ext cx="249299" cy="259045"/>
    <xdr:sp macro="" textlink="">
      <xdr:nvSpPr>
        <xdr:cNvPr id="937" name="テキスト ボックス 936">
          <a:extLst>
            <a:ext uri="{FF2B5EF4-FFF2-40B4-BE49-F238E27FC236}">
              <a16:creationId xmlns="" xmlns:a16="http://schemas.microsoft.com/office/drawing/2014/main" id="{00000000-0008-0000-0600-0000A9030000}"/>
            </a:ext>
          </a:extLst>
        </xdr:cNvPr>
        <xdr:cNvSpPr txBox="1"/>
      </xdr:nvSpPr>
      <xdr:spPr>
        <a:xfrm>
          <a:off x="20309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98</xdr:row>
      <xdr:rowOff>165100</xdr:rowOff>
    </xdr:from>
    <xdr:to>
      <xdr:col>102</xdr:col>
      <xdr:colOff>165100</xdr:colOff>
      <xdr:row>99</xdr:row>
      <xdr:rowOff>95250</xdr:rowOff>
    </xdr:to>
    <xdr:sp macro="" textlink="">
      <xdr:nvSpPr>
        <xdr:cNvPr id="938" name="楕円 937">
          <a:extLst>
            <a:ext uri="{FF2B5EF4-FFF2-40B4-BE49-F238E27FC236}">
              <a16:creationId xmlns="" xmlns:a16="http://schemas.microsoft.com/office/drawing/2014/main" id="{00000000-0008-0000-0600-0000AA030000}"/>
            </a:ext>
          </a:extLst>
        </xdr:cNvPr>
        <xdr:cNvSpPr/>
      </xdr:nvSpPr>
      <xdr:spPr>
        <a:xfrm>
          <a:off x="19494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99</xdr:row>
      <xdr:rowOff>86377</xdr:rowOff>
    </xdr:from>
    <xdr:ext cx="249299" cy="259045"/>
    <xdr:sp macro="" textlink="">
      <xdr:nvSpPr>
        <xdr:cNvPr id="939" name="テキスト ボックス 938">
          <a:extLst>
            <a:ext uri="{FF2B5EF4-FFF2-40B4-BE49-F238E27FC236}">
              <a16:creationId xmlns="" xmlns:a16="http://schemas.microsoft.com/office/drawing/2014/main" id="{00000000-0008-0000-0600-0000AB030000}"/>
            </a:ext>
          </a:extLst>
        </xdr:cNvPr>
        <xdr:cNvSpPr txBox="1"/>
      </xdr:nvSpPr>
      <xdr:spPr>
        <a:xfrm>
          <a:off x="19420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165100</xdr:rowOff>
    </xdr:from>
    <xdr:to>
      <xdr:col>98</xdr:col>
      <xdr:colOff>38100</xdr:colOff>
      <xdr:row>99</xdr:row>
      <xdr:rowOff>95250</xdr:rowOff>
    </xdr:to>
    <xdr:sp macro="" textlink="">
      <xdr:nvSpPr>
        <xdr:cNvPr id="940" name="楕円 939">
          <a:extLst>
            <a:ext uri="{FF2B5EF4-FFF2-40B4-BE49-F238E27FC236}">
              <a16:creationId xmlns="" xmlns:a16="http://schemas.microsoft.com/office/drawing/2014/main" id="{00000000-0008-0000-0600-0000AC030000}"/>
            </a:ext>
          </a:extLst>
        </xdr:cNvPr>
        <xdr:cNvSpPr/>
      </xdr:nvSpPr>
      <xdr:spPr>
        <a:xfrm>
          <a:off x="18605500" y="1696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99</xdr:row>
      <xdr:rowOff>86377</xdr:rowOff>
    </xdr:from>
    <xdr:ext cx="249299" cy="259045"/>
    <xdr:sp macro="" textlink="">
      <xdr:nvSpPr>
        <xdr:cNvPr id="941" name="テキスト ボックス 940">
          <a:extLst>
            <a:ext uri="{FF2B5EF4-FFF2-40B4-BE49-F238E27FC236}">
              <a16:creationId xmlns="" xmlns:a16="http://schemas.microsoft.com/office/drawing/2014/main" id="{00000000-0008-0000-0600-0000AD030000}"/>
            </a:ext>
          </a:extLst>
        </xdr:cNvPr>
        <xdr:cNvSpPr txBox="1"/>
      </xdr:nvSpPr>
      <xdr:spPr>
        <a:xfrm>
          <a:off x="18531650" y="1705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42" name="正方形/長方形 941">
          <a:extLst>
            <a:ext uri="{FF2B5EF4-FFF2-40B4-BE49-F238E27FC236}">
              <a16:creationId xmlns="" xmlns:a16="http://schemas.microsoft.com/office/drawing/2014/main" id="{00000000-0008-0000-0600-0000AE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43" name="正方形/長方形 942">
          <a:extLst>
            <a:ext uri="{FF2B5EF4-FFF2-40B4-BE49-F238E27FC236}">
              <a16:creationId xmlns="" xmlns:a16="http://schemas.microsoft.com/office/drawing/2014/main" id="{00000000-0008-0000-0600-0000AF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4" name="テキスト ボックス 943">
          <a:extLst>
            <a:ext uri="{FF2B5EF4-FFF2-40B4-BE49-F238E27FC236}">
              <a16:creationId xmlns="" xmlns:a16="http://schemas.microsoft.com/office/drawing/2014/main" id="{00000000-0008-0000-0600-0000B0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歳出決算総額は、住民一人当たり</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755,608</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円で、対前年度</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34,706</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円の増となっている。</a:t>
          </a:r>
        </a:p>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主な構成項目である人件費は、住民一人当たり</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113,762</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円で、対前年度</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4,813</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円の減となったものの、依然として全国平均・類団平均と比較すると高い水準にあり、これは人口</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1,000</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人当たりの職員数が類団平均比較で</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4.39</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人多いことが主な要因である。職員数については、定員管理適正化計画に基づき、適正な定員管理に努めていく。災害復旧事業費については、平成</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30</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年</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7</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月豪雨に伴う災害復旧費の増大によって住民一人当たりのコストは大幅増となっており、その発注状況などから今後</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2</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年はこの水準が続く見込みである。補助費は、土佐くろしお鉄道ごめん・なはり線赤字補てんの増や、国県補助金等返還金の増により、住民一人当たりのコストが対前年度</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11,629</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円増の</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60,231</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円となっている。公債費は、バブル経済崩壊後、国の景気対策と連動する形で身の丈に合わない過大な投資により多額の市債を発行したことで公債費が増大したが、平成</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15</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年度に策定した安芸市緊急財政健全化計画に基づく市債発行額の抑制や繰上償還の実施により、公債費（通常償還分）決算額は平成</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20</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年度から減少している。しかしながら、今後、市庁舎建替えや小中学校移転統合などの大型事業を控え、市債発行額の増に伴う公債費の増加が見込まれることから、以降も地方債発行の適正管理に努め、中長期的な財政シミュレーションを踏まえて、公債費の適正かつ安定的な管理に取り組んでいく。</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17,426
17,375
317.21
13,494,428
13,167,227
202,834
6,262,915
12,701,425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7.5
2.2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 xmlns:a16="http://schemas.microsoft.com/office/drawing/2014/main" id="{00000000-0008-0000-07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a:extLst>
            <a:ext uri="{FF2B5EF4-FFF2-40B4-BE49-F238E27FC236}">
              <a16:creationId xmlns="" xmlns:a16="http://schemas.microsoft.com/office/drawing/2014/main" id="{00000000-0008-0000-0700-00002A000000}"/>
            </a:ext>
          </a:extLst>
        </xdr:cNvPr>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 xmlns:a16="http://schemas.microsoft.com/office/drawing/2014/main" id="{00000000-0008-0000-07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a:extLst>
            <a:ext uri="{FF2B5EF4-FFF2-40B4-BE49-F238E27FC236}">
              <a16:creationId xmlns="" xmlns:a16="http://schemas.microsoft.com/office/drawing/2014/main" id="{00000000-0008-0000-0700-00002C000000}"/>
            </a:ext>
          </a:extLst>
        </xdr:cNvPr>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 xmlns:a16="http://schemas.microsoft.com/office/drawing/2014/main" id="{00000000-0008-0000-07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a:extLst>
            <a:ext uri="{FF2B5EF4-FFF2-40B4-BE49-F238E27FC236}">
              <a16:creationId xmlns="" xmlns:a16="http://schemas.microsoft.com/office/drawing/2014/main" id="{00000000-0008-0000-0700-00002E000000}"/>
            </a:ext>
          </a:extLst>
        </xdr:cNvPr>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 xmlns:a16="http://schemas.microsoft.com/office/drawing/2014/main" id="{00000000-0008-0000-07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a:extLst>
            <a:ext uri="{FF2B5EF4-FFF2-40B4-BE49-F238E27FC236}">
              <a16:creationId xmlns="" xmlns:a16="http://schemas.microsoft.com/office/drawing/2014/main" id="{00000000-0008-0000-0700-000030000000}"/>
            </a:ext>
          </a:extLst>
        </xdr:cNvPr>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 xmlns:a16="http://schemas.microsoft.com/office/drawing/2014/main" id="{00000000-0008-0000-07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31</xdr:row>
      <xdr:rowOff>130827</xdr:rowOff>
    </xdr:from>
    <xdr:ext cx="467179" cy="259045"/>
    <xdr:sp macro="" textlink="">
      <xdr:nvSpPr>
        <xdr:cNvPr id="50" name="テキスト ボックス 49">
          <a:extLst>
            <a:ext uri="{FF2B5EF4-FFF2-40B4-BE49-F238E27FC236}">
              <a16:creationId xmlns="" xmlns:a16="http://schemas.microsoft.com/office/drawing/2014/main" id="{00000000-0008-0000-0700-000032000000}"/>
            </a:ext>
          </a:extLst>
        </xdr:cNvPr>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 xmlns:a16="http://schemas.microsoft.com/office/drawing/2014/main" id="{00000000-0008-0000-07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2" name="テキスト ボックス 51">
          <a:extLst>
            <a:ext uri="{FF2B5EF4-FFF2-40B4-BE49-F238E27FC236}">
              <a16:creationId xmlns="" xmlns:a16="http://schemas.microsoft.com/office/drawing/2014/main" id="{00000000-0008-0000-0700-000034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 xmlns:a16="http://schemas.microsoft.com/office/drawing/2014/main" id="{00000000-0008-0000-07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4" name="テキスト ボックス 53">
          <a:extLst>
            <a:ext uri="{FF2B5EF4-FFF2-40B4-BE49-F238E27FC236}">
              <a16:creationId xmlns="" xmlns:a16="http://schemas.microsoft.com/office/drawing/2014/main" id="{00000000-0008-0000-0700-000036000000}"/>
            </a:ext>
          </a:extLst>
        </xdr:cNvPr>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a:extLst>
            <a:ext uri="{FF2B5EF4-FFF2-40B4-BE49-F238E27FC236}">
              <a16:creationId xmlns="" xmlns:a16="http://schemas.microsoft.com/office/drawing/2014/main" id="{00000000-0008-0000-07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59880</xdr:rowOff>
    </xdr:from>
    <xdr:to>
      <xdr:col>24</xdr:col>
      <xdr:colOff>62865</xdr:colOff>
      <xdr:row>37</xdr:row>
      <xdr:rowOff>160274</xdr:rowOff>
    </xdr:to>
    <xdr:cxnSp macro="">
      <xdr:nvCxnSpPr>
        <xdr:cNvPr id="56" name="直線コネクタ 55">
          <a:extLst>
            <a:ext uri="{FF2B5EF4-FFF2-40B4-BE49-F238E27FC236}">
              <a16:creationId xmlns="" xmlns:a16="http://schemas.microsoft.com/office/drawing/2014/main" id="{00000000-0008-0000-0700-000038000000}"/>
            </a:ext>
          </a:extLst>
        </xdr:cNvPr>
        <xdr:cNvCxnSpPr/>
      </xdr:nvCxnSpPr>
      <xdr:spPr>
        <a:xfrm flipV="1">
          <a:off x="4633595" y="5203380"/>
          <a:ext cx="1270" cy="13005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164101</xdr:rowOff>
    </xdr:from>
    <xdr:ext cx="469744" cy="259045"/>
    <xdr:sp macro="" textlink="">
      <xdr:nvSpPr>
        <xdr:cNvPr id="57" name="議会費最小値テキスト">
          <a:extLst>
            <a:ext uri="{FF2B5EF4-FFF2-40B4-BE49-F238E27FC236}">
              <a16:creationId xmlns="" xmlns:a16="http://schemas.microsoft.com/office/drawing/2014/main" id="{00000000-0008-0000-0700-000039000000}"/>
            </a:ext>
          </a:extLst>
        </xdr:cNvPr>
        <xdr:cNvSpPr txBox="1"/>
      </xdr:nvSpPr>
      <xdr:spPr>
        <a:xfrm>
          <a:off x="4686300" y="65077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160274</xdr:rowOff>
    </xdr:from>
    <xdr:to>
      <xdr:col>24</xdr:col>
      <xdr:colOff>152400</xdr:colOff>
      <xdr:row>37</xdr:row>
      <xdr:rowOff>160274</xdr:rowOff>
    </xdr:to>
    <xdr:cxnSp macro="">
      <xdr:nvCxnSpPr>
        <xdr:cNvPr id="58" name="直線コネクタ 57">
          <a:extLst>
            <a:ext uri="{FF2B5EF4-FFF2-40B4-BE49-F238E27FC236}">
              <a16:creationId xmlns="" xmlns:a16="http://schemas.microsoft.com/office/drawing/2014/main" id="{00000000-0008-0000-0700-00003A000000}"/>
            </a:ext>
          </a:extLst>
        </xdr:cNvPr>
        <xdr:cNvCxnSpPr/>
      </xdr:nvCxnSpPr>
      <xdr:spPr>
        <a:xfrm>
          <a:off x="4546600" y="65039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6557</xdr:rowOff>
    </xdr:from>
    <xdr:ext cx="534377" cy="259045"/>
    <xdr:sp macro="" textlink="">
      <xdr:nvSpPr>
        <xdr:cNvPr id="59" name="議会費最大値テキスト">
          <a:extLst>
            <a:ext uri="{FF2B5EF4-FFF2-40B4-BE49-F238E27FC236}">
              <a16:creationId xmlns="" xmlns:a16="http://schemas.microsoft.com/office/drawing/2014/main" id="{00000000-0008-0000-0700-00003B000000}"/>
            </a:ext>
          </a:extLst>
        </xdr:cNvPr>
        <xdr:cNvSpPr txBox="1"/>
      </xdr:nvSpPr>
      <xdr:spPr>
        <a:xfrm>
          <a:off x="4686300" y="49786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10,019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59880</xdr:rowOff>
    </xdr:from>
    <xdr:to>
      <xdr:col>24</xdr:col>
      <xdr:colOff>152400</xdr:colOff>
      <xdr:row>30</xdr:row>
      <xdr:rowOff>59880</xdr:rowOff>
    </xdr:to>
    <xdr:cxnSp macro="">
      <xdr:nvCxnSpPr>
        <xdr:cNvPr id="60" name="直線コネクタ 59">
          <a:extLst>
            <a:ext uri="{FF2B5EF4-FFF2-40B4-BE49-F238E27FC236}">
              <a16:creationId xmlns="" xmlns:a16="http://schemas.microsoft.com/office/drawing/2014/main" id="{00000000-0008-0000-0700-00003C000000}"/>
            </a:ext>
          </a:extLst>
        </xdr:cNvPr>
        <xdr:cNvCxnSpPr/>
      </xdr:nvCxnSpPr>
      <xdr:spPr>
        <a:xfrm>
          <a:off x="4546600" y="52033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33</xdr:row>
      <xdr:rowOff>50165</xdr:rowOff>
    </xdr:from>
    <xdr:to>
      <xdr:col>24</xdr:col>
      <xdr:colOff>63500</xdr:colOff>
      <xdr:row>33</xdr:row>
      <xdr:rowOff>66358</xdr:rowOff>
    </xdr:to>
    <xdr:cxnSp macro="">
      <xdr:nvCxnSpPr>
        <xdr:cNvPr id="61" name="直線コネクタ 60">
          <a:extLst>
            <a:ext uri="{FF2B5EF4-FFF2-40B4-BE49-F238E27FC236}">
              <a16:creationId xmlns="" xmlns:a16="http://schemas.microsoft.com/office/drawing/2014/main" id="{00000000-0008-0000-0700-00003D000000}"/>
            </a:ext>
          </a:extLst>
        </xdr:cNvPr>
        <xdr:cNvCxnSpPr/>
      </xdr:nvCxnSpPr>
      <xdr:spPr>
        <a:xfrm flipV="1">
          <a:off x="3797300" y="5708015"/>
          <a:ext cx="838200" cy="161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59707</xdr:rowOff>
    </xdr:from>
    <xdr:ext cx="469744" cy="259045"/>
    <xdr:sp macro="" textlink="">
      <xdr:nvSpPr>
        <xdr:cNvPr id="62" name="議会費平均値テキスト">
          <a:extLst>
            <a:ext uri="{FF2B5EF4-FFF2-40B4-BE49-F238E27FC236}">
              <a16:creationId xmlns="" xmlns:a16="http://schemas.microsoft.com/office/drawing/2014/main" id="{00000000-0008-0000-0700-00003E000000}"/>
            </a:ext>
          </a:extLst>
        </xdr:cNvPr>
        <xdr:cNvSpPr txBox="1"/>
      </xdr:nvSpPr>
      <xdr:spPr>
        <a:xfrm>
          <a:off x="4686300" y="606045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81280</xdr:rowOff>
    </xdr:from>
    <xdr:to>
      <xdr:col>24</xdr:col>
      <xdr:colOff>114300</xdr:colOff>
      <xdr:row>36</xdr:row>
      <xdr:rowOff>11430</xdr:rowOff>
    </xdr:to>
    <xdr:sp macro="" textlink="">
      <xdr:nvSpPr>
        <xdr:cNvPr id="63" name="フローチャート: 判断 62">
          <a:extLst>
            <a:ext uri="{FF2B5EF4-FFF2-40B4-BE49-F238E27FC236}">
              <a16:creationId xmlns="" xmlns:a16="http://schemas.microsoft.com/office/drawing/2014/main" id="{00000000-0008-0000-0700-00003F000000}"/>
            </a:ext>
          </a:extLst>
        </xdr:cNvPr>
        <xdr:cNvSpPr/>
      </xdr:nvSpPr>
      <xdr:spPr>
        <a:xfrm>
          <a:off x="4584700" y="6082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33</xdr:row>
      <xdr:rowOff>66358</xdr:rowOff>
    </xdr:from>
    <xdr:to>
      <xdr:col>19</xdr:col>
      <xdr:colOff>177800</xdr:colOff>
      <xdr:row>33</xdr:row>
      <xdr:rowOff>98171</xdr:rowOff>
    </xdr:to>
    <xdr:cxnSp macro="">
      <xdr:nvCxnSpPr>
        <xdr:cNvPr id="64" name="直線コネクタ 63">
          <a:extLst>
            <a:ext uri="{FF2B5EF4-FFF2-40B4-BE49-F238E27FC236}">
              <a16:creationId xmlns="" xmlns:a16="http://schemas.microsoft.com/office/drawing/2014/main" id="{00000000-0008-0000-0700-000040000000}"/>
            </a:ext>
          </a:extLst>
        </xdr:cNvPr>
        <xdr:cNvCxnSpPr/>
      </xdr:nvCxnSpPr>
      <xdr:spPr>
        <a:xfrm flipV="1">
          <a:off x="2908300" y="5724208"/>
          <a:ext cx="889000" cy="318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86614</xdr:rowOff>
    </xdr:from>
    <xdr:to>
      <xdr:col>20</xdr:col>
      <xdr:colOff>38100</xdr:colOff>
      <xdr:row>36</xdr:row>
      <xdr:rowOff>16764</xdr:rowOff>
    </xdr:to>
    <xdr:sp macro="" textlink="">
      <xdr:nvSpPr>
        <xdr:cNvPr id="65" name="フローチャート: 判断 64">
          <a:extLst>
            <a:ext uri="{FF2B5EF4-FFF2-40B4-BE49-F238E27FC236}">
              <a16:creationId xmlns="" xmlns:a16="http://schemas.microsoft.com/office/drawing/2014/main" id="{00000000-0008-0000-0700-000041000000}"/>
            </a:ext>
          </a:extLst>
        </xdr:cNvPr>
        <xdr:cNvSpPr/>
      </xdr:nvSpPr>
      <xdr:spPr>
        <a:xfrm>
          <a:off x="3746500" y="6087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36</xdr:row>
      <xdr:rowOff>7891</xdr:rowOff>
    </xdr:from>
    <xdr:ext cx="469744" cy="259045"/>
    <xdr:sp macro="" textlink="">
      <xdr:nvSpPr>
        <xdr:cNvPr id="66" name="テキスト ボックス 65">
          <a:extLst>
            <a:ext uri="{FF2B5EF4-FFF2-40B4-BE49-F238E27FC236}">
              <a16:creationId xmlns="" xmlns:a16="http://schemas.microsoft.com/office/drawing/2014/main" id="{00000000-0008-0000-0700-000042000000}"/>
            </a:ext>
          </a:extLst>
        </xdr:cNvPr>
        <xdr:cNvSpPr txBox="1"/>
      </xdr:nvSpPr>
      <xdr:spPr>
        <a:xfrm>
          <a:off x="3562428" y="61800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32</xdr:row>
      <xdr:rowOff>153416</xdr:rowOff>
    </xdr:from>
    <xdr:to>
      <xdr:col>15</xdr:col>
      <xdr:colOff>50800</xdr:colOff>
      <xdr:row>33</xdr:row>
      <xdr:rowOff>98171</xdr:rowOff>
    </xdr:to>
    <xdr:cxnSp macro="">
      <xdr:nvCxnSpPr>
        <xdr:cNvPr id="67" name="直線コネクタ 66">
          <a:extLst>
            <a:ext uri="{FF2B5EF4-FFF2-40B4-BE49-F238E27FC236}">
              <a16:creationId xmlns="" xmlns:a16="http://schemas.microsoft.com/office/drawing/2014/main" id="{00000000-0008-0000-0700-000043000000}"/>
            </a:ext>
          </a:extLst>
        </xdr:cNvPr>
        <xdr:cNvCxnSpPr/>
      </xdr:nvCxnSpPr>
      <xdr:spPr>
        <a:xfrm>
          <a:off x="2019300" y="5639816"/>
          <a:ext cx="889000" cy="1162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92520</xdr:rowOff>
    </xdr:from>
    <xdr:to>
      <xdr:col>15</xdr:col>
      <xdr:colOff>101600</xdr:colOff>
      <xdr:row>36</xdr:row>
      <xdr:rowOff>22670</xdr:rowOff>
    </xdr:to>
    <xdr:sp macro="" textlink="">
      <xdr:nvSpPr>
        <xdr:cNvPr id="68" name="フローチャート: 判断 67">
          <a:extLst>
            <a:ext uri="{FF2B5EF4-FFF2-40B4-BE49-F238E27FC236}">
              <a16:creationId xmlns="" xmlns:a16="http://schemas.microsoft.com/office/drawing/2014/main" id="{00000000-0008-0000-0700-000044000000}"/>
            </a:ext>
          </a:extLst>
        </xdr:cNvPr>
        <xdr:cNvSpPr/>
      </xdr:nvSpPr>
      <xdr:spPr>
        <a:xfrm>
          <a:off x="2857500" y="6093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36</xdr:row>
      <xdr:rowOff>13797</xdr:rowOff>
    </xdr:from>
    <xdr:ext cx="469744" cy="259045"/>
    <xdr:sp macro="" textlink="">
      <xdr:nvSpPr>
        <xdr:cNvPr id="69" name="テキスト ボックス 68">
          <a:extLst>
            <a:ext uri="{FF2B5EF4-FFF2-40B4-BE49-F238E27FC236}">
              <a16:creationId xmlns="" xmlns:a16="http://schemas.microsoft.com/office/drawing/2014/main" id="{00000000-0008-0000-0700-000045000000}"/>
            </a:ext>
          </a:extLst>
        </xdr:cNvPr>
        <xdr:cNvSpPr txBox="1"/>
      </xdr:nvSpPr>
      <xdr:spPr>
        <a:xfrm>
          <a:off x="2673428" y="6185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32</xdr:row>
      <xdr:rowOff>153416</xdr:rowOff>
    </xdr:from>
    <xdr:to>
      <xdr:col>10</xdr:col>
      <xdr:colOff>114300</xdr:colOff>
      <xdr:row>33</xdr:row>
      <xdr:rowOff>82741</xdr:rowOff>
    </xdr:to>
    <xdr:cxnSp macro="">
      <xdr:nvCxnSpPr>
        <xdr:cNvPr id="70" name="直線コネクタ 69">
          <a:extLst>
            <a:ext uri="{FF2B5EF4-FFF2-40B4-BE49-F238E27FC236}">
              <a16:creationId xmlns="" xmlns:a16="http://schemas.microsoft.com/office/drawing/2014/main" id="{00000000-0008-0000-0700-000046000000}"/>
            </a:ext>
          </a:extLst>
        </xdr:cNvPr>
        <xdr:cNvCxnSpPr/>
      </xdr:nvCxnSpPr>
      <xdr:spPr>
        <a:xfrm flipV="1">
          <a:off x="1130300" y="5639816"/>
          <a:ext cx="889000" cy="1007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6985</xdr:rowOff>
    </xdr:from>
    <xdr:to>
      <xdr:col>10</xdr:col>
      <xdr:colOff>165100</xdr:colOff>
      <xdr:row>35</xdr:row>
      <xdr:rowOff>108585</xdr:rowOff>
    </xdr:to>
    <xdr:sp macro="" textlink="">
      <xdr:nvSpPr>
        <xdr:cNvPr id="71" name="フローチャート: 判断 70">
          <a:extLst>
            <a:ext uri="{FF2B5EF4-FFF2-40B4-BE49-F238E27FC236}">
              <a16:creationId xmlns="" xmlns:a16="http://schemas.microsoft.com/office/drawing/2014/main" id="{00000000-0008-0000-0700-000047000000}"/>
            </a:ext>
          </a:extLst>
        </xdr:cNvPr>
        <xdr:cNvSpPr/>
      </xdr:nvSpPr>
      <xdr:spPr>
        <a:xfrm>
          <a:off x="1968500" y="6007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35</xdr:row>
      <xdr:rowOff>99712</xdr:rowOff>
    </xdr:from>
    <xdr:ext cx="469744" cy="259045"/>
    <xdr:sp macro="" textlink="">
      <xdr:nvSpPr>
        <xdr:cNvPr id="72" name="テキスト ボックス 71">
          <a:extLst>
            <a:ext uri="{FF2B5EF4-FFF2-40B4-BE49-F238E27FC236}">
              <a16:creationId xmlns="" xmlns:a16="http://schemas.microsoft.com/office/drawing/2014/main" id="{00000000-0008-0000-0700-000048000000}"/>
            </a:ext>
          </a:extLst>
        </xdr:cNvPr>
        <xdr:cNvSpPr txBox="1"/>
      </xdr:nvSpPr>
      <xdr:spPr>
        <a:xfrm>
          <a:off x="1784428" y="61004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51943</xdr:rowOff>
    </xdr:from>
    <xdr:to>
      <xdr:col>6</xdr:col>
      <xdr:colOff>38100</xdr:colOff>
      <xdr:row>35</xdr:row>
      <xdr:rowOff>153543</xdr:rowOff>
    </xdr:to>
    <xdr:sp macro="" textlink="">
      <xdr:nvSpPr>
        <xdr:cNvPr id="73" name="フローチャート: 判断 72">
          <a:extLst>
            <a:ext uri="{FF2B5EF4-FFF2-40B4-BE49-F238E27FC236}">
              <a16:creationId xmlns="" xmlns:a16="http://schemas.microsoft.com/office/drawing/2014/main" id="{00000000-0008-0000-0700-000049000000}"/>
            </a:ext>
          </a:extLst>
        </xdr:cNvPr>
        <xdr:cNvSpPr/>
      </xdr:nvSpPr>
      <xdr:spPr>
        <a:xfrm>
          <a:off x="1079500" y="60526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35</xdr:row>
      <xdr:rowOff>144670</xdr:rowOff>
    </xdr:from>
    <xdr:ext cx="469744" cy="259045"/>
    <xdr:sp macro="" textlink="">
      <xdr:nvSpPr>
        <xdr:cNvPr id="74" name="テキスト ボックス 73">
          <a:extLst>
            <a:ext uri="{FF2B5EF4-FFF2-40B4-BE49-F238E27FC236}">
              <a16:creationId xmlns="" xmlns:a16="http://schemas.microsoft.com/office/drawing/2014/main" id="{00000000-0008-0000-0700-00004A000000}"/>
            </a:ext>
          </a:extLst>
        </xdr:cNvPr>
        <xdr:cNvSpPr txBox="1"/>
      </xdr:nvSpPr>
      <xdr:spPr>
        <a:xfrm>
          <a:off x="895428" y="61454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 xmlns:a16="http://schemas.microsoft.com/office/drawing/2014/main" id="{00000000-0008-0000-07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 xmlns:a16="http://schemas.microsoft.com/office/drawing/2014/main" id="{00000000-0008-0000-07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 xmlns:a16="http://schemas.microsoft.com/office/drawing/2014/main" id="{00000000-0008-0000-07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 xmlns:a16="http://schemas.microsoft.com/office/drawing/2014/main" id="{00000000-0008-0000-07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 xmlns:a16="http://schemas.microsoft.com/office/drawing/2014/main" id="{00000000-0008-0000-07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32</xdr:row>
      <xdr:rowOff>170815</xdr:rowOff>
    </xdr:from>
    <xdr:to>
      <xdr:col>24</xdr:col>
      <xdr:colOff>114300</xdr:colOff>
      <xdr:row>33</xdr:row>
      <xdr:rowOff>100965</xdr:rowOff>
    </xdr:to>
    <xdr:sp macro="" textlink="">
      <xdr:nvSpPr>
        <xdr:cNvPr id="80" name="楕円 79">
          <a:extLst>
            <a:ext uri="{FF2B5EF4-FFF2-40B4-BE49-F238E27FC236}">
              <a16:creationId xmlns="" xmlns:a16="http://schemas.microsoft.com/office/drawing/2014/main" id="{00000000-0008-0000-0700-000050000000}"/>
            </a:ext>
          </a:extLst>
        </xdr:cNvPr>
        <xdr:cNvSpPr/>
      </xdr:nvSpPr>
      <xdr:spPr>
        <a:xfrm>
          <a:off x="4584700" y="5657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32</xdr:row>
      <xdr:rowOff>22242</xdr:rowOff>
    </xdr:from>
    <xdr:ext cx="469744" cy="259045"/>
    <xdr:sp macro="" textlink="">
      <xdr:nvSpPr>
        <xdr:cNvPr id="81" name="議会費該当値テキスト">
          <a:extLst>
            <a:ext uri="{FF2B5EF4-FFF2-40B4-BE49-F238E27FC236}">
              <a16:creationId xmlns="" xmlns:a16="http://schemas.microsoft.com/office/drawing/2014/main" id="{00000000-0008-0000-0700-000051000000}"/>
            </a:ext>
          </a:extLst>
        </xdr:cNvPr>
        <xdr:cNvSpPr txBox="1"/>
      </xdr:nvSpPr>
      <xdr:spPr>
        <a:xfrm>
          <a:off x="4686300" y="55086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33</xdr:row>
      <xdr:rowOff>15558</xdr:rowOff>
    </xdr:from>
    <xdr:to>
      <xdr:col>20</xdr:col>
      <xdr:colOff>38100</xdr:colOff>
      <xdr:row>33</xdr:row>
      <xdr:rowOff>117158</xdr:rowOff>
    </xdr:to>
    <xdr:sp macro="" textlink="">
      <xdr:nvSpPr>
        <xdr:cNvPr id="82" name="楕円 81">
          <a:extLst>
            <a:ext uri="{FF2B5EF4-FFF2-40B4-BE49-F238E27FC236}">
              <a16:creationId xmlns="" xmlns:a16="http://schemas.microsoft.com/office/drawing/2014/main" id="{00000000-0008-0000-0700-000052000000}"/>
            </a:ext>
          </a:extLst>
        </xdr:cNvPr>
        <xdr:cNvSpPr/>
      </xdr:nvSpPr>
      <xdr:spPr>
        <a:xfrm>
          <a:off x="3746500" y="5673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31</xdr:row>
      <xdr:rowOff>133685</xdr:rowOff>
    </xdr:from>
    <xdr:ext cx="469744" cy="259045"/>
    <xdr:sp macro="" textlink="">
      <xdr:nvSpPr>
        <xdr:cNvPr id="83" name="テキスト ボックス 82">
          <a:extLst>
            <a:ext uri="{FF2B5EF4-FFF2-40B4-BE49-F238E27FC236}">
              <a16:creationId xmlns="" xmlns:a16="http://schemas.microsoft.com/office/drawing/2014/main" id="{00000000-0008-0000-0700-000053000000}"/>
            </a:ext>
          </a:extLst>
        </xdr:cNvPr>
        <xdr:cNvSpPr txBox="1"/>
      </xdr:nvSpPr>
      <xdr:spPr>
        <a:xfrm>
          <a:off x="3562428" y="54486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33</xdr:row>
      <xdr:rowOff>47371</xdr:rowOff>
    </xdr:from>
    <xdr:to>
      <xdr:col>15</xdr:col>
      <xdr:colOff>101600</xdr:colOff>
      <xdr:row>33</xdr:row>
      <xdr:rowOff>148971</xdr:rowOff>
    </xdr:to>
    <xdr:sp macro="" textlink="">
      <xdr:nvSpPr>
        <xdr:cNvPr id="84" name="楕円 83">
          <a:extLst>
            <a:ext uri="{FF2B5EF4-FFF2-40B4-BE49-F238E27FC236}">
              <a16:creationId xmlns="" xmlns:a16="http://schemas.microsoft.com/office/drawing/2014/main" id="{00000000-0008-0000-0700-000054000000}"/>
            </a:ext>
          </a:extLst>
        </xdr:cNvPr>
        <xdr:cNvSpPr/>
      </xdr:nvSpPr>
      <xdr:spPr>
        <a:xfrm>
          <a:off x="2857500" y="5705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31</xdr:row>
      <xdr:rowOff>165498</xdr:rowOff>
    </xdr:from>
    <xdr:ext cx="469744" cy="259045"/>
    <xdr:sp macro="" textlink="">
      <xdr:nvSpPr>
        <xdr:cNvPr id="85" name="テキスト ボックス 84">
          <a:extLst>
            <a:ext uri="{FF2B5EF4-FFF2-40B4-BE49-F238E27FC236}">
              <a16:creationId xmlns="" xmlns:a16="http://schemas.microsoft.com/office/drawing/2014/main" id="{00000000-0008-0000-0700-000055000000}"/>
            </a:ext>
          </a:extLst>
        </xdr:cNvPr>
        <xdr:cNvSpPr txBox="1"/>
      </xdr:nvSpPr>
      <xdr:spPr>
        <a:xfrm>
          <a:off x="2673428" y="54804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32</xdr:row>
      <xdr:rowOff>102616</xdr:rowOff>
    </xdr:from>
    <xdr:to>
      <xdr:col>10</xdr:col>
      <xdr:colOff>165100</xdr:colOff>
      <xdr:row>33</xdr:row>
      <xdr:rowOff>32766</xdr:rowOff>
    </xdr:to>
    <xdr:sp macro="" textlink="">
      <xdr:nvSpPr>
        <xdr:cNvPr id="86" name="楕円 85">
          <a:extLst>
            <a:ext uri="{FF2B5EF4-FFF2-40B4-BE49-F238E27FC236}">
              <a16:creationId xmlns="" xmlns:a16="http://schemas.microsoft.com/office/drawing/2014/main" id="{00000000-0008-0000-0700-000056000000}"/>
            </a:ext>
          </a:extLst>
        </xdr:cNvPr>
        <xdr:cNvSpPr/>
      </xdr:nvSpPr>
      <xdr:spPr>
        <a:xfrm>
          <a:off x="1968500" y="5589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31</xdr:row>
      <xdr:rowOff>49293</xdr:rowOff>
    </xdr:from>
    <xdr:ext cx="469744" cy="259045"/>
    <xdr:sp macro="" textlink="">
      <xdr:nvSpPr>
        <xdr:cNvPr id="87" name="テキスト ボックス 86">
          <a:extLst>
            <a:ext uri="{FF2B5EF4-FFF2-40B4-BE49-F238E27FC236}">
              <a16:creationId xmlns="" xmlns:a16="http://schemas.microsoft.com/office/drawing/2014/main" id="{00000000-0008-0000-0700-000057000000}"/>
            </a:ext>
          </a:extLst>
        </xdr:cNvPr>
        <xdr:cNvSpPr txBox="1"/>
      </xdr:nvSpPr>
      <xdr:spPr>
        <a:xfrm>
          <a:off x="1784428" y="53642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33</xdr:row>
      <xdr:rowOff>31941</xdr:rowOff>
    </xdr:from>
    <xdr:to>
      <xdr:col>6</xdr:col>
      <xdr:colOff>38100</xdr:colOff>
      <xdr:row>33</xdr:row>
      <xdr:rowOff>133541</xdr:rowOff>
    </xdr:to>
    <xdr:sp macro="" textlink="">
      <xdr:nvSpPr>
        <xdr:cNvPr id="88" name="楕円 87">
          <a:extLst>
            <a:ext uri="{FF2B5EF4-FFF2-40B4-BE49-F238E27FC236}">
              <a16:creationId xmlns="" xmlns:a16="http://schemas.microsoft.com/office/drawing/2014/main" id="{00000000-0008-0000-0700-000058000000}"/>
            </a:ext>
          </a:extLst>
        </xdr:cNvPr>
        <xdr:cNvSpPr/>
      </xdr:nvSpPr>
      <xdr:spPr>
        <a:xfrm>
          <a:off x="1079500" y="56897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31</xdr:row>
      <xdr:rowOff>150068</xdr:rowOff>
    </xdr:from>
    <xdr:ext cx="469744" cy="259045"/>
    <xdr:sp macro="" textlink="">
      <xdr:nvSpPr>
        <xdr:cNvPr id="89" name="テキスト ボックス 88">
          <a:extLst>
            <a:ext uri="{FF2B5EF4-FFF2-40B4-BE49-F238E27FC236}">
              <a16:creationId xmlns="" xmlns:a16="http://schemas.microsoft.com/office/drawing/2014/main" id="{00000000-0008-0000-0700-000059000000}"/>
            </a:ext>
          </a:extLst>
        </xdr:cNvPr>
        <xdr:cNvSpPr txBox="1"/>
      </xdr:nvSpPr>
      <xdr:spPr>
        <a:xfrm>
          <a:off x="895428" y="54650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 xmlns:a16="http://schemas.microsoft.com/office/drawing/2014/main" id="{00000000-0008-0000-07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 xmlns:a16="http://schemas.microsoft.com/office/drawing/2014/main" id="{00000000-0008-0000-07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 xmlns:a16="http://schemas.microsoft.com/office/drawing/2014/main" id="{00000000-0008-0000-07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 xmlns:a16="http://schemas.microsoft.com/office/drawing/2014/main" id="{00000000-0008-0000-07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 xmlns:a16="http://schemas.microsoft.com/office/drawing/2014/main" id="{00000000-0008-0000-07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 xmlns:a16="http://schemas.microsoft.com/office/drawing/2014/main" id="{00000000-0008-0000-07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 xmlns:a16="http://schemas.microsoft.com/office/drawing/2014/main" id="{00000000-0008-0000-07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 xmlns:a16="http://schemas.microsoft.com/office/drawing/2014/main" id="{00000000-0008-0000-07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 xmlns:a16="http://schemas.microsoft.com/office/drawing/2014/main" id="{00000000-0008-0000-07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 xmlns:a16="http://schemas.microsoft.com/office/drawing/2014/main" id="{00000000-0008-0000-07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0" name="直線コネクタ 99">
          <a:extLst>
            <a:ext uri="{FF2B5EF4-FFF2-40B4-BE49-F238E27FC236}">
              <a16:creationId xmlns="" xmlns:a16="http://schemas.microsoft.com/office/drawing/2014/main" id="{00000000-0008-0000-0700-000064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1" name="テキスト ボックス 100">
          <a:extLst>
            <a:ext uri="{FF2B5EF4-FFF2-40B4-BE49-F238E27FC236}">
              <a16:creationId xmlns="" xmlns:a16="http://schemas.microsoft.com/office/drawing/2014/main" id="{00000000-0008-0000-0700-000065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2" name="直線コネクタ 101">
          <a:extLst>
            <a:ext uri="{FF2B5EF4-FFF2-40B4-BE49-F238E27FC236}">
              <a16:creationId xmlns="" xmlns:a16="http://schemas.microsoft.com/office/drawing/2014/main" id="{00000000-0008-0000-0700-000066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3" name="テキスト ボックス 102">
          <a:extLst>
            <a:ext uri="{FF2B5EF4-FFF2-40B4-BE49-F238E27FC236}">
              <a16:creationId xmlns="" xmlns:a16="http://schemas.microsoft.com/office/drawing/2014/main" id="{00000000-0008-0000-0700-000067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4" name="直線コネクタ 103">
          <a:extLst>
            <a:ext uri="{FF2B5EF4-FFF2-40B4-BE49-F238E27FC236}">
              <a16:creationId xmlns="" xmlns:a16="http://schemas.microsoft.com/office/drawing/2014/main" id="{00000000-0008-0000-0700-000068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5" name="テキスト ボックス 104">
          <a:extLst>
            <a:ext uri="{FF2B5EF4-FFF2-40B4-BE49-F238E27FC236}">
              <a16:creationId xmlns="" xmlns:a16="http://schemas.microsoft.com/office/drawing/2014/main" id="{00000000-0008-0000-0700-000069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6" name="直線コネクタ 105">
          <a:extLst>
            <a:ext uri="{FF2B5EF4-FFF2-40B4-BE49-F238E27FC236}">
              <a16:creationId xmlns="" xmlns:a16="http://schemas.microsoft.com/office/drawing/2014/main" id="{00000000-0008-0000-0700-00006A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7" name="テキスト ボックス 106">
          <a:extLst>
            <a:ext uri="{FF2B5EF4-FFF2-40B4-BE49-F238E27FC236}">
              <a16:creationId xmlns="" xmlns:a16="http://schemas.microsoft.com/office/drawing/2014/main" id="{00000000-0008-0000-0700-00006B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8" name="直線コネクタ 107">
          <a:extLst>
            <a:ext uri="{FF2B5EF4-FFF2-40B4-BE49-F238E27FC236}">
              <a16:creationId xmlns="" xmlns:a16="http://schemas.microsoft.com/office/drawing/2014/main" id="{00000000-0008-0000-0700-00006C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09" name="テキスト ボックス 108">
          <a:extLst>
            <a:ext uri="{FF2B5EF4-FFF2-40B4-BE49-F238E27FC236}">
              <a16:creationId xmlns="" xmlns:a16="http://schemas.microsoft.com/office/drawing/2014/main" id="{00000000-0008-0000-0700-00006D000000}"/>
            </a:ext>
          </a:extLst>
        </xdr:cNvPr>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a:extLst>
            <a:ext uri="{FF2B5EF4-FFF2-40B4-BE49-F238E27FC236}">
              <a16:creationId xmlns="" xmlns:a16="http://schemas.microsoft.com/office/drawing/2014/main" id="{00000000-0008-0000-0700-00006E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1" name="テキスト ボックス 110">
          <a:extLst>
            <a:ext uri="{FF2B5EF4-FFF2-40B4-BE49-F238E27FC236}">
              <a16:creationId xmlns="" xmlns:a16="http://schemas.microsoft.com/office/drawing/2014/main" id="{00000000-0008-0000-0700-00006F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2" name="総務費グラフ枠">
          <a:extLst>
            <a:ext uri="{FF2B5EF4-FFF2-40B4-BE49-F238E27FC236}">
              <a16:creationId xmlns="" xmlns:a16="http://schemas.microsoft.com/office/drawing/2014/main" id="{00000000-0008-0000-0700-000070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81738</xdr:rowOff>
    </xdr:from>
    <xdr:to>
      <xdr:col>24</xdr:col>
      <xdr:colOff>62865</xdr:colOff>
      <xdr:row>58</xdr:row>
      <xdr:rowOff>111411</xdr:rowOff>
    </xdr:to>
    <xdr:cxnSp macro="">
      <xdr:nvCxnSpPr>
        <xdr:cNvPr id="113" name="直線コネクタ 112">
          <a:extLst>
            <a:ext uri="{FF2B5EF4-FFF2-40B4-BE49-F238E27FC236}">
              <a16:creationId xmlns="" xmlns:a16="http://schemas.microsoft.com/office/drawing/2014/main" id="{00000000-0008-0000-0700-000071000000}"/>
            </a:ext>
          </a:extLst>
        </xdr:cNvPr>
        <xdr:cNvCxnSpPr/>
      </xdr:nvCxnSpPr>
      <xdr:spPr>
        <a:xfrm flipV="1">
          <a:off x="4633595" y="8825688"/>
          <a:ext cx="1270" cy="12298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115238</xdr:rowOff>
    </xdr:from>
    <xdr:ext cx="534377" cy="259045"/>
    <xdr:sp macro="" textlink="">
      <xdr:nvSpPr>
        <xdr:cNvPr id="114" name="総務費最小値テキスト">
          <a:extLst>
            <a:ext uri="{FF2B5EF4-FFF2-40B4-BE49-F238E27FC236}">
              <a16:creationId xmlns="" xmlns:a16="http://schemas.microsoft.com/office/drawing/2014/main" id="{00000000-0008-0000-0700-000072000000}"/>
            </a:ext>
          </a:extLst>
        </xdr:cNvPr>
        <xdr:cNvSpPr txBox="1"/>
      </xdr:nvSpPr>
      <xdr:spPr>
        <a:xfrm>
          <a:off x="4686300" y="100593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27,425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111411</xdr:rowOff>
    </xdr:from>
    <xdr:to>
      <xdr:col>24</xdr:col>
      <xdr:colOff>152400</xdr:colOff>
      <xdr:row>58</xdr:row>
      <xdr:rowOff>111411</xdr:rowOff>
    </xdr:to>
    <xdr:cxnSp macro="">
      <xdr:nvCxnSpPr>
        <xdr:cNvPr id="115" name="直線コネクタ 114">
          <a:extLst>
            <a:ext uri="{FF2B5EF4-FFF2-40B4-BE49-F238E27FC236}">
              <a16:creationId xmlns="" xmlns:a16="http://schemas.microsoft.com/office/drawing/2014/main" id="{00000000-0008-0000-0700-000073000000}"/>
            </a:ext>
          </a:extLst>
        </xdr:cNvPr>
        <xdr:cNvCxnSpPr/>
      </xdr:nvCxnSpPr>
      <xdr:spPr>
        <a:xfrm>
          <a:off x="4546600" y="100555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28415</xdr:rowOff>
    </xdr:from>
    <xdr:ext cx="599010" cy="259045"/>
    <xdr:sp macro="" textlink="">
      <xdr:nvSpPr>
        <xdr:cNvPr id="116" name="総務費最大値テキスト">
          <a:extLst>
            <a:ext uri="{FF2B5EF4-FFF2-40B4-BE49-F238E27FC236}">
              <a16:creationId xmlns="" xmlns:a16="http://schemas.microsoft.com/office/drawing/2014/main" id="{00000000-0008-0000-0700-000074000000}"/>
            </a:ext>
          </a:extLst>
        </xdr:cNvPr>
        <xdr:cNvSpPr txBox="1"/>
      </xdr:nvSpPr>
      <xdr:spPr>
        <a:xfrm>
          <a:off x="4686300" y="86009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350,213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81738</xdr:rowOff>
    </xdr:from>
    <xdr:to>
      <xdr:col>24</xdr:col>
      <xdr:colOff>152400</xdr:colOff>
      <xdr:row>51</xdr:row>
      <xdr:rowOff>81738</xdr:rowOff>
    </xdr:to>
    <xdr:cxnSp macro="">
      <xdr:nvCxnSpPr>
        <xdr:cNvPr id="117" name="直線コネクタ 116">
          <a:extLst>
            <a:ext uri="{FF2B5EF4-FFF2-40B4-BE49-F238E27FC236}">
              <a16:creationId xmlns="" xmlns:a16="http://schemas.microsoft.com/office/drawing/2014/main" id="{00000000-0008-0000-0700-000075000000}"/>
            </a:ext>
          </a:extLst>
        </xdr:cNvPr>
        <xdr:cNvCxnSpPr/>
      </xdr:nvCxnSpPr>
      <xdr:spPr>
        <a:xfrm>
          <a:off x="4546600" y="88256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55</xdr:row>
      <xdr:rowOff>96479</xdr:rowOff>
    </xdr:from>
    <xdr:to>
      <xdr:col>24</xdr:col>
      <xdr:colOff>63500</xdr:colOff>
      <xdr:row>56</xdr:row>
      <xdr:rowOff>61420</xdr:rowOff>
    </xdr:to>
    <xdr:cxnSp macro="">
      <xdr:nvCxnSpPr>
        <xdr:cNvPr id="118" name="直線コネクタ 117">
          <a:extLst>
            <a:ext uri="{FF2B5EF4-FFF2-40B4-BE49-F238E27FC236}">
              <a16:creationId xmlns="" xmlns:a16="http://schemas.microsoft.com/office/drawing/2014/main" id="{00000000-0008-0000-0700-000076000000}"/>
            </a:ext>
          </a:extLst>
        </xdr:cNvPr>
        <xdr:cNvCxnSpPr/>
      </xdr:nvCxnSpPr>
      <xdr:spPr>
        <a:xfrm flipV="1">
          <a:off x="3797300" y="9526229"/>
          <a:ext cx="838200" cy="136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146057</xdr:rowOff>
    </xdr:from>
    <xdr:ext cx="534377" cy="259045"/>
    <xdr:sp macro="" textlink="">
      <xdr:nvSpPr>
        <xdr:cNvPr id="119" name="総務費平均値テキスト">
          <a:extLst>
            <a:ext uri="{FF2B5EF4-FFF2-40B4-BE49-F238E27FC236}">
              <a16:creationId xmlns="" xmlns:a16="http://schemas.microsoft.com/office/drawing/2014/main" id="{00000000-0008-0000-0700-000077000000}"/>
            </a:ext>
          </a:extLst>
        </xdr:cNvPr>
        <xdr:cNvSpPr txBox="1"/>
      </xdr:nvSpPr>
      <xdr:spPr>
        <a:xfrm>
          <a:off x="4686300" y="974725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89,336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167630</xdr:rowOff>
    </xdr:from>
    <xdr:to>
      <xdr:col>24</xdr:col>
      <xdr:colOff>114300</xdr:colOff>
      <xdr:row>57</xdr:row>
      <xdr:rowOff>97780</xdr:rowOff>
    </xdr:to>
    <xdr:sp macro="" textlink="">
      <xdr:nvSpPr>
        <xdr:cNvPr id="120" name="フローチャート: 判断 119">
          <a:extLst>
            <a:ext uri="{FF2B5EF4-FFF2-40B4-BE49-F238E27FC236}">
              <a16:creationId xmlns="" xmlns:a16="http://schemas.microsoft.com/office/drawing/2014/main" id="{00000000-0008-0000-0700-000078000000}"/>
            </a:ext>
          </a:extLst>
        </xdr:cNvPr>
        <xdr:cNvSpPr/>
      </xdr:nvSpPr>
      <xdr:spPr>
        <a:xfrm>
          <a:off x="4584700" y="9768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55</xdr:row>
      <xdr:rowOff>163128</xdr:rowOff>
    </xdr:from>
    <xdr:to>
      <xdr:col>19</xdr:col>
      <xdr:colOff>177800</xdr:colOff>
      <xdr:row>56</xdr:row>
      <xdr:rowOff>61420</xdr:rowOff>
    </xdr:to>
    <xdr:cxnSp macro="">
      <xdr:nvCxnSpPr>
        <xdr:cNvPr id="121" name="直線コネクタ 120">
          <a:extLst>
            <a:ext uri="{FF2B5EF4-FFF2-40B4-BE49-F238E27FC236}">
              <a16:creationId xmlns="" xmlns:a16="http://schemas.microsoft.com/office/drawing/2014/main" id="{00000000-0008-0000-0700-000079000000}"/>
            </a:ext>
          </a:extLst>
        </xdr:cNvPr>
        <xdr:cNvCxnSpPr/>
      </xdr:nvCxnSpPr>
      <xdr:spPr>
        <a:xfrm>
          <a:off x="2908300" y="9592878"/>
          <a:ext cx="889000" cy="697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170304</xdr:rowOff>
    </xdr:from>
    <xdr:to>
      <xdr:col>20</xdr:col>
      <xdr:colOff>38100</xdr:colOff>
      <xdr:row>57</xdr:row>
      <xdr:rowOff>100454</xdr:rowOff>
    </xdr:to>
    <xdr:sp macro="" textlink="">
      <xdr:nvSpPr>
        <xdr:cNvPr id="122" name="フローチャート: 判断 121">
          <a:extLst>
            <a:ext uri="{FF2B5EF4-FFF2-40B4-BE49-F238E27FC236}">
              <a16:creationId xmlns="" xmlns:a16="http://schemas.microsoft.com/office/drawing/2014/main" id="{00000000-0008-0000-0700-00007A000000}"/>
            </a:ext>
          </a:extLst>
        </xdr:cNvPr>
        <xdr:cNvSpPr/>
      </xdr:nvSpPr>
      <xdr:spPr>
        <a:xfrm>
          <a:off x="3746500" y="97715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57</xdr:row>
      <xdr:rowOff>91581</xdr:rowOff>
    </xdr:from>
    <xdr:ext cx="534377" cy="259045"/>
    <xdr:sp macro="" textlink="">
      <xdr:nvSpPr>
        <xdr:cNvPr id="123" name="テキスト ボックス 122">
          <a:extLst>
            <a:ext uri="{FF2B5EF4-FFF2-40B4-BE49-F238E27FC236}">
              <a16:creationId xmlns="" xmlns:a16="http://schemas.microsoft.com/office/drawing/2014/main" id="{00000000-0008-0000-0700-00007B000000}"/>
            </a:ext>
          </a:extLst>
        </xdr:cNvPr>
        <xdr:cNvSpPr txBox="1"/>
      </xdr:nvSpPr>
      <xdr:spPr>
        <a:xfrm>
          <a:off x="3530111" y="98642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55</xdr:row>
      <xdr:rowOff>122155</xdr:rowOff>
    </xdr:from>
    <xdr:to>
      <xdr:col>15</xdr:col>
      <xdr:colOff>50800</xdr:colOff>
      <xdr:row>55</xdr:row>
      <xdr:rowOff>163128</xdr:rowOff>
    </xdr:to>
    <xdr:cxnSp macro="">
      <xdr:nvCxnSpPr>
        <xdr:cNvPr id="124" name="直線コネクタ 123">
          <a:extLst>
            <a:ext uri="{FF2B5EF4-FFF2-40B4-BE49-F238E27FC236}">
              <a16:creationId xmlns="" xmlns:a16="http://schemas.microsoft.com/office/drawing/2014/main" id="{00000000-0008-0000-0700-00007C000000}"/>
            </a:ext>
          </a:extLst>
        </xdr:cNvPr>
        <xdr:cNvCxnSpPr/>
      </xdr:nvCxnSpPr>
      <xdr:spPr>
        <a:xfrm>
          <a:off x="2019300" y="9551905"/>
          <a:ext cx="889000" cy="409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10955</xdr:rowOff>
    </xdr:from>
    <xdr:to>
      <xdr:col>15</xdr:col>
      <xdr:colOff>101600</xdr:colOff>
      <xdr:row>57</xdr:row>
      <xdr:rowOff>112555</xdr:rowOff>
    </xdr:to>
    <xdr:sp macro="" textlink="">
      <xdr:nvSpPr>
        <xdr:cNvPr id="125" name="フローチャート: 判断 124">
          <a:extLst>
            <a:ext uri="{FF2B5EF4-FFF2-40B4-BE49-F238E27FC236}">
              <a16:creationId xmlns="" xmlns:a16="http://schemas.microsoft.com/office/drawing/2014/main" id="{00000000-0008-0000-0700-00007D000000}"/>
            </a:ext>
          </a:extLst>
        </xdr:cNvPr>
        <xdr:cNvSpPr/>
      </xdr:nvSpPr>
      <xdr:spPr>
        <a:xfrm>
          <a:off x="2857500" y="9783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57</xdr:row>
      <xdr:rowOff>103682</xdr:rowOff>
    </xdr:from>
    <xdr:ext cx="534377" cy="259045"/>
    <xdr:sp macro="" textlink="">
      <xdr:nvSpPr>
        <xdr:cNvPr id="126" name="テキスト ボックス 125">
          <a:extLst>
            <a:ext uri="{FF2B5EF4-FFF2-40B4-BE49-F238E27FC236}">
              <a16:creationId xmlns="" xmlns:a16="http://schemas.microsoft.com/office/drawing/2014/main" id="{00000000-0008-0000-0700-00007E000000}"/>
            </a:ext>
          </a:extLst>
        </xdr:cNvPr>
        <xdr:cNvSpPr txBox="1"/>
      </xdr:nvSpPr>
      <xdr:spPr>
        <a:xfrm>
          <a:off x="2641111" y="98763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55</xdr:row>
      <xdr:rowOff>122155</xdr:rowOff>
    </xdr:from>
    <xdr:to>
      <xdr:col>10</xdr:col>
      <xdr:colOff>114300</xdr:colOff>
      <xdr:row>56</xdr:row>
      <xdr:rowOff>20214</xdr:rowOff>
    </xdr:to>
    <xdr:cxnSp macro="">
      <xdr:nvCxnSpPr>
        <xdr:cNvPr id="127" name="直線コネクタ 126">
          <a:extLst>
            <a:ext uri="{FF2B5EF4-FFF2-40B4-BE49-F238E27FC236}">
              <a16:creationId xmlns="" xmlns:a16="http://schemas.microsoft.com/office/drawing/2014/main" id="{00000000-0008-0000-0700-00007F000000}"/>
            </a:ext>
          </a:extLst>
        </xdr:cNvPr>
        <xdr:cNvCxnSpPr/>
      </xdr:nvCxnSpPr>
      <xdr:spPr>
        <a:xfrm flipV="1">
          <a:off x="1130300" y="9551905"/>
          <a:ext cx="889000" cy="695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22122</xdr:rowOff>
    </xdr:from>
    <xdr:to>
      <xdr:col>10</xdr:col>
      <xdr:colOff>165100</xdr:colOff>
      <xdr:row>57</xdr:row>
      <xdr:rowOff>123722</xdr:rowOff>
    </xdr:to>
    <xdr:sp macro="" textlink="">
      <xdr:nvSpPr>
        <xdr:cNvPr id="128" name="フローチャート: 判断 127">
          <a:extLst>
            <a:ext uri="{FF2B5EF4-FFF2-40B4-BE49-F238E27FC236}">
              <a16:creationId xmlns="" xmlns:a16="http://schemas.microsoft.com/office/drawing/2014/main" id="{00000000-0008-0000-0700-000080000000}"/>
            </a:ext>
          </a:extLst>
        </xdr:cNvPr>
        <xdr:cNvSpPr/>
      </xdr:nvSpPr>
      <xdr:spPr>
        <a:xfrm>
          <a:off x="1968500" y="97947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57</xdr:row>
      <xdr:rowOff>114849</xdr:rowOff>
    </xdr:from>
    <xdr:ext cx="534377" cy="259045"/>
    <xdr:sp macro="" textlink="">
      <xdr:nvSpPr>
        <xdr:cNvPr id="129" name="テキスト ボックス 128">
          <a:extLst>
            <a:ext uri="{FF2B5EF4-FFF2-40B4-BE49-F238E27FC236}">
              <a16:creationId xmlns="" xmlns:a16="http://schemas.microsoft.com/office/drawing/2014/main" id="{00000000-0008-0000-0700-000081000000}"/>
            </a:ext>
          </a:extLst>
        </xdr:cNvPr>
        <xdr:cNvSpPr txBox="1"/>
      </xdr:nvSpPr>
      <xdr:spPr>
        <a:xfrm>
          <a:off x="1752111" y="98874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166205</xdr:rowOff>
    </xdr:from>
    <xdr:to>
      <xdr:col>6</xdr:col>
      <xdr:colOff>38100</xdr:colOff>
      <xdr:row>57</xdr:row>
      <xdr:rowOff>96355</xdr:rowOff>
    </xdr:to>
    <xdr:sp macro="" textlink="">
      <xdr:nvSpPr>
        <xdr:cNvPr id="130" name="フローチャート: 判断 129">
          <a:extLst>
            <a:ext uri="{FF2B5EF4-FFF2-40B4-BE49-F238E27FC236}">
              <a16:creationId xmlns="" xmlns:a16="http://schemas.microsoft.com/office/drawing/2014/main" id="{00000000-0008-0000-0700-000082000000}"/>
            </a:ext>
          </a:extLst>
        </xdr:cNvPr>
        <xdr:cNvSpPr/>
      </xdr:nvSpPr>
      <xdr:spPr>
        <a:xfrm>
          <a:off x="1079500" y="9767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57</xdr:row>
      <xdr:rowOff>87482</xdr:rowOff>
    </xdr:from>
    <xdr:ext cx="534377" cy="259045"/>
    <xdr:sp macro="" textlink="">
      <xdr:nvSpPr>
        <xdr:cNvPr id="131" name="テキスト ボックス 130">
          <a:extLst>
            <a:ext uri="{FF2B5EF4-FFF2-40B4-BE49-F238E27FC236}">
              <a16:creationId xmlns="" xmlns:a16="http://schemas.microsoft.com/office/drawing/2014/main" id="{00000000-0008-0000-0700-000083000000}"/>
            </a:ext>
          </a:extLst>
        </xdr:cNvPr>
        <xdr:cNvSpPr txBox="1"/>
      </xdr:nvSpPr>
      <xdr:spPr>
        <a:xfrm>
          <a:off x="863111" y="98601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89,710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2" name="テキスト ボックス 131">
          <a:extLst>
            <a:ext uri="{FF2B5EF4-FFF2-40B4-BE49-F238E27FC236}">
              <a16:creationId xmlns="" xmlns:a16="http://schemas.microsoft.com/office/drawing/2014/main" id="{00000000-0008-0000-0700-000084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3" name="テキスト ボックス 132">
          <a:extLst>
            <a:ext uri="{FF2B5EF4-FFF2-40B4-BE49-F238E27FC236}">
              <a16:creationId xmlns="" xmlns:a16="http://schemas.microsoft.com/office/drawing/2014/main" id="{00000000-0008-0000-0700-000085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4" name="テキスト ボックス 133">
          <a:extLst>
            <a:ext uri="{FF2B5EF4-FFF2-40B4-BE49-F238E27FC236}">
              <a16:creationId xmlns="" xmlns:a16="http://schemas.microsoft.com/office/drawing/2014/main" id="{00000000-0008-0000-0700-000086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5" name="テキスト ボックス 134">
          <a:extLst>
            <a:ext uri="{FF2B5EF4-FFF2-40B4-BE49-F238E27FC236}">
              <a16:creationId xmlns="" xmlns:a16="http://schemas.microsoft.com/office/drawing/2014/main" id="{00000000-0008-0000-0700-000087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6" name="テキスト ボックス 135">
          <a:extLst>
            <a:ext uri="{FF2B5EF4-FFF2-40B4-BE49-F238E27FC236}">
              <a16:creationId xmlns="" xmlns:a16="http://schemas.microsoft.com/office/drawing/2014/main" id="{00000000-0008-0000-0700-000088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45679</xdr:rowOff>
    </xdr:from>
    <xdr:to>
      <xdr:col>24</xdr:col>
      <xdr:colOff>114300</xdr:colOff>
      <xdr:row>55</xdr:row>
      <xdr:rowOff>147279</xdr:rowOff>
    </xdr:to>
    <xdr:sp macro="" textlink="">
      <xdr:nvSpPr>
        <xdr:cNvPr id="137" name="楕円 136">
          <a:extLst>
            <a:ext uri="{FF2B5EF4-FFF2-40B4-BE49-F238E27FC236}">
              <a16:creationId xmlns="" xmlns:a16="http://schemas.microsoft.com/office/drawing/2014/main" id="{00000000-0008-0000-0700-000089000000}"/>
            </a:ext>
          </a:extLst>
        </xdr:cNvPr>
        <xdr:cNvSpPr/>
      </xdr:nvSpPr>
      <xdr:spPr>
        <a:xfrm>
          <a:off x="4584700" y="94754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54</xdr:row>
      <xdr:rowOff>68556</xdr:rowOff>
    </xdr:from>
    <xdr:ext cx="599010" cy="259045"/>
    <xdr:sp macro="" textlink="">
      <xdr:nvSpPr>
        <xdr:cNvPr id="138" name="総務費該当値テキスト">
          <a:extLst>
            <a:ext uri="{FF2B5EF4-FFF2-40B4-BE49-F238E27FC236}">
              <a16:creationId xmlns="" xmlns:a16="http://schemas.microsoft.com/office/drawing/2014/main" id="{00000000-0008-0000-0700-00008A000000}"/>
            </a:ext>
          </a:extLst>
        </xdr:cNvPr>
        <xdr:cNvSpPr txBox="1"/>
      </xdr:nvSpPr>
      <xdr:spPr>
        <a:xfrm>
          <a:off x="4686300" y="93268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166,344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10620</xdr:rowOff>
    </xdr:from>
    <xdr:to>
      <xdr:col>20</xdr:col>
      <xdr:colOff>38100</xdr:colOff>
      <xdr:row>56</xdr:row>
      <xdr:rowOff>112220</xdr:rowOff>
    </xdr:to>
    <xdr:sp macro="" textlink="">
      <xdr:nvSpPr>
        <xdr:cNvPr id="139" name="楕円 138">
          <a:extLst>
            <a:ext uri="{FF2B5EF4-FFF2-40B4-BE49-F238E27FC236}">
              <a16:creationId xmlns="" xmlns:a16="http://schemas.microsoft.com/office/drawing/2014/main" id="{00000000-0008-0000-0700-00008B000000}"/>
            </a:ext>
          </a:extLst>
        </xdr:cNvPr>
        <xdr:cNvSpPr/>
      </xdr:nvSpPr>
      <xdr:spPr>
        <a:xfrm>
          <a:off x="3746500" y="9611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54</xdr:row>
      <xdr:rowOff>128747</xdr:rowOff>
    </xdr:from>
    <xdr:ext cx="599010" cy="259045"/>
    <xdr:sp macro="" textlink="">
      <xdr:nvSpPr>
        <xdr:cNvPr id="140" name="テキスト ボックス 139">
          <a:extLst>
            <a:ext uri="{FF2B5EF4-FFF2-40B4-BE49-F238E27FC236}">
              <a16:creationId xmlns="" xmlns:a16="http://schemas.microsoft.com/office/drawing/2014/main" id="{00000000-0008-0000-0700-00008C000000}"/>
            </a:ext>
          </a:extLst>
        </xdr:cNvPr>
        <xdr:cNvSpPr txBox="1"/>
      </xdr:nvSpPr>
      <xdr:spPr>
        <a:xfrm>
          <a:off x="3497795" y="93870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130,546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55</xdr:row>
      <xdr:rowOff>112328</xdr:rowOff>
    </xdr:from>
    <xdr:to>
      <xdr:col>15</xdr:col>
      <xdr:colOff>101600</xdr:colOff>
      <xdr:row>56</xdr:row>
      <xdr:rowOff>42478</xdr:rowOff>
    </xdr:to>
    <xdr:sp macro="" textlink="">
      <xdr:nvSpPr>
        <xdr:cNvPr id="141" name="楕円 140">
          <a:extLst>
            <a:ext uri="{FF2B5EF4-FFF2-40B4-BE49-F238E27FC236}">
              <a16:creationId xmlns="" xmlns:a16="http://schemas.microsoft.com/office/drawing/2014/main" id="{00000000-0008-0000-0700-00008D000000}"/>
            </a:ext>
          </a:extLst>
        </xdr:cNvPr>
        <xdr:cNvSpPr/>
      </xdr:nvSpPr>
      <xdr:spPr>
        <a:xfrm>
          <a:off x="2857500" y="95420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54</xdr:row>
      <xdr:rowOff>59005</xdr:rowOff>
    </xdr:from>
    <xdr:ext cx="599010" cy="259045"/>
    <xdr:sp macro="" textlink="">
      <xdr:nvSpPr>
        <xdr:cNvPr id="142" name="テキスト ボックス 141">
          <a:extLst>
            <a:ext uri="{FF2B5EF4-FFF2-40B4-BE49-F238E27FC236}">
              <a16:creationId xmlns="" xmlns:a16="http://schemas.microsoft.com/office/drawing/2014/main" id="{00000000-0008-0000-0700-00008E000000}"/>
            </a:ext>
          </a:extLst>
        </xdr:cNvPr>
        <xdr:cNvSpPr txBox="1"/>
      </xdr:nvSpPr>
      <xdr:spPr>
        <a:xfrm>
          <a:off x="2608795" y="93173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148,851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55</xdr:row>
      <xdr:rowOff>71355</xdr:rowOff>
    </xdr:from>
    <xdr:to>
      <xdr:col>10</xdr:col>
      <xdr:colOff>165100</xdr:colOff>
      <xdr:row>56</xdr:row>
      <xdr:rowOff>1505</xdr:rowOff>
    </xdr:to>
    <xdr:sp macro="" textlink="">
      <xdr:nvSpPr>
        <xdr:cNvPr id="143" name="楕円 142">
          <a:extLst>
            <a:ext uri="{FF2B5EF4-FFF2-40B4-BE49-F238E27FC236}">
              <a16:creationId xmlns="" xmlns:a16="http://schemas.microsoft.com/office/drawing/2014/main" id="{00000000-0008-0000-0700-00008F000000}"/>
            </a:ext>
          </a:extLst>
        </xdr:cNvPr>
        <xdr:cNvSpPr/>
      </xdr:nvSpPr>
      <xdr:spPr>
        <a:xfrm>
          <a:off x="1968500" y="9501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54</xdr:row>
      <xdr:rowOff>18032</xdr:rowOff>
    </xdr:from>
    <xdr:ext cx="599010" cy="259045"/>
    <xdr:sp macro="" textlink="">
      <xdr:nvSpPr>
        <xdr:cNvPr id="144" name="テキスト ボックス 143">
          <a:extLst>
            <a:ext uri="{FF2B5EF4-FFF2-40B4-BE49-F238E27FC236}">
              <a16:creationId xmlns="" xmlns:a16="http://schemas.microsoft.com/office/drawing/2014/main" id="{00000000-0008-0000-0700-000090000000}"/>
            </a:ext>
          </a:extLst>
        </xdr:cNvPr>
        <xdr:cNvSpPr txBox="1"/>
      </xdr:nvSpPr>
      <xdr:spPr>
        <a:xfrm>
          <a:off x="1719795" y="92763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159,605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55</xdr:row>
      <xdr:rowOff>140864</xdr:rowOff>
    </xdr:from>
    <xdr:to>
      <xdr:col>6</xdr:col>
      <xdr:colOff>38100</xdr:colOff>
      <xdr:row>56</xdr:row>
      <xdr:rowOff>71014</xdr:rowOff>
    </xdr:to>
    <xdr:sp macro="" textlink="">
      <xdr:nvSpPr>
        <xdr:cNvPr id="145" name="楕円 144">
          <a:extLst>
            <a:ext uri="{FF2B5EF4-FFF2-40B4-BE49-F238E27FC236}">
              <a16:creationId xmlns="" xmlns:a16="http://schemas.microsoft.com/office/drawing/2014/main" id="{00000000-0008-0000-0700-000091000000}"/>
            </a:ext>
          </a:extLst>
        </xdr:cNvPr>
        <xdr:cNvSpPr/>
      </xdr:nvSpPr>
      <xdr:spPr>
        <a:xfrm>
          <a:off x="1079500" y="95706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54</xdr:row>
      <xdr:rowOff>87541</xdr:rowOff>
    </xdr:from>
    <xdr:ext cx="599010" cy="259045"/>
    <xdr:sp macro="" textlink="">
      <xdr:nvSpPr>
        <xdr:cNvPr id="146" name="テキスト ボックス 145">
          <a:extLst>
            <a:ext uri="{FF2B5EF4-FFF2-40B4-BE49-F238E27FC236}">
              <a16:creationId xmlns="" xmlns:a16="http://schemas.microsoft.com/office/drawing/2014/main" id="{00000000-0008-0000-0700-000092000000}"/>
            </a:ext>
          </a:extLst>
        </xdr:cNvPr>
        <xdr:cNvSpPr txBox="1"/>
      </xdr:nvSpPr>
      <xdr:spPr>
        <a:xfrm>
          <a:off x="830795" y="93458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141,361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7" name="正方形/長方形 146">
          <a:extLst>
            <a:ext uri="{FF2B5EF4-FFF2-40B4-BE49-F238E27FC236}">
              <a16:creationId xmlns="" xmlns:a16="http://schemas.microsoft.com/office/drawing/2014/main" id="{00000000-0008-0000-0700-000093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8" name="正方形/長方形 147">
          <a:extLst>
            <a:ext uri="{FF2B5EF4-FFF2-40B4-BE49-F238E27FC236}">
              <a16:creationId xmlns="" xmlns:a16="http://schemas.microsoft.com/office/drawing/2014/main" id="{00000000-0008-0000-0700-000094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9" name="正方形/長方形 148">
          <a:extLst>
            <a:ext uri="{FF2B5EF4-FFF2-40B4-BE49-F238E27FC236}">
              <a16:creationId xmlns="" xmlns:a16="http://schemas.microsoft.com/office/drawing/2014/main" id="{00000000-0008-0000-0700-000095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0" name="正方形/長方形 149">
          <a:extLst>
            <a:ext uri="{FF2B5EF4-FFF2-40B4-BE49-F238E27FC236}">
              <a16:creationId xmlns="" xmlns:a16="http://schemas.microsoft.com/office/drawing/2014/main" id="{00000000-0008-0000-0700-000096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1" name="正方形/長方形 150">
          <a:extLst>
            <a:ext uri="{FF2B5EF4-FFF2-40B4-BE49-F238E27FC236}">
              <a16:creationId xmlns="" xmlns:a16="http://schemas.microsoft.com/office/drawing/2014/main" id="{00000000-0008-0000-0700-000097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2" name="正方形/長方形 151">
          <a:extLst>
            <a:ext uri="{FF2B5EF4-FFF2-40B4-BE49-F238E27FC236}">
              <a16:creationId xmlns="" xmlns:a16="http://schemas.microsoft.com/office/drawing/2014/main" id="{00000000-0008-0000-0700-000098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3" name="正方形/長方形 152">
          <a:extLst>
            <a:ext uri="{FF2B5EF4-FFF2-40B4-BE49-F238E27FC236}">
              <a16:creationId xmlns="" xmlns:a16="http://schemas.microsoft.com/office/drawing/2014/main" id="{00000000-0008-0000-0700-000099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206,802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4" name="正方形/長方形 153">
          <a:extLst>
            <a:ext uri="{FF2B5EF4-FFF2-40B4-BE49-F238E27FC236}">
              <a16:creationId xmlns="" xmlns:a16="http://schemas.microsoft.com/office/drawing/2014/main" id="{00000000-0008-0000-0700-00009A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5" name="テキスト ボックス 154">
          <a:extLst>
            <a:ext uri="{FF2B5EF4-FFF2-40B4-BE49-F238E27FC236}">
              <a16:creationId xmlns="" xmlns:a16="http://schemas.microsoft.com/office/drawing/2014/main" id="{00000000-0008-0000-0700-00009B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a:extLst>
            <a:ext uri="{FF2B5EF4-FFF2-40B4-BE49-F238E27FC236}">
              <a16:creationId xmlns="" xmlns:a16="http://schemas.microsoft.com/office/drawing/2014/main" id="{00000000-0008-0000-0700-00009C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80</xdr:row>
      <xdr:rowOff>111777</xdr:rowOff>
    </xdr:from>
    <xdr:ext cx="531299" cy="259045"/>
    <xdr:sp macro="" textlink="">
      <xdr:nvSpPr>
        <xdr:cNvPr id="157" name="テキスト ボックス 156">
          <a:extLst>
            <a:ext uri="{FF2B5EF4-FFF2-40B4-BE49-F238E27FC236}">
              <a16:creationId xmlns="" xmlns:a16="http://schemas.microsoft.com/office/drawing/2014/main" id="{00000000-0008-0000-0700-00009D000000}"/>
            </a:ext>
          </a:extLst>
        </xdr:cNvPr>
        <xdr:cNvSpPr txBox="1"/>
      </xdr:nvSpPr>
      <xdr:spPr>
        <a:xfrm>
          <a:off x="230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58" name="直線コネクタ 157">
          <a:extLst>
            <a:ext uri="{FF2B5EF4-FFF2-40B4-BE49-F238E27FC236}">
              <a16:creationId xmlns="" xmlns:a16="http://schemas.microsoft.com/office/drawing/2014/main" id="{00000000-0008-0000-0700-00009E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73677</xdr:rowOff>
    </xdr:from>
    <xdr:ext cx="595419" cy="259045"/>
    <xdr:sp macro="" textlink="">
      <xdr:nvSpPr>
        <xdr:cNvPr id="159" name="テキスト ボックス 158">
          <a:extLst>
            <a:ext uri="{FF2B5EF4-FFF2-40B4-BE49-F238E27FC236}">
              <a16:creationId xmlns="" xmlns:a16="http://schemas.microsoft.com/office/drawing/2014/main" id="{00000000-0008-0000-0700-00009F000000}"/>
            </a:ext>
          </a:extLst>
        </xdr:cNvPr>
        <xdr:cNvSpPr txBox="1"/>
      </xdr:nvSpPr>
      <xdr:spPr>
        <a:xfrm>
          <a:off x="166581" y="1344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0" name="直線コネクタ 159">
          <a:extLst>
            <a:ext uri="{FF2B5EF4-FFF2-40B4-BE49-F238E27FC236}">
              <a16:creationId xmlns="" xmlns:a16="http://schemas.microsoft.com/office/drawing/2014/main" id="{00000000-0008-0000-0700-0000A0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61" name="テキスト ボックス 160">
          <a:extLst>
            <a:ext uri="{FF2B5EF4-FFF2-40B4-BE49-F238E27FC236}">
              <a16:creationId xmlns="" xmlns:a16="http://schemas.microsoft.com/office/drawing/2014/main" id="{00000000-0008-0000-0700-0000A1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2" name="直線コネクタ 161">
          <a:extLst>
            <a:ext uri="{FF2B5EF4-FFF2-40B4-BE49-F238E27FC236}">
              <a16:creationId xmlns="" xmlns:a16="http://schemas.microsoft.com/office/drawing/2014/main" id="{00000000-0008-0000-0700-0000A2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3" name="テキスト ボックス 162">
          <a:extLst>
            <a:ext uri="{FF2B5EF4-FFF2-40B4-BE49-F238E27FC236}">
              <a16:creationId xmlns="" xmlns:a16="http://schemas.microsoft.com/office/drawing/2014/main" id="{00000000-0008-0000-0700-0000A3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4" name="直線コネクタ 163">
          <a:extLst>
            <a:ext uri="{FF2B5EF4-FFF2-40B4-BE49-F238E27FC236}">
              <a16:creationId xmlns="" xmlns:a16="http://schemas.microsoft.com/office/drawing/2014/main" id="{00000000-0008-0000-0700-0000A4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5" name="テキスト ボックス 164">
          <a:extLst>
            <a:ext uri="{FF2B5EF4-FFF2-40B4-BE49-F238E27FC236}">
              <a16:creationId xmlns="" xmlns:a16="http://schemas.microsoft.com/office/drawing/2014/main" id="{00000000-0008-0000-0700-0000A5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6" name="直線コネクタ 165">
          <a:extLst>
            <a:ext uri="{FF2B5EF4-FFF2-40B4-BE49-F238E27FC236}">
              <a16:creationId xmlns="" xmlns:a16="http://schemas.microsoft.com/office/drawing/2014/main" id="{00000000-0008-0000-0700-0000A6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7" name="テキスト ボックス 166">
          <a:extLst>
            <a:ext uri="{FF2B5EF4-FFF2-40B4-BE49-F238E27FC236}">
              <a16:creationId xmlns="" xmlns:a16="http://schemas.microsoft.com/office/drawing/2014/main" id="{00000000-0008-0000-0700-0000A7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a:extLst>
            <a:ext uri="{FF2B5EF4-FFF2-40B4-BE49-F238E27FC236}">
              <a16:creationId xmlns="" xmlns:a16="http://schemas.microsoft.com/office/drawing/2014/main" id="{00000000-0008-0000-0700-0000A8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9" name="テキスト ボックス 168">
          <a:extLst>
            <a:ext uri="{FF2B5EF4-FFF2-40B4-BE49-F238E27FC236}">
              <a16:creationId xmlns="" xmlns:a16="http://schemas.microsoft.com/office/drawing/2014/main" id="{00000000-0008-0000-0700-0000A9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民生費グラフ枠">
          <a:extLst>
            <a:ext uri="{FF2B5EF4-FFF2-40B4-BE49-F238E27FC236}">
              <a16:creationId xmlns="" xmlns:a16="http://schemas.microsoft.com/office/drawing/2014/main" id="{00000000-0008-0000-0700-0000AA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69</xdr:row>
      <xdr:rowOff>140919</xdr:rowOff>
    </xdr:from>
    <xdr:to>
      <xdr:col>24</xdr:col>
      <xdr:colOff>62865</xdr:colOff>
      <xdr:row>78</xdr:row>
      <xdr:rowOff>106127</xdr:rowOff>
    </xdr:to>
    <xdr:cxnSp macro="">
      <xdr:nvCxnSpPr>
        <xdr:cNvPr id="171" name="直線コネクタ 170">
          <a:extLst>
            <a:ext uri="{FF2B5EF4-FFF2-40B4-BE49-F238E27FC236}">
              <a16:creationId xmlns="" xmlns:a16="http://schemas.microsoft.com/office/drawing/2014/main" id="{00000000-0008-0000-0700-0000AB000000}"/>
            </a:ext>
          </a:extLst>
        </xdr:cNvPr>
        <xdr:cNvCxnSpPr/>
      </xdr:nvCxnSpPr>
      <xdr:spPr>
        <a:xfrm flipV="1">
          <a:off x="4633595" y="11970969"/>
          <a:ext cx="1270" cy="15082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109954</xdr:rowOff>
    </xdr:from>
    <xdr:ext cx="599010" cy="259045"/>
    <xdr:sp macro="" textlink="">
      <xdr:nvSpPr>
        <xdr:cNvPr id="172" name="民生費最小値テキスト">
          <a:extLst>
            <a:ext uri="{FF2B5EF4-FFF2-40B4-BE49-F238E27FC236}">
              <a16:creationId xmlns="" xmlns:a16="http://schemas.microsoft.com/office/drawing/2014/main" id="{00000000-0008-0000-0700-0000AC000000}"/>
            </a:ext>
          </a:extLst>
        </xdr:cNvPr>
        <xdr:cNvSpPr txBox="1"/>
      </xdr:nvSpPr>
      <xdr:spPr>
        <a:xfrm>
          <a:off x="4686300" y="134830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114,406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106127</xdr:rowOff>
    </xdr:from>
    <xdr:to>
      <xdr:col>24</xdr:col>
      <xdr:colOff>152400</xdr:colOff>
      <xdr:row>78</xdr:row>
      <xdr:rowOff>106127</xdr:rowOff>
    </xdr:to>
    <xdr:cxnSp macro="">
      <xdr:nvCxnSpPr>
        <xdr:cNvPr id="173" name="直線コネクタ 172">
          <a:extLst>
            <a:ext uri="{FF2B5EF4-FFF2-40B4-BE49-F238E27FC236}">
              <a16:creationId xmlns="" xmlns:a16="http://schemas.microsoft.com/office/drawing/2014/main" id="{00000000-0008-0000-0700-0000AD000000}"/>
            </a:ext>
          </a:extLst>
        </xdr:cNvPr>
        <xdr:cNvCxnSpPr/>
      </xdr:nvCxnSpPr>
      <xdr:spPr>
        <a:xfrm>
          <a:off x="4546600" y="134792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87596</xdr:rowOff>
    </xdr:from>
    <xdr:ext cx="599010" cy="259045"/>
    <xdr:sp macro="" textlink="">
      <xdr:nvSpPr>
        <xdr:cNvPr id="174" name="民生費最大値テキスト">
          <a:extLst>
            <a:ext uri="{FF2B5EF4-FFF2-40B4-BE49-F238E27FC236}">
              <a16:creationId xmlns="" xmlns:a16="http://schemas.microsoft.com/office/drawing/2014/main" id="{00000000-0008-0000-0700-0000AE000000}"/>
            </a:ext>
          </a:extLst>
        </xdr:cNvPr>
        <xdr:cNvSpPr txBox="1"/>
      </xdr:nvSpPr>
      <xdr:spPr>
        <a:xfrm>
          <a:off x="4686300" y="117461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312,340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69</xdr:row>
      <xdr:rowOff>140919</xdr:rowOff>
    </xdr:from>
    <xdr:to>
      <xdr:col>24</xdr:col>
      <xdr:colOff>152400</xdr:colOff>
      <xdr:row>69</xdr:row>
      <xdr:rowOff>140919</xdr:rowOff>
    </xdr:to>
    <xdr:cxnSp macro="">
      <xdr:nvCxnSpPr>
        <xdr:cNvPr id="175" name="直線コネクタ 174">
          <a:extLst>
            <a:ext uri="{FF2B5EF4-FFF2-40B4-BE49-F238E27FC236}">
              <a16:creationId xmlns="" xmlns:a16="http://schemas.microsoft.com/office/drawing/2014/main" id="{00000000-0008-0000-0700-0000AF000000}"/>
            </a:ext>
          </a:extLst>
        </xdr:cNvPr>
        <xdr:cNvCxnSpPr/>
      </xdr:nvCxnSpPr>
      <xdr:spPr>
        <a:xfrm>
          <a:off x="4546600" y="119709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72</xdr:row>
      <xdr:rowOff>124338</xdr:rowOff>
    </xdr:from>
    <xdr:to>
      <xdr:col>24</xdr:col>
      <xdr:colOff>63500</xdr:colOff>
      <xdr:row>74</xdr:row>
      <xdr:rowOff>80538</xdr:rowOff>
    </xdr:to>
    <xdr:cxnSp macro="">
      <xdr:nvCxnSpPr>
        <xdr:cNvPr id="176" name="直線コネクタ 175">
          <a:extLst>
            <a:ext uri="{FF2B5EF4-FFF2-40B4-BE49-F238E27FC236}">
              <a16:creationId xmlns="" xmlns:a16="http://schemas.microsoft.com/office/drawing/2014/main" id="{00000000-0008-0000-0700-0000B0000000}"/>
            </a:ext>
          </a:extLst>
        </xdr:cNvPr>
        <xdr:cNvCxnSpPr/>
      </xdr:nvCxnSpPr>
      <xdr:spPr>
        <a:xfrm>
          <a:off x="3797300" y="12468738"/>
          <a:ext cx="838200" cy="299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44787</xdr:rowOff>
    </xdr:from>
    <xdr:ext cx="599010" cy="259045"/>
    <xdr:sp macro="" textlink="">
      <xdr:nvSpPr>
        <xdr:cNvPr id="177" name="民生費平均値テキスト">
          <a:extLst>
            <a:ext uri="{FF2B5EF4-FFF2-40B4-BE49-F238E27FC236}">
              <a16:creationId xmlns="" xmlns:a16="http://schemas.microsoft.com/office/drawing/2014/main" id="{00000000-0008-0000-0700-0000B1000000}"/>
            </a:ext>
          </a:extLst>
        </xdr:cNvPr>
        <xdr:cNvSpPr txBox="1"/>
      </xdr:nvSpPr>
      <xdr:spPr>
        <a:xfrm>
          <a:off x="4686300" y="1290353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180,458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66360</xdr:rowOff>
    </xdr:from>
    <xdr:to>
      <xdr:col>24</xdr:col>
      <xdr:colOff>114300</xdr:colOff>
      <xdr:row>75</xdr:row>
      <xdr:rowOff>167960</xdr:rowOff>
    </xdr:to>
    <xdr:sp macro="" textlink="">
      <xdr:nvSpPr>
        <xdr:cNvPr id="178" name="フローチャート: 判断 177">
          <a:extLst>
            <a:ext uri="{FF2B5EF4-FFF2-40B4-BE49-F238E27FC236}">
              <a16:creationId xmlns="" xmlns:a16="http://schemas.microsoft.com/office/drawing/2014/main" id="{00000000-0008-0000-0700-0000B2000000}"/>
            </a:ext>
          </a:extLst>
        </xdr:cNvPr>
        <xdr:cNvSpPr/>
      </xdr:nvSpPr>
      <xdr:spPr>
        <a:xfrm>
          <a:off x="4584700" y="12925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72</xdr:row>
      <xdr:rowOff>124338</xdr:rowOff>
    </xdr:from>
    <xdr:to>
      <xdr:col>19</xdr:col>
      <xdr:colOff>177800</xdr:colOff>
      <xdr:row>74</xdr:row>
      <xdr:rowOff>49921</xdr:rowOff>
    </xdr:to>
    <xdr:cxnSp macro="">
      <xdr:nvCxnSpPr>
        <xdr:cNvPr id="179" name="直線コネクタ 178">
          <a:extLst>
            <a:ext uri="{FF2B5EF4-FFF2-40B4-BE49-F238E27FC236}">
              <a16:creationId xmlns="" xmlns:a16="http://schemas.microsoft.com/office/drawing/2014/main" id="{00000000-0008-0000-0700-0000B3000000}"/>
            </a:ext>
          </a:extLst>
        </xdr:cNvPr>
        <xdr:cNvCxnSpPr/>
      </xdr:nvCxnSpPr>
      <xdr:spPr>
        <a:xfrm flipV="1">
          <a:off x="2908300" y="12468738"/>
          <a:ext cx="889000" cy="2684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82682</xdr:rowOff>
    </xdr:from>
    <xdr:to>
      <xdr:col>20</xdr:col>
      <xdr:colOff>38100</xdr:colOff>
      <xdr:row>76</xdr:row>
      <xdr:rowOff>12832</xdr:rowOff>
    </xdr:to>
    <xdr:sp macro="" textlink="">
      <xdr:nvSpPr>
        <xdr:cNvPr id="180" name="フローチャート: 判断 179">
          <a:extLst>
            <a:ext uri="{FF2B5EF4-FFF2-40B4-BE49-F238E27FC236}">
              <a16:creationId xmlns="" xmlns:a16="http://schemas.microsoft.com/office/drawing/2014/main" id="{00000000-0008-0000-0700-0000B4000000}"/>
            </a:ext>
          </a:extLst>
        </xdr:cNvPr>
        <xdr:cNvSpPr/>
      </xdr:nvSpPr>
      <xdr:spPr>
        <a:xfrm>
          <a:off x="3746500" y="129414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3959</xdr:rowOff>
    </xdr:from>
    <xdr:ext cx="599010" cy="259045"/>
    <xdr:sp macro="" textlink="">
      <xdr:nvSpPr>
        <xdr:cNvPr id="181" name="テキスト ボックス 180">
          <a:extLst>
            <a:ext uri="{FF2B5EF4-FFF2-40B4-BE49-F238E27FC236}">
              <a16:creationId xmlns="" xmlns:a16="http://schemas.microsoft.com/office/drawing/2014/main" id="{00000000-0008-0000-0700-0000B5000000}"/>
            </a:ext>
          </a:extLst>
        </xdr:cNvPr>
        <xdr:cNvSpPr txBox="1"/>
      </xdr:nvSpPr>
      <xdr:spPr>
        <a:xfrm>
          <a:off x="3497795" y="130341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178,316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74</xdr:row>
      <xdr:rowOff>49921</xdr:rowOff>
    </xdr:from>
    <xdr:to>
      <xdr:col>15</xdr:col>
      <xdr:colOff>50800</xdr:colOff>
      <xdr:row>74</xdr:row>
      <xdr:rowOff>140561</xdr:rowOff>
    </xdr:to>
    <xdr:cxnSp macro="">
      <xdr:nvCxnSpPr>
        <xdr:cNvPr id="182" name="直線コネクタ 181">
          <a:extLst>
            <a:ext uri="{FF2B5EF4-FFF2-40B4-BE49-F238E27FC236}">
              <a16:creationId xmlns="" xmlns:a16="http://schemas.microsoft.com/office/drawing/2014/main" id="{00000000-0008-0000-0700-0000B6000000}"/>
            </a:ext>
          </a:extLst>
        </xdr:cNvPr>
        <xdr:cNvCxnSpPr/>
      </xdr:nvCxnSpPr>
      <xdr:spPr>
        <a:xfrm flipV="1">
          <a:off x="2019300" y="12737221"/>
          <a:ext cx="889000" cy="906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75</xdr:row>
      <xdr:rowOff>93266</xdr:rowOff>
    </xdr:from>
    <xdr:to>
      <xdr:col>15</xdr:col>
      <xdr:colOff>101600</xdr:colOff>
      <xdr:row>76</xdr:row>
      <xdr:rowOff>23416</xdr:rowOff>
    </xdr:to>
    <xdr:sp macro="" textlink="">
      <xdr:nvSpPr>
        <xdr:cNvPr id="183" name="フローチャート: 判断 182">
          <a:extLst>
            <a:ext uri="{FF2B5EF4-FFF2-40B4-BE49-F238E27FC236}">
              <a16:creationId xmlns="" xmlns:a16="http://schemas.microsoft.com/office/drawing/2014/main" id="{00000000-0008-0000-0700-0000B7000000}"/>
            </a:ext>
          </a:extLst>
        </xdr:cNvPr>
        <xdr:cNvSpPr/>
      </xdr:nvSpPr>
      <xdr:spPr>
        <a:xfrm>
          <a:off x="2857500" y="129520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14543</xdr:rowOff>
    </xdr:from>
    <xdr:ext cx="599010" cy="259045"/>
    <xdr:sp macro="" textlink="">
      <xdr:nvSpPr>
        <xdr:cNvPr id="184" name="テキスト ボックス 183">
          <a:extLst>
            <a:ext uri="{FF2B5EF4-FFF2-40B4-BE49-F238E27FC236}">
              <a16:creationId xmlns="" xmlns:a16="http://schemas.microsoft.com/office/drawing/2014/main" id="{00000000-0008-0000-0700-0000B8000000}"/>
            </a:ext>
          </a:extLst>
        </xdr:cNvPr>
        <xdr:cNvSpPr txBox="1"/>
      </xdr:nvSpPr>
      <xdr:spPr>
        <a:xfrm>
          <a:off x="2608795" y="130447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176,927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74</xdr:row>
      <xdr:rowOff>140561</xdr:rowOff>
    </xdr:from>
    <xdr:to>
      <xdr:col>10</xdr:col>
      <xdr:colOff>114300</xdr:colOff>
      <xdr:row>75</xdr:row>
      <xdr:rowOff>53358</xdr:rowOff>
    </xdr:to>
    <xdr:cxnSp macro="">
      <xdr:nvCxnSpPr>
        <xdr:cNvPr id="185" name="直線コネクタ 184">
          <a:extLst>
            <a:ext uri="{FF2B5EF4-FFF2-40B4-BE49-F238E27FC236}">
              <a16:creationId xmlns="" xmlns:a16="http://schemas.microsoft.com/office/drawing/2014/main" id="{00000000-0008-0000-0700-0000B9000000}"/>
            </a:ext>
          </a:extLst>
        </xdr:cNvPr>
        <xdr:cNvCxnSpPr/>
      </xdr:nvCxnSpPr>
      <xdr:spPr>
        <a:xfrm flipV="1">
          <a:off x="1130300" y="12827861"/>
          <a:ext cx="889000" cy="842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75</xdr:row>
      <xdr:rowOff>157846</xdr:rowOff>
    </xdr:from>
    <xdr:to>
      <xdr:col>10</xdr:col>
      <xdr:colOff>165100</xdr:colOff>
      <xdr:row>76</xdr:row>
      <xdr:rowOff>87996</xdr:rowOff>
    </xdr:to>
    <xdr:sp macro="" textlink="">
      <xdr:nvSpPr>
        <xdr:cNvPr id="186" name="フローチャート: 判断 185">
          <a:extLst>
            <a:ext uri="{FF2B5EF4-FFF2-40B4-BE49-F238E27FC236}">
              <a16:creationId xmlns="" xmlns:a16="http://schemas.microsoft.com/office/drawing/2014/main" id="{00000000-0008-0000-0700-0000BA000000}"/>
            </a:ext>
          </a:extLst>
        </xdr:cNvPr>
        <xdr:cNvSpPr/>
      </xdr:nvSpPr>
      <xdr:spPr>
        <a:xfrm>
          <a:off x="1968500" y="130165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79123</xdr:rowOff>
    </xdr:from>
    <xdr:ext cx="599010" cy="259045"/>
    <xdr:sp macro="" textlink="">
      <xdr:nvSpPr>
        <xdr:cNvPr id="187" name="テキスト ボックス 186">
          <a:extLst>
            <a:ext uri="{FF2B5EF4-FFF2-40B4-BE49-F238E27FC236}">
              <a16:creationId xmlns="" xmlns:a16="http://schemas.microsoft.com/office/drawing/2014/main" id="{00000000-0008-0000-0700-0000BB000000}"/>
            </a:ext>
          </a:extLst>
        </xdr:cNvPr>
        <xdr:cNvSpPr txBox="1"/>
      </xdr:nvSpPr>
      <xdr:spPr>
        <a:xfrm>
          <a:off x="1719795" y="131093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43439</xdr:rowOff>
    </xdr:from>
    <xdr:to>
      <xdr:col>6</xdr:col>
      <xdr:colOff>38100</xdr:colOff>
      <xdr:row>76</xdr:row>
      <xdr:rowOff>145039</xdr:rowOff>
    </xdr:to>
    <xdr:sp macro="" textlink="">
      <xdr:nvSpPr>
        <xdr:cNvPr id="188" name="フローチャート: 判断 187">
          <a:extLst>
            <a:ext uri="{FF2B5EF4-FFF2-40B4-BE49-F238E27FC236}">
              <a16:creationId xmlns="" xmlns:a16="http://schemas.microsoft.com/office/drawing/2014/main" id="{00000000-0008-0000-0700-0000BC000000}"/>
            </a:ext>
          </a:extLst>
        </xdr:cNvPr>
        <xdr:cNvSpPr/>
      </xdr:nvSpPr>
      <xdr:spPr>
        <a:xfrm>
          <a:off x="1079500" y="13073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136166</xdr:rowOff>
    </xdr:from>
    <xdr:ext cx="599010" cy="259045"/>
    <xdr:sp macro="" textlink="">
      <xdr:nvSpPr>
        <xdr:cNvPr id="189" name="テキスト ボックス 188">
          <a:extLst>
            <a:ext uri="{FF2B5EF4-FFF2-40B4-BE49-F238E27FC236}">
              <a16:creationId xmlns="" xmlns:a16="http://schemas.microsoft.com/office/drawing/2014/main" id="{00000000-0008-0000-0700-0000BD000000}"/>
            </a:ext>
          </a:extLst>
        </xdr:cNvPr>
        <xdr:cNvSpPr txBox="1"/>
      </xdr:nvSpPr>
      <xdr:spPr>
        <a:xfrm>
          <a:off x="830795" y="131663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a:extLst>
            <a:ext uri="{FF2B5EF4-FFF2-40B4-BE49-F238E27FC236}">
              <a16:creationId xmlns="" xmlns:a16="http://schemas.microsoft.com/office/drawing/2014/main" id="{00000000-0008-0000-0700-0000BE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a:extLst>
            <a:ext uri="{FF2B5EF4-FFF2-40B4-BE49-F238E27FC236}">
              <a16:creationId xmlns="" xmlns:a16="http://schemas.microsoft.com/office/drawing/2014/main" id="{00000000-0008-0000-0700-0000BF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a:extLst>
            <a:ext uri="{FF2B5EF4-FFF2-40B4-BE49-F238E27FC236}">
              <a16:creationId xmlns="" xmlns:a16="http://schemas.microsoft.com/office/drawing/2014/main" id="{00000000-0008-0000-0700-0000C0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a:extLst>
            <a:ext uri="{FF2B5EF4-FFF2-40B4-BE49-F238E27FC236}">
              <a16:creationId xmlns="" xmlns:a16="http://schemas.microsoft.com/office/drawing/2014/main" id="{00000000-0008-0000-0700-0000C1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a:extLst>
            <a:ext uri="{FF2B5EF4-FFF2-40B4-BE49-F238E27FC236}">
              <a16:creationId xmlns="" xmlns:a16="http://schemas.microsoft.com/office/drawing/2014/main" id="{00000000-0008-0000-0700-0000C2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74</xdr:row>
      <xdr:rowOff>29738</xdr:rowOff>
    </xdr:from>
    <xdr:to>
      <xdr:col>24</xdr:col>
      <xdr:colOff>114300</xdr:colOff>
      <xdr:row>74</xdr:row>
      <xdr:rowOff>131338</xdr:rowOff>
    </xdr:to>
    <xdr:sp macro="" textlink="">
      <xdr:nvSpPr>
        <xdr:cNvPr id="195" name="楕円 194">
          <a:extLst>
            <a:ext uri="{FF2B5EF4-FFF2-40B4-BE49-F238E27FC236}">
              <a16:creationId xmlns="" xmlns:a16="http://schemas.microsoft.com/office/drawing/2014/main" id="{00000000-0008-0000-0700-0000C3000000}"/>
            </a:ext>
          </a:extLst>
        </xdr:cNvPr>
        <xdr:cNvSpPr/>
      </xdr:nvSpPr>
      <xdr:spPr>
        <a:xfrm>
          <a:off x="4584700" y="127170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73</xdr:row>
      <xdr:rowOff>52615</xdr:rowOff>
    </xdr:from>
    <xdr:ext cx="599010" cy="259045"/>
    <xdr:sp macro="" textlink="">
      <xdr:nvSpPr>
        <xdr:cNvPr id="196" name="民生費該当値テキスト">
          <a:extLst>
            <a:ext uri="{FF2B5EF4-FFF2-40B4-BE49-F238E27FC236}">
              <a16:creationId xmlns="" xmlns:a16="http://schemas.microsoft.com/office/drawing/2014/main" id="{00000000-0008-0000-0700-0000C4000000}"/>
            </a:ext>
          </a:extLst>
        </xdr:cNvPr>
        <xdr:cNvSpPr txBox="1"/>
      </xdr:nvSpPr>
      <xdr:spPr>
        <a:xfrm>
          <a:off x="4686300" y="125684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207,764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72</xdr:row>
      <xdr:rowOff>73538</xdr:rowOff>
    </xdr:from>
    <xdr:to>
      <xdr:col>20</xdr:col>
      <xdr:colOff>38100</xdr:colOff>
      <xdr:row>73</xdr:row>
      <xdr:rowOff>3688</xdr:rowOff>
    </xdr:to>
    <xdr:sp macro="" textlink="">
      <xdr:nvSpPr>
        <xdr:cNvPr id="197" name="楕円 196">
          <a:extLst>
            <a:ext uri="{FF2B5EF4-FFF2-40B4-BE49-F238E27FC236}">
              <a16:creationId xmlns="" xmlns:a16="http://schemas.microsoft.com/office/drawing/2014/main" id="{00000000-0008-0000-0700-0000C5000000}"/>
            </a:ext>
          </a:extLst>
        </xdr:cNvPr>
        <xdr:cNvSpPr/>
      </xdr:nvSpPr>
      <xdr:spPr>
        <a:xfrm>
          <a:off x="3746500" y="12417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71</xdr:row>
      <xdr:rowOff>20215</xdr:rowOff>
    </xdr:from>
    <xdr:ext cx="599010" cy="259045"/>
    <xdr:sp macro="" textlink="">
      <xdr:nvSpPr>
        <xdr:cNvPr id="198" name="テキスト ボックス 197">
          <a:extLst>
            <a:ext uri="{FF2B5EF4-FFF2-40B4-BE49-F238E27FC236}">
              <a16:creationId xmlns="" xmlns:a16="http://schemas.microsoft.com/office/drawing/2014/main" id="{00000000-0008-0000-0700-0000C6000000}"/>
            </a:ext>
          </a:extLst>
        </xdr:cNvPr>
        <xdr:cNvSpPr txBox="1"/>
      </xdr:nvSpPr>
      <xdr:spPr>
        <a:xfrm>
          <a:off x="3497795" y="121931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247,016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73</xdr:row>
      <xdr:rowOff>170571</xdr:rowOff>
    </xdr:from>
    <xdr:to>
      <xdr:col>15</xdr:col>
      <xdr:colOff>101600</xdr:colOff>
      <xdr:row>74</xdr:row>
      <xdr:rowOff>100721</xdr:rowOff>
    </xdr:to>
    <xdr:sp macro="" textlink="">
      <xdr:nvSpPr>
        <xdr:cNvPr id="199" name="楕円 198">
          <a:extLst>
            <a:ext uri="{FF2B5EF4-FFF2-40B4-BE49-F238E27FC236}">
              <a16:creationId xmlns="" xmlns:a16="http://schemas.microsoft.com/office/drawing/2014/main" id="{00000000-0008-0000-0700-0000C7000000}"/>
            </a:ext>
          </a:extLst>
        </xdr:cNvPr>
        <xdr:cNvSpPr/>
      </xdr:nvSpPr>
      <xdr:spPr>
        <a:xfrm>
          <a:off x="2857500" y="126864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72</xdr:row>
      <xdr:rowOff>117248</xdr:rowOff>
    </xdr:from>
    <xdr:ext cx="599010" cy="259045"/>
    <xdr:sp macro="" textlink="">
      <xdr:nvSpPr>
        <xdr:cNvPr id="200" name="テキスト ボックス 199">
          <a:extLst>
            <a:ext uri="{FF2B5EF4-FFF2-40B4-BE49-F238E27FC236}">
              <a16:creationId xmlns="" xmlns:a16="http://schemas.microsoft.com/office/drawing/2014/main" id="{00000000-0008-0000-0700-0000C8000000}"/>
            </a:ext>
          </a:extLst>
        </xdr:cNvPr>
        <xdr:cNvSpPr txBox="1"/>
      </xdr:nvSpPr>
      <xdr:spPr>
        <a:xfrm>
          <a:off x="2608795" y="124616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211,782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74</xdr:row>
      <xdr:rowOff>89761</xdr:rowOff>
    </xdr:from>
    <xdr:to>
      <xdr:col>10</xdr:col>
      <xdr:colOff>165100</xdr:colOff>
      <xdr:row>75</xdr:row>
      <xdr:rowOff>19911</xdr:rowOff>
    </xdr:to>
    <xdr:sp macro="" textlink="">
      <xdr:nvSpPr>
        <xdr:cNvPr id="201" name="楕円 200">
          <a:extLst>
            <a:ext uri="{FF2B5EF4-FFF2-40B4-BE49-F238E27FC236}">
              <a16:creationId xmlns="" xmlns:a16="http://schemas.microsoft.com/office/drawing/2014/main" id="{00000000-0008-0000-0700-0000C9000000}"/>
            </a:ext>
          </a:extLst>
        </xdr:cNvPr>
        <xdr:cNvSpPr/>
      </xdr:nvSpPr>
      <xdr:spPr>
        <a:xfrm>
          <a:off x="1968500" y="12777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73</xdr:row>
      <xdr:rowOff>36438</xdr:rowOff>
    </xdr:from>
    <xdr:ext cx="599010" cy="259045"/>
    <xdr:sp macro="" textlink="">
      <xdr:nvSpPr>
        <xdr:cNvPr id="202" name="テキスト ボックス 201">
          <a:extLst>
            <a:ext uri="{FF2B5EF4-FFF2-40B4-BE49-F238E27FC236}">
              <a16:creationId xmlns="" xmlns:a16="http://schemas.microsoft.com/office/drawing/2014/main" id="{00000000-0008-0000-0700-0000CA000000}"/>
            </a:ext>
          </a:extLst>
        </xdr:cNvPr>
        <xdr:cNvSpPr txBox="1"/>
      </xdr:nvSpPr>
      <xdr:spPr>
        <a:xfrm>
          <a:off x="1719795" y="125522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199,887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2558</xdr:rowOff>
    </xdr:from>
    <xdr:to>
      <xdr:col>6</xdr:col>
      <xdr:colOff>38100</xdr:colOff>
      <xdr:row>75</xdr:row>
      <xdr:rowOff>104158</xdr:rowOff>
    </xdr:to>
    <xdr:sp macro="" textlink="">
      <xdr:nvSpPr>
        <xdr:cNvPr id="203" name="楕円 202">
          <a:extLst>
            <a:ext uri="{FF2B5EF4-FFF2-40B4-BE49-F238E27FC236}">
              <a16:creationId xmlns="" xmlns:a16="http://schemas.microsoft.com/office/drawing/2014/main" id="{00000000-0008-0000-0700-0000CB000000}"/>
            </a:ext>
          </a:extLst>
        </xdr:cNvPr>
        <xdr:cNvSpPr/>
      </xdr:nvSpPr>
      <xdr:spPr>
        <a:xfrm>
          <a:off x="1079500" y="128613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73</xdr:row>
      <xdr:rowOff>120685</xdr:rowOff>
    </xdr:from>
    <xdr:ext cx="599010" cy="259045"/>
    <xdr:sp macro="" textlink="">
      <xdr:nvSpPr>
        <xdr:cNvPr id="204" name="テキスト ボックス 203">
          <a:extLst>
            <a:ext uri="{FF2B5EF4-FFF2-40B4-BE49-F238E27FC236}">
              <a16:creationId xmlns="" xmlns:a16="http://schemas.microsoft.com/office/drawing/2014/main" id="{00000000-0008-0000-0700-0000CC000000}"/>
            </a:ext>
          </a:extLst>
        </xdr:cNvPr>
        <xdr:cNvSpPr txBox="1"/>
      </xdr:nvSpPr>
      <xdr:spPr>
        <a:xfrm>
          <a:off x="830795" y="126365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188,831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a:extLst>
            <a:ext uri="{FF2B5EF4-FFF2-40B4-BE49-F238E27FC236}">
              <a16:creationId xmlns="" xmlns:a16="http://schemas.microsoft.com/office/drawing/2014/main" id="{00000000-0008-0000-0700-0000CD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a:extLst>
            <a:ext uri="{FF2B5EF4-FFF2-40B4-BE49-F238E27FC236}">
              <a16:creationId xmlns="" xmlns:a16="http://schemas.microsoft.com/office/drawing/2014/main" id="{00000000-0008-0000-0700-0000CE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a:extLst>
            <a:ext uri="{FF2B5EF4-FFF2-40B4-BE49-F238E27FC236}">
              <a16:creationId xmlns="" xmlns:a16="http://schemas.microsoft.com/office/drawing/2014/main" id="{00000000-0008-0000-0700-0000CF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a:extLst>
            <a:ext uri="{FF2B5EF4-FFF2-40B4-BE49-F238E27FC236}">
              <a16:creationId xmlns="" xmlns:a16="http://schemas.microsoft.com/office/drawing/2014/main" id="{00000000-0008-0000-0700-0000D0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a:extLst>
            <a:ext uri="{FF2B5EF4-FFF2-40B4-BE49-F238E27FC236}">
              <a16:creationId xmlns="" xmlns:a16="http://schemas.microsoft.com/office/drawing/2014/main" id="{00000000-0008-0000-0700-0000D1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36,544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a:extLst>
            <a:ext uri="{FF2B5EF4-FFF2-40B4-BE49-F238E27FC236}">
              <a16:creationId xmlns="" xmlns:a16="http://schemas.microsoft.com/office/drawing/2014/main" id="{00000000-0008-0000-0700-0000D2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a:extLst>
            <a:ext uri="{FF2B5EF4-FFF2-40B4-BE49-F238E27FC236}">
              <a16:creationId xmlns="" xmlns:a16="http://schemas.microsoft.com/office/drawing/2014/main" id="{00000000-0008-0000-0700-0000D3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42,449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a:extLst>
            <a:ext uri="{FF2B5EF4-FFF2-40B4-BE49-F238E27FC236}">
              <a16:creationId xmlns="" xmlns:a16="http://schemas.microsoft.com/office/drawing/2014/main" id="{00000000-0008-0000-0700-0000D4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a:extLst>
            <a:ext uri="{FF2B5EF4-FFF2-40B4-BE49-F238E27FC236}">
              <a16:creationId xmlns="" xmlns:a16="http://schemas.microsoft.com/office/drawing/2014/main" id="{00000000-0008-0000-0700-0000D5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a:extLst>
            <a:ext uri="{FF2B5EF4-FFF2-40B4-BE49-F238E27FC236}">
              <a16:creationId xmlns="" xmlns:a16="http://schemas.microsoft.com/office/drawing/2014/main" id="{00000000-0008-0000-0700-0000D6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98879</xdr:rowOff>
    </xdr:from>
    <xdr:to>
      <xdr:col>28</xdr:col>
      <xdr:colOff>114300</xdr:colOff>
      <xdr:row>99</xdr:row>
      <xdr:rowOff>98879</xdr:rowOff>
    </xdr:to>
    <xdr:cxnSp macro="">
      <xdr:nvCxnSpPr>
        <xdr:cNvPr id="215" name="直線コネクタ 214">
          <a:extLst>
            <a:ext uri="{FF2B5EF4-FFF2-40B4-BE49-F238E27FC236}">
              <a16:creationId xmlns="" xmlns:a16="http://schemas.microsoft.com/office/drawing/2014/main" id="{00000000-0008-0000-0700-0000D7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128106</xdr:rowOff>
    </xdr:from>
    <xdr:ext cx="248786" cy="259045"/>
    <xdr:sp macro="" textlink="">
      <xdr:nvSpPr>
        <xdr:cNvPr id="216" name="テキスト ボックス 215">
          <a:extLst>
            <a:ext uri="{FF2B5EF4-FFF2-40B4-BE49-F238E27FC236}">
              <a16:creationId xmlns="" xmlns:a16="http://schemas.microsoft.com/office/drawing/2014/main" id="{00000000-0008-0000-0700-0000D8000000}"/>
            </a:ext>
          </a:extLst>
        </xdr:cNvPr>
        <xdr:cNvSpPr txBox="1"/>
      </xdr:nvSpPr>
      <xdr:spPr>
        <a:xfrm>
          <a:off x="513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7" name="直線コネクタ 216">
          <a:extLst>
            <a:ext uri="{FF2B5EF4-FFF2-40B4-BE49-F238E27FC236}">
              <a16:creationId xmlns="" xmlns:a16="http://schemas.microsoft.com/office/drawing/2014/main" id="{00000000-0008-0000-0700-0000D9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18" name="テキスト ボックス 217">
          <a:extLst>
            <a:ext uri="{FF2B5EF4-FFF2-40B4-BE49-F238E27FC236}">
              <a16:creationId xmlns="" xmlns:a16="http://schemas.microsoft.com/office/drawing/2014/main" id="{00000000-0008-0000-0700-0000DA000000}"/>
            </a:ext>
          </a:extLst>
        </xdr:cNvPr>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9" name="直線コネクタ 218">
          <a:extLst>
            <a:ext uri="{FF2B5EF4-FFF2-40B4-BE49-F238E27FC236}">
              <a16:creationId xmlns="" xmlns:a16="http://schemas.microsoft.com/office/drawing/2014/main" id="{00000000-0008-0000-0700-0000DB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94</xdr:row>
      <xdr:rowOff>160763</xdr:rowOff>
    </xdr:from>
    <xdr:ext cx="531299" cy="259045"/>
    <xdr:sp macro="" textlink="">
      <xdr:nvSpPr>
        <xdr:cNvPr id="220" name="テキスト ボックス 219">
          <a:extLst>
            <a:ext uri="{FF2B5EF4-FFF2-40B4-BE49-F238E27FC236}">
              <a16:creationId xmlns="" xmlns:a16="http://schemas.microsoft.com/office/drawing/2014/main" id="{00000000-0008-0000-0700-0000DC000000}"/>
            </a:ext>
          </a:extLst>
        </xdr:cNvPr>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1" name="直線コネクタ 220">
          <a:extLst>
            <a:ext uri="{FF2B5EF4-FFF2-40B4-BE49-F238E27FC236}">
              <a16:creationId xmlns="" xmlns:a16="http://schemas.microsoft.com/office/drawing/2014/main" id="{00000000-0008-0000-0700-0000DD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5641</xdr:rowOff>
    </xdr:from>
    <xdr:ext cx="531299" cy="259045"/>
    <xdr:sp macro="" textlink="">
      <xdr:nvSpPr>
        <xdr:cNvPr id="222" name="テキスト ボックス 221">
          <a:extLst>
            <a:ext uri="{FF2B5EF4-FFF2-40B4-BE49-F238E27FC236}">
              <a16:creationId xmlns="" xmlns:a16="http://schemas.microsoft.com/office/drawing/2014/main" id="{00000000-0008-0000-0700-0000DE000000}"/>
            </a:ext>
          </a:extLst>
        </xdr:cNvPr>
        <xdr:cNvSpPr txBox="1"/>
      </xdr:nvSpPr>
      <xdr:spPr>
        <a:xfrm>
          <a:off x="230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3" name="直線コネクタ 222">
          <a:extLst>
            <a:ext uri="{FF2B5EF4-FFF2-40B4-BE49-F238E27FC236}">
              <a16:creationId xmlns="" xmlns:a16="http://schemas.microsoft.com/office/drawing/2014/main" id="{00000000-0008-0000-0700-0000DF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4" name="テキスト ボックス 223">
          <a:extLst>
            <a:ext uri="{FF2B5EF4-FFF2-40B4-BE49-F238E27FC236}">
              <a16:creationId xmlns="" xmlns:a16="http://schemas.microsoft.com/office/drawing/2014/main" id="{00000000-0008-0000-0700-0000E0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5" name="直線コネクタ 224">
          <a:extLst>
            <a:ext uri="{FF2B5EF4-FFF2-40B4-BE49-F238E27FC236}">
              <a16:creationId xmlns="" xmlns:a16="http://schemas.microsoft.com/office/drawing/2014/main" id="{00000000-0008-0000-0700-0000E1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6" name="テキスト ボックス 225">
          <a:extLst>
            <a:ext uri="{FF2B5EF4-FFF2-40B4-BE49-F238E27FC236}">
              <a16:creationId xmlns="" xmlns:a16="http://schemas.microsoft.com/office/drawing/2014/main" id="{00000000-0008-0000-0700-0000E2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7" name="直線コネクタ 226">
          <a:extLst>
            <a:ext uri="{FF2B5EF4-FFF2-40B4-BE49-F238E27FC236}">
              <a16:creationId xmlns="" xmlns:a16="http://schemas.microsoft.com/office/drawing/2014/main" id="{00000000-0008-0000-0700-0000E3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8" name="テキスト ボックス 227">
          <a:extLst>
            <a:ext uri="{FF2B5EF4-FFF2-40B4-BE49-F238E27FC236}">
              <a16:creationId xmlns="" xmlns:a16="http://schemas.microsoft.com/office/drawing/2014/main" id="{00000000-0008-0000-0700-0000E4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9" name="衛生費グラフ枠">
          <a:extLst>
            <a:ext uri="{FF2B5EF4-FFF2-40B4-BE49-F238E27FC236}">
              <a16:creationId xmlns="" xmlns:a16="http://schemas.microsoft.com/office/drawing/2014/main" id="{00000000-0008-0000-0700-0000E5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68028</xdr:rowOff>
    </xdr:from>
    <xdr:to>
      <xdr:col>24</xdr:col>
      <xdr:colOff>62865</xdr:colOff>
      <xdr:row>98</xdr:row>
      <xdr:rowOff>63184</xdr:rowOff>
    </xdr:to>
    <xdr:cxnSp macro="">
      <xdr:nvCxnSpPr>
        <xdr:cNvPr id="230" name="直線コネクタ 229">
          <a:extLst>
            <a:ext uri="{FF2B5EF4-FFF2-40B4-BE49-F238E27FC236}">
              <a16:creationId xmlns="" xmlns:a16="http://schemas.microsoft.com/office/drawing/2014/main" id="{00000000-0008-0000-0700-0000E6000000}"/>
            </a:ext>
          </a:extLst>
        </xdr:cNvPr>
        <xdr:cNvCxnSpPr/>
      </xdr:nvCxnSpPr>
      <xdr:spPr>
        <a:xfrm flipV="1">
          <a:off x="4633595" y="15498528"/>
          <a:ext cx="1270" cy="13667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67011</xdr:rowOff>
    </xdr:from>
    <xdr:ext cx="534377" cy="259045"/>
    <xdr:sp macro="" textlink="">
      <xdr:nvSpPr>
        <xdr:cNvPr id="231" name="衛生費最小値テキスト">
          <a:extLst>
            <a:ext uri="{FF2B5EF4-FFF2-40B4-BE49-F238E27FC236}">
              <a16:creationId xmlns="" xmlns:a16="http://schemas.microsoft.com/office/drawing/2014/main" id="{00000000-0008-0000-0700-0000E7000000}"/>
            </a:ext>
          </a:extLst>
        </xdr:cNvPr>
        <xdr:cNvSpPr txBox="1"/>
      </xdr:nvSpPr>
      <xdr:spPr>
        <a:xfrm>
          <a:off x="4686300" y="168691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63184</xdr:rowOff>
    </xdr:from>
    <xdr:to>
      <xdr:col>24</xdr:col>
      <xdr:colOff>152400</xdr:colOff>
      <xdr:row>98</xdr:row>
      <xdr:rowOff>63184</xdr:rowOff>
    </xdr:to>
    <xdr:cxnSp macro="">
      <xdr:nvCxnSpPr>
        <xdr:cNvPr id="232" name="直線コネクタ 231">
          <a:extLst>
            <a:ext uri="{FF2B5EF4-FFF2-40B4-BE49-F238E27FC236}">
              <a16:creationId xmlns="" xmlns:a16="http://schemas.microsoft.com/office/drawing/2014/main" id="{00000000-0008-0000-0700-0000E8000000}"/>
            </a:ext>
          </a:extLst>
        </xdr:cNvPr>
        <xdr:cNvCxnSpPr/>
      </xdr:nvCxnSpPr>
      <xdr:spPr>
        <a:xfrm>
          <a:off x="4546600" y="168652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14705</xdr:rowOff>
    </xdr:from>
    <xdr:ext cx="599010" cy="259045"/>
    <xdr:sp macro="" textlink="">
      <xdr:nvSpPr>
        <xdr:cNvPr id="233" name="衛生費最大値テキスト">
          <a:extLst>
            <a:ext uri="{FF2B5EF4-FFF2-40B4-BE49-F238E27FC236}">
              <a16:creationId xmlns="" xmlns:a16="http://schemas.microsoft.com/office/drawing/2014/main" id="{00000000-0008-0000-0700-0000E9000000}"/>
            </a:ext>
          </a:extLst>
        </xdr:cNvPr>
        <xdr:cNvSpPr txBox="1"/>
      </xdr:nvSpPr>
      <xdr:spPr>
        <a:xfrm>
          <a:off x="4686300" y="152737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144,584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68028</xdr:rowOff>
    </xdr:from>
    <xdr:to>
      <xdr:col>24</xdr:col>
      <xdr:colOff>152400</xdr:colOff>
      <xdr:row>90</xdr:row>
      <xdr:rowOff>68028</xdr:rowOff>
    </xdr:to>
    <xdr:cxnSp macro="">
      <xdr:nvCxnSpPr>
        <xdr:cNvPr id="234" name="直線コネクタ 233">
          <a:extLst>
            <a:ext uri="{FF2B5EF4-FFF2-40B4-BE49-F238E27FC236}">
              <a16:creationId xmlns="" xmlns:a16="http://schemas.microsoft.com/office/drawing/2014/main" id="{00000000-0008-0000-0700-0000EA000000}"/>
            </a:ext>
          </a:extLst>
        </xdr:cNvPr>
        <xdr:cNvCxnSpPr/>
      </xdr:nvCxnSpPr>
      <xdr:spPr>
        <a:xfrm>
          <a:off x="4546600" y="154985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127595</xdr:rowOff>
    </xdr:from>
    <xdr:to>
      <xdr:col>24</xdr:col>
      <xdr:colOff>63500</xdr:colOff>
      <xdr:row>96</xdr:row>
      <xdr:rowOff>140799</xdr:rowOff>
    </xdr:to>
    <xdr:cxnSp macro="">
      <xdr:nvCxnSpPr>
        <xdr:cNvPr id="235" name="直線コネクタ 234">
          <a:extLst>
            <a:ext uri="{FF2B5EF4-FFF2-40B4-BE49-F238E27FC236}">
              <a16:creationId xmlns="" xmlns:a16="http://schemas.microsoft.com/office/drawing/2014/main" id="{00000000-0008-0000-0700-0000EB000000}"/>
            </a:ext>
          </a:extLst>
        </xdr:cNvPr>
        <xdr:cNvCxnSpPr/>
      </xdr:nvCxnSpPr>
      <xdr:spPr>
        <a:xfrm flipV="1">
          <a:off x="3797300" y="16586795"/>
          <a:ext cx="838200" cy="132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5652</xdr:rowOff>
    </xdr:from>
    <xdr:ext cx="534377" cy="259045"/>
    <xdr:sp macro="" textlink="">
      <xdr:nvSpPr>
        <xdr:cNvPr id="236" name="衛生費平均値テキスト">
          <a:extLst>
            <a:ext uri="{FF2B5EF4-FFF2-40B4-BE49-F238E27FC236}">
              <a16:creationId xmlns="" xmlns:a16="http://schemas.microsoft.com/office/drawing/2014/main" id="{00000000-0008-0000-0700-0000EC000000}"/>
            </a:ext>
          </a:extLst>
        </xdr:cNvPr>
        <xdr:cNvSpPr txBox="1"/>
      </xdr:nvSpPr>
      <xdr:spPr>
        <a:xfrm>
          <a:off x="4686300" y="1629340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53,249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154225</xdr:rowOff>
    </xdr:from>
    <xdr:to>
      <xdr:col>24</xdr:col>
      <xdr:colOff>114300</xdr:colOff>
      <xdr:row>96</xdr:row>
      <xdr:rowOff>84375</xdr:rowOff>
    </xdr:to>
    <xdr:sp macro="" textlink="">
      <xdr:nvSpPr>
        <xdr:cNvPr id="237" name="フローチャート: 判断 236">
          <a:extLst>
            <a:ext uri="{FF2B5EF4-FFF2-40B4-BE49-F238E27FC236}">
              <a16:creationId xmlns="" xmlns:a16="http://schemas.microsoft.com/office/drawing/2014/main" id="{00000000-0008-0000-0700-0000ED000000}"/>
            </a:ext>
          </a:extLst>
        </xdr:cNvPr>
        <xdr:cNvSpPr/>
      </xdr:nvSpPr>
      <xdr:spPr>
        <a:xfrm>
          <a:off x="4584700" y="16441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67866</xdr:rowOff>
    </xdr:from>
    <xdr:to>
      <xdr:col>19</xdr:col>
      <xdr:colOff>177800</xdr:colOff>
      <xdr:row>96</xdr:row>
      <xdr:rowOff>140799</xdr:rowOff>
    </xdr:to>
    <xdr:cxnSp macro="">
      <xdr:nvCxnSpPr>
        <xdr:cNvPr id="238" name="直線コネクタ 237">
          <a:extLst>
            <a:ext uri="{FF2B5EF4-FFF2-40B4-BE49-F238E27FC236}">
              <a16:creationId xmlns="" xmlns:a16="http://schemas.microsoft.com/office/drawing/2014/main" id="{00000000-0008-0000-0700-0000EE000000}"/>
            </a:ext>
          </a:extLst>
        </xdr:cNvPr>
        <xdr:cNvCxnSpPr/>
      </xdr:nvCxnSpPr>
      <xdr:spPr>
        <a:xfrm>
          <a:off x="2908300" y="16355616"/>
          <a:ext cx="889000" cy="2443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152843</xdr:rowOff>
    </xdr:from>
    <xdr:to>
      <xdr:col>20</xdr:col>
      <xdr:colOff>38100</xdr:colOff>
      <xdr:row>96</xdr:row>
      <xdr:rowOff>82993</xdr:rowOff>
    </xdr:to>
    <xdr:sp macro="" textlink="">
      <xdr:nvSpPr>
        <xdr:cNvPr id="239" name="フローチャート: 判断 238">
          <a:extLst>
            <a:ext uri="{FF2B5EF4-FFF2-40B4-BE49-F238E27FC236}">
              <a16:creationId xmlns="" xmlns:a16="http://schemas.microsoft.com/office/drawing/2014/main" id="{00000000-0008-0000-0700-0000EF000000}"/>
            </a:ext>
          </a:extLst>
        </xdr:cNvPr>
        <xdr:cNvSpPr/>
      </xdr:nvSpPr>
      <xdr:spPr>
        <a:xfrm>
          <a:off x="3746500" y="164405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99520</xdr:rowOff>
    </xdr:from>
    <xdr:ext cx="534377" cy="259045"/>
    <xdr:sp macro="" textlink="">
      <xdr:nvSpPr>
        <xdr:cNvPr id="240" name="テキスト ボックス 239">
          <a:extLst>
            <a:ext uri="{FF2B5EF4-FFF2-40B4-BE49-F238E27FC236}">
              <a16:creationId xmlns="" xmlns:a16="http://schemas.microsoft.com/office/drawing/2014/main" id="{00000000-0008-0000-0700-0000F0000000}"/>
            </a:ext>
          </a:extLst>
        </xdr:cNvPr>
        <xdr:cNvSpPr txBox="1"/>
      </xdr:nvSpPr>
      <xdr:spPr>
        <a:xfrm>
          <a:off x="3530111" y="162158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67866</xdr:rowOff>
    </xdr:from>
    <xdr:to>
      <xdr:col>15</xdr:col>
      <xdr:colOff>50800</xdr:colOff>
      <xdr:row>96</xdr:row>
      <xdr:rowOff>107859</xdr:rowOff>
    </xdr:to>
    <xdr:cxnSp macro="">
      <xdr:nvCxnSpPr>
        <xdr:cNvPr id="241" name="直線コネクタ 240">
          <a:extLst>
            <a:ext uri="{FF2B5EF4-FFF2-40B4-BE49-F238E27FC236}">
              <a16:creationId xmlns="" xmlns:a16="http://schemas.microsoft.com/office/drawing/2014/main" id="{00000000-0008-0000-0700-0000F1000000}"/>
            </a:ext>
          </a:extLst>
        </xdr:cNvPr>
        <xdr:cNvCxnSpPr/>
      </xdr:nvCxnSpPr>
      <xdr:spPr>
        <a:xfrm flipV="1">
          <a:off x="2019300" y="16355616"/>
          <a:ext cx="889000" cy="2114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150774</xdr:rowOff>
    </xdr:from>
    <xdr:to>
      <xdr:col>15</xdr:col>
      <xdr:colOff>101600</xdr:colOff>
      <xdr:row>96</xdr:row>
      <xdr:rowOff>80924</xdr:rowOff>
    </xdr:to>
    <xdr:sp macro="" textlink="">
      <xdr:nvSpPr>
        <xdr:cNvPr id="242" name="フローチャート: 判断 241">
          <a:extLst>
            <a:ext uri="{FF2B5EF4-FFF2-40B4-BE49-F238E27FC236}">
              <a16:creationId xmlns="" xmlns:a16="http://schemas.microsoft.com/office/drawing/2014/main" id="{00000000-0008-0000-0700-0000F2000000}"/>
            </a:ext>
          </a:extLst>
        </xdr:cNvPr>
        <xdr:cNvSpPr/>
      </xdr:nvSpPr>
      <xdr:spPr>
        <a:xfrm>
          <a:off x="2857500" y="164385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72051</xdr:rowOff>
    </xdr:from>
    <xdr:ext cx="534377" cy="259045"/>
    <xdr:sp macro="" textlink="">
      <xdr:nvSpPr>
        <xdr:cNvPr id="243" name="テキスト ボックス 242">
          <a:extLst>
            <a:ext uri="{FF2B5EF4-FFF2-40B4-BE49-F238E27FC236}">
              <a16:creationId xmlns="" xmlns:a16="http://schemas.microsoft.com/office/drawing/2014/main" id="{00000000-0008-0000-0700-0000F3000000}"/>
            </a:ext>
          </a:extLst>
        </xdr:cNvPr>
        <xdr:cNvSpPr txBox="1"/>
      </xdr:nvSpPr>
      <xdr:spPr>
        <a:xfrm>
          <a:off x="2641111" y="165312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107859</xdr:rowOff>
    </xdr:from>
    <xdr:to>
      <xdr:col>10</xdr:col>
      <xdr:colOff>114300</xdr:colOff>
      <xdr:row>96</xdr:row>
      <xdr:rowOff>141909</xdr:rowOff>
    </xdr:to>
    <xdr:cxnSp macro="">
      <xdr:nvCxnSpPr>
        <xdr:cNvPr id="244" name="直線コネクタ 243">
          <a:extLst>
            <a:ext uri="{FF2B5EF4-FFF2-40B4-BE49-F238E27FC236}">
              <a16:creationId xmlns="" xmlns:a16="http://schemas.microsoft.com/office/drawing/2014/main" id="{00000000-0008-0000-0700-0000F4000000}"/>
            </a:ext>
          </a:extLst>
        </xdr:cNvPr>
        <xdr:cNvCxnSpPr/>
      </xdr:nvCxnSpPr>
      <xdr:spPr>
        <a:xfrm flipV="1">
          <a:off x="1130300" y="16567059"/>
          <a:ext cx="889000" cy="34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4187</xdr:rowOff>
    </xdr:from>
    <xdr:to>
      <xdr:col>10</xdr:col>
      <xdr:colOff>165100</xdr:colOff>
      <xdr:row>96</xdr:row>
      <xdr:rowOff>105787</xdr:rowOff>
    </xdr:to>
    <xdr:sp macro="" textlink="">
      <xdr:nvSpPr>
        <xdr:cNvPr id="245" name="フローチャート: 判断 244">
          <a:extLst>
            <a:ext uri="{FF2B5EF4-FFF2-40B4-BE49-F238E27FC236}">
              <a16:creationId xmlns="" xmlns:a16="http://schemas.microsoft.com/office/drawing/2014/main" id="{00000000-0008-0000-0700-0000F5000000}"/>
            </a:ext>
          </a:extLst>
        </xdr:cNvPr>
        <xdr:cNvSpPr/>
      </xdr:nvSpPr>
      <xdr:spPr>
        <a:xfrm>
          <a:off x="1968500" y="16463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122314</xdr:rowOff>
    </xdr:from>
    <xdr:ext cx="534377" cy="259045"/>
    <xdr:sp macro="" textlink="">
      <xdr:nvSpPr>
        <xdr:cNvPr id="246" name="テキスト ボックス 245">
          <a:extLst>
            <a:ext uri="{FF2B5EF4-FFF2-40B4-BE49-F238E27FC236}">
              <a16:creationId xmlns="" xmlns:a16="http://schemas.microsoft.com/office/drawing/2014/main" id="{00000000-0008-0000-0700-0000F6000000}"/>
            </a:ext>
          </a:extLst>
        </xdr:cNvPr>
        <xdr:cNvSpPr txBox="1"/>
      </xdr:nvSpPr>
      <xdr:spPr>
        <a:xfrm>
          <a:off x="1752111" y="162386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16565</xdr:rowOff>
    </xdr:from>
    <xdr:to>
      <xdr:col>6</xdr:col>
      <xdr:colOff>38100</xdr:colOff>
      <xdr:row>96</xdr:row>
      <xdr:rowOff>118165</xdr:rowOff>
    </xdr:to>
    <xdr:sp macro="" textlink="">
      <xdr:nvSpPr>
        <xdr:cNvPr id="247" name="フローチャート: 判断 246">
          <a:extLst>
            <a:ext uri="{FF2B5EF4-FFF2-40B4-BE49-F238E27FC236}">
              <a16:creationId xmlns="" xmlns:a16="http://schemas.microsoft.com/office/drawing/2014/main" id="{00000000-0008-0000-0700-0000F7000000}"/>
            </a:ext>
          </a:extLst>
        </xdr:cNvPr>
        <xdr:cNvSpPr/>
      </xdr:nvSpPr>
      <xdr:spPr>
        <a:xfrm>
          <a:off x="1079500" y="16475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134692</xdr:rowOff>
    </xdr:from>
    <xdr:ext cx="534377" cy="259045"/>
    <xdr:sp macro="" textlink="">
      <xdr:nvSpPr>
        <xdr:cNvPr id="248" name="テキスト ボックス 247">
          <a:extLst>
            <a:ext uri="{FF2B5EF4-FFF2-40B4-BE49-F238E27FC236}">
              <a16:creationId xmlns="" xmlns:a16="http://schemas.microsoft.com/office/drawing/2014/main" id="{00000000-0008-0000-0700-0000F8000000}"/>
            </a:ext>
          </a:extLst>
        </xdr:cNvPr>
        <xdr:cNvSpPr txBox="1"/>
      </xdr:nvSpPr>
      <xdr:spPr>
        <a:xfrm>
          <a:off x="863111" y="162509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9" name="テキスト ボックス 248">
          <a:extLst>
            <a:ext uri="{FF2B5EF4-FFF2-40B4-BE49-F238E27FC236}">
              <a16:creationId xmlns="" xmlns:a16="http://schemas.microsoft.com/office/drawing/2014/main" id="{00000000-0008-0000-0700-0000F9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0" name="テキスト ボックス 249">
          <a:extLst>
            <a:ext uri="{FF2B5EF4-FFF2-40B4-BE49-F238E27FC236}">
              <a16:creationId xmlns="" xmlns:a16="http://schemas.microsoft.com/office/drawing/2014/main" id="{00000000-0008-0000-0700-0000FA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1" name="テキスト ボックス 250">
          <a:extLst>
            <a:ext uri="{FF2B5EF4-FFF2-40B4-BE49-F238E27FC236}">
              <a16:creationId xmlns="" xmlns:a16="http://schemas.microsoft.com/office/drawing/2014/main" id="{00000000-0008-0000-0700-0000FB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2" name="テキスト ボックス 251">
          <a:extLst>
            <a:ext uri="{FF2B5EF4-FFF2-40B4-BE49-F238E27FC236}">
              <a16:creationId xmlns="" xmlns:a16="http://schemas.microsoft.com/office/drawing/2014/main" id="{00000000-0008-0000-0700-0000FC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3" name="テキスト ボックス 252">
          <a:extLst>
            <a:ext uri="{FF2B5EF4-FFF2-40B4-BE49-F238E27FC236}">
              <a16:creationId xmlns="" xmlns:a16="http://schemas.microsoft.com/office/drawing/2014/main" id="{00000000-0008-0000-0700-0000FD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76795</xdr:rowOff>
    </xdr:from>
    <xdr:to>
      <xdr:col>24</xdr:col>
      <xdr:colOff>114300</xdr:colOff>
      <xdr:row>97</xdr:row>
      <xdr:rowOff>6945</xdr:rowOff>
    </xdr:to>
    <xdr:sp macro="" textlink="">
      <xdr:nvSpPr>
        <xdr:cNvPr id="254" name="楕円 253">
          <a:extLst>
            <a:ext uri="{FF2B5EF4-FFF2-40B4-BE49-F238E27FC236}">
              <a16:creationId xmlns="" xmlns:a16="http://schemas.microsoft.com/office/drawing/2014/main" id="{00000000-0008-0000-0700-0000FE000000}"/>
            </a:ext>
          </a:extLst>
        </xdr:cNvPr>
        <xdr:cNvSpPr/>
      </xdr:nvSpPr>
      <xdr:spPr>
        <a:xfrm>
          <a:off x="4584700" y="16535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55222</xdr:rowOff>
    </xdr:from>
    <xdr:ext cx="534377" cy="259045"/>
    <xdr:sp macro="" textlink="">
      <xdr:nvSpPr>
        <xdr:cNvPr id="255" name="衛生費該当値テキスト">
          <a:extLst>
            <a:ext uri="{FF2B5EF4-FFF2-40B4-BE49-F238E27FC236}">
              <a16:creationId xmlns="" xmlns:a16="http://schemas.microsoft.com/office/drawing/2014/main" id="{00000000-0008-0000-0700-0000FF000000}"/>
            </a:ext>
          </a:extLst>
        </xdr:cNvPr>
        <xdr:cNvSpPr txBox="1"/>
      </xdr:nvSpPr>
      <xdr:spPr>
        <a:xfrm>
          <a:off x="4686300" y="165144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44,612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89999</xdr:rowOff>
    </xdr:from>
    <xdr:to>
      <xdr:col>20</xdr:col>
      <xdr:colOff>38100</xdr:colOff>
      <xdr:row>97</xdr:row>
      <xdr:rowOff>20149</xdr:rowOff>
    </xdr:to>
    <xdr:sp macro="" textlink="">
      <xdr:nvSpPr>
        <xdr:cNvPr id="256" name="楕円 255">
          <a:extLst>
            <a:ext uri="{FF2B5EF4-FFF2-40B4-BE49-F238E27FC236}">
              <a16:creationId xmlns="" xmlns:a16="http://schemas.microsoft.com/office/drawing/2014/main" id="{00000000-0008-0000-0700-000000010000}"/>
            </a:ext>
          </a:extLst>
        </xdr:cNvPr>
        <xdr:cNvSpPr/>
      </xdr:nvSpPr>
      <xdr:spPr>
        <a:xfrm>
          <a:off x="3746500" y="165491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11276</xdr:rowOff>
    </xdr:from>
    <xdr:ext cx="534377" cy="259045"/>
    <xdr:sp macro="" textlink="">
      <xdr:nvSpPr>
        <xdr:cNvPr id="257" name="テキスト ボックス 256">
          <a:extLst>
            <a:ext uri="{FF2B5EF4-FFF2-40B4-BE49-F238E27FC236}">
              <a16:creationId xmlns="" xmlns:a16="http://schemas.microsoft.com/office/drawing/2014/main" id="{00000000-0008-0000-0700-000001010000}"/>
            </a:ext>
          </a:extLst>
        </xdr:cNvPr>
        <xdr:cNvSpPr txBox="1"/>
      </xdr:nvSpPr>
      <xdr:spPr>
        <a:xfrm>
          <a:off x="3530111" y="166419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43,399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17066</xdr:rowOff>
    </xdr:from>
    <xdr:to>
      <xdr:col>15</xdr:col>
      <xdr:colOff>101600</xdr:colOff>
      <xdr:row>95</xdr:row>
      <xdr:rowOff>118666</xdr:rowOff>
    </xdr:to>
    <xdr:sp macro="" textlink="">
      <xdr:nvSpPr>
        <xdr:cNvPr id="258" name="楕円 257">
          <a:extLst>
            <a:ext uri="{FF2B5EF4-FFF2-40B4-BE49-F238E27FC236}">
              <a16:creationId xmlns="" xmlns:a16="http://schemas.microsoft.com/office/drawing/2014/main" id="{00000000-0008-0000-0700-000002010000}"/>
            </a:ext>
          </a:extLst>
        </xdr:cNvPr>
        <xdr:cNvSpPr/>
      </xdr:nvSpPr>
      <xdr:spPr>
        <a:xfrm>
          <a:off x="2857500" y="16304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93</xdr:row>
      <xdr:rowOff>135193</xdr:rowOff>
    </xdr:from>
    <xdr:ext cx="534377" cy="259045"/>
    <xdr:sp macro="" textlink="">
      <xdr:nvSpPr>
        <xdr:cNvPr id="259" name="テキスト ボックス 258">
          <a:extLst>
            <a:ext uri="{FF2B5EF4-FFF2-40B4-BE49-F238E27FC236}">
              <a16:creationId xmlns="" xmlns:a16="http://schemas.microsoft.com/office/drawing/2014/main" id="{00000000-0008-0000-0700-000003010000}"/>
            </a:ext>
          </a:extLst>
        </xdr:cNvPr>
        <xdr:cNvSpPr txBox="1"/>
      </xdr:nvSpPr>
      <xdr:spPr>
        <a:xfrm>
          <a:off x="2641111" y="160800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65,849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57059</xdr:rowOff>
    </xdr:from>
    <xdr:to>
      <xdr:col>10</xdr:col>
      <xdr:colOff>165100</xdr:colOff>
      <xdr:row>96</xdr:row>
      <xdr:rowOff>158659</xdr:rowOff>
    </xdr:to>
    <xdr:sp macro="" textlink="">
      <xdr:nvSpPr>
        <xdr:cNvPr id="260" name="楕円 259">
          <a:extLst>
            <a:ext uri="{FF2B5EF4-FFF2-40B4-BE49-F238E27FC236}">
              <a16:creationId xmlns="" xmlns:a16="http://schemas.microsoft.com/office/drawing/2014/main" id="{00000000-0008-0000-0700-000004010000}"/>
            </a:ext>
          </a:extLst>
        </xdr:cNvPr>
        <xdr:cNvSpPr/>
      </xdr:nvSpPr>
      <xdr:spPr>
        <a:xfrm>
          <a:off x="1968500" y="165162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149786</xdr:rowOff>
    </xdr:from>
    <xdr:ext cx="534377" cy="259045"/>
    <xdr:sp macro="" textlink="">
      <xdr:nvSpPr>
        <xdr:cNvPr id="261" name="テキスト ボックス 260">
          <a:extLst>
            <a:ext uri="{FF2B5EF4-FFF2-40B4-BE49-F238E27FC236}">
              <a16:creationId xmlns="" xmlns:a16="http://schemas.microsoft.com/office/drawing/2014/main" id="{00000000-0008-0000-0700-000005010000}"/>
            </a:ext>
          </a:extLst>
        </xdr:cNvPr>
        <xdr:cNvSpPr txBox="1"/>
      </xdr:nvSpPr>
      <xdr:spPr>
        <a:xfrm>
          <a:off x="1752111" y="166089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91109</xdr:rowOff>
    </xdr:from>
    <xdr:to>
      <xdr:col>6</xdr:col>
      <xdr:colOff>38100</xdr:colOff>
      <xdr:row>97</xdr:row>
      <xdr:rowOff>21259</xdr:rowOff>
    </xdr:to>
    <xdr:sp macro="" textlink="">
      <xdr:nvSpPr>
        <xdr:cNvPr id="262" name="楕円 261">
          <a:extLst>
            <a:ext uri="{FF2B5EF4-FFF2-40B4-BE49-F238E27FC236}">
              <a16:creationId xmlns="" xmlns:a16="http://schemas.microsoft.com/office/drawing/2014/main" id="{00000000-0008-0000-0700-000006010000}"/>
            </a:ext>
          </a:extLst>
        </xdr:cNvPr>
        <xdr:cNvSpPr/>
      </xdr:nvSpPr>
      <xdr:spPr>
        <a:xfrm>
          <a:off x="1079500" y="165503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12386</xdr:rowOff>
    </xdr:from>
    <xdr:ext cx="534377" cy="259045"/>
    <xdr:sp macro="" textlink="">
      <xdr:nvSpPr>
        <xdr:cNvPr id="263" name="テキスト ボックス 262">
          <a:extLst>
            <a:ext uri="{FF2B5EF4-FFF2-40B4-BE49-F238E27FC236}">
              <a16:creationId xmlns="" xmlns:a16="http://schemas.microsoft.com/office/drawing/2014/main" id="{00000000-0008-0000-0700-000007010000}"/>
            </a:ext>
          </a:extLst>
        </xdr:cNvPr>
        <xdr:cNvSpPr txBox="1"/>
      </xdr:nvSpPr>
      <xdr:spPr>
        <a:xfrm>
          <a:off x="863111" y="166430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43,297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4" name="正方形/長方形 263">
          <a:extLst>
            <a:ext uri="{FF2B5EF4-FFF2-40B4-BE49-F238E27FC236}">
              <a16:creationId xmlns="" xmlns:a16="http://schemas.microsoft.com/office/drawing/2014/main" id="{00000000-0008-0000-0700-000008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5" name="正方形/長方形 264">
          <a:extLst>
            <a:ext uri="{FF2B5EF4-FFF2-40B4-BE49-F238E27FC236}">
              <a16:creationId xmlns="" xmlns:a16="http://schemas.microsoft.com/office/drawing/2014/main" id="{00000000-0008-0000-0700-000009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6" name="正方形/長方形 265">
          <a:extLst>
            <a:ext uri="{FF2B5EF4-FFF2-40B4-BE49-F238E27FC236}">
              <a16:creationId xmlns="" xmlns:a16="http://schemas.microsoft.com/office/drawing/2014/main" id="{00000000-0008-0000-0700-00000A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7" name="正方形/長方形 266">
          <a:extLst>
            <a:ext uri="{FF2B5EF4-FFF2-40B4-BE49-F238E27FC236}">
              <a16:creationId xmlns="" xmlns:a16="http://schemas.microsoft.com/office/drawing/2014/main" id="{00000000-0008-0000-0700-00000B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8" name="正方形/長方形 267">
          <a:extLst>
            <a:ext uri="{FF2B5EF4-FFF2-40B4-BE49-F238E27FC236}">
              <a16:creationId xmlns="" xmlns:a16="http://schemas.microsoft.com/office/drawing/2014/main" id="{00000000-0008-0000-0700-00000C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9" name="正方形/長方形 268">
          <a:extLst>
            <a:ext uri="{FF2B5EF4-FFF2-40B4-BE49-F238E27FC236}">
              <a16:creationId xmlns="" xmlns:a16="http://schemas.microsoft.com/office/drawing/2014/main" id="{00000000-0008-0000-0700-00000D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0" name="正方形/長方形 269">
          <a:extLst>
            <a:ext uri="{FF2B5EF4-FFF2-40B4-BE49-F238E27FC236}">
              <a16:creationId xmlns="" xmlns:a16="http://schemas.microsoft.com/office/drawing/2014/main" id="{00000000-0008-0000-0700-00000E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1" name="正方形/長方形 270">
          <a:extLst>
            <a:ext uri="{FF2B5EF4-FFF2-40B4-BE49-F238E27FC236}">
              <a16:creationId xmlns="" xmlns:a16="http://schemas.microsoft.com/office/drawing/2014/main" id="{00000000-0008-0000-0700-00000F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2" name="テキスト ボックス 271">
          <a:extLst>
            <a:ext uri="{FF2B5EF4-FFF2-40B4-BE49-F238E27FC236}">
              <a16:creationId xmlns="" xmlns:a16="http://schemas.microsoft.com/office/drawing/2014/main" id="{00000000-0008-0000-0700-000010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3" name="直線コネクタ 272">
          <a:extLst>
            <a:ext uri="{FF2B5EF4-FFF2-40B4-BE49-F238E27FC236}">
              <a16:creationId xmlns="" xmlns:a16="http://schemas.microsoft.com/office/drawing/2014/main" id="{00000000-0008-0000-0700-000011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4" name="直線コネクタ 273">
          <a:extLst>
            <a:ext uri="{FF2B5EF4-FFF2-40B4-BE49-F238E27FC236}">
              <a16:creationId xmlns="" xmlns:a16="http://schemas.microsoft.com/office/drawing/2014/main" id="{00000000-0008-0000-0700-000012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5" name="テキスト ボックス 274">
          <a:extLst>
            <a:ext uri="{FF2B5EF4-FFF2-40B4-BE49-F238E27FC236}">
              <a16:creationId xmlns="" xmlns:a16="http://schemas.microsoft.com/office/drawing/2014/main" id="{00000000-0008-0000-0700-000013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6" name="直線コネクタ 275">
          <a:extLst>
            <a:ext uri="{FF2B5EF4-FFF2-40B4-BE49-F238E27FC236}">
              <a16:creationId xmlns="" xmlns:a16="http://schemas.microsoft.com/office/drawing/2014/main" id="{00000000-0008-0000-0700-000014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77" name="テキスト ボックス 276">
          <a:extLst>
            <a:ext uri="{FF2B5EF4-FFF2-40B4-BE49-F238E27FC236}">
              <a16:creationId xmlns="" xmlns:a16="http://schemas.microsoft.com/office/drawing/2014/main" id="{00000000-0008-0000-0700-000015010000}"/>
            </a:ext>
          </a:extLst>
        </xdr:cNvPr>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8" name="直線コネクタ 277">
          <a:extLst>
            <a:ext uri="{FF2B5EF4-FFF2-40B4-BE49-F238E27FC236}">
              <a16:creationId xmlns="" xmlns:a16="http://schemas.microsoft.com/office/drawing/2014/main" id="{00000000-0008-0000-0700-000016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79" name="テキスト ボックス 278">
          <a:extLst>
            <a:ext uri="{FF2B5EF4-FFF2-40B4-BE49-F238E27FC236}">
              <a16:creationId xmlns="" xmlns:a16="http://schemas.microsoft.com/office/drawing/2014/main" id="{00000000-0008-0000-0700-000017010000}"/>
            </a:ext>
          </a:extLst>
        </xdr:cNvPr>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0" name="直線コネクタ 279">
          <a:extLst>
            <a:ext uri="{FF2B5EF4-FFF2-40B4-BE49-F238E27FC236}">
              <a16:creationId xmlns="" xmlns:a16="http://schemas.microsoft.com/office/drawing/2014/main" id="{00000000-0008-0000-0700-000018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81" name="テキスト ボックス 280">
          <a:extLst>
            <a:ext uri="{FF2B5EF4-FFF2-40B4-BE49-F238E27FC236}">
              <a16:creationId xmlns="" xmlns:a16="http://schemas.microsoft.com/office/drawing/2014/main" id="{00000000-0008-0000-0700-000019010000}"/>
            </a:ext>
          </a:extLst>
        </xdr:cNvPr>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2" name="直線コネクタ 281">
          <a:extLst>
            <a:ext uri="{FF2B5EF4-FFF2-40B4-BE49-F238E27FC236}">
              <a16:creationId xmlns="" xmlns:a16="http://schemas.microsoft.com/office/drawing/2014/main" id="{00000000-0008-0000-0700-00001A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21970</xdr:rowOff>
    </xdr:from>
    <xdr:ext cx="467179" cy="259045"/>
    <xdr:sp macro="" textlink="">
      <xdr:nvSpPr>
        <xdr:cNvPr id="283" name="テキスト ボックス 282">
          <a:extLst>
            <a:ext uri="{FF2B5EF4-FFF2-40B4-BE49-F238E27FC236}">
              <a16:creationId xmlns="" xmlns:a16="http://schemas.microsoft.com/office/drawing/2014/main" id="{00000000-0008-0000-0700-00001B010000}"/>
            </a:ext>
          </a:extLst>
        </xdr:cNvPr>
        <xdr:cNvSpPr txBox="1"/>
      </xdr:nvSpPr>
      <xdr:spPr>
        <a:xfrm>
          <a:off x="6136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4" name="直線コネクタ 283">
          <a:extLst>
            <a:ext uri="{FF2B5EF4-FFF2-40B4-BE49-F238E27FC236}">
              <a16:creationId xmlns="" xmlns:a16="http://schemas.microsoft.com/office/drawing/2014/main" id="{00000000-0008-0000-0700-00001C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38299</xdr:rowOff>
    </xdr:from>
    <xdr:ext cx="467179" cy="259045"/>
    <xdr:sp macro="" textlink="">
      <xdr:nvSpPr>
        <xdr:cNvPr id="285" name="テキスト ボックス 284">
          <a:extLst>
            <a:ext uri="{FF2B5EF4-FFF2-40B4-BE49-F238E27FC236}">
              <a16:creationId xmlns="" xmlns:a16="http://schemas.microsoft.com/office/drawing/2014/main" id="{00000000-0008-0000-0700-00001D010000}"/>
            </a:ext>
          </a:extLst>
        </xdr:cNvPr>
        <xdr:cNvSpPr txBox="1"/>
      </xdr:nvSpPr>
      <xdr:spPr>
        <a:xfrm>
          <a:off x="6136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6" name="直線コネクタ 285">
          <a:extLst>
            <a:ext uri="{FF2B5EF4-FFF2-40B4-BE49-F238E27FC236}">
              <a16:creationId xmlns="" xmlns:a16="http://schemas.microsoft.com/office/drawing/2014/main" id="{00000000-0008-0000-0700-00001E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87" name="テキスト ボックス 286">
          <a:extLst>
            <a:ext uri="{FF2B5EF4-FFF2-40B4-BE49-F238E27FC236}">
              <a16:creationId xmlns="" xmlns:a16="http://schemas.microsoft.com/office/drawing/2014/main" id="{00000000-0008-0000-0700-00001F010000}"/>
            </a:ext>
          </a:extLst>
        </xdr:cNvPr>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8" name="労働費グラフ枠">
          <a:extLst>
            <a:ext uri="{FF2B5EF4-FFF2-40B4-BE49-F238E27FC236}">
              <a16:creationId xmlns="" xmlns:a16="http://schemas.microsoft.com/office/drawing/2014/main" id="{00000000-0008-0000-0700-000020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32584</xdr:rowOff>
    </xdr:from>
    <xdr:to>
      <xdr:col>54</xdr:col>
      <xdr:colOff>189865</xdr:colOff>
      <xdr:row>39</xdr:row>
      <xdr:rowOff>98878</xdr:rowOff>
    </xdr:to>
    <xdr:cxnSp macro="">
      <xdr:nvCxnSpPr>
        <xdr:cNvPr id="289" name="直線コネクタ 288">
          <a:extLst>
            <a:ext uri="{FF2B5EF4-FFF2-40B4-BE49-F238E27FC236}">
              <a16:creationId xmlns="" xmlns:a16="http://schemas.microsoft.com/office/drawing/2014/main" id="{00000000-0008-0000-0700-000021010000}"/>
            </a:ext>
          </a:extLst>
        </xdr:cNvPr>
        <xdr:cNvCxnSpPr/>
      </xdr:nvCxnSpPr>
      <xdr:spPr>
        <a:xfrm flipV="1">
          <a:off x="10475595" y="5176084"/>
          <a:ext cx="1270" cy="16093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90" name="労働費最小値テキスト">
          <a:extLst>
            <a:ext uri="{FF2B5EF4-FFF2-40B4-BE49-F238E27FC236}">
              <a16:creationId xmlns="" xmlns:a16="http://schemas.microsoft.com/office/drawing/2014/main" id="{00000000-0008-0000-0700-000022010000}"/>
            </a:ext>
          </a:extLst>
        </xdr:cNvPr>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91" name="直線コネクタ 290">
          <a:extLst>
            <a:ext uri="{FF2B5EF4-FFF2-40B4-BE49-F238E27FC236}">
              <a16:creationId xmlns="" xmlns:a16="http://schemas.microsoft.com/office/drawing/2014/main" id="{00000000-0008-0000-0700-000023010000}"/>
            </a:ext>
          </a:extLst>
        </xdr:cNvPr>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150711</xdr:rowOff>
    </xdr:from>
    <xdr:ext cx="469744" cy="259045"/>
    <xdr:sp macro="" textlink="">
      <xdr:nvSpPr>
        <xdr:cNvPr id="292" name="労働費最大値テキスト">
          <a:extLst>
            <a:ext uri="{FF2B5EF4-FFF2-40B4-BE49-F238E27FC236}">
              <a16:creationId xmlns="" xmlns:a16="http://schemas.microsoft.com/office/drawing/2014/main" id="{00000000-0008-0000-0700-000024010000}"/>
            </a:ext>
          </a:extLst>
        </xdr:cNvPr>
        <xdr:cNvSpPr txBox="1"/>
      </xdr:nvSpPr>
      <xdr:spPr>
        <a:xfrm>
          <a:off x="10528300" y="49513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4,928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32584</xdr:rowOff>
    </xdr:from>
    <xdr:to>
      <xdr:col>55</xdr:col>
      <xdr:colOff>88900</xdr:colOff>
      <xdr:row>30</xdr:row>
      <xdr:rowOff>32584</xdr:rowOff>
    </xdr:to>
    <xdr:cxnSp macro="">
      <xdr:nvCxnSpPr>
        <xdr:cNvPr id="293" name="直線コネクタ 292">
          <a:extLst>
            <a:ext uri="{FF2B5EF4-FFF2-40B4-BE49-F238E27FC236}">
              <a16:creationId xmlns="" xmlns:a16="http://schemas.microsoft.com/office/drawing/2014/main" id="{00000000-0008-0000-0700-000025010000}"/>
            </a:ext>
          </a:extLst>
        </xdr:cNvPr>
        <xdr:cNvCxnSpPr/>
      </xdr:nvCxnSpPr>
      <xdr:spPr>
        <a:xfrm>
          <a:off x="10388600" y="51760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145252</xdr:rowOff>
    </xdr:from>
    <xdr:to>
      <xdr:col>55</xdr:col>
      <xdr:colOff>0</xdr:colOff>
      <xdr:row>36</xdr:row>
      <xdr:rowOff>165499</xdr:rowOff>
    </xdr:to>
    <xdr:cxnSp macro="">
      <xdr:nvCxnSpPr>
        <xdr:cNvPr id="294" name="直線コネクタ 293">
          <a:extLst>
            <a:ext uri="{FF2B5EF4-FFF2-40B4-BE49-F238E27FC236}">
              <a16:creationId xmlns="" xmlns:a16="http://schemas.microsoft.com/office/drawing/2014/main" id="{00000000-0008-0000-0700-000026010000}"/>
            </a:ext>
          </a:extLst>
        </xdr:cNvPr>
        <xdr:cNvCxnSpPr/>
      </xdr:nvCxnSpPr>
      <xdr:spPr>
        <a:xfrm flipV="1">
          <a:off x="9639300" y="6317452"/>
          <a:ext cx="838200" cy="202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134928</xdr:rowOff>
    </xdr:from>
    <xdr:ext cx="378565" cy="259045"/>
    <xdr:sp macro="" textlink="">
      <xdr:nvSpPr>
        <xdr:cNvPr id="295" name="労働費平均値テキスト">
          <a:extLst>
            <a:ext uri="{FF2B5EF4-FFF2-40B4-BE49-F238E27FC236}">
              <a16:creationId xmlns="" xmlns:a16="http://schemas.microsoft.com/office/drawing/2014/main" id="{00000000-0008-0000-0700-000027010000}"/>
            </a:ext>
          </a:extLst>
        </xdr:cNvPr>
        <xdr:cNvSpPr txBox="1"/>
      </xdr:nvSpPr>
      <xdr:spPr>
        <a:xfrm>
          <a:off x="10528300" y="6478578"/>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156500</xdr:rowOff>
    </xdr:from>
    <xdr:to>
      <xdr:col>55</xdr:col>
      <xdr:colOff>50800</xdr:colOff>
      <xdr:row>38</xdr:row>
      <xdr:rowOff>86651</xdr:rowOff>
    </xdr:to>
    <xdr:sp macro="" textlink="">
      <xdr:nvSpPr>
        <xdr:cNvPr id="296" name="フローチャート: 判断 295">
          <a:extLst>
            <a:ext uri="{FF2B5EF4-FFF2-40B4-BE49-F238E27FC236}">
              <a16:creationId xmlns="" xmlns:a16="http://schemas.microsoft.com/office/drawing/2014/main" id="{00000000-0008-0000-0700-000028010000}"/>
            </a:ext>
          </a:extLst>
        </xdr:cNvPr>
        <xdr:cNvSpPr/>
      </xdr:nvSpPr>
      <xdr:spPr>
        <a:xfrm>
          <a:off x="10426700" y="650015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165499</xdr:rowOff>
    </xdr:from>
    <xdr:to>
      <xdr:col>50</xdr:col>
      <xdr:colOff>114300</xdr:colOff>
      <xdr:row>37</xdr:row>
      <xdr:rowOff>8745</xdr:rowOff>
    </xdr:to>
    <xdr:cxnSp macro="">
      <xdr:nvCxnSpPr>
        <xdr:cNvPr id="297" name="直線コネクタ 296">
          <a:extLst>
            <a:ext uri="{FF2B5EF4-FFF2-40B4-BE49-F238E27FC236}">
              <a16:creationId xmlns="" xmlns:a16="http://schemas.microsoft.com/office/drawing/2014/main" id="{00000000-0008-0000-0700-000029010000}"/>
            </a:ext>
          </a:extLst>
        </xdr:cNvPr>
        <xdr:cNvCxnSpPr/>
      </xdr:nvCxnSpPr>
      <xdr:spPr>
        <a:xfrm flipV="1">
          <a:off x="8750300" y="6337699"/>
          <a:ext cx="889000" cy="14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142458</xdr:rowOff>
    </xdr:from>
    <xdr:to>
      <xdr:col>50</xdr:col>
      <xdr:colOff>165100</xdr:colOff>
      <xdr:row>38</xdr:row>
      <xdr:rowOff>72608</xdr:rowOff>
    </xdr:to>
    <xdr:sp macro="" textlink="">
      <xdr:nvSpPr>
        <xdr:cNvPr id="298" name="フローチャート: 判断 297">
          <a:extLst>
            <a:ext uri="{FF2B5EF4-FFF2-40B4-BE49-F238E27FC236}">
              <a16:creationId xmlns="" xmlns:a16="http://schemas.microsoft.com/office/drawing/2014/main" id="{00000000-0008-0000-0700-00002A010000}"/>
            </a:ext>
          </a:extLst>
        </xdr:cNvPr>
        <xdr:cNvSpPr/>
      </xdr:nvSpPr>
      <xdr:spPr>
        <a:xfrm>
          <a:off x="9588500" y="6486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38</xdr:row>
      <xdr:rowOff>63735</xdr:rowOff>
    </xdr:from>
    <xdr:ext cx="378565" cy="259045"/>
    <xdr:sp macro="" textlink="">
      <xdr:nvSpPr>
        <xdr:cNvPr id="299" name="テキスト ボックス 298">
          <a:extLst>
            <a:ext uri="{FF2B5EF4-FFF2-40B4-BE49-F238E27FC236}">
              <a16:creationId xmlns="" xmlns:a16="http://schemas.microsoft.com/office/drawing/2014/main" id="{00000000-0008-0000-0700-00002B010000}"/>
            </a:ext>
          </a:extLst>
        </xdr:cNvPr>
        <xdr:cNvSpPr txBox="1"/>
      </xdr:nvSpPr>
      <xdr:spPr>
        <a:xfrm>
          <a:off x="9450017" y="657883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36</xdr:row>
      <xdr:rowOff>157335</xdr:rowOff>
    </xdr:from>
    <xdr:to>
      <xdr:col>45</xdr:col>
      <xdr:colOff>177800</xdr:colOff>
      <xdr:row>37</xdr:row>
      <xdr:rowOff>8745</xdr:rowOff>
    </xdr:to>
    <xdr:cxnSp macro="">
      <xdr:nvCxnSpPr>
        <xdr:cNvPr id="300" name="直線コネクタ 299">
          <a:extLst>
            <a:ext uri="{FF2B5EF4-FFF2-40B4-BE49-F238E27FC236}">
              <a16:creationId xmlns="" xmlns:a16="http://schemas.microsoft.com/office/drawing/2014/main" id="{00000000-0008-0000-0700-00002C010000}"/>
            </a:ext>
          </a:extLst>
        </xdr:cNvPr>
        <xdr:cNvCxnSpPr/>
      </xdr:nvCxnSpPr>
      <xdr:spPr>
        <a:xfrm>
          <a:off x="7861300" y="6329535"/>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142131</xdr:rowOff>
    </xdr:from>
    <xdr:to>
      <xdr:col>46</xdr:col>
      <xdr:colOff>38100</xdr:colOff>
      <xdr:row>38</xdr:row>
      <xdr:rowOff>72281</xdr:rowOff>
    </xdr:to>
    <xdr:sp macro="" textlink="">
      <xdr:nvSpPr>
        <xdr:cNvPr id="301" name="フローチャート: 判断 300">
          <a:extLst>
            <a:ext uri="{FF2B5EF4-FFF2-40B4-BE49-F238E27FC236}">
              <a16:creationId xmlns="" xmlns:a16="http://schemas.microsoft.com/office/drawing/2014/main" id="{00000000-0008-0000-0700-00002D010000}"/>
            </a:ext>
          </a:extLst>
        </xdr:cNvPr>
        <xdr:cNvSpPr/>
      </xdr:nvSpPr>
      <xdr:spPr>
        <a:xfrm>
          <a:off x="8699500" y="64857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38</xdr:row>
      <xdr:rowOff>63408</xdr:rowOff>
    </xdr:from>
    <xdr:ext cx="378565" cy="259045"/>
    <xdr:sp macro="" textlink="">
      <xdr:nvSpPr>
        <xdr:cNvPr id="302" name="テキスト ボックス 301">
          <a:extLst>
            <a:ext uri="{FF2B5EF4-FFF2-40B4-BE49-F238E27FC236}">
              <a16:creationId xmlns="" xmlns:a16="http://schemas.microsoft.com/office/drawing/2014/main" id="{00000000-0008-0000-0700-00002E010000}"/>
            </a:ext>
          </a:extLst>
        </xdr:cNvPr>
        <xdr:cNvSpPr txBox="1"/>
      </xdr:nvSpPr>
      <xdr:spPr>
        <a:xfrm>
          <a:off x="8561017" y="657850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36</xdr:row>
      <xdr:rowOff>94960</xdr:rowOff>
    </xdr:from>
    <xdr:to>
      <xdr:col>41</xdr:col>
      <xdr:colOff>50800</xdr:colOff>
      <xdr:row>36</xdr:row>
      <xdr:rowOff>157335</xdr:rowOff>
    </xdr:to>
    <xdr:cxnSp macro="">
      <xdr:nvCxnSpPr>
        <xdr:cNvPr id="303" name="直線コネクタ 302">
          <a:extLst>
            <a:ext uri="{FF2B5EF4-FFF2-40B4-BE49-F238E27FC236}">
              <a16:creationId xmlns="" xmlns:a16="http://schemas.microsoft.com/office/drawing/2014/main" id="{00000000-0008-0000-0700-00002F010000}"/>
            </a:ext>
          </a:extLst>
        </xdr:cNvPr>
        <xdr:cNvCxnSpPr/>
      </xdr:nvCxnSpPr>
      <xdr:spPr>
        <a:xfrm>
          <a:off x="6972300" y="6267160"/>
          <a:ext cx="889000" cy="62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107188</xdr:rowOff>
    </xdr:from>
    <xdr:to>
      <xdr:col>41</xdr:col>
      <xdr:colOff>101600</xdr:colOff>
      <xdr:row>38</xdr:row>
      <xdr:rowOff>37338</xdr:rowOff>
    </xdr:to>
    <xdr:sp macro="" textlink="">
      <xdr:nvSpPr>
        <xdr:cNvPr id="304" name="フローチャート: 判断 303">
          <a:extLst>
            <a:ext uri="{FF2B5EF4-FFF2-40B4-BE49-F238E27FC236}">
              <a16:creationId xmlns="" xmlns:a16="http://schemas.microsoft.com/office/drawing/2014/main" id="{00000000-0008-0000-0700-000030010000}"/>
            </a:ext>
          </a:extLst>
        </xdr:cNvPr>
        <xdr:cNvSpPr/>
      </xdr:nvSpPr>
      <xdr:spPr>
        <a:xfrm>
          <a:off x="7810500" y="6450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38</xdr:row>
      <xdr:rowOff>28465</xdr:rowOff>
    </xdr:from>
    <xdr:ext cx="378565" cy="259045"/>
    <xdr:sp macro="" textlink="">
      <xdr:nvSpPr>
        <xdr:cNvPr id="305" name="テキスト ボックス 304">
          <a:extLst>
            <a:ext uri="{FF2B5EF4-FFF2-40B4-BE49-F238E27FC236}">
              <a16:creationId xmlns="" xmlns:a16="http://schemas.microsoft.com/office/drawing/2014/main" id="{00000000-0008-0000-0700-000031010000}"/>
            </a:ext>
          </a:extLst>
        </xdr:cNvPr>
        <xdr:cNvSpPr txBox="1"/>
      </xdr:nvSpPr>
      <xdr:spPr>
        <a:xfrm>
          <a:off x="7672017" y="654356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35</xdr:row>
      <xdr:rowOff>170216</xdr:rowOff>
    </xdr:from>
    <xdr:to>
      <xdr:col>36</xdr:col>
      <xdr:colOff>165100</xdr:colOff>
      <xdr:row>36</xdr:row>
      <xdr:rowOff>100366</xdr:rowOff>
    </xdr:to>
    <xdr:sp macro="" textlink="">
      <xdr:nvSpPr>
        <xdr:cNvPr id="306" name="フローチャート: 判断 305">
          <a:extLst>
            <a:ext uri="{FF2B5EF4-FFF2-40B4-BE49-F238E27FC236}">
              <a16:creationId xmlns="" xmlns:a16="http://schemas.microsoft.com/office/drawing/2014/main" id="{00000000-0008-0000-0700-000032010000}"/>
            </a:ext>
          </a:extLst>
        </xdr:cNvPr>
        <xdr:cNvSpPr/>
      </xdr:nvSpPr>
      <xdr:spPr>
        <a:xfrm>
          <a:off x="6921500" y="61709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34</xdr:row>
      <xdr:rowOff>116893</xdr:rowOff>
    </xdr:from>
    <xdr:ext cx="469744" cy="259045"/>
    <xdr:sp macro="" textlink="">
      <xdr:nvSpPr>
        <xdr:cNvPr id="307" name="テキスト ボックス 306">
          <a:extLst>
            <a:ext uri="{FF2B5EF4-FFF2-40B4-BE49-F238E27FC236}">
              <a16:creationId xmlns="" xmlns:a16="http://schemas.microsoft.com/office/drawing/2014/main" id="{00000000-0008-0000-0700-000033010000}"/>
            </a:ext>
          </a:extLst>
        </xdr:cNvPr>
        <xdr:cNvSpPr txBox="1"/>
      </xdr:nvSpPr>
      <xdr:spPr>
        <a:xfrm>
          <a:off x="6737428" y="59461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8" name="テキスト ボックス 307">
          <a:extLst>
            <a:ext uri="{FF2B5EF4-FFF2-40B4-BE49-F238E27FC236}">
              <a16:creationId xmlns="" xmlns:a16="http://schemas.microsoft.com/office/drawing/2014/main" id="{00000000-0008-0000-0700-000034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9" name="テキスト ボックス 308">
          <a:extLst>
            <a:ext uri="{FF2B5EF4-FFF2-40B4-BE49-F238E27FC236}">
              <a16:creationId xmlns="" xmlns:a16="http://schemas.microsoft.com/office/drawing/2014/main" id="{00000000-0008-0000-0700-000035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0" name="テキスト ボックス 309">
          <a:extLst>
            <a:ext uri="{FF2B5EF4-FFF2-40B4-BE49-F238E27FC236}">
              <a16:creationId xmlns="" xmlns:a16="http://schemas.microsoft.com/office/drawing/2014/main" id="{00000000-0008-0000-0700-000036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1" name="テキスト ボックス 310">
          <a:extLst>
            <a:ext uri="{FF2B5EF4-FFF2-40B4-BE49-F238E27FC236}">
              <a16:creationId xmlns="" xmlns:a16="http://schemas.microsoft.com/office/drawing/2014/main" id="{00000000-0008-0000-0700-000037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2" name="テキスト ボックス 311">
          <a:extLst>
            <a:ext uri="{FF2B5EF4-FFF2-40B4-BE49-F238E27FC236}">
              <a16:creationId xmlns="" xmlns:a16="http://schemas.microsoft.com/office/drawing/2014/main" id="{00000000-0008-0000-0700-000038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94452</xdr:rowOff>
    </xdr:from>
    <xdr:to>
      <xdr:col>55</xdr:col>
      <xdr:colOff>50800</xdr:colOff>
      <xdr:row>37</xdr:row>
      <xdr:rowOff>24602</xdr:rowOff>
    </xdr:to>
    <xdr:sp macro="" textlink="">
      <xdr:nvSpPr>
        <xdr:cNvPr id="313" name="楕円 312">
          <a:extLst>
            <a:ext uri="{FF2B5EF4-FFF2-40B4-BE49-F238E27FC236}">
              <a16:creationId xmlns="" xmlns:a16="http://schemas.microsoft.com/office/drawing/2014/main" id="{00000000-0008-0000-0700-000039010000}"/>
            </a:ext>
          </a:extLst>
        </xdr:cNvPr>
        <xdr:cNvSpPr/>
      </xdr:nvSpPr>
      <xdr:spPr>
        <a:xfrm>
          <a:off x="10426700" y="6266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35</xdr:row>
      <xdr:rowOff>117329</xdr:rowOff>
    </xdr:from>
    <xdr:ext cx="469744" cy="259045"/>
    <xdr:sp macro="" textlink="">
      <xdr:nvSpPr>
        <xdr:cNvPr id="314" name="労働費該当値テキスト">
          <a:extLst>
            <a:ext uri="{FF2B5EF4-FFF2-40B4-BE49-F238E27FC236}">
              <a16:creationId xmlns="" xmlns:a16="http://schemas.microsoft.com/office/drawing/2014/main" id="{00000000-0008-0000-0700-00003A010000}"/>
            </a:ext>
          </a:extLst>
        </xdr:cNvPr>
        <xdr:cNvSpPr txBox="1"/>
      </xdr:nvSpPr>
      <xdr:spPr>
        <a:xfrm>
          <a:off x="10528300" y="61180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114699</xdr:rowOff>
    </xdr:from>
    <xdr:to>
      <xdr:col>50</xdr:col>
      <xdr:colOff>165100</xdr:colOff>
      <xdr:row>37</xdr:row>
      <xdr:rowOff>44849</xdr:rowOff>
    </xdr:to>
    <xdr:sp macro="" textlink="">
      <xdr:nvSpPr>
        <xdr:cNvPr id="315" name="楕円 314">
          <a:extLst>
            <a:ext uri="{FF2B5EF4-FFF2-40B4-BE49-F238E27FC236}">
              <a16:creationId xmlns="" xmlns:a16="http://schemas.microsoft.com/office/drawing/2014/main" id="{00000000-0008-0000-0700-00003B010000}"/>
            </a:ext>
          </a:extLst>
        </xdr:cNvPr>
        <xdr:cNvSpPr/>
      </xdr:nvSpPr>
      <xdr:spPr>
        <a:xfrm>
          <a:off x="9588500" y="62868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35</xdr:row>
      <xdr:rowOff>61376</xdr:rowOff>
    </xdr:from>
    <xdr:ext cx="469744" cy="259045"/>
    <xdr:sp macro="" textlink="">
      <xdr:nvSpPr>
        <xdr:cNvPr id="316" name="テキスト ボックス 315">
          <a:extLst>
            <a:ext uri="{FF2B5EF4-FFF2-40B4-BE49-F238E27FC236}">
              <a16:creationId xmlns="" xmlns:a16="http://schemas.microsoft.com/office/drawing/2014/main" id="{00000000-0008-0000-0700-00003C010000}"/>
            </a:ext>
          </a:extLst>
        </xdr:cNvPr>
        <xdr:cNvSpPr txBox="1"/>
      </xdr:nvSpPr>
      <xdr:spPr>
        <a:xfrm>
          <a:off x="9404428" y="60621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129395</xdr:rowOff>
    </xdr:from>
    <xdr:to>
      <xdr:col>46</xdr:col>
      <xdr:colOff>38100</xdr:colOff>
      <xdr:row>37</xdr:row>
      <xdr:rowOff>59545</xdr:rowOff>
    </xdr:to>
    <xdr:sp macro="" textlink="">
      <xdr:nvSpPr>
        <xdr:cNvPr id="317" name="楕円 316">
          <a:extLst>
            <a:ext uri="{FF2B5EF4-FFF2-40B4-BE49-F238E27FC236}">
              <a16:creationId xmlns="" xmlns:a16="http://schemas.microsoft.com/office/drawing/2014/main" id="{00000000-0008-0000-0700-00003D010000}"/>
            </a:ext>
          </a:extLst>
        </xdr:cNvPr>
        <xdr:cNvSpPr/>
      </xdr:nvSpPr>
      <xdr:spPr>
        <a:xfrm>
          <a:off x="8699500" y="6301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35</xdr:row>
      <xdr:rowOff>76072</xdr:rowOff>
    </xdr:from>
    <xdr:ext cx="469744" cy="259045"/>
    <xdr:sp macro="" textlink="">
      <xdr:nvSpPr>
        <xdr:cNvPr id="318" name="テキスト ボックス 317">
          <a:extLst>
            <a:ext uri="{FF2B5EF4-FFF2-40B4-BE49-F238E27FC236}">
              <a16:creationId xmlns="" xmlns:a16="http://schemas.microsoft.com/office/drawing/2014/main" id="{00000000-0008-0000-0700-00003E010000}"/>
            </a:ext>
          </a:extLst>
        </xdr:cNvPr>
        <xdr:cNvSpPr txBox="1"/>
      </xdr:nvSpPr>
      <xdr:spPr>
        <a:xfrm>
          <a:off x="8515428" y="60768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36</xdr:row>
      <xdr:rowOff>106535</xdr:rowOff>
    </xdr:from>
    <xdr:to>
      <xdr:col>41</xdr:col>
      <xdr:colOff>101600</xdr:colOff>
      <xdr:row>37</xdr:row>
      <xdr:rowOff>36685</xdr:rowOff>
    </xdr:to>
    <xdr:sp macro="" textlink="">
      <xdr:nvSpPr>
        <xdr:cNvPr id="319" name="楕円 318">
          <a:extLst>
            <a:ext uri="{FF2B5EF4-FFF2-40B4-BE49-F238E27FC236}">
              <a16:creationId xmlns="" xmlns:a16="http://schemas.microsoft.com/office/drawing/2014/main" id="{00000000-0008-0000-0700-00003F010000}"/>
            </a:ext>
          </a:extLst>
        </xdr:cNvPr>
        <xdr:cNvSpPr/>
      </xdr:nvSpPr>
      <xdr:spPr>
        <a:xfrm>
          <a:off x="7810500" y="6278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35</xdr:row>
      <xdr:rowOff>53212</xdr:rowOff>
    </xdr:from>
    <xdr:ext cx="469744" cy="259045"/>
    <xdr:sp macro="" textlink="">
      <xdr:nvSpPr>
        <xdr:cNvPr id="320" name="テキスト ボックス 319">
          <a:extLst>
            <a:ext uri="{FF2B5EF4-FFF2-40B4-BE49-F238E27FC236}">
              <a16:creationId xmlns="" xmlns:a16="http://schemas.microsoft.com/office/drawing/2014/main" id="{00000000-0008-0000-0700-000040010000}"/>
            </a:ext>
          </a:extLst>
        </xdr:cNvPr>
        <xdr:cNvSpPr txBox="1"/>
      </xdr:nvSpPr>
      <xdr:spPr>
        <a:xfrm>
          <a:off x="7626428" y="60539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44160</xdr:rowOff>
    </xdr:from>
    <xdr:to>
      <xdr:col>36</xdr:col>
      <xdr:colOff>165100</xdr:colOff>
      <xdr:row>36</xdr:row>
      <xdr:rowOff>145760</xdr:rowOff>
    </xdr:to>
    <xdr:sp macro="" textlink="">
      <xdr:nvSpPr>
        <xdr:cNvPr id="321" name="楕円 320">
          <a:extLst>
            <a:ext uri="{FF2B5EF4-FFF2-40B4-BE49-F238E27FC236}">
              <a16:creationId xmlns="" xmlns:a16="http://schemas.microsoft.com/office/drawing/2014/main" id="{00000000-0008-0000-0700-000041010000}"/>
            </a:ext>
          </a:extLst>
        </xdr:cNvPr>
        <xdr:cNvSpPr/>
      </xdr:nvSpPr>
      <xdr:spPr>
        <a:xfrm>
          <a:off x="6921500" y="6216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36</xdr:row>
      <xdr:rowOff>136887</xdr:rowOff>
    </xdr:from>
    <xdr:ext cx="469744" cy="259045"/>
    <xdr:sp macro="" textlink="">
      <xdr:nvSpPr>
        <xdr:cNvPr id="322" name="テキスト ボックス 321">
          <a:extLst>
            <a:ext uri="{FF2B5EF4-FFF2-40B4-BE49-F238E27FC236}">
              <a16:creationId xmlns="" xmlns:a16="http://schemas.microsoft.com/office/drawing/2014/main" id="{00000000-0008-0000-0700-000042010000}"/>
            </a:ext>
          </a:extLst>
        </xdr:cNvPr>
        <xdr:cNvSpPr txBox="1"/>
      </xdr:nvSpPr>
      <xdr:spPr>
        <a:xfrm>
          <a:off x="6737428" y="63090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3" name="正方形/長方形 322">
          <a:extLst>
            <a:ext uri="{FF2B5EF4-FFF2-40B4-BE49-F238E27FC236}">
              <a16:creationId xmlns="" xmlns:a16="http://schemas.microsoft.com/office/drawing/2014/main" id="{00000000-0008-0000-0700-000043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4" name="正方形/長方形 323">
          <a:extLst>
            <a:ext uri="{FF2B5EF4-FFF2-40B4-BE49-F238E27FC236}">
              <a16:creationId xmlns="" xmlns:a16="http://schemas.microsoft.com/office/drawing/2014/main" id="{00000000-0008-0000-0700-000044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5" name="正方形/長方形 324">
          <a:extLst>
            <a:ext uri="{FF2B5EF4-FFF2-40B4-BE49-F238E27FC236}">
              <a16:creationId xmlns="" xmlns:a16="http://schemas.microsoft.com/office/drawing/2014/main" id="{00000000-0008-0000-0700-000045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6" name="正方形/長方形 325">
          <a:extLst>
            <a:ext uri="{FF2B5EF4-FFF2-40B4-BE49-F238E27FC236}">
              <a16:creationId xmlns="" xmlns:a16="http://schemas.microsoft.com/office/drawing/2014/main" id="{00000000-0008-0000-0700-000046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7" name="正方形/長方形 326">
          <a:extLst>
            <a:ext uri="{FF2B5EF4-FFF2-40B4-BE49-F238E27FC236}">
              <a16:creationId xmlns="" xmlns:a16="http://schemas.microsoft.com/office/drawing/2014/main" id="{00000000-0008-0000-0700-000047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8" name="正方形/長方形 327">
          <a:extLst>
            <a:ext uri="{FF2B5EF4-FFF2-40B4-BE49-F238E27FC236}">
              <a16:creationId xmlns="" xmlns:a16="http://schemas.microsoft.com/office/drawing/2014/main" id="{00000000-0008-0000-0700-000048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9" name="正方形/長方形 328">
          <a:extLst>
            <a:ext uri="{FF2B5EF4-FFF2-40B4-BE49-F238E27FC236}">
              <a16:creationId xmlns="" xmlns:a16="http://schemas.microsoft.com/office/drawing/2014/main" id="{00000000-0008-0000-0700-000049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0" name="正方形/長方形 329">
          <a:extLst>
            <a:ext uri="{FF2B5EF4-FFF2-40B4-BE49-F238E27FC236}">
              <a16:creationId xmlns="" xmlns:a16="http://schemas.microsoft.com/office/drawing/2014/main" id="{00000000-0008-0000-0700-00004A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1" name="テキスト ボックス 330">
          <a:extLst>
            <a:ext uri="{FF2B5EF4-FFF2-40B4-BE49-F238E27FC236}">
              <a16:creationId xmlns="" xmlns:a16="http://schemas.microsoft.com/office/drawing/2014/main" id="{00000000-0008-0000-0700-00004B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2" name="直線コネクタ 331">
          <a:extLst>
            <a:ext uri="{FF2B5EF4-FFF2-40B4-BE49-F238E27FC236}">
              <a16:creationId xmlns="" xmlns:a16="http://schemas.microsoft.com/office/drawing/2014/main" id="{00000000-0008-0000-0700-00004C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33" name="直線コネクタ 332">
          <a:extLst>
            <a:ext uri="{FF2B5EF4-FFF2-40B4-BE49-F238E27FC236}">
              <a16:creationId xmlns="" xmlns:a16="http://schemas.microsoft.com/office/drawing/2014/main" id="{00000000-0008-0000-0700-00004D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4" name="テキスト ボックス 333">
          <a:extLst>
            <a:ext uri="{FF2B5EF4-FFF2-40B4-BE49-F238E27FC236}">
              <a16:creationId xmlns="" xmlns:a16="http://schemas.microsoft.com/office/drawing/2014/main" id="{00000000-0008-0000-0700-00004E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5" name="直線コネクタ 334">
          <a:extLst>
            <a:ext uri="{FF2B5EF4-FFF2-40B4-BE49-F238E27FC236}">
              <a16:creationId xmlns="" xmlns:a16="http://schemas.microsoft.com/office/drawing/2014/main" id="{00000000-0008-0000-0700-00004F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35577</xdr:rowOff>
    </xdr:from>
    <xdr:ext cx="531299" cy="259045"/>
    <xdr:sp macro="" textlink="">
      <xdr:nvSpPr>
        <xdr:cNvPr id="336" name="テキスト ボックス 335">
          <a:extLst>
            <a:ext uri="{FF2B5EF4-FFF2-40B4-BE49-F238E27FC236}">
              <a16:creationId xmlns="" xmlns:a16="http://schemas.microsoft.com/office/drawing/2014/main" id="{00000000-0008-0000-0700-000050010000}"/>
            </a:ext>
          </a:extLst>
        </xdr:cNvPr>
        <xdr:cNvSpPr txBox="1"/>
      </xdr:nvSpPr>
      <xdr:spPr>
        <a:xfrm>
          <a:off x="6072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7" name="直線コネクタ 336">
          <a:extLst>
            <a:ext uri="{FF2B5EF4-FFF2-40B4-BE49-F238E27FC236}">
              <a16:creationId xmlns="" xmlns:a16="http://schemas.microsoft.com/office/drawing/2014/main" id="{00000000-0008-0000-0700-000051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168927</xdr:rowOff>
    </xdr:from>
    <xdr:ext cx="531299" cy="259045"/>
    <xdr:sp macro="" textlink="">
      <xdr:nvSpPr>
        <xdr:cNvPr id="338" name="テキスト ボックス 337">
          <a:extLst>
            <a:ext uri="{FF2B5EF4-FFF2-40B4-BE49-F238E27FC236}">
              <a16:creationId xmlns="" xmlns:a16="http://schemas.microsoft.com/office/drawing/2014/main" id="{00000000-0008-0000-0700-000052010000}"/>
            </a:ext>
          </a:extLst>
        </xdr:cNvPr>
        <xdr:cNvSpPr txBox="1"/>
      </xdr:nvSpPr>
      <xdr:spPr>
        <a:xfrm>
          <a:off x="6072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9" name="直線コネクタ 338">
          <a:extLst>
            <a:ext uri="{FF2B5EF4-FFF2-40B4-BE49-F238E27FC236}">
              <a16:creationId xmlns="" xmlns:a16="http://schemas.microsoft.com/office/drawing/2014/main" id="{00000000-0008-0000-0700-000053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51</xdr:row>
      <xdr:rowOff>130827</xdr:rowOff>
    </xdr:from>
    <xdr:ext cx="531299" cy="259045"/>
    <xdr:sp macro="" textlink="">
      <xdr:nvSpPr>
        <xdr:cNvPr id="340" name="テキスト ボックス 339">
          <a:extLst>
            <a:ext uri="{FF2B5EF4-FFF2-40B4-BE49-F238E27FC236}">
              <a16:creationId xmlns="" xmlns:a16="http://schemas.microsoft.com/office/drawing/2014/main" id="{00000000-0008-0000-0700-000054010000}"/>
            </a:ext>
          </a:extLst>
        </xdr:cNvPr>
        <xdr:cNvSpPr txBox="1"/>
      </xdr:nvSpPr>
      <xdr:spPr>
        <a:xfrm>
          <a:off x="6072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41" name="直線コネクタ 340">
          <a:extLst>
            <a:ext uri="{FF2B5EF4-FFF2-40B4-BE49-F238E27FC236}">
              <a16:creationId xmlns="" xmlns:a16="http://schemas.microsoft.com/office/drawing/2014/main" id="{00000000-0008-0000-0700-000055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42" name="テキスト ボックス 341">
          <a:extLst>
            <a:ext uri="{FF2B5EF4-FFF2-40B4-BE49-F238E27FC236}">
              <a16:creationId xmlns="" xmlns:a16="http://schemas.microsoft.com/office/drawing/2014/main" id="{00000000-0008-0000-0700-000056010000}"/>
            </a:ext>
          </a:extLst>
        </xdr:cNvPr>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3" name="直線コネクタ 342">
          <a:extLst>
            <a:ext uri="{FF2B5EF4-FFF2-40B4-BE49-F238E27FC236}">
              <a16:creationId xmlns="" xmlns:a16="http://schemas.microsoft.com/office/drawing/2014/main" id="{00000000-0008-0000-0700-000057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4" name="テキスト ボックス 343">
          <a:extLst>
            <a:ext uri="{FF2B5EF4-FFF2-40B4-BE49-F238E27FC236}">
              <a16:creationId xmlns="" xmlns:a16="http://schemas.microsoft.com/office/drawing/2014/main" id="{00000000-0008-0000-0700-000058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5" name="農林水産業費グラフ枠">
          <a:extLst>
            <a:ext uri="{FF2B5EF4-FFF2-40B4-BE49-F238E27FC236}">
              <a16:creationId xmlns="" xmlns:a16="http://schemas.microsoft.com/office/drawing/2014/main" id="{00000000-0008-0000-0700-000059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49</xdr:row>
      <xdr:rowOff>169583</xdr:rowOff>
    </xdr:from>
    <xdr:to>
      <xdr:col>54</xdr:col>
      <xdr:colOff>189865</xdr:colOff>
      <xdr:row>58</xdr:row>
      <xdr:rowOff>152553</xdr:rowOff>
    </xdr:to>
    <xdr:cxnSp macro="">
      <xdr:nvCxnSpPr>
        <xdr:cNvPr id="346" name="直線コネクタ 345">
          <a:extLst>
            <a:ext uri="{FF2B5EF4-FFF2-40B4-BE49-F238E27FC236}">
              <a16:creationId xmlns="" xmlns:a16="http://schemas.microsoft.com/office/drawing/2014/main" id="{00000000-0008-0000-0700-00005A010000}"/>
            </a:ext>
          </a:extLst>
        </xdr:cNvPr>
        <xdr:cNvCxnSpPr/>
      </xdr:nvCxnSpPr>
      <xdr:spPr>
        <a:xfrm flipV="1">
          <a:off x="10475595" y="8570633"/>
          <a:ext cx="1270" cy="15260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156380</xdr:rowOff>
    </xdr:from>
    <xdr:ext cx="469744" cy="259045"/>
    <xdr:sp macro="" textlink="">
      <xdr:nvSpPr>
        <xdr:cNvPr id="347" name="農林水産業費最小値テキスト">
          <a:extLst>
            <a:ext uri="{FF2B5EF4-FFF2-40B4-BE49-F238E27FC236}">
              <a16:creationId xmlns="" xmlns:a16="http://schemas.microsoft.com/office/drawing/2014/main" id="{00000000-0008-0000-0700-00005B010000}"/>
            </a:ext>
          </a:extLst>
        </xdr:cNvPr>
        <xdr:cNvSpPr txBox="1"/>
      </xdr:nvSpPr>
      <xdr:spPr>
        <a:xfrm>
          <a:off x="10528300" y="101004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152553</xdr:rowOff>
    </xdr:from>
    <xdr:to>
      <xdr:col>55</xdr:col>
      <xdr:colOff>88900</xdr:colOff>
      <xdr:row>58</xdr:row>
      <xdr:rowOff>152553</xdr:rowOff>
    </xdr:to>
    <xdr:cxnSp macro="">
      <xdr:nvCxnSpPr>
        <xdr:cNvPr id="348" name="直線コネクタ 347">
          <a:extLst>
            <a:ext uri="{FF2B5EF4-FFF2-40B4-BE49-F238E27FC236}">
              <a16:creationId xmlns="" xmlns:a16="http://schemas.microsoft.com/office/drawing/2014/main" id="{00000000-0008-0000-0700-00005C010000}"/>
            </a:ext>
          </a:extLst>
        </xdr:cNvPr>
        <xdr:cNvCxnSpPr/>
      </xdr:nvCxnSpPr>
      <xdr:spPr>
        <a:xfrm>
          <a:off x="10388600" y="100966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116260</xdr:rowOff>
    </xdr:from>
    <xdr:ext cx="599010" cy="259045"/>
    <xdr:sp macro="" textlink="">
      <xdr:nvSpPr>
        <xdr:cNvPr id="349" name="農林水産業費最大値テキスト">
          <a:extLst>
            <a:ext uri="{FF2B5EF4-FFF2-40B4-BE49-F238E27FC236}">
              <a16:creationId xmlns="" xmlns:a16="http://schemas.microsoft.com/office/drawing/2014/main" id="{00000000-0008-0000-0700-00005D010000}"/>
            </a:ext>
          </a:extLst>
        </xdr:cNvPr>
        <xdr:cNvSpPr txBox="1"/>
      </xdr:nvSpPr>
      <xdr:spPr>
        <a:xfrm>
          <a:off x="10528300" y="83458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125,147</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49</xdr:row>
      <xdr:rowOff>169583</xdr:rowOff>
    </xdr:from>
    <xdr:to>
      <xdr:col>55</xdr:col>
      <xdr:colOff>88900</xdr:colOff>
      <xdr:row>49</xdr:row>
      <xdr:rowOff>169583</xdr:rowOff>
    </xdr:to>
    <xdr:cxnSp macro="">
      <xdr:nvCxnSpPr>
        <xdr:cNvPr id="350" name="直線コネクタ 349">
          <a:extLst>
            <a:ext uri="{FF2B5EF4-FFF2-40B4-BE49-F238E27FC236}">
              <a16:creationId xmlns="" xmlns:a16="http://schemas.microsoft.com/office/drawing/2014/main" id="{00000000-0008-0000-0700-00005E010000}"/>
            </a:ext>
          </a:extLst>
        </xdr:cNvPr>
        <xdr:cNvCxnSpPr/>
      </xdr:nvCxnSpPr>
      <xdr:spPr>
        <a:xfrm>
          <a:off x="10388600" y="85706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55</xdr:row>
      <xdr:rowOff>46127</xdr:rowOff>
    </xdr:from>
    <xdr:to>
      <xdr:col>55</xdr:col>
      <xdr:colOff>0</xdr:colOff>
      <xdr:row>55</xdr:row>
      <xdr:rowOff>162611</xdr:rowOff>
    </xdr:to>
    <xdr:cxnSp macro="">
      <xdr:nvCxnSpPr>
        <xdr:cNvPr id="351" name="直線コネクタ 350">
          <a:extLst>
            <a:ext uri="{FF2B5EF4-FFF2-40B4-BE49-F238E27FC236}">
              <a16:creationId xmlns="" xmlns:a16="http://schemas.microsoft.com/office/drawing/2014/main" id="{00000000-0008-0000-0700-00005F010000}"/>
            </a:ext>
          </a:extLst>
        </xdr:cNvPr>
        <xdr:cNvCxnSpPr/>
      </xdr:nvCxnSpPr>
      <xdr:spPr>
        <a:xfrm flipV="1">
          <a:off x="9639300" y="9475877"/>
          <a:ext cx="838200" cy="1164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27753</xdr:rowOff>
    </xdr:from>
    <xdr:ext cx="534377" cy="259045"/>
    <xdr:sp macro="" textlink="">
      <xdr:nvSpPr>
        <xdr:cNvPr id="352" name="農林水産業費平均値テキスト">
          <a:extLst>
            <a:ext uri="{FF2B5EF4-FFF2-40B4-BE49-F238E27FC236}">
              <a16:creationId xmlns="" xmlns:a16="http://schemas.microsoft.com/office/drawing/2014/main" id="{00000000-0008-0000-0700-000060010000}"/>
            </a:ext>
          </a:extLst>
        </xdr:cNvPr>
        <xdr:cNvSpPr txBox="1"/>
      </xdr:nvSpPr>
      <xdr:spPr>
        <a:xfrm>
          <a:off x="10528300" y="962895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36,116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49326</xdr:rowOff>
    </xdr:from>
    <xdr:to>
      <xdr:col>55</xdr:col>
      <xdr:colOff>50800</xdr:colOff>
      <xdr:row>56</xdr:row>
      <xdr:rowOff>150926</xdr:rowOff>
    </xdr:to>
    <xdr:sp macro="" textlink="">
      <xdr:nvSpPr>
        <xdr:cNvPr id="353" name="フローチャート: 判断 352">
          <a:extLst>
            <a:ext uri="{FF2B5EF4-FFF2-40B4-BE49-F238E27FC236}">
              <a16:creationId xmlns="" xmlns:a16="http://schemas.microsoft.com/office/drawing/2014/main" id="{00000000-0008-0000-0700-000061010000}"/>
            </a:ext>
          </a:extLst>
        </xdr:cNvPr>
        <xdr:cNvSpPr/>
      </xdr:nvSpPr>
      <xdr:spPr>
        <a:xfrm>
          <a:off x="10426700" y="9650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55</xdr:row>
      <xdr:rowOff>116065</xdr:rowOff>
    </xdr:from>
    <xdr:to>
      <xdr:col>50</xdr:col>
      <xdr:colOff>114300</xdr:colOff>
      <xdr:row>55</xdr:row>
      <xdr:rowOff>162611</xdr:rowOff>
    </xdr:to>
    <xdr:cxnSp macro="">
      <xdr:nvCxnSpPr>
        <xdr:cNvPr id="354" name="直線コネクタ 353">
          <a:extLst>
            <a:ext uri="{FF2B5EF4-FFF2-40B4-BE49-F238E27FC236}">
              <a16:creationId xmlns="" xmlns:a16="http://schemas.microsoft.com/office/drawing/2014/main" id="{00000000-0008-0000-0700-000062010000}"/>
            </a:ext>
          </a:extLst>
        </xdr:cNvPr>
        <xdr:cNvCxnSpPr/>
      </xdr:nvCxnSpPr>
      <xdr:spPr>
        <a:xfrm>
          <a:off x="8750300" y="9545815"/>
          <a:ext cx="889000" cy="465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59398</xdr:rowOff>
    </xdr:from>
    <xdr:to>
      <xdr:col>50</xdr:col>
      <xdr:colOff>165100</xdr:colOff>
      <xdr:row>56</xdr:row>
      <xdr:rowOff>160998</xdr:rowOff>
    </xdr:to>
    <xdr:sp macro="" textlink="">
      <xdr:nvSpPr>
        <xdr:cNvPr id="355" name="フローチャート: 判断 354">
          <a:extLst>
            <a:ext uri="{FF2B5EF4-FFF2-40B4-BE49-F238E27FC236}">
              <a16:creationId xmlns="" xmlns:a16="http://schemas.microsoft.com/office/drawing/2014/main" id="{00000000-0008-0000-0700-000063010000}"/>
            </a:ext>
          </a:extLst>
        </xdr:cNvPr>
        <xdr:cNvSpPr/>
      </xdr:nvSpPr>
      <xdr:spPr>
        <a:xfrm>
          <a:off x="9588500" y="96605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56</xdr:row>
      <xdr:rowOff>152125</xdr:rowOff>
    </xdr:from>
    <xdr:ext cx="534377" cy="259045"/>
    <xdr:sp macro="" textlink="">
      <xdr:nvSpPr>
        <xdr:cNvPr id="356" name="テキスト ボックス 355">
          <a:extLst>
            <a:ext uri="{FF2B5EF4-FFF2-40B4-BE49-F238E27FC236}">
              <a16:creationId xmlns="" xmlns:a16="http://schemas.microsoft.com/office/drawing/2014/main" id="{00000000-0008-0000-0700-000064010000}"/>
            </a:ext>
          </a:extLst>
        </xdr:cNvPr>
        <xdr:cNvSpPr txBox="1"/>
      </xdr:nvSpPr>
      <xdr:spPr>
        <a:xfrm>
          <a:off x="9372111" y="97533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55</xdr:row>
      <xdr:rowOff>109182</xdr:rowOff>
    </xdr:from>
    <xdr:to>
      <xdr:col>45</xdr:col>
      <xdr:colOff>177800</xdr:colOff>
      <xdr:row>55</xdr:row>
      <xdr:rowOff>116065</xdr:rowOff>
    </xdr:to>
    <xdr:cxnSp macro="">
      <xdr:nvCxnSpPr>
        <xdr:cNvPr id="357" name="直線コネクタ 356">
          <a:extLst>
            <a:ext uri="{FF2B5EF4-FFF2-40B4-BE49-F238E27FC236}">
              <a16:creationId xmlns="" xmlns:a16="http://schemas.microsoft.com/office/drawing/2014/main" id="{00000000-0008-0000-0700-000065010000}"/>
            </a:ext>
          </a:extLst>
        </xdr:cNvPr>
        <xdr:cNvCxnSpPr/>
      </xdr:nvCxnSpPr>
      <xdr:spPr>
        <a:xfrm>
          <a:off x="7861300" y="9538932"/>
          <a:ext cx="889000" cy="68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89192</xdr:rowOff>
    </xdr:from>
    <xdr:to>
      <xdr:col>46</xdr:col>
      <xdr:colOff>38100</xdr:colOff>
      <xdr:row>57</xdr:row>
      <xdr:rowOff>19342</xdr:rowOff>
    </xdr:to>
    <xdr:sp macro="" textlink="">
      <xdr:nvSpPr>
        <xdr:cNvPr id="358" name="フローチャート: 判断 357">
          <a:extLst>
            <a:ext uri="{FF2B5EF4-FFF2-40B4-BE49-F238E27FC236}">
              <a16:creationId xmlns="" xmlns:a16="http://schemas.microsoft.com/office/drawing/2014/main" id="{00000000-0008-0000-0700-000066010000}"/>
            </a:ext>
          </a:extLst>
        </xdr:cNvPr>
        <xdr:cNvSpPr/>
      </xdr:nvSpPr>
      <xdr:spPr>
        <a:xfrm>
          <a:off x="8699500" y="9690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57</xdr:row>
      <xdr:rowOff>10469</xdr:rowOff>
    </xdr:from>
    <xdr:ext cx="534377" cy="259045"/>
    <xdr:sp macro="" textlink="">
      <xdr:nvSpPr>
        <xdr:cNvPr id="359" name="テキスト ボックス 358">
          <a:extLst>
            <a:ext uri="{FF2B5EF4-FFF2-40B4-BE49-F238E27FC236}">
              <a16:creationId xmlns="" xmlns:a16="http://schemas.microsoft.com/office/drawing/2014/main" id="{00000000-0008-0000-0700-000067010000}"/>
            </a:ext>
          </a:extLst>
        </xdr:cNvPr>
        <xdr:cNvSpPr txBox="1"/>
      </xdr:nvSpPr>
      <xdr:spPr>
        <a:xfrm>
          <a:off x="8483111" y="97831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55</xdr:row>
      <xdr:rowOff>109182</xdr:rowOff>
    </xdr:from>
    <xdr:to>
      <xdr:col>41</xdr:col>
      <xdr:colOff>50800</xdr:colOff>
      <xdr:row>55</xdr:row>
      <xdr:rowOff>160058</xdr:rowOff>
    </xdr:to>
    <xdr:cxnSp macro="">
      <xdr:nvCxnSpPr>
        <xdr:cNvPr id="360" name="直線コネクタ 359">
          <a:extLst>
            <a:ext uri="{FF2B5EF4-FFF2-40B4-BE49-F238E27FC236}">
              <a16:creationId xmlns="" xmlns:a16="http://schemas.microsoft.com/office/drawing/2014/main" id="{00000000-0008-0000-0700-000068010000}"/>
            </a:ext>
          </a:extLst>
        </xdr:cNvPr>
        <xdr:cNvCxnSpPr/>
      </xdr:nvCxnSpPr>
      <xdr:spPr>
        <a:xfrm flipV="1">
          <a:off x="6972300" y="9538932"/>
          <a:ext cx="889000" cy="50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97536</xdr:rowOff>
    </xdr:from>
    <xdr:to>
      <xdr:col>41</xdr:col>
      <xdr:colOff>101600</xdr:colOff>
      <xdr:row>57</xdr:row>
      <xdr:rowOff>27686</xdr:rowOff>
    </xdr:to>
    <xdr:sp macro="" textlink="">
      <xdr:nvSpPr>
        <xdr:cNvPr id="361" name="フローチャート: 判断 360">
          <a:extLst>
            <a:ext uri="{FF2B5EF4-FFF2-40B4-BE49-F238E27FC236}">
              <a16:creationId xmlns="" xmlns:a16="http://schemas.microsoft.com/office/drawing/2014/main" id="{00000000-0008-0000-0700-000069010000}"/>
            </a:ext>
          </a:extLst>
        </xdr:cNvPr>
        <xdr:cNvSpPr/>
      </xdr:nvSpPr>
      <xdr:spPr>
        <a:xfrm>
          <a:off x="7810500" y="9698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57</xdr:row>
      <xdr:rowOff>18813</xdr:rowOff>
    </xdr:from>
    <xdr:ext cx="534377" cy="259045"/>
    <xdr:sp macro="" textlink="">
      <xdr:nvSpPr>
        <xdr:cNvPr id="362" name="テキスト ボックス 361">
          <a:extLst>
            <a:ext uri="{FF2B5EF4-FFF2-40B4-BE49-F238E27FC236}">
              <a16:creationId xmlns="" xmlns:a16="http://schemas.microsoft.com/office/drawing/2014/main" id="{00000000-0008-0000-0700-00006A010000}"/>
            </a:ext>
          </a:extLst>
        </xdr:cNvPr>
        <xdr:cNvSpPr txBox="1"/>
      </xdr:nvSpPr>
      <xdr:spPr>
        <a:xfrm>
          <a:off x="7594111" y="97914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32,320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137744</xdr:rowOff>
    </xdr:from>
    <xdr:to>
      <xdr:col>36</xdr:col>
      <xdr:colOff>165100</xdr:colOff>
      <xdr:row>57</xdr:row>
      <xdr:rowOff>67894</xdr:rowOff>
    </xdr:to>
    <xdr:sp macro="" textlink="">
      <xdr:nvSpPr>
        <xdr:cNvPr id="363" name="フローチャート: 判断 362">
          <a:extLst>
            <a:ext uri="{FF2B5EF4-FFF2-40B4-BE49-F238E27FC236}">
              <a16:creationId xmlns="" xmlns:a16="http://schemas.microsoft.com/office/drawing/2014/main" id="{00000000-0008-0000-0700-00006B010000}"/>
            </a:ext>
          </a:extLst>
        </xdr:cNvPr>
        <xdr:cNvSpPr/>
      </xdr:nvSpPr>
      <xdr:spPr>
        <a:xfrm>
          <a:off x="6921500" y="9738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57</xdr:row>
      <xdr:rowOff>59021</xdr:rowOff>
    </xdr:from>
    <xdr:ext cx="534377" cy="259045"/>
    <xdr:sp macro="" textlink="">
      <xdr:nvSpPr>
        <xdr:cNvPr id="364" name="テキスト ボックス 363">
          <a:extLst>
            <a:ext uri="{FF2B5EF4-FFF2-40B4-BE49-F238E27FC236}">
              <a16:creationId xmlns="" xmlns:a16="http://schemas.microsoft.com/office/drawing/2014/main" id="{00000000-0008-0000-0700-00006C010000}"/>
            </a:ext>
          </a:extLst>
        </xdr:cNvPr>
        <xdr:cNvSpPr txBox="1"/>
      </xdr:nvSpPr>
      <xdr:spPr>
        <a:xfrm>
          <a:off x="6705111" y="98316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5" name="テキスト ボックス 364">
          <a:extLst>
            <a:ext uri="{FF2B5EF4-FFF2-40B4-BE49-F238E27FC236}">
              <a16:creationId xmlns="" xmlns:a16="http://schemas.microsoft.com/office/drawing/2014/main" id="{00000000-0008-0000-0700-00006D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6" name="テキスト ボックス 365">
          <a:extLst>
            <a:ext uri="{FF2B5EF4-FFF2-40B4-BE49-F238E27FC236}">
              <a16:creationId xmlns="" xmlns:a16="http://schemas.microsoft.com/office/drawing/2014/main" id="{00000000-0008-0000-0700-00006E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7" name="テキスト ボックス 366">
          <a:extLst>
            <a:ext uri="{FF2B5EF4-FFF2-40B4-BE49-F238E27FC236}">
              <a16:creationId xmlns="" xmlns:a16="http://schemas.microsoft.com/office/drawing/2014/main" id="{00000000-0008-0000-0700-00006F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8" name="テキスト ボックス 367">
          <a:extLst>
            <a:ext uri="{FF2B5EF4-FFF2-40B4-BE49-F238E27FC236}">
              <a16:creationId xmlns="" xmlns:a16="http://schemas.microsoft.com/office/drawing/2014/main" id="{00000000-0008-0000-0700-000070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9" name="テキスト ボックス 368">
          <a:extLst>
            <a:ext uri="{FF2B5EF4-FFF2-40B4-BE49-F238E27FC236}">
              <a16:creationId xmlns="" xmlns:a16="http://schemas.microsoft.com/office/drawing/2014/main" id="{00000000-0008-0000-0700-000071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54</xdr:row>
      <xdr:rowOff>166777</xdr:rowOff>
    </xdr:from>
    <xdr:to>
      <xdr:col>55</xdr:col>
      <xdr:colOff>50800</xdr:colOff>
      <xdr:row>55</xdr:row>
      <xdr:rowOff>96927</xdr:rowOff>
    </xdr:to>
    <xdr:sp macro="" textlink="">
      <xdr:nvSpPr>
        <xdr:cNvPr id="370" name="楕円 369">
          <a:extLst>
            <a:ext uri="{FF2B5EF4-FFF2-40B4-BE49-F238E27FC236}">
              <a16:creationId xmlns="" xmlns:a16="http://schemas.microsoft.com/office/drawing/2014/main" id="{00000000-0008-0000-0700-000072010000}"/>
            </a:ext>
          </a:extLst>
        </xdr:cNvPr>
        <xdr:cNvSpPr/>
      </xdr:nvSpPr>
      <xdr:spPr>
        <a:xfrm>
          <a:off x="10426700" y="9425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54</xdr:row>
      <xdr:rowOff>18204</xdr:rowOff>
    </xdr:from>
    <xdr:ext cx="534377" cy="259045"/>
    <xdr:sp macro="" textlink="">
      <xdr:nvSpPr>
        <xdr:cNvPr id="371" name="農林水産業費該当値テキスト">
          <a:extLst>
            <a:ext uri="{FF2B5EF4-FFF2-40B4-BE49-F238E27FC236}">
              <a16:creationId xmlns="" xmlns:a16="http://schemas.microsoft.com/office/drawing/2014/main" id="{00000000-0008-0000-0700-000073010000}"/>
            </a:ext>
          </a:extLst>
        </xdr:cNvPr>
        <xdr:cNvSpPr txBox="1"/>
      </xdr:nvSpPr>
      <xdr:spPr>
        <a:xfrm>
          <a:off x="10528300" y="92765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53,868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55</xdr:row>
      <xdr:rowOff>111811</xdr:rowOff>
    </xdr:from>
    <xdr:to>
      <xdr:col>50</xdr:col>
      <xdr:colOff>165100</xdr:colOff>
      <xdr:row>56</xdr:row>
      <xdr:rowOff>41961</xdr:rowOff>
    </xdr:to>
    <xdr:sp macro="" textlink="">
      <xdr:nvSpPr>
        <xdr:cNvPr id="372" name="楕円 371">
          <a:extLst>
            <a:ext uri="{FF2B5EF4-FFF2-40B4-BE49-F238E27FC236}">
              <a16:creationId xmlns="" xmlns:a16="http://schemas.microsoft.com/office/drawing/2014/main" id="{00000000-0008-0000-0700-000074010000}"/>
            </a:ext>
          </a:extLst>
        </xdr:cNvPr>
        <xdr:cNvSpPr/>
      </xdr:nvSpPr>
      <xdr:spPr>
        <a:xfrm>
          <a:off x="9588500" y="95415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54</xdr:row>
      <xdr:rowOff>58488</xdr:rowOff>
    </xdr:from>
    <xdr:ext cx="534377" cy="259045"/>
    <xdr:sp macro="" textlink="">
      <xdr:nvSpPr>
        <xdr:cNvPr id="373" name="テキスト ボックス 372">
          <a:extLst>
            <a:ext uri="{FF2B5EF4-FFF2-40B4-BE49-F238E27FC236}">
              <a16:creationId xmlns="" xmlns:a16="http://schemas.microsoft.com/office/drawing/2014/main" id="{00000000-0008-0000-0700-000075010000}"/>
            </a:ext>
          </a:extLst>
        </xdr:cNvPr>
        <xdr:cNvSpPr txBox="1"/>
      </xdr:nvSpPr>
      <xdr:spPr>
        <a:xfrm>
          <a:off x="9372111" y="93167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55</xdr:row>
      <xdr:rowOff>65265</xdr:rowOff>
    </xdr:from>
    <xdr:to>
      <xdr:col>46</xdr:col>
      <xdr:colOff>38100</xdr:colOff>
      <xdr:row>55</xdr:row>
      <xdr:rowOff>166865</xdr:rowOff>
    </xdr:to>
    <xdr:sp macro="" textlink="">
      <xdr:nvSpPr>
        <xdr:cNvPr id="374" name="楕円 373">
          <a:extLst>
            <a:ext uri="{FF2B5EF4-FFF2-40B4-BE49-F238E27FC236}">
              <a16:creationId xmlns="" xmlns:a16="http://schemas.microsoft.com/office/drawing/2014/main" id="{00000000-0008-0000-0700-000076010000}"/>
            </a:ext>
          </a:extLst>
        </xdr:cNvPr>
        <xdr:cNvSpPr/>
      </xdr:nvSpPr>
      <xdr:spPr>
        <a:xfrm>
          <a:off x="8699500" y="9495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54</xdr:row>
      <xdr:rowOff>11942</xdr:rowOff>
    </xdr:from>
    <xdr:ext cx="534377" cy="259045"/>
    <xdr:sp macro="" textlink="">
      <xdr:nvSpPr>
        <xdr:cNvPr id="375" name="テキスト ボックス 374">
          <a:extLst>
            <a:ext uri="{FF2B5EF4-FFF2-40B4-BE49-F238E27FC236}">
              <a16:creationId xmlns="" xmlns:a16="http://schemas.microsoft.com/office/drawing/2014/main" id="{00000000-0008-0000-0700-000077010000}"/>
            </a:ext>
          </a:extLst>
        </xdr:cNvPr>
        <xdr:cNvSpPr txBox="1"/>
      </xdr:nvSpPr>
      <xdr:spPr>
        <a:xfrm>
          <a:off x="8483111" y="92702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48,361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55</xdr:row>
      <xdr:rowOff>58382</xdr:rowOff>
    </xdr:from>
    <xdr:to>
      <xdr:col>41</xdr:col>
      <xdr:colOff>101600</xdr:colOff>
      <xdr:row>55</xdr:row>
      <xdr:rowOff>159982</xdr:rowOff>
    </xdr:to>
    <xdr:sp macro="" textlink="">
      <xdr:nvSpPr>
        <xdr:cNvPr id="376" name="楕円 375">
          <a:extLst>
            <a:ext uri="{FF2B5EF4-FFF2-40B4-BE49-F238E27FC236}">
              <a16:creationId xmlns="" xmlns:a16="http://schemas.microsoft.com/office/drawing/2014/main" id="{00000000-0008-0000-0700-000078010000}"/>
            </a:ext>
          </a:extLst>
        </xdr:cNvPr>
        <xdr:cNvSpPr/>
      </xdr:nvSpPr>
      <xdr:spPr>
        <a:xfrm>
          <a:off x="7810500" y="9488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54</xdr:row>
      <xdr:rowOff>5059</xdr:rowOff>
    </xdr:from>
    <xdr:ext cx="534377" cy="259045"/>
    <xdr:sp macro="" textlink="">
      <xdr:nvSpPr>
        <xdr:cNvPr id="377" name="テキスト ボックス 376">
          <a:extLst>
            <a:ext uri="{FF2B5EF4-FFF2-40B4-BE49-F238E27FC236}">
              <a16:creationId xmlns="" xmlns:a16="http://schemas.microsoft.com/office/drawing/2014/main" id="{00000000-0008-0000-0700-000079010000}"/>
            </a:ext>
          </a:extLst>
        </xdr:cNvPr>
        <xdr:cNvSpPr txBox="1"/>
      </xdr:nvSpPr>
      <xdr:spPr>
        <a:xfrm>
          <a:off x="7594111" y="92633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48,903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109258</xdr:rowOff>
    </xdr:from>
    <xdr:to>
      <xdr:col>36</xdr:col>
      <xdr:colOff>165100</xdr:colOff>
      <xdr:row>56</xdr:row>
      <xdr:rowOff>39408</xdr:rowOff>
    </xdr:to>
    <xdr:sp macro="" textlink="">
      <xdr:nvSpPr>
        <xdr:cNvPr id="378" name="楕円 377">
          <a:extLst>
            <a:ext uri="{FF2B5EF4-FFF2-40B4-BE49-F238E27FC236}">
              <a16:creationId xmlns="" xmlns:a16="http://schemas.microsoft.com/office/drawing/2014/main" id="{00000000-0008-0000-0700-00007A010000}"/>
            </a:ext>
          </a:extLst>
        </xdr:cNvPr>
        <xdr:cNvSpPr/>
      </xdr:nvSpPr>
      <xdr:spPr>
        <a:xfrm>
          <a:off x="6921500" y="9539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54</xdr:row>
      <xdr:rowOff>55935</xdr:rowOff>
    </xdr:from>
    <xdr:ext cx="534377" cy="259045"/>
    <xdr:sp macro="" textlink="">
      <xdr:nvSpPr>
        <xdr:cNvPr id="379" name="テキスト ボックス 378">
          <a:extLst>
            <a:ext uri="{FF2B5EF4-FFF2-40B4-BE49-F238E27FC236}">
              <a16:creationId xmlns="" xmlns:a16="http://schemas.microsoft.com/office/drawing/2014/main" id="{00000000-0008-0000-0700-00007B010000}"/>
            </a:ext>
          </a:extLst>
        </xdr:cNvPr>
        <xdr:cNvSpPr txBox="1"/>
      </xdr:nvSpPr>
      <xdr:spPr>
        <a:xfrm>
          <a:off x="6705111" y="93142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0" name="正方形/長方形 379">
          <a:extLst>
            <a:ext uri="{FF2B5EF4-FFF2-40B4-BE49-F238E27FC236}">
              <a16:creationId xmlns="" xmlns:a16="http://schemas.microsoft.com/office/drawing/2014/main" id="{00000000-0008-0000-0700-00007C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1" name="正方形/長方形 380">
          <a:extLst>
            <a:ext uri="{FF2B5EF4-FFF2-40B4-BE49-F238E27FC236}">
              <a16:creationId xmlns="" xmlns:a16="http://schemas.microsoft.com/office/drawing/2014/main" id="{00000000-0008-0000-0700-00007D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2" name="正方形/長方形 381">
          <a:extLst>
            <a:ext uri="{FF2B5EF4-FFF2-40B4-BE49-F238E27FC236}">
              <a16:creationId xmlns="" xmlns:a16="http://schemas.microsoft.com/office/drawing/2014/main" id="{00000000-0008-0000-0700-00007E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3" name="正方形/長方形 382">
          <a:extLst>
            <a:ext uri="{FF2B5EF4-FFF2-40B4-BE49-F238E27FC236}">
              <a16:creationId xmlns="" xmlns:a16="http://schemas.microsoft.com/office/drawing/2014/main" id="{00000000-0008-0000-0700-00007F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4" name="正方形/長方形 383">
          <a:extLst>
            <a:ext uri="{FF2B5EF4-FFF2-40B4-BE49-F238E27FC236}">
              <a16:creationId xmlns="" xmlns:a16="http://schemas.microsoft.com/office/drawing/2014/main" id="{00000000-0008-0000-0700-000080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5" name="正方形/長方形 384">
          <a:extLst>
            <a:ext uri="{FF2B5EF4-FFF2-40B4-BE49-F238E27FC236}">
              <a16:creationId xmlns="" xmlns:a16="http://schemas.microsoft.com/office/drawing/2014/main" id="{00000000-0008-0000-0700-000081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6" name="正方形/長方形 385">
          <a:extLst>
            <a:ext uri="{FF2B5EF4-FFF2-40B4-BE49-F238E27FC236}">
              <a16:creationId xmlns="" xmlns:a16="http://schemas.microsoft.com/office/drawing/2014/main" id="{00000000-0008-0000-0700-000082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7" name="正方形/長方形 386">
          <a:extLst>
            <a:ext uri="{FF2B5EF4-FFF2-40B4-BE49-F238E27FC236}">
              <a16:creationId xmlns="" xmlns:a16="http://schemas.microsoft.com/office/drawing/2014/main" id="{00000000-0008-0000-0700-000083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8" name="テキスト ボックス 387">
          <a:extLst>
            <a:ext uri="{FF2B5EF4-FFF2-40B4-BE49-F238E27FC236}">
              <a16:creationId xmlns="" xmlns:a16="http://schemas.microsoft.com/office/drawing/2014/main" id="{00000000-0008-0000-0700-000084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9" name="直線コネクタ 388">
          <a:extLst>
            <a:ext uri="{FF2B5EF4-FFF2-40B4-BE49-F238E27FC236}">
              <a16:creationId xmlns="" xmlns:a16="http://schemas.microsoft.com/office/drawing/2014/main" id="{00000000-0008-0000-0700-000085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90" name="直線コネクタ 389">
          <a:extLst>
            <a:ext uri="{FF2B5EF4-FFF2-40B4-BE49-F238E27FC236}">
              <a16:creationId xmlns="" xmlns:a16="http://schemas.microsoft.com/office/drawing/2014/main" id="{00000000-0008-0000-0700-000086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91" name="テキスト ボックス 390">
          <a:extLst>
            <a:ext uri="{FF2B5EF4-FFF2-40B4-BE49-F238E27FC236}">
              <a16:creationId xmlns="" xmlns:a16="http://schemas.microsoft.com/office/drawing/2014/main" id="{00000000-0008-0000-0700-000087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2" name="直線コネクタ 391">
          <a:extLst>
            <a:ext uri="{FF2B5EF4-FFF2-40B4-BE49-F238E27FC236}">
              <a16:creationId xmlns="" xmlns:a16="http://schemas.microsoft.com/office/drawing/2014/main" id="{00000000-0008-0000-0700-000088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93" name="テキスト ボックス 392">
          <a:extLst>
            <a:ext uri="{FF2B5EF4-FFF2-40B4-BE49-F238E27FC236}">
              <a16:creationId xmlns="" xmlns:a16="http://schemas.microsoft.com/office/drawing/2014/main" id="{00000000-0008-0000-0700-000089010000}"/>
            </a:ext>
          </a:extLst>
        </xdr:cNvPr>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4" name="直線コネクタ 393">
          <a:extLst>
            <a:ext uri="{FF2B5EF4-FFF2-40B4-BE49-F238E27FC236}">
              <a16:creationId xmlns="" xmlns:a16="http://schemas.microsoft.com/office/drawing/2014/main" id="{00000000-0008-0000-0700-00008A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5" name="テキスト ボックス 394">
          <a:extLst>
            <a:ext uri="{FF2B5EF4-FFF2-40B4-BE49-F238E27FC236}">
              <a16:creationId xmlns="" xmlns:a16="http://schemas.microsoft.com/office/drawing/2014/main" id="{00000000-0008-0000-0700-00008B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6" name="直線コネクタ 395">
          <a:extLst>
            <a:ext uri="{FF2B5EF4-FFF2-40B4-BE49-F238E27FC236}">
              <a16:creationId xmlns="" xmlns:a16="http://schemas.microsoft.com/office/drawing/2014/main" id="{00000000-0008-0000-0700-00008C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7" name="テキスト ボックス 396">
          <a:extLst>
            <a:ext uri="{FF2B5EF4-FFF2-40B4-BE49-F238E27FC236}">
              <a16:creationId xmlns="" xmlns:a16="http://schemas.microsoft.com/office/drawing/2014/main" id="{00000000-0008-0000-0700-00008D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8" name="直線コネクタ 397">
          <a:extLst>
            <a:ext uri="{FF2B5EF4-FFF2-40B4-BE49-F238E27FC236}">
              <a16:creationId xmlns="" xmlns:a16="http://schemas.microsoft.com/office/drawing/2014/main" id="{00000000-0008-0000-0700-00008E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9" name="テキスト ボックス 398">
          <a:extLst>
            <a:ext uri="{FF2B5EF4-FFF2-40B4-BE49-F238E27FC236}">
              <a16:creationId xmlns="" xmlns:a16="http://schemas.microsoft.com/office/drawing/2014/main" id="{00000000-0008-0000-0700-00008F010000}"/>
            </a:ext>
          </a:extLst>
        </xdr:cNvPr>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0" name="直線コネクタ 399">
          <a:extLst>
            <a:ext uri="{FF2B5EF4-FFF2-40B4-BE49-F238E27FC236}">
              <a16:creationId xmlns="" xmlns:a16="http://schemas.microsoft.com/office/drawing/2014/main" id="{00000000-0008-0000-0700-000090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401" name="テキスト ボックス 400">
          <a:extLst>
            <a:ext uri="{FF2B5EF4-FFF2-40B4-BE49-F238E27FC236}">
              <a16:creationId xmlns="" xmlns:a16="http://schemas.microsoft.com/office/drawing/2014/main" id="{00000000-0008-0000-0700-000091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2" name="商工費グラフ枠">
          <a:extLst>
            <a:ext uri="{FF2B5EF4-FFF2-40B4-BE49-F238E27FC236}">
              <a16:creationId xmlns="" xmlns:a16="http://schemas.microsoft.com/office/drawing/2014/main" id="{00000000-0008-0000-0700-000092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84272</xdr:rowOff>
    </xdr:from>
    <xdr:to>
      <xdr:col>54</xdr:col>
      <xdr:colOff>189865</xdr:colOff>
      <xdr:row>79</xdr:row>
      <xdr:rowOff>22566</xdr:rowOff>
    </xdr:to>
    <xdr:cxnSp macro="">
      <xdr:nvCxnSpPr>
        <xdr:cNvPr id="403" name="直線コネクタ 402">
          <a:extLst>
            <a:ext uri="{FF2B5EF4-FFF2-40B4-BE49-F238E27FC236}">
              <a16:creationId xmlns="" xmlns:a16="http://schemas.microsoft.com/office/drawing/2014/main" id="{00000000-0008-0000-0700-000093010000}"/>
            </a:ext>
          </a:extLst>
        </xdr:cNvPr>
        <xdr:cNvCxnSpPr/>
      </xdr:nvCxnSpPr>
      <xdr:spPr>
        <a:xfrm flipV="1">
          <a:off x="10475595" y="12257222"/>
          <a:ext cx="1270" cy="13098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26393</xdr:rowOff>
    </xdr:from>
    <xdr:ext cx="469744" cy="259045"/>
    <xdr:sp macro="" textlink="">
      <xdr:nvSpPr>
        <xdr:cNvPr id="404" name="商工費最小値テキスト">
          <a:extLst>
            <a:ext uri="{FF2B5EF4-FFF2-40B4-BE49-F238E27FC236}">
              <a16:creationId xmlns="" xmlns:a16="http://schemas.microsoft.com/office/drawing/2014/main" id="{00000000-0008-0000-0700-000094010000}"/>
            </a:ext>
          </a:extLst>
        </xdr:cNvPr>
        <xdr:cNvSpPr txBox="1"/>
      </xdr:nvSpPr>
      <xdr:spPr>
        <a:xfrm>
          <a:off x="10528300" y="135709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22566</xdr:rowOff>
    </xdr:from>
    <xdr:to>
      <xdr:col>55</xdr:col>
      <xdr:colOff>88900</xdr:colOff>
      <xdr:row>79</xdr:row>
      <xdr:rowOff>22566</xdr:rowOff>
    </xdr:to>
    <xdr:cxnSp macro="">
      <xdr:nvCxnSpPr>
        <xdr:cNvPr id="405" name="直線コネクタ 404">
          <a:extLst>
            <a:ext uri="{FF2B5EF4-FFF2-40B4-BE49-F238E27FC236}">
              <a16:creationId xmlns="" xmlns:a16="http://schemas.microsoft.com/office/drawing/2014/main" id="{00000000-0008-0000-0700-000095010000}"/>
            </a:ext>
          </a:extLst>
        </xdr:cNvPr>
        <xdr:cNvCxnSpPr/>
      </xdr:nvCxnSpPr>
      <xdr:spPr>
        <a:xfrm>
          <a:off x="10388600" y="135671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30949</xdr:rowOff>
    </xdr:from>
    <xdr:ext cx="599010" cy="259045"/>
    <xdr:sp macro="" textlink="">
      <xdr:nvSpPr>
        <xdr:cNvPr id="406" name="商工費最大値テキスト">
          <a:extLst>
            <a:ext uri="{FF2B5EF4-FFF2-40B4-BE49-F238E27FC236}">
              <a16:creationId xmlns="" xmlns:a16="http://schemas.microsoft.com/office/drawing/2014/main" id="{00000000-0008-0000-0700-000096010000}"/>
            </a:ext>
          </a:extLst>
        </xdr:cNvPr>
        <xdr:cNvSpPr txBox="1"/>
      </xdr:nvSpPr>
      <xdr:spPr>
        <a:xfrm>
          <a:off x="10528300" y="120324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174,774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71</xdr:row>
      <xdr:rowOff>84272</xdr:rowOff>
    </xdr:from>
    <xdr:to>
      <xdr:col>55</xdr:col>
      <xdr:colOff>88900</xdr:colOff>
      <xdr:row>71</xdr:row>
      <xdr:rowOff>84272</xdr:rowOff>
    </xdr:to>
    <xdr:cxnSp macro="">
      <xdr:nvCxnSpPr>
        <xdr:cNvPr id="407" name="直線コネクタ 406">
          <a:extLst>
            <a:ext uri="{FF2B5EF4-FFF2-40B4-BE49-F238E27FC236}">
              <a16:creationId xmlns="" xmlns:a16="http://schemas.microsoft.com/office/drawing/2014/main" id="{00000000-0008-0000-0700-000097010000}"/>
            </a:ext>
          </a:extLst>
        </xdr:cNvPr>
        <xdr:cNvCxnSpPr/>
      </xdr:nvCxnSpPr>
      <xdr:spPr>
        <a:xfrm>
          <a:off x="10388600" y="122572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795</xdr:rowOff>
    </xdr:from>
    <xdr:to>
      <xdr:col>55</xdr:col>
      <xdr:colOff>0</xdr:colOff>
      <xdr:row>79</xdr:row>
      <xdr:rowOff>2356</xdr:rowOff>
    </xdr:to>
    <xdr:cxnSp macro="">
      <xdr:nvCxnSpPr>
        <xdr:cNvPr id="408" name="直線コネクタ 407">
          <a:extLst>
            <a:ext uri="{FF2B5EF4-FFF2-40B4-BE49-F238E27FC236}">
              <a16:creationId xmlns="" xmlns:a16="http://schemas.microsoft.com/office/drawing/2014/main" id="{00000000-0008-0000-0700-000098010000}"/>
            </a:ext>
          </a:extLst>
        </xdr:cNvPr>
        <xdr:cNvCxnSpPr/>
      </xdr:nvCxnSpPr>
      <xdr:spPr>
        <a:xfrm>
          <a:off x="9639300" y="13545345"/>
          <a:ext cx="838200" cy="15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42183</xdr:rowOff>
    </xdr:from>
    <xdr:ext cx="534377" cy="259045"/>
    <xdr:sp macro="" textlink="">
      <xdr:nvSpPr>
        <xdr:cNvPr id="409" name="商工費平均値テキスト">
          <a:extLst>
            <a:ext uri="{FF2B5EF4-FFF2-40B4-BE49-F238E27FC236}">
              <a16:creationId xmlns="" xmlns:a16="http://schemas.microsoft.com/office/drawing/2014/main" id="{00000000-0008-0000-0700-000099010000}"/>
            </a:ext>
          </a:extLst>
        </xdr:cNvPr>
        <xdr:cNvSpPr txBox="1"/>
      </xdr:nvSpPr>
      <xdr:spPr>
        <a:xfrm>
          <a:off x="10528300" y="1324383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19306</xdr:rowOff>
    </xdr:from>
    <xdr:to>
      <xdr:col>55</xdr:col>
      <xdr:colOff>50800</xdr:colOff>
      <xdr:row>78</xdr:row>
      <xdr:rowOff>120906</xdr:rowOff>
    </xdr:to>
    <xdr:sp macro="" textlink="">
      <xdr:nvSpPr>
        <xdr:cNvPr id="410" name="フローチャート: 判断 409">
          <a:extLst>
            <a:ext uri="{FF2B5EF4-FFF2-40B4-BE49-F238E27FC236}">
              <a16:creationId xmlns="" xmlns:a16="http://schemas.microsoft.com/office/drawing/2014/main" id="{00000000-0008-0000-0700-00009A010000}"/>
            </a:ext>
          </a:extLst>
        </xdr:cNvPr>
        <xdr:cNvSpPr/>
      </xdr:nvSpPr>
      <xdr:spPr>
        <a:xfrm>
          <a:off x="10426700" y="13392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79</xdr:row>
      <xdr:rowOff>795</xdr:rowOff>
    </xdr:from>
    <xdr:to>
      <xdr:col>50</xdr:col>
      <xdr:colOff>114300</xdr:colOff>
      <xdr:row>79</xdr:row>
      <xdr:rowOff>9116</xdr:rowOff>
    </xdr:to>
    <xdr:cxnSp macro="">
      <xdr:nvCxnSpPr>
        <xdr:cNvPr id="411" name="直線コネクタ 410">
          <a:extLst>
            <a:ext uri="{FF2B5EF4-FFF2-40B4-BE49-F238E27FC236}">
              <a16:creationId xmlns="" xmlns:a16="http://schemas.microsoft.com/office/drawing/2014/main" id="{00000000-0008-0000-0700-00009B010000}"/>
            </a:ext>
          </a:extLst>
        </xdr:cNvPr>
        <xdr:cNvCxnSpPr/>
      </xdr:nvCxnSpPr>
      <xdr:spPr>
        <a:xfrm flipV="1">
          <a:off x="8750300" y="13545345"/>
          <a:ext cx="889000" cy="83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21501</xdr:rowOff>
    </xdr:from>
    <xdr:to>
      <xdr:col>50</xdr:col>
      <xdr:colOff>165100</xdr:colOff>
      <xdr:row>78</xdr:row>
      <xdr:rowOff>123101</xdr:rowOff>
    </xdr:to>
    <xdr:sp macro="" textlink="">
      <xdr:nvSpPr>
        <xdr:cNvPr id="412" name="フローチャート: 判断 411">
          <a:extLst>
            <a:ext uri="{FF2B5EF4-FFF2-40B4-BE49-F238E27FC236}">
              <a16:creationId xmlns="" xmlns:a16="http://schemas.microsoft.com/office/drawing/2014/main" id="{00000000-0008-0000-0700-00009C010000}"/>
            </a:ext>
          </a:extLst>
        </xdr:cNvPr>
        <xdr:cNvSpPr/>
      </xdr:nvSpPr>
      <xdr:spPr>
        <a:xfrm>
          <a:off x="9588500" y="133946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139628</xdr:rowOff>
    </xdr:from>
    <xdr:ext cx="534377" cy="259045"/>
    <xdr:sp macro="" textlink="">
      <xdr:nvSpPr>
        <xdr:cNvPr id="413" name="テキスト ボックス 412">
          <a:extLst>
            <a:ext uri="{FF2B5EF4-FFF2-40B4-BE49-F238E27FC236}">
              <a16:creationId xmlns="" xmlns:a16="http://schemas.microsoft.com/office/drawing/2014/main" id="{00000000-0008-0000-0700-00009D010000}"/>
            </a:ext>
          </a:extLst>
        </xdr:cNvPr>
        <xdr:cNvSpPr txBox="1"/>
      </xdr:nvSpPr>
      <xdr:spPr>
        <a:xfrm>
          <a:off x="9372111" y="131698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79</xdr:row>
      <xdr:rowOff>200</xdr:rowOff>
    </xdr:from>
    <xdr:to>
      <xdr:col>45</xdr:col>
      <xdr:colOff>177800</xdr:colOff>
      <xdr:row>79</xdr:row>
      <xdr:rowOff>9116</xdr:rowOff>
    </xdr:to>
    <xdr:cxnSp macro="">
      <xdr:nvCxnSpPr>
        <xdr:cNvPr id="414" name="直線コネクタ 413">
          <a:extLst>
            <a:ext uri="{FF2B5EF4-FFF2-40B4-BE49-F238E27FC236}">
              <a16:creationId xmlns="" xmlns:a16="http://schemas.microsoft.com/office/drawing/2014/main" id="{00000000-0008-0000-0700-00009E010000}"/>
            </a:ext>
          </a:extLst>
        </xdr:cNvPr>
        <xdr:cNvCxnSpPr/>
      </xdr:nvCxnSpPr>
      <xdr:spPr>
        <a:xfrm>
          <a:off x="7861300" y="13544750"/>
          <a:ext cx="889000" cy="89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33130</xdr:rowOff>
    </xdr:from>
    <xdr:to>
      <xdr:col>46</xdr:col>
      <xdr:colOff>38100</xdr:colOff>
      <xdr:row>78</xdr:row>
      <xdr:rowOff>134730</xdr:rowOff>
    </xdr:to>
    <xdr:sp macro="" textlink="">
      <xdr:nvSpPr>
        <xdr:cNvPr id="415" name="フローチャート: 判断 414">
          <a:extLst>
            <a:ext uri="{FF2B5EF4-FFF2-40B4-BE49-F238E27FC236}">
              <a16:creationId xmlns="" xmlns:a16="http://schemas.microsoft.com/office/drawing/2014/main" id="{00000000-0008-0000-0700-00009F010000}"/>
            </a:ext>
          </a:extLst>
        </xdr:cNvPr>
        <xdr:cNvSpPr/>
      </xdr:nvSpPr>
      <xdr:spPr>
        <a:xfrm>
          <a:off x="8699500" y="13406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151257</xdr:rowOff>
    </xdr:from>
    <xdr:ext cx="534377" cy="259045"/>
    <xdr:sp macro="" textlink="">
      <xdr:nvSpPr>
        <xdr:cNvPr id="416" name="テキスト ボックス 415">
          <a:extLst>
            <a:ext uri="{FF2B5EF4-FFF2-40B4-BE49-F238E27FC236}">
              <a16:creationId xmlns="" xmlns:a16="http://schemas.microsoft.com/office/drawing/2014/main" id="{00000000-0008-0000-0700-0000A0010000}"/>
            </a:ext>
          </a:extLst>
        </xdr:cNvPr>
        <xdr:cNvSpPr txBox="1"/>
      </xdr:nvSpPr>
      <xdr:spPr>
        <a:xfrm>
          <a:off x="8483111" y="131814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79</xdr:row>
      <xdr:rowOff>200</xdr:rowOff>
    </xdr:from>
    <xdr:to>
      <xdr:col>41</xdr:col>
      <xdr:colOff>50800</xdr:colOff>
      <xdr:row>79</xdr:row>
      <xdr:rowOff>12858</xdr:rowOff>
    </xdr:to>
    <xdr:cxnSp macro="">
      <xdr:nvCxnSpPr>
        <xdr:cNvPr id="417" name="直線コネクタ 416">
          <a:extLst>
            <a:ext uri="{FF2B5EF4-FFF2-40B4-BE49-F238E27FC236}">
              <a16:creationId xmlns="" xmlns:a16="http://schemas.microsoft.com/office/drawing/2014/main" id="{00000000-0008-0000-0700-0000A1010000}"/>
            </a:ext>
          </a:extLst>
        </xdr:cNvPr>
        <xdr:cNvCxnSpPr/>
      </xdr:nvCxnSpPr>
      <xdr:spPr>
        <a:xfrm flipV="1">
          <a:off x="6972300" y="13544750"/>
          <a:ext cx="889000" cy="1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24839</xdr:rowOff>
    </xdr:from>
    <xdr:to>
      <xdr:col>41</xdr:col>
      <xdr:colOff>101600</xdr:colOff>
      <xdr:row>78</xdr:row>
      <xdr:rowOff>126439</xdr:rowOff>
    </xdr:to>
    <xdr:sp macro="" textlink="">
      <xdr:nvSpPr>
        <xdr:cNvPr id="418" name="フローチャート: 判断 417">
          <a:extLst>
            <a:ext uri="{FF2B5EF4-FFF2-40B4-BE49-F238E27FC236}">
              <a16:creationId xmlns="" xmlns:a16="http://schemas.microsoft.com/office/drawing/2014/main" id="{00000000-0008-0000-0700-0000A2010000}"/>
            </a:ext>
          </a:extLst>
        </xdr:cNvPr>
        <xdr:cNvSpPr/>
      </xdr:nvSpPr>
      <xdr:spPr>
        <a:xfrm>
          <a:off x="7810500" y="13397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142966</xdr:rowOff>
    </xdr:from>
    <xdr:ext cx="534377" cy="259045"/>
    <xdr:sp macro="" textlink="">
      <xdr:nvSpPr>
        <xdr:cNvPr id="419" name="テキスト ボックス 418">
          <a:extLst>
            <a:ext uri="{FF2B5EF4-FFF2-40B4-BE49-F238E27FC236}">
              <a16:creationId xmlns="" xmlns:a16="http://schemas.microsoft.com/office/drawing/2014/main" id="{00000000-0008-0000-0700-0000A3010000}"/>
            </a:ext>
          </a:extLst>
        </xdr:cNvPr>
        <xdr:cNvSpPr txBox="1"/>
      </xdr:nvSpPr>
      <xdr:spPr>
        <a:xfrm>
          <a:off x="7594111" y="131731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45993</xdr:rowOff>
    </xdr:from>
    <xdr:to>
      <xdr:col>36</xdr:col>
      <xdr:colOff>165100</xdr:colOff>
      <xdr:row>78</xdr:row>
      <xdr:rowOff>147593</xdr:rowOff>
    </xdr:to>
    <xdr:sp macro="" textlink="">
      <xdr:nvSpPr>
        <xdr:cNvPr id="420" name="フローチャート: 判断 419">
          <a:extLst>
            <a:ext uri="{FF2B5EF4-FFF2-40B4-BE49-F238E27FC236}">
              <a16:creationId xmlns="" xmlns:a16="http://schemas.microsoft.com/office/drawing/2014/main" id="{00000000-0008-0000-0700-0000A4010000}"/>
            </a:ext>
          </a:extLst>
        </xdr:cNvPr>
        <xdr:cNvSpPr/>
      </xdr:nvSpPr>
      <xdr:spPr>
        <a:xfrm>
          <a:off x="6921500" y="13419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164120</xdr:rowOff>
    </xdr:from>
    <xdr:ext cx="534377" cy="259045"/>
    <xdr:sp macro="" textlink="">
      <xdr:nvSpPr>
        <xdr:cNvPr id="421" name="テキスト ボックス 420">
          <a:extLst>
            <a:ext uri="{FF2B5EF4-FFF2-40B4-BE49-F238E27FC236}">
              <a16:creationId xmlns="" xmlns:a16="http://schemas.microsoft.com/office/drawing/2014/main" id="{00000000-0008-0000-0700-0000A5010000}"/>
            </a:ext>
          </a:extLst>
        </xdr:cNvPr>
        <xdr:cNvSpPr txBox="1"/>
      </xdr:nvSpPr>
      <xdr:spPr>
        <a:xfrm>
          <a:off x="6705111" y="131943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2" name="テキスト ボックス 421">
          <a:extLst>
            <a:ext uri="{FF2B5EF4-FFF2-40B4-BE49-F238E27FC236}">
              <a16:creationId xmlns="" xmlns:a16="http://schemas.microsoft.com/office/drawing/2014/main" id="{00000000-0008-0000-0700-0000A6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3" name="テキスト ボックス 422">
          <a:extLst>
            <a:ext uri="{FF2B5EF4-FFF2-40B4-BE49-F238E27FC236}">
              <a16:creationId xmlns="" xmlns:a16="http://schemas.microsoft.com/office/drawing/2014/main" id="{00000000-0008-0000-0700-0000A7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4" name="テキスト ボックス 423">
          <a:extLst>
            <a:ext uri="{FF2B5EF4-FFF2-40B4-BE49-F238E27FC236}">
              <a16:creationId xmlns="" xmlns:a16="http://schemas.microsoft.com/office/drawing/2014/main" id="{00000000-0008-0000-0700-0000A8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5" name="テキスト ボックス 424">
          <a:extLst>
            <a:ext uri="{FF2B5EF4-FFF2-40B4-BE49-F238E27FC236}">
              <a16:creationId xmlns="" xmlns:a16="http://schemas.microsoft.com/office/drawing/2014/main" id="{00000000-0008-0000-0700-0000A9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6" name="テキスト ボックス 425">
          <a:extLst>
            <a:ext uri="{FF2B5EF4-FFF2-40B4-BE49-F238E27FC236}">
              <a16:creationId xmlns="" xmlns:a16="http://schemas.microsoft.com/office/drawing/2014/main" id="{00000000-0008-0000-0700-0000AA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123006</xdr:rowOff>
    </xdr:from>
    <xdr:to>
      <xdr:col>55</xdr:col>
      <xdr:colOff>50800</xdr:colOff>
      <xdr:row>79</xdr:row>
      <xdr:rowOff>53156</xdr:rowOff>
    </xdr:to>
    <xdr:sp macro="" textlink="">
      <xdr:nvSpPr>
        <xdr:cNvPr id="427" name="楕円 426">
          <a:extLst>
            <a:ext uri="{FF2B5EF4-FFF2-40B4-BE49-F238E27FC236}">
              <a16:creationId xmlns="" xmlns:a16="http://schemas.microsoft.com/office/drawing/2014/main" id="{00000000-0008-0000-0700-0000AB010000}"/>
            </a:ext>
          </a:extLst>
        </xdr:cNvPr>
        <xdr:cNvSpPr/>
      </xdr:nvSpPr>
      <xdr:spPr>
        <a:xfrm>
          <a:off x="10426700" y="134961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37933</xdr:rowOff>
    </xdr:from>
    <xdr:ext cx="469744" cy="259045"/>
    <xdr:sp macro="" textlink="">
      <xdr:nvSpPr>
        <xdr:cNvPr id="428" name="商工費該当値テキスト">
          <a:extLst>
            <a:ext uri="{FF2B5EF4-FFF2-40B4-BE49-F238E27FC236}">
              <a16:creationId xmlns="" xmlns:a16="http://schemas.microsoft.com/office/drawing/2014/main" id="{00000000-0008-0000-0700-0000AC010000}"/>
            </a:ext>
          </a:extLst>
        </xdr:cNvPr>
        <xdr:cNvSpPr txBox="1"/>
      </xdr:nvSpPr>
      <xdr:spPr>
        <a:xfrm>
          <a:off x="10528300" y="134110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121445</xdr:rowOff>
    </xdr:from>
    <xdr:to>
      <xdr:col>50</xdr:col>
      <xdr:colOff>165100</xdr:colOff>
      <xdr:row>79</xdr:row>
      <xdr:rowOff>51595</xdr:rowOff>
    </xdr:to>
    <xdr:sp macro="" textlink="">
      <xdr:nvSpPr>
        <xdr:cNvPr id="429" name="楕円 428">
          <a:extLst>
            <a:ext uri="{FF2B5EF4-FFF2-40B4-BE49-F238E27FC236}">
              <a16:creationId xmlns="" xmlns:a16="http://schemas.microsoft.com/office/drawing/2014/main" id="{00000000-0008-0000-0700-0000AD010000}"/>
            </a:ext>
          </a:extLst>
        </xdr:cNvPr>
        <xdr:cNvSpPr/>
      </xdr:nvSpPr>
      <xdr:spPr>
        <a:xfrm>
          <a:off x="9588500" y="13494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79</xdr:row>
      <xdr:rowOff>42722</xdr:rowOff>
    </xdr:from>
    <xdr:ext cx="469744" cy="259045"/>
    <xdr:sp macro="" textlink="">
      <xdr:nvSpPr>
        <xdr:cNvPr id="430" name="テキスト ボックス 429">
          <a:extLst>
            <a:ext uri="{FF2B5EF4-FFF2-40B4-BE49-F238E27FC236}">
              <a16:creationId xmlns="" xmlns:a16="http://schemas.microsoft.com/office/drawing/2014/main" id="{00000000-0008-0000-0700-0000AE010000}"/>
            </a:ext>
          </a:extLst>
        </xdr:cNvPr>
        <xdr:cNvSpPr txBox="1"/>
      </xdr:nvSpPr>
      <xdr:spPr>
        <a:xfrm>
          <a:off x="9404428" y="135872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129766</xdr:rowOff>
    </xdr:from>
    <xdr:to>
      <xdr:col>46</xdr:col>
      <xdr:colOff>38100</xdr:colOff>
      <xdr:row>79</xdr:row>
      <xdr:rowOff>59916</xdr:rowOff>
    </xdr:to>
    <xdr:sp macro="" textlink="">
      <xdr:nvSpPr>
        <xdr:cNvPr id="431" name="楕円 430">
          <a:extLst>
            <a:ext uri="{FF2B5EF4-FFF2-40B4-BE49-F238E27FC236}">
              <a16:creationId xmlns="" xmlns:a16="http://schemas.microsoft.com/office/drawing/2014/main" id="{00000000-0008-0000-0700-0000AF010000}"/>
            </a:ext>
          </a:extLst>
        </xdr:cNvPr>
        <xdr:cNvSpPr/>
      </xdr:nvSpPr>
      <xdr:spPr>
        <a:xfrm>
          <a:off x="8699500" y="135028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79</xdr:row>
      <xdr:rowOff>51043</xdr:rowOff>
    </xdr:from>
    <xdr:ext cx="469744" cy="259045"/>
    <xdr:sp macro="" textlink="">
      <xdr:nvSpPr>
        <xdr:cNvPr id="432" name="テキスト ボックス 431">
          <a:extLst>
            <a:ext uri="{FF2B5EF4-FFF2-40B4-BE49-F238E27FC236}">
              <a16:creationId xmlns="" xmlns:a16="http://schemas.microsoft.com/office/drawing/2014/main" id="{00000000-0008-0000-0700-0000B0010000}"/>
            </a:ext>
          </a:extLst>
        </xdr:cNvPr>
        <xdr:cNvSpPr txBox="1"/>
      </xdr:nvSpPr>
      <xdr:spPr>
        <a:xfrm>
          <a:off x="8515428" y="135955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120850</xdr:rowOff>
    </xdr:from>
    <xdr:to>
      <xdr:col>41</xdr:col>
      <xdr:colOff>101600</xdr:colOff>
      <xdr:row>79</xdr:row>
      <xdr:rowOff>51000</xdr:rowOff>
    </xdr:to>
    <xdr:sp macro="" textlink="">
      <xdr:nvSpPr>
        <xdr:cNvPr id="433" name="楕円 432">
          <a:extLst>
            <a:ext uri="{FF2B5EF4-FFF2-40B4-BE49-F238E27FC236}">
              <a16:creationId xmlns="" xmlns:a16="http://schemas.microsoft.com/office/drawing/2014/main" id="{00000000-0008-0000-0700-0000B1010000}"/>
            </a:ext>
          </a:extLst>
        </xdr:cNvPr>
        <xdr:cNvSpPr/>
      </xdr:nvSpPr>
      <xdr:spPr>
        <a:xfrm>
          <a:off x="7810500" y="13493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79</xdr:row>
      <xdr:rowOff>42127</xdr:rowOff>
    </xdr:from>
    <xdr:ext cx="469744" cy="259045"/>
    <xdr:sp macro="" textlink="">
      <xdr:nvSpPr>
        <xdr:cNvPr id="434" name="テキスト ボックス 433">
          <a:extLst>
            <a:ext uri="{FF2B5EF4-FFF2-40B4-BE49-F238E27FC236}">
              <a16:creationId xmlns="" xmlns:a16="http://schemas.microsoft.com/office/drawing/2014/main" id="{00000000-0008-0000-0700-0000B2010000}"/>
            </a:ext>
          </a:extLst>
        </xdr:cNvPr>
        <xdr:cNvSpPr txBox="1"/>
      </xdr:nvSpPr>
      <xdr:spPr>
        <a:xfrm>
          <a:off x="7626428" y="135866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133508</xdr:rowOff>
    </xdr:from>
    <xdr:to>
      <xdr:col>36</xdr:col>
      <xdr:colOff>165100</xdr:colOff>
      <xdr:row>79</xdr:row>
      <xdr:rowOff>63658</xdr:rowOff>
    </xdr:to>
    <xdr:sp macro="" textlink="">
      <xdr:nvSpPr>
        <xdr:cNvPr id="435" name="楕円 434">
          <a:extLst>
            <a:ext uri="{FF2B5EF4-FFF2-40B4-BE49-F238E27FC236}">
              <a16:creationId xmlns="" xmlns:a16="http://schemas.microsoft.com/office/drawing/2014/main" id="{00000000-0008-0000-0700-0000B3010000}"/>
            </a:ext>
          </a:extLst>
        </xdr:cNvPr>
        <xdr:cNvSpPr/>
      </xdr:nvSpPr>
      <xdr:spPr>
        <a:xfrm>
          <a:off x="6921500" y="135066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79</xdr:row>
      <xdr:rowOff>54785</xdr:rowOff>
    </xdr:from>
    <xdr:ext cx="469744" cy="259045"/>
    <xdr:sp macro="" textlink="">
      <xdr:nvSpPr>
        <xdr:cNvPr id="436" name="テキスト ボックス 435">
          <a:extLst>
            <a:ext uri="{FF2B5EF4-FFF2-40B4-BE49-F238E27FC236}">
              <a16:creationId xmlns="" xmlns:a16="http://schemas.microsoft.com/office/drawing/2014/main" id="{00000000-0008-0000-0700-0000B4010000}"/>
            </a:ext>
          </a:extLst>
        </xdr:cNvPr>
        <xdr:cNvSpPr txBox="1"/>
      </xdr:nvSpPr>
      <xdr:spPr>
        <a:xfrm>
          <a:off x="6737428" y="135993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7" name="正方形/長方形 436">
          <a:extLst>
            <a:ext uri="{FF2B5EF4-FFF2-40B4-BE49-F238E27FC236}">
              <a16:creationId xmlns="" xmlns:a16="http://schemas.microsoft.com/office/drawing/2014/main" id="{00000000-0008-0000-0700-0000B5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8" name="正方形/長方形 437">
          <a:extLst>
            <a:ext uri="{FF2B5EF4-FFF2-40B4-BE49-F238E27FC236}">
              <a16:creationId xmlns="" xmlns:a16="http://schemas.microsoft.com/office/drawing/2014/main" id="{00000000-0008-0000-0700-0000B6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9" name="正方形/長方形 438">
          <a:extLst>
            <a:ext uri="{FF2B5EF4-FFF2-40B4-BE49-F238E27FC236}">
              <a16:creationId xmlns="" xmlns:a16="http://schemas.microsoft.com/office/drawing/2014/main" id="{00000000-0008-0000-0700-0000B7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0" name="正方形/長方形 439">
          <a:extLst>
            <a:ext uri="{FF2B5EF4-FFF2-40B4-BE49-F238E27FC236}">
              <a16:creationId xmlns="" xmlns:a16="http://schemas.microsoft.com/office/drawing/2014/main" id="{00000000-0008-0000-0700-0000B8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1" name="正方形/長方形 440">
          <a:extLst>
            <a:ext uri="{FF2B5EF4-FFF2-40B4-BE49-F238E27FC236}">
              <a16:creationId xmlns="" xmlns:a16="http://schemas.microsoft.com/office/drawing/2014/main" id="{00000000-0008-0000-0700-0000B9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50,970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2" name="正方形/長方形 441">
          <a:extLst>
            <a:ext uri="{FF2B5EF4-FFF2-40B4-BE49-F238E27FC236}">
              <a16:creationId xmlns="" xmlns:a16="http://schemas.microsoft.com/office/drawing/2014/main" id="{00000000-0008-0000-0700-0000BA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3" name="正方形/長方形 442">
          <a:extLst>
            <a:ext uri="{FF2B5EF4-FFF2-40B4-BE49-F238E27FC236}">
              <a16:creationId xmlns="" xmlns:a16="http://schemas.microsoft.com/office/drawing/2014/main" id="{00000000-0008-0000-0700-0000BB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4" name="正方形/長方形 443">
          <a:extLst>
            <a:ext uri="{FF2B5EF4-FFF2-40B4-BE49-F238E27FC236}">
              <a16:creationId xmlns="" xmlns:a16="http://schemas.microsoft.com/office/drawing/2014/main" id="{00000000-0008-0000-0700-0000BC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5" name="テキスト ボックス 444">
          <a:extLst>
            <a:ext uri="{FF2B5EF4-FFF2-40B4-BE49-F238E27FC236}">
              <a16:creationId xmlns="" xmlns:a16="http://schemas.microsoft.com/office/drawing/2014/main" id="{00000000-0008-0000-0700-0000BD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6" name="直線コネクタ 445">
          <a:extLst>
            <a:ext uri="{FF2B5EF4-FFF2-40B4-BE49-F238E27FC236}">
              <a16:creationId xmlns="" xmlns:a16="http://schemas.microsoft.com/office/drawing/2014/main" id="{00000000-0008-0000-0700-0000BE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7" name="直線コネクタ 446">
          <a:extLst>
            <a:ext uri="{FF2B5EF4-FFF2-40B4-BE49-F238E27FC236}">
              <a16:creationId xmlns="" xmlns:a16="http://schemas.microsoft.com/office/drawing/2014/main" id="{00000000-0008-0000-0700-0000BF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8" name="テキスト ボックス 447">
          <a:extLst>
            <a:ext uri="{FF2B5EF4-FFF2-40B4-BE49-F238E27FC236}">
              <a16:creationId xmlns="" xmlns:a16="http://schemas.microsoft.com/office/drawing/2014/main" id="{00000000-0008-0000-0700-0000C0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9" name="直線コネクタ 448">
          <a:extLst>
            <a:ext uri="{FF2B5EF4-FFF2-40B4-BE49-F238E27FC236}">
              <a16:creationId xmlns="" xmlns:a16="http://schemas.microsoft.com/office/drawing/2014/main" id="{00000000-0008-0000-0700-0000C1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50" name="テキスト ボックス 449">
          <a:extLst>
            <a:ext uri="{FF2B5EF4-FFF2-40B4-BE49-F238E27FC236}">
              <a16:creationId xmlns="" xmlns:a16="http://schemas.microsoft.com/office/drawing/2014/main" id="{00000000-0008-0000-0700-0000C2010000}"/>
            </a:ext>
          </a:extLst>
        </xdr:cNvPr>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51" name="直線コネクタ 450">
          <a:extLst>
            <a:ext uri="{FF2B5EF4-FFF2-40B4-BE49-F238E27FC236}">
              <a16:creationId xmlns="" xmlns:a16="http://schemas.microsoft.com/office/drawing/2014/main" id="{00000000-0008-0000-0700-0000C3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52" name="テキスト ボックス 451">
          <a:extLst>
            <a:ext uri="{FF2B5EF4-FFF2-40B4-BE49-F238E27FC236}">
              <a16:creationId xmlns="" xmlns:a16="http://schemas.microsoft.com/office/drawing/2014/main" id="{00000000-0008-0000-0700-0000C4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53" name="直線コネクタ 452">
          <a:extLst>
            <a:ext uri="{FF2B5EF4-FFF2-40B4-BE49-F238E27FC236}">
              <a16:creationId xmlns="" xmlns:a16="http://schemas.microsoft.com/office/drawing/2014/main" id="{00000000-0008-0000-0700-0000C5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54" name="テキスト ボックス 453">
          <a:extLst>
            <a:ext uri="{FF2B5EF4-FFF2-40B4-BE49-F238E27FC236}">
              <a16:creationId xmlns="" xmlns:a16="http://schemas.microsoft.com/office/drawing/2014/main" id="{00000000-0008-0000-0700-0000C6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5" name="直線コネクタ 454">
          <a:extLst>
            <a:ext uri="{FF2B5EF4-FFF2-40B4-BE49-F238E27FC236}">
              <a16:creationId xmlns="" xmlns:a16="http://schemas.microsoft.com/office/drawing/2014/main" id="{00000000-0008-0000-0700-0000C7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6" name="テキスト ボックス 455">
          <a:extLst>
            <a:ext uri="{FF2B5EF4-FFF2-40B4-BE49-F238E27FC236}">
              <a16:creationId xmlns="" xmlns:a16="http://schemas.microsoft.com/office/drawing/2014/main" id="{00000000-0008-0000-0700-0000C8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7" name="直線コネクタ 456">
          <a:extLst>
            <a:ext uri="{FF2B5EF4-FFF2-40B4-BE49-F238E27FC236}">
              <a16:creationId xmlns="" xmlns:a16="http://schemas.microsoft.com/office/drawing/2014/main" id="{00000000-0008-0000-0700-0000C9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8" name="テキスト ボックス 457">
          <a:extLst>
            <a:ext uri="{FF2B5EF4-FFF2-40B4-BE49-F238E27FC236}">
              <a16:creationId xmlns="" xmlns:a16="http://schemas.microsoft.com/office/drawing/2014/main" id="{00000000-0008-0000-0700-0000CA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9" name="土木費グラフ枠">
          <a:extLst>
            <a:ext uri="{FF2B5EF4-FFF2-40B4-BE49-F238E27FC236}">
              <a16:creationId xmlns="" xmlns:a16="http://schemas.microsoft.com/office/drawing/2014/main" id="{00000000-0008-0000-0700-0000CB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93469</xdr:rowOff>
    </xdr:from>
    <xdr:to>
      <xdr:col>54</xdr:col>
      <xdr:colOff>189865</xdr:colOff>
      <xdr:row>98</xdr:row>
      <xdr:rowOff>100678</xdr:rowOff>
    </xdr:to>
    <xdr:cxnSp macro="">
      <xdr:nvCxnSpPr>
        <xdr:cNvPr id="460" name="直線コネクタ 459">
          <a:extLst>
            <a:ext uri="{FF2B5EF4-FFF2-40B4-BE49-F238E27FC236}">
              <a16:creationId xmlns="" xmlns:a16="http://schemas.microsoft.com/office/drawing/2014/main" id="{00000000-0008-0000-0700-0000CC010000}"/>
            </a:ext>
          </a:extLst>
        </xdr:cNvPr>
        <xdr:cNvCxnSpPr/>
      </xdr:nvCxnSpPr>
      <xdr:spPr>
        <a:xfrm flipV="1">
          <a:off x="10475595" y="15695419"/>
          <a:ext cx="1270" cy="12073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104505</xdr:rowOff>
    </xdr:from>
    <xdr:ext cx="534377" cy="259045"/>
    <xdr:sp macro="" textlink="">
      <xdr:nvSpPr>
        <xdr:cNvPr id="461" name="土木費最小値テキスト">
          <a:extLst>
            <a:ext uri="{FF2B5EF4-FFF2-40B4-BE49-F238E27FC236}">
              <a16:creationId xmlns="" xmlns:a16="http://schemas.microsoft.com/office/drawing/2014/main" id="{00000000-0008-0000-0700-0000CD010000}"/>
            </a:ext>
          </a:extLst>
        </xdr:cNvPr>
        <xdr:cNvSpPr txBox="1"/>
      </xdr:nvSpPr>
      <xdr:spPr>
        <a:xfrm>
          <a:off x="10528300" y="169066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15,121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100678</xdr:rowOff>
    </xdr:from>
    <xdr:to>
      <xdr:col>55</xdr:col>
      <xdr:colOff>88900</xdr:colOff>
      <xdr:row>98</xdr:row>
      <xdr:rowOff>100678</xdr:rowOff>
    </xdr:to>
    <xdr:cxnSp macro="">
      <xdr:nvCxnSpPr>
        <xdr:cNvPr id="462" name="直線コネクタ 461">
          <a:extLst>
            <a:ext uri="{FF2B5EF4-FFF2-40B4-BE49-F238E27FC236}">
              <a16:creationId xmlns="" xmlns:a16="http://schemas.microsoft.com/office/drawing/2014/main" id="{00000000-0008-0000-0700-0000CE010000}"/>
            </a:ext>
          </a:extLst>
        </xdr:cNvPr>
        <xdr:cNvCxnSpPr/>
      </xdr:nvCxnSpPr>
      <xdr:spPr>
        <a:xfrm>
          <a:off x="10388600" y="169027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40146</xdr:rowOff>
    </xdr:from>
    <xdr:ext cx="599010" cy="259045"/>
    <xdr:sp macro="" textlink="">
      <xdr:nvSpPr>
        <xdr:cNvPr id="463" name="土木費最大値テキスト">
          <a:extLst>
            <a:ext uri="{FF2B5EF4-FFF2-40B4-BE49-F238E27FC236}">
              <a16:creationId xmlns="" xmlns:a16="http://schemas.microsoft.com/office/drawing/2014/main" id="{00000000-0008-0000-0700-0000CF010000}"/>
            </a:ext>
          </a:extLst>
        </xdr:cNvPr>
        <xdr:cNvSpPr txBox="1"/>
      </xdr:nvSpPr>
      <xdr:spPr>
        <a:xfrm>
          <a:off x="10528300" y="154706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173,567</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91</xdr:row>
      <xdr:rowOff>93469</xdr:rowOff>
    </xdr:from>
    <xdr:to>
      <xdr:col>55</xdr:col>
      <xdr:colOff>88900</xdr:colOff>
      <xdr:row>91</xdr:row>
      <xdr:rowOff>93469</xdr:rowOff>
    </xdr:to>
    <xdr:cxnSp macro="">
      <xdr:nvCxnSpPr>
        <xdr:cNvPr id="464" name="直線コネクタ 463">
          <a:extLst>
            <a:ext uri="{FF2B5EF4-FFF2-40B4-BE49-F238E27FC236}">
              <a16:creationId xmlns="" xmlns:a16="http://schemas.microsoft.com/office/drawing/2014/main" id="{00000000-0008-0000-0700-0000D0010000}"/>
            </a:ext>
          </a:extLst>
        </xdr:cNvPr>
        <xdr:cNvCxnSpPr/>
      </xdr:nvCxnSpPr>
      <xdr:spPr>
        <a:xfrm>
          <a:off x="10388600" y="156954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95</xdr:row>
      <xdr:rowOff>108649</xdr:rowOff>
    </xdr:from>
    <xdr:to>
      <xdr:col>55</xdr:col>
      <xdr:colOff>0</xdr:colOff>
      <xdr:row>95</xdr:row>
      <xdr:rowOff>122030</xdr:rowOff>
    </xdr:to>
    <xdr:cxnSp macro="">
      <xdr:nvCxnSpPr>
        <xdr:cNvPr id="465" name="直線コネクタ 464">
          <a:extLst>
            <a:ext uri="{FF2B5EF4-FFF2-40B4-BE49-F238E27FC236}">
              <a16:creationId xmlns="" xmlns:a16="http://schemas.microsoft.com/office/drawing/2014/main" id="{00000000-0008-0000-0700-0000D1010000}"/>
            </a:ext>
          </a:extLst>
        </xdr:cNvPr>
        <xdr:cNvCxnSpPr/>
      </xdr:nvCxnSpPr>
      <xdr:spPr>
        <a:xfrm flipV="1">
          <a:off x="9639300" y="16396399"/>
          <a:ext cx="838200" cy="13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64324</xdr:rowOff>
    </xdr:from>
    <xdr:ext cx="534377" cy="259045"/>
    <xdr:sp macro="" textlink="">
      <xdr:nvSpPr>
        <xdr:cNvPr id="466" name="土木費平均値テキスト">
          <a:extLst>
            <a:ext uri="{FF2B5EF4-FFF2-40B4-BE49-F238E27FC236}">
              <a16:creationId xmlns="" xmlns:a16="http://schemas.microsoft.com/office/drawing/2014/main" id="{00000000-0008-0000-0700-0000D2010000}"/>
            </a:ext>
          </a:extLst>
        </xdr:cNvPr>
        <xdr:cNvSpPr txBox="1"/>
      </xdr:nvSpPr>
      <xdr:spPr>
        <a:xfrm>
          <a:off x="10528300" y="1652352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55,394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85897</xdr:rowOff>
    </xdr:from>
    <xdr:to>
      <xdr:col>55</xdr:col>
      <xdr:colOff>50800</xdr:colOff>
      <xdr:row>97</xdr:row>
      <xdr:rowOff>16047</xdr:rowOff>
    </xdr:to>
    <xdr:sp macro="" textlink="">
      <xdr:nvSpPr>
        <xdr:cNvPr id="467" name="フローチャート: 判断 466">
          <a:extLst>
            <a:ext uri="{FF2B5EF4-FFF2-40B4-BE49-F238E27FC236}">
              <a16:creationId xmlns="" xmlns:a16="http://schemas.microsoft.com/office/drawing/2014/main" id="{00000000-0008-0000-0700-0000D3010000}"/>
            </a:ext>
          </a:extLst>
        </xdr:cNvPr>
        <xdr:cNvSpPr/>
      </xdr:nvSpPr>
      <xdr:spPr>
        <a:xfrm>
          <a:off x="10426700" y="16545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95</xdr:row>
      <xdr:rowOff>122030</xdr:rowOff>
    </xdr:from>
    <xdr:to>
      <xdr:col>50</xdr:col>
      <xdr:colOff>114300</xdr:colOff>
      <xdr:row>95</xdr:row>
      <xdr:rowOff>153104</xdr:rowOff>
    </xdr:to>
    <xdr:cxnSp macro="">
      <xdr:nvCxnSpPr>
        <xdr:cNvPr id="468" name="直線コネクタ 467">
          <a:extLst>
            <a:ext uri="{FF2B5EF4-FFF2-40B4-BE49-F238E27FC236}">
              <a16:creationId xmlns="" xmlns:a16="http://schemas.microsoft.com/office/drawing/2014/main" id="{00000000-0008-0000-0700-0000D4010000}"/>
            </a:ext>
          </a:extLst>
        </xdr:cNvPr>
        <xdr:cNvCxnSpPr/>
      </xdr:nvCxnSpPr>
      <xdr:spPr>
        <a:xfrm flipV="1">
          <a:off x="8750300" y="16409780"/>
          <a:ext cx="889000" cy="310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82415</xdr:rowOff>
    </xdr:from>
    <xdr:to>
      <xdr:col>50</xdr:col>
      <xdr:colOff>165100</xdr:colOff>
      <xdr:row>97</xdr:row>
      <xdr:rowOff>12565</xdr:rowOff>
    </xdr:to>
    <xdr:sp macro="" textlink="">
      <xdr:nvSpPr>
        <xdr:cNvPr id="469" name="フローチャート: 判断 468">
          <a:extLst>
            <a:ext uri="{FF2B5EF4-FFF2-40B4-BE49-F238E27FC236}">
              <a16:creationId xmlns="" xmlns:a16="http://schemas.microsoft.com/office/drawing/2014/main" id="{00000000-0008-0000-0700-0000D5010000}"/>
            </a:ext>
          </a:extLst>
        </xdr:cNvPr>
        <xdr:cNvSpPr/>
      </xdr:nvSpPr>
      <xdr:spPr>
        <a:xfrm>
          <a:off x="9588500" y="16541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97</xdr:row>
      <xdr:rowOff>3692</xdr:rowOff>
    </xdr:from>
    <xdr:ext cx="534377" cy="259045"/>
    <xdr:sp macro="" textlink="">
      <xdr:nvSpPr>
        <xdr:cNvPr id="470" name="テキスト ボックス 469">
          <a:extLst>
            <a:ext uri="{FF2B5EF4-FFF2-40B4-BE49-F238E27FC236}">
              <a16:creationId xmlns="" xmlns:a16="http://schemas.microsoft.com/office/drawing/2014/main" id="{00000000-0008-0000-0700-0000D6010000}"/>
            </a:ext>
          </a:extLst>
        </xdr:cNvPr>
        <xdr:cNvSpPr txBox="1"/>
      </xdr:nvSpPr>
      <xdr:spPr>
        <a:xfrm>
          <a:off x="9372111" y="166343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95</xdr:row>
      <xdr:rowOff>153104</xdr:rowOff>
    </xdr:from>
    <xdr:to>
      <xdr:col>45</xdr:col>
      <xdr:colOff>177800</xdr:colOff>
      <xdr:row>96</xdr:row>
      <xdr:rowOff>154293</xdr:rowOff>
    </xdr:to>
    <xdr:cxnSp macro="">
      <xdr:nvCxnSpPr>
        <xdr:cNvPr id="471" name="直線コネクタ 470">
          <a:extLst>
            <a:ext uri="{FF2B5EF4-FFF2-40B4-BE49-F238E27FC236}">
              <a16:creationId xmlns="" xmlns:a16="http://schemas.microsoft.com/office/drawing/2014/main" id="{00000000-0008-0000-0700-0000D7010000}"/>
            </a:ext>
          </a:extLst>
        </xdr:cNvPr>
        <xdr:cNvCxnSpPr/>
      </xdr:nvCxnSpPr>
      <xdr:spPr>
        <a:xfrm flipV="1">
          <a:off x="7861300" y="16440854"/>
          <a:ext cx="889000" cy="1726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99881</xdr:rowOff>
    </xdr:from>
    <xdr:to>
      <xdr:col>46</xdr:col>
      <xdr:colOff>38100</xdr:colOff>
      <xdr:row>97</xdr:row>
      <xdr:rowOff>30031</xdr:rowOff>
    </xdr:to>
    <xdr:sp macro="" textlink="">
      <xdr:nvSpPr>
        <xdr:cNvPr id="472" name="フローチャート: 判断 471">
          <a:extLst>
            <a:ext uri="{FF2B5EF4-FFF2-40B4-BE49-F238E27FC236}">
              <a16:creationId xmlns="" xmlns:a16="http://schemas.microsoft.com/office/drawing/2014/main" id="{00000000-0008-0000-0700-0000D8010000}"/>
            </a:ext>
          </a:extLst>
        </xdr:cNvPr>
        <xdr:cNvSpPr/>
      </xdr:nvSpPr>
      <xdr:spPr>
        <a:xfrm>
          <a:off x="8699500" y="16559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97</xdr:row>
      <xdr:rowOff>21158</xdr:rowOff>
    </xdr:from>
    <xdr:ext cx="534377" cy="259045"/>
    <xdr:sp macro="" textlink="">
      <xdr:nvSpPr>
        <xdr:cNvPr id="473" name="テキスト ボックス 472">
          <a:extLst>
            <a:ext uri="{FF2B5EF4-FFF2-40B4-BE49-F238E27FC236}">
              <a16:creationId xmlns="" xmlns:a16="http://schemas.microsoft.com/office/drawing/2014/main" id="{00000000-0008-0000-0700-0000D9010000}"/>
            </a:ext>
          </a:extLst>
        </xdr:cNvPr>
        <xdr:cNvSpPr txBox="1"/>
      </xdr:nvSpPr>
      <xdr:spPr>
        <a:xfrm>
          <a:off x="8483111" y="166518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95</xdr:row>
      <xdr:rowOff>170118</xdr:rowOff>
    </xdr:from>
    <xdr:to>
      <xdr:col>41</xdr:col>
      <xdr:colOff>50800</xdr:colOff>
      <xdr:row>96</xdr:row>
      <xdr:rowOff>154293</xdr:rowOff>
    </xdr:to>
    <xdr:cxnSp macro="">
      <xdr:nvCxnSpPr>
        <xdr:cNvPr id="474" name="直線コネクタ 473">
          <a:extLst>
            <a:ext uri="{FF2B5EF4-FFF2-40B4-BE49-F238E27FC236}">
              <a16:creationId xmlns="" xmlns:a16="http://schemas.microsoft.com/office/drawing/2014/main" id="{00000000-0008-0000-0700-0000DA010000}"/>
            </a:ext>
          </a:extLst>
        </xdr:cNvPr>
        <xdr:cNvCxnSpPr/>
      </xdr:nvCxnSpPr>
      <xdr:spPr>
        <a:xfrm>
          <a:off x="6972300" y="16457868"/>
          <a:ext cx="889000" cy="155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112148</xdr:rowOff>
    </xdr:from>
    <xdr:to>
      <xdr:col>41</xdr:col>
      <xdr:colOff>101600</xdr:colOff>
      <xdr:row>97</xdr:row>
      <xdr:rowOff>42298</xdr:rowOff>
    </xdr:to>
    <xdr:sp macro="" textlink="">
      <xdr:nvSpPr>
        <xdr:cNvPr id="475" name="フローチャート: 判断 474">
          <a:extLst>
            <a:ext uri="{FF2B5EF4-FFF2-40B4-BE49-F238E27FC236}">
              <a16:creationId xmlns="" xmlns:a16="http://schemas.microsoft.com/office/drawing/2014/main" id="{00000000-0008-0000-0700-0000DB010000}"/>
            </a:ext>
          </a:extLst>
        </xdr:cNvPr>
        <xdr:cNvSpPr/>
      </xdr:nvSpPr>
      <xdr:spPr>
        <a:xfrm>
          <a:off x="7810500" y="165713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97</xdr:row>
      <xdr:rowOff>33425</xdr:rowOff>
    </xdr:from>
    <xdr:ext cx="534377" cy="259045"/>
    <xdr:sp macro="" textlink="">
      <xdr:nvSpPr>
        <xdr:cNvPr id="476" name="テキスト ボックス 475">
          <a:extLst>
            <a:ext uri="{FF2B5EF4-FFF2-40B4-BE49-F238E27FC236}">
              <a16:creationId xmlns="" xmlns:a16="http://schemas.microsoft.com/office/drawing/2014/main" id="{00000000-0008-0000-0700-0000DC010000}"/>
            </a:ext>
          </a:extLst>
        </xdr:cNvPr>
        <xdr:cNvSpPr txBox="1"/>
      </xdr:nvSpPr>
      <xdr:spPr>
        <a:xfrm>
          <a:off x="7594111" y="166640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137371</xdr:rowOff>
    </xdr:from>
    <xdr:to>
      <xdr:col>36</xdr:col>
      <xdr:colOff>165100</xdr:colOff>
      <xdr:row>96</xdr:row>
      <xdr:rowOff>67521</xdr:rowOff>
    </xdr:to>
    <xdr:sp macro="" textlink="">
      <xdr:nvSpPr>
        <xdr:cNvPr id="477" name="フローチャート: 判断 476">
          <a:extLst>
            <a:ext uri="{FF2B5EF4-FFF2-40B4-BE49-F238E27FC236}">
              <a16:creationId xmlns="" xmlns:a16="http://schemas.microsoft.com/office/drawing/2014/main" id="{00000000-0008-0000-0700-0000DD010000}"/>
            </a:ext>
          </a:extLst>
        </xdr:cNvPr>
        <xdr:cNvSpPr/>
      </xdr:nvSpPr>
      <xdr:spPr>
        <a:xfrm>
          <a:off x="6921500" y="16425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58648</xdr:rowOff>
    </xdr:from>
    <xdr:ext cx="534377" cy="259045"/>
    <xdr:sp macro="" textlink="">
      <xdr:nvSpPr>
        <xdr:cNvPr id="478" name="テキスト ボックス 477">
          <a:extLst>
            <a:ext uri="{FF2B5EF4-FFF2-40B4-BE49-F238E27FC236}">
              <a16:creationId xmlns="" xmlns:a16="http://schemas.microsoft.com/office/drawing/2014/main" id="{00000000-0008-0000-0700-0000DE010000}"/>
            </a:ext>
          </a:extLst>
        </xdr:cNvPr>
        <xdr:cNvSpPr txBox="1"/>
      </xdr:nvSpPr>
      <xdr:spPr>
        <a:xfrm>
          <a:off x="6705111" y="165178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9" name="テキスト ボックス 478">
          <a:extLst>
            <a:ext uri="{FF2B5EF4-FFF2-40B4-BE49-F238E27FC236}">
              <a16:creationId xmlns="" xmlns:a16="http://schemas.microsoft.com/office/drawing/2014/main" id="{00000000-0008-0000-0700-0000DF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0" name="テキスト ボックス 479">
          <a:extLst>
            <a:ext uri="{FF2B5EF4-FFF2-40B4-BE49-F238E27FC236}">
              <a16:creationId xmlns="" xmlns:a16="http://schemas.microsoft.com/office/drawing/2014/main" id="{00000000-0008-0000-0700-0000E0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1" name="テキスト ボックス 480">
          <a:extLst>
            <a:ext uri="{FF2B5EF4-FFF2-40B4-BE49-F238E27FC236}">
              <a16:creationId xmlns="" xmlns:a16="http://schemas.microsoft.com/office/drawing/2014/main" id="{00000000-0008-0000-0700-0000E1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2" name="テキスト ボックス 481">
          <a:extLst>
            <a:ext uri="{FF2B5EF4-FFF2-40B4-BE49-F238E27FC236}">
              <a16:creationId xmlns="" xmlns:a16="http://schemas.microsoft.com/office/drawing/2014/main" id="{00000000-0008-0000-0700-0000E2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3" name="テキスト ボックス 482">
          <a:extLst>
            <a:ext uri="{FF2B5EF4-FFF2-40B4-BE49-F238E27FC236}">
              <a16:creationId xmlns="" xmlns:a16="http://schemas.microsoft.com/office/drawing/2014/main" id="{00000000-0008-0000-0700-0000E3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57849</xdr:rowOff>
    </xdr:from>
    <xdr:to>
      <xdr:col>55</xdr:col>
      <xdr:colOff>50800</xdr:colOff>
      <xdr:row>95</xdr:row>
      <xdr:rowOff>159449</xdr:rowOff>
    </xdr:to>
    <xdr:sp macro="" textlink="">
      <xdr:nvSpPr>
        <xdr:cNvPr id="484" name="楕円 483">
          <a:extLst>
            <a:ext uri="{FF2B5EF4-FFF2-40B4-BE49-F238E27FC236}">
              <a16:creationId xmlns="" xmlns:a16="http://schemas.microsoft.com/office/drawing/2014/main" id="{00000000-0008-0000-0700-0000E4010000}"/>
            </a:ext>
          </a:extLst>
        </xdr:cNvPr>
        <xdr:cNvSpPr/>
      </xdr:nvSpPr>
      <xdr:spPr>
        <a:xfrm>
          <a:off x="10426700" y="163455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94</xdr:row>
      <xdr:rowOff>80726</xdr:rowOff>
    </xdr:from>
    <xdr:ext cx="534377" cy="259045"/>
    <xdr:sp macro="" textlink="">
      <xdr:nvSpPr>
        <xdr:cNvPr id="485" name="土木費該当値テキスト">
          <a:extLst>
            <a:ext uri="{FF2B5EF4-FFF2-40B4-BE49-F238E27FC236}">
              <a16:creationId xmlns="" xmlns:a16="http://schemas.microsoft.com/office/drawing/2014/main" id="{00000000-0008-0000-0700-0000E5010000}"/>
            </a:ext>
          </a:extLst>
        </xdr:cNvPr>
        <xdr:cNvSpPr txBox="1"/>
      </xdr:nvSpPr>
      <xdr:spPr>
        <a:xfrm>
          <a:off x="10528300" y="16197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81,575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95</xdr:row>
      <xdr:rowOff>71230</xdr:rowOff>
    </xdr:from>
    <xdr:to>
      <xdr:col>50</xdr:col>
      <xdr:colOff>165100</xdr:colOff>
      <xdr:row>96</xdr:row>
      <xdr:rowOff>1380</xdr:rowOff>
    </xdr:to>
    <xdr:sp macro="" textlink="">
      <xdr:nvSpPr>
        <xdr:cNvPr id="486" name="楕円 485">
          <a:extLst>
            <a:ext uri="{FF2B5EF4-FFF2-40B4-BE49-F238E27FC236}">
              <a16:creationId xmlns="" xmlns:a16="http://schemas.microsoft.com/office/drawing/2014/main" id="{00000000-0008-0000-0700-0000E6010000}"/>
            </a:ext>
          </a:extLst>
        </xdr:cNvPr>
        <xdr:cNvSpPr/>
      </xdr:nvSpPr>
      <xdr:spPr>
        <a:xfrm>
          <a:off x="9588500" y="16358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94</xdr:row>
      <xdr:rowOff>17907</xdr:rowOff>
    </xdr:from>
    <xdr:ext cx="534377" cy="259045"/>
    <xdr:sp macro="" textlink="">
      <xdr:nvSpPr>
        <xdr:cNvPr id="487" name="テキスト ボックス 486">
          <a:extLst>
            <a:ext uri="{FF2B5EF4-FFF2-40B4-BE49-F238E27FC236}">
              <a16:creationId xmlns="" xmlns:a16="http://schemas.microsoft.com/office/drawing/2014/main" id="{00000000-0008-0000-0700-0000E7010000}"/>
            </a:ext>
          </a:extLst>
        </xdr:cNvPr>
        <xdr:cNvSpPr txBox="1"/>
      </xdr:nvSpPr>
      <xdr:spPr>
        <a:xfrm>
          <a:off x="9372111" y="161342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95</xdr:row>
      <xdr:rowOff>102304</xdr:rowOff>
    </xdr:from>
    <xdr:to>
      <xdr:col>46</xdr:col>
      <xdr:colOff>38100</xdr:colOff>
      <xdr:row>96</xdr:row>
      <xdr:rowOff>32454</xdr:rowOff>
    </xdr:to>
    <xdr:sp macro="" textlink="">
      <xdr:nvSpPr>
        <xdr:cNvPr id="488" name="楕円 487">
          <a:extLst>
            <a:ext uri="{FF2B5EF4-FFF2-40B4-BE49-F238E27FC236}">
              <a16:creationId xmlns="" xmlns:a16="http://schemas.microsoft.com/office/drawing/2014/main" id="{00000000-0008-0000-0700-0000E8010000}"/>
            </a:ext>
          </a:extLst>
        </xdr:cNvPr>
        <xdr:cNvSpPr/>
      </xdr:nvSpPr>
      <xdr:spPr>
        <a:xfrm>
          <a:off x="8699500" y="16390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94</xdr:row>
      <xdr:rowOff>48981</xdr:rowOff>
    </xdr:from>
    <xdr:ext cx="534377" cy="259045"/>
    <xdr:sp macro="" textlink="">
      <xdr:nvSpPr>
        <xdr:cNvPr id="489" name="テキスト ボックス 488">
          <a:extLst>
            <a:ext uri="{FF2B5EF4-FFF2-40B4-BE49-F238E27FC236}">
              <a16:creationId xmlns="" xmlns:a16="http://schemas.microsoft.com/office/drawing/2014/main" id="{00000000-0008-0000-0700-0000E9010000}"/>
            </a:ext>
          </a:extLst>
        </xdr:cNvPr>
        <xdr:cNvSpPr txBox="1"/>
      </xdr:nvSpPr>
      <xdr:spPr>
        <a:xfrm>
          <a:off x="8483111" y="161652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75,741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96</xdr:row>
      <xdr:rowOff>103493</xdr:rowOff>
    </xdr:from>
    <xdr:to>
      <xdr:col>41</xdr:col>
      <xdr:colOff>101600</xdr:colOff>
      <xdr:row>97</xdr:row>
      <xdr:rowOff>33643</xdr:rowOff>
    </xdr:to>
    <xdr:sp macro="" textlink="">
      <xdr:nvSpPr>
        <xdr:cNvPr id="490" name="楕円 489">
          <a:extLst>
            <a:ext uri="{FF2B5EF4-FFF2-40B4-BE49-F238E27FC236}">
              <a16:creationId xmlns="" xmlns:a16="http://schemas.microsoft.com/office/drawing/2014/main" id="{00000000-0008-0000-0700-0000EA010000}"/>
            </a:ext>
          </a:extLst>
        </xdr:cNvPr>
        <xdr:cNvSpPr/>
      </xdr:nvSpPr>
      <xdr:spPr>
        <a:xfrm>
          <a:off x="7810500" y="165626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50170</xdr:rowOff>
    </xdr:from>
    <xdr:ext cx="534377" cy="259045"/>
    <xdr:sp macro="" textlink="">
      <xdr:nvSpPr>
        <xdr:cNvPr id="491" name="テキスト ボックス 490">
          <a:extLst>
            <a:ext uri="{FF2B5EF4-FFF2-40B4-BE49-F238E27FC236}">
              <a16:creationId xmlns="" xmlns:a16="http://schemas.microsoft.com/office/drawing/2014/main" id="{00000000-0008-0000-0700-0000EB010000}"/>
            </a:ext>
          </a:extLst>
        </xdr:cNvPr>
        <xdr:cNvSpPr txBox="1"/>
      </xdr:nvSpPr>
      <xdr:spPr>
        <a:xfrm>
          <a:off x="7594111" y="163379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53,085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119318</xdr:rowOff>
    </xdr:from>
    <xdr:to>
      <xdr:col>36</xdr:col>
      <xdr:colOff>165100</xdr:colOff>
      <xdr:row>96</xdr:row>
      <xdr:rowOff>49468</xdr:rowOff>
    </xdr:to>
    <xdr:sp macro="" textlink="">
      <xdr:nvSpPr>
        <xdr:cNvPr id="492" name="楕円 491">
          <a:extLst>
            <a:ext uri="{FF2B5EF4-FFF2-40B4-BE49-F238E27FC236}">
              <a16:creationId xmlns="" xmlns:a16="http://schemas.microsoft.com/office/drawing/2014/main" id="{00000000-0008-0000-0700-0000EC010000}"/>
            </a:ext>
          </a:extLst>
        </xdr:cNvPr>
        <xdr:cNvSpPr/>
      </xdr:nvSpPr>
      <xdr:spPr>
        <a:xfrm>
          <a:off x="6921500" y="16407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65995</xdr:rowOff>
    </xdr:from>
    <xdr:ext cx="534377" cy="259045"/>
    <xdr:sp macro="" textlink="">
      <xdr:nvSpPr>
        <xdr:cNvPr id="493" name="テキスト ボックス 492">
          <a:extLst>
            <a:ext uri="{FF2B5EF4-FFF2-40B4-BE49-F238E27FC236}">
              <a16:creationId xmlns="" xmlns:a16="http://schemas.microsoft.com/office/drawing/2014/main" id="{00000000-0008-0000-0700-0000ED010000}"/>
            </a:ext>
          </a:extLst>
        </xdr:cNvPr>
        <xdr:cNvSpPr txBox="1"/>
      </xdr:nvSpPr>
      <xdr:spPr>
        <a:xfrm>
          <a:off x="6705111" y="161822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73,508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4" name="正方形/長方形 493">
          <a:extLst>
            <a:ext uri="{FF2B5EF4-FFF2-40B4-BE49-F238E27FC236}">
              <a16:creationId xmlns="" xmlns:a16="http://schemas.microsoft.com/office/drawing/2014/main" id="{00000000-0008-0000-0700-0000EE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5" name="正方形/長方形 494">
          <a:extLst>
            <a:ext uri="{FF2B5EF4-FFF2-40B4-BE49-F238E27FC236}">
              <a16:creationId xmlns="" xmlns:a16="http://schemas.microsoft.com/office/drawing/2014/main" id="{00000000-0008-0000-0700-0000EF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6" name="正方形/長方形 495">
          <a:extLst>
            <a:ext uri="{FF2B5EF4-FFF2-40B4-BE49-F238E27FC236}">
              <a16:creationId xmlns="" xmlns:a16="http://schemas.microsoft.com/office/drawing/2014/main" id="{00000000-0008-0000-0700-0000F0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7" name="正方形/長方形 496">
          <a:extLst>
            <a:ext uri="{FF2B5EF4-FFF2-40B4-BE49-F238E27FC236}">
              <a16:creationId xmlns="" xmlns:a16="http://schemas.microsoft.com/office/drawing/2014/main" id="{00000000-0008-0000-0700-0000F1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8" name="正方形/長方形 497">
          <a:extLst>
            <a:ext uri="{FF2B5EF4-FFF2-40B4-BE49-F238E27FC236}">
              <a16:creationId xmlns="" xmlns:a16="http://schemas.microsoft.com/office/drawing/2014/main" id="{00000000-0008-0000-0700-0000F2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9" name="正方形/長方形 498">
          <a:extLst>
            <a:ext uri="{FF2B5EF4-FFF2-40B4-BE49-F238E27FC236}">
              <a16:creationId xmlns="" xmlns:a16="http://schemas.microsoft.com/office/drawing/2014/main" id="{00000000-0008-0000-0700-0000F3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0" name="正方形/長方形 499">
          <a:extLst>
            <a:ext uri="{FF2B5EF4-FFF2-40B4-BE49-F238E27FC236}">
              <a16:creationId xmlns="" xmlns:a16="http://schemas.microsoft.com/office/drawing/2014/main" id="{00000000-0008-0000-0700-0000F4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29,983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1" name="正方形/長方形 500">
          <a:extLst>
            <a:ext uri="{FF2B5EF4-FFF2-40B4-BE49-F238E27FC236}">
              <a16:creationId xmlns="" xmlns:a16="http://schemas.microsoft.com/office/drawing/2014/main" id="{00000000-0008-0000-0700-0000F5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2" name="テキスト ボックス 501">
          <a:extLst>
            <a:ext uri="{FF2B5EF4-FFF2-40B4-BE49-F238E27FC236}">
              <a16:creationId xmlns="" xmlns:a16="http://schemas.microsoft.com/office/drawing/2014/main" id="{00000000-0008-0000-0700-0000F6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3" name="直線コネクタ 502">
          <a:extLst>
            <a:ext uri="{FF2B5EF4-FFF2-40B4-BE49-F238E27FC236}">
              <a16:creationId xmlns="" xmlns:a16="http://schemas.microsoft.com/office/drawing/2014/main" id="{00000000-0008-0000-0700-0000F7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504" name="直線コネクタ 503">
          <a:extLst>
            <a:ext uri="{FF2B5EF4-FFF2-40B4-BE49-F238E27FC236}">
              <a16:creationId xmlns="" xmlns:a16="http://schemas.microsoft.com/office/drawing/2014/main" id="{00000000-0008-0000-0700-0000F8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505" name="テキスト ボックス 504">
          <a:extLst>
            <a:ext uri="{FF2B5EF4-FFF2-40B4-BE49-F238E27FC236}">
              <a16:creationId xmlns="" xmlns:a16="http://schemas.microsoft.com/office/drawing/2014/main" id="{00000000-0008-0000-0700-0000F9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6" name="直線コネクタ 505">
          <a:extLst>
            <a:ext uri="{FF2B5EF4-FFF2-40B4-BE49-F238E27FC236}">
              <a16:creationId xmlns="" xmlns:a16="http://schemas.microsoft.com/office/drawing/2014/main" id="{00000000-0008-0000-0700-0000FA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07" name="テキスト ボックス 506">
          <a:extLst>
            <a:ext uri="{FF2B5EF4-FFF2-40B4-BE49-F238E27FC236}">
              <a16:creationId xmlns="" xmlns:a16="http://schemas.microsoft.com/office/drawing/2014/main" id="{00000000-0008-0000-0700-0000FB010000}"/>
            </a:ext>
          </a:extLst>
        </xdr:cNvPr>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8" name="直線コネクタ 507">
          <a:extLst>
            <a:ext uri="{FF2B5EF4-FFF2-40B4-BE49-F238E27FC236}">
              <a16:creationId xmlns="" xmlns:a16="http://schemas.microsoft.com/office/drawing/2014/main" id="{00000000-0008-0000-0700-0000FC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09" name="テキスト ボックス 508">
          <a:extLst>
            <a:ext uri="{FF2B5EF4-FFF2-40B4-BE49-F238E27FC236}">
              <a16:creationId xmlns="" xmlns:a16="http://schemas.microsoft.com/office/drawing/2014/main" id="{00000000-0008-0000-0700-0000FD010000}"/>
            </a:ext>
          </a:extLst>
        </xdr:cNvPr>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10" name="直線コネクタ 509">
          <a:extLst>
            <a:ext uri="{FF2B5EF4-FFF2-40B4-BE49-F238E27FC236}">
              <a16:creationId xmlns="" xmlns:a16="http://schemas.microsoft.com/office/drawing/2014/main" id="{00000000-0008-0000-0700-0000FE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511" name="テキスト ボックス 510">
          <a:extLst>
            <a:ext uri="{FF2B5EF4-FFF2-40B4-BE49-F238E27FC236}">
              <a16:creationId xmlns="" xmlns:a16="http://schemas.microsoft.com/office/drawing/2014/main" id="{00000000-0008-0000-0700-0000FF010000}"/>
            </a:ext>
          </a:extLst>
        </xdr:cNvPr>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12" name="直線コネクタ 511">
          <a:extLst>
            <a:ext uri="{FF2B5EF4-FFF2-40B4-BE49-F238E27FC236}">
              <a16:creationId xmlns="" xmlns:a16="http://schemas.microsoft.com/office/drawing/2014/main" id="{00000000-0008-0000-0700-00000002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92727</xdr:rowOff>
    </xdr:from>
    <xdr:ext cx="531299" cy="259045"/>
    <xdr:sp macro="" textlink="">
      <xdr:nvSpPr>
        <xdr:cNvPr id="513" name="テキスト ボックス 512">
          <a:extLst>
            <a:ext uri="{FF2B5EF4-FFF2-40B4-BE49-F238E27FC236}">
              <a16:creationId xmlns="" xmlns:a16="http://schemas.microsoft.com/office/drawing/2014/main" id="{00000000-0008-0000-0700-000001020000}"/>
            </a:ext>
          </a:extLst>
        </xdr:cNvPr>
        <xdr:cNvSpPr txBox="1"/>
      </xdr:nvSpPr>
      <xdr:spPr>
        <a:xfrm>
          <a:off x="11914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4" name="直線コネクタ 513">
          <a:extLst>
            <a:ext uri="{FF2B5EF4-FFF2-40B4-BE49-F238E27FC236}">
              <a16:creationId xmlns="" xmlns:a16="http://schemas.microsoft.com/office/drawing/2014/main" id="{00000000-0008-0000-0700-000002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5" name="テキスト ボックス 514">
          <a:extLst>
            <a:ext uri="{FF2B5EF4-FFF2-40B4-BE49-F238E27FC236}">
              <a16:creationId xmlns="" xmlns:a16="http://schemas.microsoft.com/office/drawing/2014/main" id="{00000000-0008-0000-0700-000003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6" name="消防費グラフ枠">
          <a:extLst>
            <a:ext uri="{FF2B5EF4-FFF2-40B4-BE49-F238E27FC236}">
              <a16:creationId xmlns="" xmlns:a16="http://schemas.microsoft.com/office/drawing/2014/main" id="{00000000-0008-0000-0700-000004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142367</xdr:rowOff>
    </xdr:from>
    <xdr:to>
      <xdr:col>85</xdr:col>
      <xdr:colOff>126364</xdr:colOff>
      <xdr:row>37</xdr:row>
      <xdr:rowOff>168313</xdr:rowOff>
    </xdr:to>
    <xdr:cxnSp macro="">
      <xdr:nvCxnSpPr>
        <xdr:cNvPr id="517" name="直線コネクタ 516">
          <a:extLst>
            <a:ext uri="{FF2B5EF4-FFF2-40B4-BE49-F238E27FC236}">
              <a16:creationId xmlns="" xmlns:a16="http://schemas.microsoft.com/office/drawing/2014/main" id="{00000000-0008-0000-0700-000005020000}"/>
            </a:ext>
          </a:extLst>
        </xdr:cNvPr>
        <xdr:cNvCxnSpPr/>
      </xdr:nvCxnSpPr>
      <xdr:spPr>
        <a:xfrm flipV="1">
          <a:off x="16317595" y="5285867"/>
          <a:ext cx="1269" cy="12260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690</xdr:rowOff>
    </xdr:from>
    <xdr:ext cx="534377" cy="259045"/>
    <xdr:sp macro="" textlink="">
      <xdr:nvSpPr>
        <xdr:cNvPr id="518" name="消防費最小値テキスト">
          <a:extLst>
            <a:ext uri="{FF2B5EF4-FFF2-40B4-BE49-F238E27FC236}">
              <a16:creationId xmlns="" xmlns:a16="http://schemas.microsoft.com/office/drawing/2014/main" id="{00000000-0008-0000-0700-000006020000}"/>
            </a:ext>
          </a:extLst>
        </xdr:cNvPr>
        <xdr:cNvSpPr txBox="1"/>
      </xdr:nvSpPr>
      <xdr:spPr>
        <a:xfrm>
          <a:off x="16370300" y="65157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11,498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37</xdr:row>
      <xdr:rowOff>168313</xdr:rowOff>
    </xdr:from>
    <xdr:to>
      <xdr:col>86</xdr:col>
      <xdr:colOff>25400</xdr:colOff>
      <xdr:row>37</xdr:row>
      <xdr:rowOff>168313</xdr:rowOff>
    </xdr:to>
    <xdr:cxnSp macro="">
      <xdr:nvCxnSpPr>
        <xdr:cNvPr id="519" name="直線コネクタ 518">
          <a:extLst>
            <a:ext uri="{FF2B5EF4-FFF2-40B4-BE49-F238E27FC236}">
              <a16:creationId xmlns="" xmlns:a16="http://schemas.microsoft.com/office/drawing/2014/main" id="{00000000-0008-0000-0700-000007020000}"/>
            </a:ext>
          </a:extLst>
        </xdr:cNvPr>
        <xdr:cNvCxnSpPr/>
      </xdr:nvCxnSpPr>
      <xdr:spPr>
        <a:xfrm>
          <a:off x="16230600" y="65119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89044</xdr:rowOff>
    </xdr:from>
    <xdr:ext cx="534377" cy="259045"/>
    <xdr:sp macro="" textlink="">
      <xdr:nvSpPr>
        <xdr:cNvPr id="520" name="消防費最大値テキスト">
          <a:extLst>
            <a:ext uri="{FF2B5EF4-FFF2-40B4-BE49-F238E27FC236}">
              <a16:creationId xmlns="" xmlns:a16="http://schemas.microsoft.com/office/drawing/2014/main" id="{00000000-0008-0000-0700-000008020000}"/>
            </a:ext>
          </a:extLst>
        </xdr:cNvPr>
        <xdr:cNvSpPr txBox="1"/>
      </xdr:nvSpPr>
      <xdr:spPr>
        <a:xfrm>
          <a:off x="16370300" y="50610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75,860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142367</xdr:rowOff>
    </xdr:from>
    <xdr:to>
      <xdr:col>86</xdr:col>
      <xdr:colOff>25400</xdr:colOff>
      <xdr:row>30</xdr:row>
      <xdr:rowOff>142367</xdr:rowOff>
    </xdr:to>
    <xdr:cxnSp macro="">
      <xdr:nvCxnSpPr>
        <xdr:cNvPr id="521" name="直線コネクタ 520">
          <a:extLst>
            <a:ext uri="{FF2B5EF4-FFF2-40B4-BE49-F238E27FC236}">
              <a16:creationId xmlns="" xmlns:a16="http://schemas.microsoft.com/office/drawing/2014/main" id="{00000000-0008-0000-0700-000009020000}"/>
            </a:ext>
          </a:extLst>
        </xdr:cNvPr>
        <xdr:cNvCxnSpPr/>
      </xdr:nvCxnSpPr>
      <xdr:spPr>
        <a:xfrm>
          <a:off x="16230600" y="52858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134861</xdr:rowOff>
    </xdr:from>
    <xdr:to>
      <xdr:col>85</xdr:col>
      <xdr:colOff>127000</xdr:colOff>
      <xdr:row>36</xdr:row>
      <xdr:rowOff>154673</xdr:rowOff>
    </xdr:to>
    <xdr:cxnSp macro="">
      <xdr:nvCxnSpPr>
        <xdr:cNvPr id="522" name="直線コネクタ 521">
          <a:extLst>
            <a:ext uri="{FF2B5EF4-FFF2-40B4-BE49-F238E27FC236}">
              <a16:creationId xmlns="" xmlns:a16="http://schemas.microsoft.com/office/drawing/2014/main" id="{00000000-0008-0000-0700-00000A020000}"/>
            </a:ext>
          </a:extLst>
        </xdr:cNvPr>
        <xdr:cNvCxnSpPr/>
      </xdr:nvCxnSpPr>
      <xdr:spPr>
        <a:xfrm>
          <a:off x="15481300" y="6307061"/>
          <a:ext cx="838200" cy="198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35</xdr:row>
      <xdr:rowOff>60151</xdr:rowOff>
    </xdr:from>
    <xdr:ext cx="534377" cy="259045"/>
    <xdr:sp macro="" textlink="">
      <xdr:nvSpPr>
        <xdr:cNvPr id="523" name="消防費平均値テキスト">
          <a:extLst>
            <a:ext uri="{FF2B5EF4-FFF2-40B4-BE49-F238E27FC236}">
              <a16:creationId xmlns="" xmlns:a16="http://schemas.microsoft.com/office/drawing/2014/main" id="{00000000-0008-0000-0700-00000B020000}"/>
            </a:ext>
          </a:extLst>
        </xdr:cNvPr>
        <xdr:cNvSpPr txBox="1"/>
      </xdr:nvSpPr>
      <xdr:spPr>
        <a:xfrm>
          <a:off x="16370300" y="606090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24,710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37274</xdr:rowOff>
    </xdr:from>
    <xdr:to>
      <xdr:col>85</xdr:col>
      <xdr:colOff>177800</xdr:colOff>
      <xdr:row>36</xdr:row>
      <xdr:rowOff>138874</xdr:rowOff>
    </xdr:to>
    <xdr:sp macro="" textlink="">
      <xdr:nvSpPr>
        <xdr:cNvPr id="524" name="フローチャート: 判断 523">
          <a:extLst>
            <a:ext uri="{FF2B5EF4-FFF2-40B4-BE49-F238E27FC236}">
              <a16:creationId xmlns="" xmlns:a16="http://schemas.microsoft.com/office/drawing/2014/main" id="{00000000-0008-0000-0700-00000C020000}"/>
            </a:ext>
          </a:extLst>
        </xdr:cNvPr>
        <xdr:cNvSpPr/>
      </xdr:nvSpPr>
      <xdr:spPr>
        <a:xfrm>
          <a:off x="16268700" y="6209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134861</xdr:rowOff>
    </xdr:from>
    <xdr:to>
      <xdr:col>81</xdr:col>
      <xdr:colOff>50800</xdr:colOff>
      <xdr:row>36</xdr:row>
      <xdr:rowOff>170866</xdr:rowOff>
    </xdr:to>
    <xdr:cxnSp macro="">
      <xdr:nvCxnSpPr>
        <xdr:cNvPr id="525" name="直線コネクタ 524">
          <a:extLst>
            <a:ext uri="{FF2B5EF4-FFF2-40B4-BE49-F238E27FC236}">
              <a16:creationId xmlns="" xmlns:a16="http://schemas.microsoft.com/office/drawing/2014/main" id="{00000000-0008-0000-0700-00000D020000}"/>
            </a:ext>
          </a:extLst>
        </xdr:cNvPr>
        <xdr:cNvCxnSpPr/>
      </xdr:nvCxnSpPr>
      <xdr:spPr>
        <a:xfrm flipV="1">
          <a:off x="14592300" y="6307061"/>
          <a:ext cx="889000" cy="36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53086</xdr:rowOff>
    </xdr:from>
    <xdr:to>
      <xdr:col>81</xdr:col>
      <xdr:colOff>101600</xdr:colOff>
      <xdr:row>36</xdr:row>
      <xdr:rowOff>154686</xdr:rowOff>
    </xdr:to>
    <xdr:sp macro="" textlink="">
      <xdr:nvSpPr>
        <xdr:cNvPr id="526" name="フローチャート: 判断 525">
          <a:extLst>
            <a:ext uri="{FF2B5EF4-FFF2-40B4-BE49-F238E27FC236}">
              <a16:creationId xmlns="" xmlns:a16="http://schemas.microsoft.com/office/drawing/2014/main" id="{00000000-0008-0000-0700-00000E020000}"/>
            </a:ext>
          </a:extLst>
        </xdr:cNvPr>
        <xdr:cNvSpPr/>
      </xdr:nvSpPr>
      <xdr:spPr>
        <a:xfrm>
          <a:off x="15430500" y="6225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34</xdr:row>
      <xdr:rowOff>171213</xdr:rowOff>
    </xdr:from>
    <xdr:ext cx="534377" cy="259045"/>
    <xdr:sp macro="" textlink="">
      <xdr:nvSpPr>
        <xdr:cNvPr id="527" name="テキスト ボックス 526">
          <a:extLst>
            <a:ext uri="{FF2B5EF4-FFF2-40B4-BE49-F238E27FC236}">
              <a16:creationId xmlns="" xmlns:a16="http://schemas.microsoft.com/office/drawing/2014/main" id="{00000000-0008-0000-0700-00000F020000}"/>
            </a:ext>
          </a:extLst>
        </xdr:cNvPr>
        <xdr:cNvSpPr txBox="1"/>
      </xdr:nvSpPr>
      <xdr:spPr>
        <a:xfrm>
          <a:off x="15214111" y="60005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36</xdr:row>
      <xdr:rowOff>170866</xdr:rowOff>
    </xdr:from>
    <xdr:to>
      <xdr:col>76</xdr:col>
      <xdr:colOff>114300</xdr:colOff>
      <xdr:row>37</xdr:row>
      <xdr:rowOff>13208</xdr:rowOff>
    </xdr:to>
    <xdr:cxnSp macro="">
      <xdr:nvCxnSpPr>
        <xdr:cNvPr id="528" name="直線コネクタ 527">
          <a:extLst>
            <a:ext uri="{FF2B5EF4-FFF2-40B4-BE49-F238E27FC236}">
              <a16:creationId xmlns="" xmlns:a16="http://schemas.microsoft.com/office/drawing/2014/main" id="{00000000-0008-0000-0700-000010020000}"/>
            </a:ext>
          </a:extLst>
        </xdr:cNvPr>
        <xdr:cNvCxnSpPr/>
      </xdr:nvCxnSpPr>
      <xdr:spPr>
        <a:xfrm flipV="1">
          <a:off x="13703300" y="6343066"/>
          <a:ext cx="889000" cy="137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49886</xdr:rowOff>
    </xdr:from>
    <xdr:to>
      <xdr:col>76</xdr:col>
      <xdr:colOff>165100</xdr:colOff>
      <xdr:row>36</xdr:row>
      <xdr:rowOff>151486</xdr:rowOff>
    </xdr:to>
    <xdr:sp macro="" textlink="">
      <xdr:nvSpPr>
        <xdr:cNvPr id="529" name="フローチャート: 判断 528">
          <a:extLst>
            <a:ext uri="{FF2B5EF4-FFF2-40B4-BE49-F238E27FC236}">
              <a16:creationId xmlns="" xmlns:a16="http://schemas.microsoft.com/office/drawing/2014/main" id="{00000000-0008-0000-0700-000011020000}"/>
            </a:ext>
          </a:extLst>
        </xdr:cNvPr>
        <xdr:cNvSpPr/>
      </xdr:nvSpPr>
      <xdr:spPr>
        <a:xfrm>
          <a:off x="14541500" y="62220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34</xdr:row>
      <xdr:rowOff>168013</xdr:rowOff>
    </xdr:from>
    <xdr:ext cx="534377" cy="259045"/>
    <xdr:sp macro="" textlink="">
      <xdr:nvSpPr>
        <xdr:cNvPr id="530" name="テキスト ボックス 529">
          <a:extLst>
            <a:ext uri="{FF2B5EF4-FFF2-40B4-BE49-F238E27FC236}">
              <a16:creationId xmlns="" xmlns:a16="http://schemas.microsoft.com/office/drawing/2014/main" id="{00000000-0008-0000-0700-000012020000}"/>
            </a:ext>
          </a:extLst>
        </xdr:cNvPr>
        <xdr:cNvSpPr txBox="1"/>
      </xdr:nvSpPr>
      <xdr:spPr>
        <a:xfrm>
          <a:off x="14325111" y="59973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36</xdr:row>
      <xdr:rowOff>158312</xdr:rowOff>
    </xdr:from>
    <xdr:to>
      <xdr:col>71</xdr:col>
      <xdr:colOff>177800</xdr:colOff>
      <xdr:row>37</xdr:row>
      <xdr:rowOff>13208</xdr:rowOff>
    </xdr:to>
    <xdr:cxnSp macro="">
      <xdr:nvCxnSpPr>
        <xdr:cNvPr id="531" name="直線コネクタ 530">
          <a:extLst>
            <a:ext uri="{FF2B5EF4-FFF2-40B4-BE49-F238E27FC236}">
              <a16:creationId xmlns="" xmlns:a16="http://schemas.microsoft.com/office/drawing/2014/main" id="{00000000-0008-0000-0700-000013020000}"/>
            </a:ext>
          </a:extLst>
        </xdr:cNvPr>
        <xdr:cNvCxnSpPr/>
      </xdr:nvCxnSpPr>
      <xdr:spPr>
        <a:xfrm>
          <a:off x="12814300" y="6330512"/>
          <a:ext cx="889000" cy="263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40094</xdr:rowOff>
    </xdr:from>
    <xdr:to>
      <xdr:col>72</xdr:col>
      <xdr:colOff>38100</xdr:colOff>
      <xdr:row>36</xdr:row>
      <xdr:rowOff>141694</xdr:rowOff>
    </xdr:to>
    <xdr:sp macro="" textlink="">
      <xdr:nvSpPr>
        <xdr:cNvPr id="532" name="フローチャート: 判断 531">
          <a:extLst>
            <a:ext uri="{FF2B5EF4-FFF2-40B4-BE49-F238E27FC236}">
              <a16:creationId xmlns="" xmlns:a16="http://schemas.microsoft.com/office/drawing/2014/main" id="{00000000-0008-0000-0700-000014020000}"/>
            </a:ext>
          </a:extLst>
        </xdr:cNvPr>
        <xdr:cNvSpPr/>
      </xdr:nvSpPr>
      <xdr:spPr>
        <a:xfrm>
          <a:off x="13652500" y="6212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34</xdr:row>
      <xdr:rowOff>158221</xdr:rowOff>
    </xdr:from>
    <xdr:ext cx="534377" cy="259045"/>
    <xdr:sp macro="" textlink="">
      <xdr:nvSpPr>
        <xdr:cNvPr id="533" name="テキスト ボックス 532">
          <a:extLst>
            <a:ext uri="{FF2B5EF4-FFF2-40B4-BE49-F238E27FC236}">
              <a16:creationId xmlns="" xmlns:a16="http://schemas.microsoft.com/office/drawing/2014/main" id="{00000000-0008-0000-0700-000015020000}"/>
            </a:ext>
          </a:extLst>
        </xdr:cNvPr>
        <xdr:cNvSpPr txBox="1"/>
      </xdr:nvSpPr>
      <xdr:spPr>
        <a:xfrm>
          <a:off x="13436111" y="59875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33179</xdr:rowOff>
    </xdr:from>
    <xdr:to>
      <xdr:col>67</xdr:col>
      <xdr:colOff>101600</xdr:colOff>
      <xdr:row>36</xdr:row>
      <xdr:rowOff>134779</xdr:rowOff>
    </xdr:to>
    <xdr:sp macro="" textlink="">
      <xdr:nvSpPr>
        <xdr:cNvPr id="534" name="フローチャート: 判断 533">
          <a:extLst>
            <a:ext uri="{FF2B5EF4-FFF2-40B4-BE49-F238E27FC236}">
              <a16:creationId xmlns="" xmlns:a16="http://schemas.microsoft.com/office/drawing/2014/main" id="{00000000-0008-0000-0700-000016020000}"/>
            </a:ext>
          </a:extLst>
        </xdr:cNvPr>
        <xdr:cNvSpPr/>
      </xdr:nvSpPr>
      <xdr:spPr>
        <a:xfrm>
          <a:off x="12763500" y="62053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34</xdr:row>
      <xdr:rowOff>151306</xdr:rowOff>
    </xdr:from>
    <xdr:ext cx="534377" cy="259045"/>
    <xdr:sp macro="" textlink="">
      <xdr:nvSpPr>
        <xdr:cNvPr id="535" name="テキスト ボックス 534">
          <a:extLst>
            <a:ext uri="{FF2B5EF4-FFF2-40B4-BE49-F238E27FC236}">
              <a16:creationId xmlns="" xmlns:a16="http://schemas.microsoft.com/office/drawing/2014/main" id="{00000000-0008-0000-0700-000017020000}"/>
            </a:ext>
          </a:extLst>
        </xdr:cNvPr>
        <xdr:cNvSpPr txBox="1"/>
      </xdr:nvSpPr>
      <xdr:spPr>
        <a:xfrm>
          <a:off x="12547111" y="59806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24,925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6" name="テキスト ボックス 535">
          <a:extLst>
            <a:ext uri="{FF2B5EF4-FFF2-40B4-BE49-F238E27FC236}">
              <a16:creationId xmlns="" xmlns:a16="http://schemas.microsoft.com/office/drawing/2014/main" id="{00000000-0008-0000-0700-000018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7" name="テキスト ボックス 536">
          <a:extLst>
            <a:ext uri="{FF2B5EF4-FFF2-40B4-BE49-F238E27FC236}">
              <a16:creationId xmlns="" xmlns:a16="http://schemas.microsoft.com/office/drawing/2014/main" id="{00000000-0008-0000-0700-000019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8" name="テキスト ボックス 537">
          <a:extLst>
            <a:ext uri="{FF2B5EF4-FFF2-40B4-BE49-F238E27FC236}">
              <a16:creationId xmlns="" xmlns:a16="http://schemas.microsoft.com/office/drawing/2014/main" id="{00000000-0008-0000-0700-00001A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9" name="テキスト ボックス 538">
          <a:extLst>
            <a:ext uri="{FF2B5EF4-FFF2-40B4-BE49-F238E27FC236}">
              <a16:creationId xmlns="" xmlns:a16="http://schemas.microsoft.com/office/drawing/2014/main" id="{00000000-0008-0000-0700-00001B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0" name="テキスト ボックス 539">
          <a:extLst>
            <a:ext uri="{FF2B5EF4-FFF2-40B4-BE49-F238E27FC236}">
              <a16:creationId xmlns="" xmlns:a16="http://schemas.microsoft.com/office/drawing/2014/main" id="{00000000-0008-0000-0700-00001C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103873</xdr:rowOff>
    </xdr:from>
    <xdr:to>
      <xdr:col>85</xdr:col>
      <xdr:colOff>177800</xdr:colOff>
      <xdr:row>37</xdr:row>
      <xdr:rowOff>34023</xdr:rowOff>
    </xdr:to>
    <xdr:sp macro="" textlink="">
      <xdr:nvSpPr>
        <xdr:cNvPr id="541" name="楕円 540">
          <a:extLst>
            <a:ext uri="{FF2B5EF4-FFF2-40B4-BE49-F238E27FC236}">
              <a16:creationId xmlns="" xmlns:a16="http://schemas.microsoft.com/office/drawing/2014/main" id="{00000000-0008-0000-0700-00001D020000}"/>
            </a:ext>
          </a:extLst>
        </xdr:cNvPr>
        <xdr:cNvSpPr/>
      </xdr:nvSpPr>
      <xdr:spPr>
        <a:xfrm>
          <a:off x="16268700" y="62760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82300</xdr:rowOff>
    </xdr:from>
    <xdr:ext cx="534377" cy="259045"/>
    <xdr:sp macro="" textlink="">
      <xdr:nvSpPr>
        <xdr:cNvPr id="542" name="消防費該当値テキスト">
          <a:extLst>
            <a:ext uri="{FF2B5EF4-FFF2-40B4-BE49-F238E27FC236}">
              <a16:creationId xmlns="" xmlns:a16="http://schemas.microsoft.com/office/drawing/2014/main" id="{00000000-0008-0000-0700-00001E020000}"/>
            </a:ext>
          </a:extLst>
        </xdr:cNvPr>
        <xdr:cNvSpPr txBox="1"/>
      </xdr:nvSpPr>
      <xdr:spPr>
        <a:xfrm>
          <a:off x="16370300" y="62545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84061</xdr:rowOff>
    </xdr:from>
    <xdr:to>
      <xdr:col>81</xdr:col>
      <xdr:colOff>101600</xdr:colOff>
      <xdr:row>37</xdr:row>
      <xdr:rowOff>14211</xdr:rowOff>
    </xdr:to>
    <xdr:sp macro="" textlink="">
      <xdr:nvSpPr>
        <xdr:cNvPr id="543" name="楕円 542">
          <a:extLst>
            <a:ext uri="{FF2B5EF4-FFF2-40B4-BE49-F238E27FC236}">
              <a16:creationId xmlns="" xmlns:a16="http://schemas.microsoft.com/office/drawing/2014/main" id="{00000000-0008-0000-0700-00001F020000}"/>
            </a:ext>
          </a:extLst>
        </xdr:cNvPr>
        <xdr:cNvSpPr/>
      </xdr:nvSpPr>
      <xdr:spPr>
        <a:xfrm>
          <a:off x="15430500" y="6256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5338</xdr:rowOff>
    </xdr:from>
    <xdr:ext cx="534377" cy="259045"/>
    <xdr:sp macro="" textlink="">
      <xdr:nvSpPr>
        <xdr:cNvPr id="544" name="テキスト ボックス 543">
          <a:extLst>
            <a:ext uri="{FF2B5EF4-FFF2-40B4-BE49-F238E27FC236}">
              <a16:creationId xmlns="" xmlns:a16="http://schemas.microsoft.com/office/drawing/2014/main" id="{00000000-0008-0000-0700-000020020000}"/>
            </a:ext>
          </a:extLst>
        </xdr:cNvPr>
        <xdr:cNvSpPr txBox="1"/>
      </xdr:nvSpPr>
      <xdr:spPr>
        <a:xfrm>
          <a:off x="15214111" y="63489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36</xdr:row>
      <xdr:rowOff>120066</xdr:rowOff>
    </xdr:from>
    <xdr:to>
      <xdr:col>76</xdr:col>
      <xdr:colOff>165100</xdr:colOff>
      <xdr:row>37</xdr:row>
      <xdr:rowOff>50216</xdr:rowOff>
    </xdr:to>
    <xdr:sp macro="" textlink="">
      <xdr:nvSpPr>
        <xdr:cNvPr id="545" name="楕円 544">
          <a:extLst>
            <a:ext uri="{FF2B5EF4-FFF2-40B4-BE49-F238E27FC236}">
              <a16:creationId xmlns="" xmlns:a16="http://schemas.microsoft.com/office/drawing/2014/main" id="{00000000-0008-0000-0700-000021020000}"/>
            </a:ext>
          </a:extLst>
        </xdr:cNvPr>
        <xdr:cNvSpPr/>
      </xdr:nvSpPr>
      <xdr:spPr>
        <a:xfrm>
          <a:off x="14541500" y="6292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41343</xdr:rowOff>
    </xdr:from>
    <xdr:ext cx="534377" cy="259045"/>
    <xdr:sp macro="" textlink="">
      <xdr:nvSpPr>
        <xdr:cNvPr id="546" name="テキスト ボックス 545">
          <a:extLst>
            <a:ext uri="{FF2B5EF4-FFF2-40B4-BE49-F238E27FC236}">
              <a16:creationId xmlns="" xmlns:a16="http://schemas.microsoft.com/office/drawing/2014/main" id="{00000000-0008-0000-0700-000022020000}"/>
            </a:ext>
          </a:extLst>
        </xdr:cNvPr>
        <xdr:cNvSpPr txBox="1"/>
      </xdr:nvSpPr>
      <xdr:spPr>
        <a:xfrm>
          <a:off x="14325111" y="63849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36</xdr:row>
      <xdr:rowOff>133858</xdr:rowOff>
    </xdr:from>
    <xdr:to>
      <xdr:col>72</xdr:col>
      <xdr:colOff>38100</xdr:colOff>
      <xdr:row>37</xdr:row>
      <xdr:rowOff>64008</xdr:rowOff>
    </xdr:to>
    <xdr:sp macro="" textlink="">
      <xdr:nvSpPr>
        <xdr:cNvPr id="547" name="楕円 546">
          <a:extLst>
            <a:ext uri="{FF2B5EF4-FFF2-40B4-BE49-F238E27FC236}">
              <a16:creationId xmlns="" xmlns:a16="http://schemas.microsoft.com/office/drawing/2014/main" id="{00000000-0008-0000-0700-000023020000}"/>
            </a:ext>
          </a:extLst>
        </xdr:cNvPr>
        <xdr:cNvSpPr/>
      </xdr:nvSpPr>
      <xdr:spPr>
        <a:xfrm>
          <a:off x="13652500" y="63060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55135</xdr:rowOff>
    </xdr:from>
    <xdr:ext cx="534377" cy="259045"/>
    <xdr:sp macro="" textlink="">
      <xdr:nvSpPr>
        <xdr:cNvPr id="548" name="テキスト ボックス 547">
          <a:extLst>
            <a:ext uri="{FF2B5EF4-FFF2-40B4-BE49-F238E27FC236}">
              <a16:creationId xmlns="" xmlns:a16="http://schemas.microsoft.com/office/drawing/2014/main" id="{00000000-0008-0000-0700-000024020000}"/>
            </a:ext>
          </a:extLst>
        </xdr:cNvPr>
        <xdr:cNvSpPr txBox="1"/>
      </xdr:nvSpPr>
      <xdr:spPr>
        <a:xfrm>
          <a:off x="13436111" y="63987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107512</xdr:rowOff>
    </xdr:from>
    <xdr:to>
      <xdr:col>67</xdr:col>
      <xdr:colOff>101600</xdr:colOff>
      <xdr:row>37</xdr:row>
      <xdr:rowOff>37662</xdr:rowOff>
    </xdr:to>
    <xdr:sp macro="" textlink="">
      <xdr:nvSpPr>
        <xdr:cNvPr id="549" name="楕円 548">
          <a:extLst>
            <a:ext uri="{FF2B5EF4-FFF2-40B4-BE49-F238E27FC236}">
              <a16:creationId xmlns="" xmlns:a16="http://schemas.microsoft.com/office/drawing/2014/main" id="{00000000-0008-0000-0700-000025020000}"/>
            </a:ext>
          </a:extLst>
        </xdr:cNvPr>
        <xdr:cNvSpPr/>
      </xdr:nvSpPr>
      <xdr:spPr>
        <a:xfrm>
          <a:off x="12763500" y="6279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28789</xdr:rowOff>
    </xdr:from>
    <xdr:ext cx="534377" cy="259045"/>
    <xdr:sp macro="" textlink="">
      <xdr:nvSpPr>
        <xdr:cNvPr id="550" name="テキスト ボックス 549">
          <a:extLst>
            <a:ext uri="{FF2B5EF4-FFF2-40B4-BE49-F238E27FC236}">
              <a16:creationId xmlns="" xmlns:a16="http://schemas.microsoft.com/office/drawing/2014/main" id="{00000000-0008-0000-0700-000026020000}"/>
            </a:ext>
          </a:extLst>
        </xdr:cNvPr>
        <xdr:cNvSpPr txBox="1"/>
      </xdr:nvSpPr>
      <xdr:spPr>
        <a:xfrm>
          <a:off x="12547111" y="63724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1" name="正方形/長方形 550">
          <a:extLst>
            <a:ext uri="{FF2B5EF4-FFF2-40B4-BE49-F238E27FC236}">
              <a16:creationId xmlns="" xmlns:a16="http://schemas.microsoft.com/office/drawing/2014/main" id="{00000000-0008-0000-0700-000027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2" name="正方形/長方形 551">
          <a:extLst>
            <a:ext uri="{FF2B5EF4-FFF2-40B4-BE49-F238E27FC236}">
              <a16:creationId xmlns="" xmlns:a16="http://schemas.microsoft.com/office/drawing/2014/main" id="{00000000-0008-0000-0700-000028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3" name="正方形/長方形 552">
          <a:extLst>
            <a:ext uri="{FF2B5EF4-FFF2-40B4-BE49-F238E27FC236}">
              <a16:creationId xmlns="" xmlns:a16="http://schemas.microsoft.com/office/drawing/2014/main" id="{00000000-0008-0000-0700-000029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4" name="正方形/長方形 553">
          <a:extLst>
            <a:ext uri="{FF2B5EF4-FFF2-40B4-BE49-F238E27FC236}">
              <a16:creationId xmlns="" xmlns:a16="http://schemas.microsoft.com/office/drawing/2014/main" id="{00000000-0008-0000-0700-00002A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5" name="正方形/長方形 554">
          <a:extLst>
            <a:ext uri="{FF2B5EF4-FFF2-40B4-BE49-F238E27FC236}">
              <a16:creationId xmlns="" xmlns:a16="http://schemas.microsoft.com/office/drawing/2014/main" id="{00000000-0008-0000-0700-00002B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55,389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6" name="正方形/長方形 555">
          <a:extLst>
            <a:ext uri="{FF2B5EF4-FFF2-40B4-BE49-F238E27FC236}">
              <a16:creationId xmlns="" xmlns:a16="http://schemas.microsoft.com/office/drawing/2014/main" id="{00000000-0008-0000-0700-00002C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7" name="正方形/長方形 556">
          <a:extLst>
            <a:ext uri="{FF2B5EF4-FFF2-40B4-BE49-F238E27FC236}">
              <a16:creationId xmlns="" xmlns:a16="http://schemas.microsoft.com/office/drawing/2014/main" id="{00000000-0008-0000-0700-00002D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52,642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8" name="正方形/長方形 557">
          <a:extLst>
            <a:ext uri="{FF2B5EF4-FFF2-40B4-BE49-F238E27FC236}">
              <a16:creationId xmlns="" xmlns:a16="http://schemas.microsoft.com/office/drawing/2014/main" id="{00000000-0008-0000-0700-00002E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9" name="テキスト ボックス 558">
          <a:extLst>
            <a:ext uri="{FF2B5EF4-FFF2-40B4-BE49-F238E27FC236}">
              <a16:creationId xmlns="" xmlns:a16="http://schemas.microsoft.com/office/drawing/2014/main" id="{00000000-0008-0000-0700-00002F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0" name="直線コネクタ 559">
          <a:extLst>
            <a:ext uri="{FF2B5EF4-FFF2-40B4-BE49-F238E27FC236}">
              <a16:creationId xmlns="" xmlns:a16="http://schemas.microsoft.com/office/drawing/2014/main" id="{00000000-0008-0000-0700-000030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61" name="直線コネクタ 560">
          <a:extLst>
            <a:ext uri="{FF2B5EF4-FFF2-40B4-BE49-F238E27FC236}">
              <a16:creationId xmlns="" xmlns:a16="http://schemas.microsoft.com/office/drawing/2014/main" id="{00000000-0008-0000-0700-000031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62" name="テキスト ボックス 561">
          <a:extLst>
            <a:ext uri="{FF2B5EF4-FFF2-40B4-BE49-F238E27FC236}">
              <a16:creationId xmlns="" xmlns:a16="http://schemas.microsoft.com/office/drawing/2014/main" id="{00000000-0008-0000-0700-000032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63" name="直線コネクタ 562">
          <a:extLst>
            <a:ext uri="{FF2B5EF4-FFF2-40B4-BE49-F238E27FC236}">
              <a16:creationId xmlns="" xmlns:a16="http://schemas.microsoft.com/office/drawing/2014/main" id="{00000000-0008-0000-0700-000033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56</xdr:row>
      <xdr:rowOff>35577</xdr:rowOff>
    </xdr:from>
    <xdr:ext cx="531299" cy="259045"/>
    <xdr:sp macro="" textlink="">
      <xdr:nvSpPr>
        <xdr:cNvPr id="564" name="テキスト ボックス 563">
          <a:extLst>
            <a:ext uri="{FF2B5EF4-FFF2-40B4-BE49-F238E27FC236}">
              <a16:creationId xmlns="" xmlns:a16="http://schemas.microsoft.com/office/drawing/2014/main" id="{00000000-0008-0000-0700-000034020000}"/>
            </a:ext>
          </a:extLst>
        </xdr:cNvPr>
        <xdr:cNvSpPr txBox="1"/>
      </xdr:nvSpPr>
      <xdr:spPr>
        <a:xfrm>
          <a:off x="11914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5" name="直線コネクタ 564">
          <a:extLst>
            <a:ext uri="{FF2B5EF4-FFF2-40B4-BE49-F238E27FC236}">
              <a16:creationId xmlns="" xmlns:a16="http://schemas.microsoft.com/office/drawing/2014/main" id="{00000000-0008-0000-0700-000035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66" name="テキスト ボックス 565">
          <a:extLst>
            <a:ext uri="{FF2B5EF4-FFF2-40B4-BE49-F238E27FC236}">
              <a16:creationId xmlns="" xmlns:a16="http://schemas.microsoft.com/office/drawing/2014/main" id="{00000000-0008-0000-0700-000036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7" name="直線コネクタ 566">
          <a:extLst>
            <a:ext uri="{FF2B5EF4-FFF2-40B4-BE49-F238E27FC236}">
              <a16:creationId xmlns="" xmlns:a16="http://schemas.microsoft.com/office/drawing/2014/main" id="{00000000-0008-0000-0700-000037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68" name="テキスト ボックス 567">
          <a:extLst>
            <a:ext uri="{FF2B5EF4-FFF2-40B4-BE49-F238E27FC236}">
              <a16:creationId xmlns="" xmlns:a16="http://schemas.microsoft.com/office/drawing/2014/main" id="{00000000-0008-0000-0700-000038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9" name="直線コネクタ 568">
          <a:extLst>
            <a:ext uri="{FF2B5EF4-FFF2-40B4-BE49-F238E27FC236}">
              <a16:creationId xmlns="" xmlns:a16="http://schemas.microsoft.com/office/drawing/2014/main" id="{00000000-0008-0000-0700-000039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70" name="テキスト ボックス 569">
          <a:extLst>
            <a:ext uri="{FF2B5EF4-FFF2-40B4-BE49-F238E27FC236}">
              <a16:creationId xmlns="" xmlns:a16="http://schemas.microsoft.com/office/drawing/2014/main" id="{00000000-0008-0000-0700-00003A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1" name="直線コネクタ 570">
          <a:extLst>
            <a:ext uri="{FF2B5EF4-FFF2-40B4-BE49-F238E27FC236}">
              <a16:creationId xmlns="" xmlns:a16="http://schemas.microsoft.com/office/drawing/2014/main" id="{00000000-0008-0000-0700-00003B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2" name="テキスト ボックス 571">
          <a:extLst>
            <a:ext uri="{FF2B5EF4-FFF2-40B4-BE49-F238E27FC236}">
              <a16:creationId xmlns="" xmlns:a16="http://schemas.microsoft.com/office/drawing/2014/main" id="{00000000-0008-0000-0700-00003C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3" name="教育費グラフ枠">
          <a:extLst>
            <a:ext uri="{FF2B5EF4-FFF2-40B4-BE49-F238E27FC236}">
              <a16:creationId xmlns="" xmlns:a16="http://schemas.microsoft.com/office/drawing/2014/main" id="{00000000-0008-0000-0700-00003D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70510</xdr:rowOff>
    </xdr:from>
    <xdr:to>
      <xdr:col>85</xdr:col>
      <xdr:colOff>126364</xdr:colOff>
      <xdr:row>58</xdr:row>
      <xdr:rowOff>67622</xdr:rowOff>
    </xdr:to>
    <xdr:cxnSp macro="">
      <xdr:nvCxnSpPr>
        <xdr:cNvPr id="574" name="直線コネクタ 573">
          <a:extLst>
            <a:ext uri="{FF2B5EF4-FFF2-40B4-BE49-F238E27FC236}">
              <a16:creationId xmlns="" xmlns:a16="http://schemas.microsoft.com/office/drawing/2014/main" id="{00000000-0008-0000-0700-00003E020000}"/>
            </a:ext>
          </a:extLst>
        </xdr:cNvPr>
        <xdr:cNvCxnSpPr/>
      </xdr:nvCxnSpPr>
      <xdr:spPr>
        <a:xfrm flipV="1">
          <a:off x="16317595" y="8814460"/>
          <a:ext cx="1269" cy="11972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71449</xdr:rowOff>
    </xdr:from>
    <xdr:ext cx="534377" cy="259045"/>
    <xdr:sp macro="" textlink="">
      <xdr:nvSpPr>
        <xdr:cNvPr id="575" name="教育費最小値テキスト">
          <a:extLst>
            <a:ext uri="{FF2B5EF4-FFF2-40B4-BE49-F238E27FC236}">
              <a16:creationId xmlns="" xmlns:a16="http://schemas.microsoft.com/office/drawing/2014/main" id="{00000000-0008-0000-0700-00003F020000}"/>
            </a:ext>
          </a:extLst>
        </xdr:cNvPr>
        <xdr:cNvSpPr txBox="1"/>
      </xdr:nvSpPr>
      <xdr:spPr>
        <a:xfrm>
          <a:off x="16370300" y="10015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19,459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67622</xdr:rowOff>
    </xdr:from>
    <xdr:to>
      <xdr:col>86</xdr:col>
      <xdr:colOff>25400</xdr:colOff>
      <xdr:row>58</xdr:row>
      <xdr:rowOff>67622</xdr:rowOff>
    </xdr:to>
    <xdr:cxnSp macro="">
      <xdr:nvCxnSpPr>
        <xdr:cNvPr id="576" name="直線コネクタ 575">
          <a:extLst>
            <a:ext uri="{FF2B5EF4-FFF2-40B4-BE49-F238E27FC236}">
              <a16:creationId xmlns="" xmlns:a16="http://schemas.microsoft.com/office/drawing/2014/main" id="{00000000-0008-0000-0700-000040020000}"/>
            </a:ext>
          </a:extLst>
        </xdr:cNvPr>
        <xdr:cNvCxnSpPr/>
      </xdr:nvCxnSpPr>
      <xdr:spPr>
        <a:xfrm>
          <a:off x="16230600" y="100117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50</xdr:row>
      <xdr:rowOff>17187</xdr:rowOff>
    </xdr:from>
    <xdr:ext cx="599010" cy="259045"/>
    <xdr:sp macro="" textlink="">
      <xdr:nvSpPr>
        <xdr:cNvPr id="577" name="教育費最大値テキスト">
          <a:extLst>
            <a:ext uri="{FF2B5EF4-FFF2-40B4-BE49-F238E27FC236}">
              <a16:creationId xmlns="" xmlns:a16="http://schemas.microsoft.com/office/drawing/2014/main" id="{00000000-0008-0000-0700-000041020000}"/>
            </a:ext>
          </a:extLst>
        </xdr:cNvPr>
        <xdr:cNvSpPr txBox="1"/>
      </xdr:nvSpPr>
      <xdr:spPr>
        <a:xfrm>
          <a:off x="16370300" y="85896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176,580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70510</xdr:rowOff>
    </xdr:from>
    <xdr:to>
      <xdr:col>86</xdr:col>
      <xdr:colOff>25400</xdr:colOff>
      <xdr:row>51</xdr:row>
      <xdr:rowOff>70510</xdr:rowOff>
    </xdr:to>
    <xdr:cxnSp macro="">
      <xdr:nvCxnSpPr>
        <xdr:cNvPr id="578" name="直線コネクタ 577">
          <a:extLst>
            <a:ext uri="{FF2B5EF4-FFF2-40B4-BE49-F238E27FC236}">
              <a16:creationId xmlns="" xmlns:a16="http://schemas.microsoft.com/office/drawing/2014/main" id="{00000000-0008-0000-0700-000042020000}"/>
            </a:ext>
          </a:extLst>
        </xdr:cNvPr>
        <xdr:cNvCxnSpPr/>
      </xdr:nvCxnSpPr>
      <xdr:spPr>
        <a:xfrm>
          <a:off x="16230600" y="88144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53983</xdr:rowOff>
    </xdr:from>
    <xdr:to>
      <xdr:col>85</xdr:col>
      <xdr:colOff>127000</xdr:colOff>
      <xdr:row>57</xdr:row>
      <xdr:rowOff>94277</xdr:rowOff>
    </xdr:to>
    <xdr:cxnSp macro="">
      <xdr:nvCxnSpPr>
        <xdr:cNvPr id="579" name="直線コネクタ 578">
          <a:extLst>
            <a:ext uri="{FF2B5EF4-FFF2-40B4-BE49-F238E27FC236}">
              <a16:creationId xmlns="" xmlns:a16="http://schemas.microsoft.com/office/drawing/2014/main" id="{00000000-0008-0000-0700-000043020000}"/>
            </a:ext>
          </a:extLst>
        </xdr:cNvPr>
        <xdr:cNvCxnSpPr/>
      </xdr:nvCxnSpPr>
      <xdr:spPr>
        <a:xfrm flipV="1">
          <a:off x="15481300" y="9826633"/>
          <a:ext cx="838200" cy="402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74827</xdr:rowOff>
    </xdr:from>
    <xdr:ext cx="534377" cy="259045"/>
    <xdr:sp macro="" textlink="">
      <xdr:nvSpPr>
        <xdr:cNvPr id="580" name="教育費平均値テキスト">
          <a:extLst>
            <a:ext uri="{FF2B5EF4-FFF2-40B4-BE49-F238E27FC236}">
              <a16:creationId xmlns="" xmlns:a16="http://schemas.microsoft.com/office/drawing/2014/main" id="{00000000-0008-0000-0700-000044020000}"/>
            </a:ext>
          </a:extLst>
        </xdr:cNvPr>
        <xdr:cNvSpPr txBox="1"/>
      </xdr:nvSpPr>
      <xdr:spPr>
        <a:xfrm>
          <a:off x="16370300" y="950457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51950</xdr:rowOff>
    </xdr:from>
    <xdr:to>
      <xdr:col>85</xdr:col>
      <xdr:colOff>177800</xdr:colOff>
      <xdr:row>56</xdr:row>
      <xdr:rowOff>153550</xdr:rowOff>
    </xdr:to>
    <xdr:sp macro="" textlink="">
      <xdr:nvSpPr>
        <xdr:cNvPr id="581" name="フローチャート: 判断 580">
          <a:extLst>
            <a:ext uri="{FF2B5EF4-FFF2-40B4-BE49-F238E27FC236}">
              <a16:creationId xmlns="" xmlns:a16="http://schemas.microsoft.com/office/drawing/2014/main" id="{00000000-0008-0000-0700-000045020000}"/>
            </a:ext>
          </a:extLst>
        </xdr:cNvPr>
        <xdr:cNvSpPr/>
      </xdr:nvSpPr>
      <xdr:spPr>
        <a:xfrm>
          <a:off x="16268700" y="9653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21072</xdr:rowOff>
    </xdr:from>
    <xdr:to>
      <xdr:col>81</xdr:col>
      <xdr:colOff>50800</xdr:colOff>
      <xdr:row>57</xdr:row>
      <xdr:rowOff>94277</xdr:rowOff>
    </xdr:to>
    <xdr:cxnSp macro="">
      <xdr:nvCxnSpPr>
        <xdr:cNvPr id="582" name="直線コネクタ 581">
          <a:extLst>
            <a:ext uri="{FF2B5EF4-FFF2-40B4-BE49-F238E27FC236}">
              <a16:creationId xmlns="" xmlns:a16="http://schemas.microsoft.com/office/drawing/2014/main" id="{00000000-0008-0000-0700-000046020000}"/>
            </a:ext>
          </a:extLst>
        </xdr:cNvPr>
        <xdr:cNvCxnSpPr/>
      </xdr:nvCxnSpPr>
      <xdr:spPr>
        <a:xfrm>
          <a:off x="14592300" y="9793722"/>
          <a:ext cx="889000" cy="732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47402</xdr:rowOff>
    </xdr:from>
    <xdr:to>
      <xdr:col>81</xdr:col>
      <xdr:colOff>101600</xdr:colOff>
      <xdr:row>56</xdr:row>
      <xdr:rowOff>149002</xdr:rowOff>
    </xdr:to>
    <xdr:sp macro="" textlink="">
      <xdr:nvSpPr>
        <xdr:cNvPr id="583" name="フローチャート: 判断 582">
          <a:extLst>
            <a:ext uri="{FF2B5EF4-FFF2-40B4-BE49-F238E27FC236}">
              <a16:creationId xmlns="" xmlns:a16="http://schemas.microsoft.com/office/drawing/2014/main" id="{00000000-0008-0000-0700-000047020000}"/>
            </a:ext>
          </a:extLst>
        </xdr:cNvPr>
        <xdr:cNvSpPr/>
      </xdr:nvSpPr>
      <xdr:spPr>
        <a:xfrm>
          <a:off x="15430500" y="96486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54</xdr:row>
      <xdr:rowOff>165529</xdr:rowOff>
    </xdr:from>
    <xdr:ext cx="534377" cy="259045"/>
    <xdr:sp macro="" textlink="">
      <xdr:nvSpPr>
        <xdr:cNvPr id="584" name="テキスト ボックス 583">
          <a:extLst>
            <a:ext uri="{FF2B5EF4-FFF2-40B4-BE49-F238E27FC236}">
              <a16:creationId xmlns="" xmlns:a16="http://schemas.microsoft.com/office/drawing/2014/main" id="{00000000-0008-0000-0700-000048020000}"/>
            </a:ext>
          </a:extLst>
        </xdr:cNvPr>
        <xdr:cNvSpPr txBox="1"/>
      </xdr:nvSpPr>
      <xdr:spPr>
        <a:xfrm>
          <a:off x="15214111" y="94238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60,446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56</xdr:row>
      <xdr:rowOff>63782</xdr:rowOff>
    </xdr:from>
    <xdr:to>
      <xdr:col>76</xdr:col>
      <xdr:colOff>114300</xdr:colOff>
      <xdr:row>57</xdr:row>
      <xdr:rowOff>21072</xdr:rowOff>
    </xdr:to>
    <xdr:cxnSp macro="">
      <xdr:nvCxnSpPr>
        <xdr:cNvPr id="585" name="直線コネクタ 584">
          <a:extLst>
            <a:ext uri="{FF2B5EF4-FFF2-40B4-BE49-F238E27FC236}">
              <a16:creationId xmlns="" xmlns:a16="http://schemas.microsoft.com/office/drawing/2014/main" id="{00000000-0008-0000-0700-000049020000}"/>
            </a:ext>
          </a:extLst>
        </xdr:cNvPr>
        <xdr:cNvCxnSpPr/>
      </xdr:nvCxnSpPr>
      <xdr:spPr>
        <a:xfrm>
          <a:off x="13703300" y="9664982"/>
          <a:ext cx="889000" cy="1287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51013</xdr:rowOff>
    </xdr:from>
    <xdr:to>
      <xdr:col>76</xdr:col>
      <xdr:colOff>165100</xdr:colOff>
      <xdr:row>56</xdr:row>
      <xdr:rowOff>152613</xdr:rowOff>
    </xdr:to>
    <xdr:sp macro="" textlink="">
      <xdr:nvSpPr>
        <xdr:cNvPr id="586" name="フローチャート: 判断 585">
          <a:extLst>
            <a:ext uri="{FF2B5EF4-FFF2-40B4-BE49-F238E27FC236}">
              <a16:creationId xmlns="" xmlns:a16="http://schemas.microsoft.com/office/drawing/2014/main" id="{00000000-0008-0000-0700-00004A020000}"/>
            </a:ext>
          </a:extLst>
        </xdr:cNvPr>
        <xdr:cNvSpPr/>
      </xdr:nvSpPr>
      <xdr:spPr>
        <a:xfrm>
          <a:off x="14541500" y="9652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54</xdr:row>
      <xdr:rowOff>169140</xdr:rowOff>
    </xdr:from>
    <xdr:ext cx="534377" cy="259045"/>
    <xdr:sp macro="" textlink="">
      <xdr:nvSpPr>
        <xdr:cNvPr id="587" name="テキスト ボックス 586">
          <a:extLst>
            <a:ext uri="{FF2B5EF4-FFF2-40B4-BE49-F238E27FC236}">
              <a16:creationId xmlns="" xmlns:a16="http://schemas.microsoft.com/office/drawing/2014/main" id="{00000000-0008-0000-0700-00004B020000}"/>
            </a:ext>
          </a:extLst>
        </xdr:cNvPr>
        <xdr:cNvSpPr txBox="1"/>
      </xdr:nvSpPr>
      <xdr:spPr>
        <a:xfrm>
          <a:off x="14325111" y="94274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56</xdr:row>
      <xdr:rowOff>63782</xdr:rowOff>
    </xdr:from>
    <xdr:to>
      <xdr:col>71</xdr:col>
      <xdr:colOff>177800</xdr:colOff>
      <xdr:row>57</xdr:row>
      <xdr:rowOff>104663</xdr:rowOff>
    </xdr:to>
    <xdr:cxnSp macro="">
      <xdr:nvCxnSpPr>
        <xdr:cNvPr id="588" name="直線コネクタ 587">
          <a:extLst>
            <a:ext uri="{FF2B5EF4-FFF2-40B4-BE49-F238E27FC236}">
              <a16:creationId xmlns="" xmlns:a16="http://schemas.microsoft.com/office/drawing/2014/main" id="{00000000-0008-0000-0700-00004C020000}"/>
            </a:ext>
          </a:extLst>
        </xdr:cNvPr>
        <xdr:cNvCxnSpPr/>
      </xdr:nvCxnSpPr>
      <xdr:spPr>
        <a:xfrm flipV="1">
          <a:off x="12814300" y="9664982"/>
          <a:ext cx="889000" cy="2123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49292</xdr:rowOff>
    </xdr:from>
    <xdr:to>
      <xdr:col>72</xdr:col>
      <xdr:colOff>38100</xdr:colOff>
      <xdr:row>56</xdr:row>
      <xdr:rowOff>150892</xdr:rowOff>
    </xdr:to>
    <xdr:sp macro="" textlink="">
      <xdr:nvSpPr>
        <xdr:cNvPr id="589" name="フローチャート: 判断 588">
          <a:extLst>
            <a:ext uri="{FF2B5EF4-FFF2-40B4-BE49-F238E27FC236}">
              <a16:creationId xmlns="" xmlns:a16="http://schemas.microsoft.com/office/drawing/2014/main" id="{00000000-0008-0000-0700-00004D020000}"/>
            </a:ext>
          </a:extLst>
        </xdr:cNvPr>
        <xdr:cNvSpPr/>
      </xdr:nvSpPr>
      <xdr:spPr>
        <a:xfrm>
          <a:off x="13652500" y="96504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56</xdr:row>
      <xdr:rowOff>142019</xdr:rowOff>
    </xdr:from>
    <xdr:ext cx="534377" cy="259045"/>
    <xdr:sp macro="" textlink="">
      <xdr:nvSpPr>
        <xdr:cNvPr id="590" name="テキスト ボックス 589">
          <a:extLst>
            <a:ext uri="{FF2B5EF4-FFF2-40B4-BE49-F238E27FC236}">
              <a16:creationId xmlns="" xmlns:a16="http://schemas.microsoft.com/office/drawing/2014/main" id="{00000000-0008-0000-0700-00004E020000}"/>
            </a:ext>
          </a:extLst>
        </xdr:cNvPr>
        <xdr:cNvSpPr txBox="1"/>
      </xdr:nvSpPr>
      <xdr:spPr>
        <a:xfrm>
          <a:off x="13436111" y="97432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45283</xdr:rowOff>
    </xdr:from>
    <xdr:to>
      <xdr:col>67</xdr:col>
      <xdr:colOff>101600</xdr:colOff>
      <xdr:row>56</xdr:row>
      <xdr:rowOff>146883</xdr:rowOff>
    </xdr:to>
    <xdr:sp macro="" textlink="">
      <xdr:nvSpPr>
        <xdr:cNvPr id="591" name="フローチャート: 判断 590">
          <a:extLst>
            <a:ext uri="{FF2B5EF4-FFF2-40B4-BE49-F238E27FC236}">
              <a16:creationId xmlns="" xmlns:a16="http://schemas.microsoft.com/office/drawing/2014/main" id="{00000000-0008-0000-0700-00004F020000}"/>
            </a:ext>
          </a:extLst>
        </xdr:cNvPr>
        <xdr:cNvSpPr/>
      </xdr:nvSpPr>
      <xdr:spPr>
        <a:xfrm>
          <a:off x="12763500" y="9646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54</xdr:row>
      <xdr:rowOff>163410</xdr:rowOff>
    </xdr:from>
    <xdr:ext cx="534377" cy="259045"/>
    <xdr:sp macro="" textlink="">
      <xdr:nvSpPr>
        <xdr:cNvPr id="592" name="テキスト ボックス 591">
          <a:extLst>
            <a:ext uri="{FF2B5EF4-FFF2-40B4-BE49-F238E27FC236}">
              <a16:creationId xmlns="" xmlns:a16="http://schemas.microsoft.com/office/drawing/2014/main" id="{00000000-0008-0000-0700-000050020000}"/>
            </a:ext>
          </a:extLst>
        </xdr:cNvPr>
        <xdr:cNvSpPr txBox="1"/>
      </xdr:nvSpPr>
      <xdr:spPr>
        <a:xfrm>
          <a:off x="12547111" y="94217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60,724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3" name="テキスト ボックス 592">
          <a:extLst>
            <a:ext uri="{FF2B5EF4-FFF2-40B4-BE49-F238E27FC236}">
              <a16:creationId xmlns="" xmlns:a16="http://schemas.microsoft.com/office/drawing/2014/main" id="{00000000-0008-0000-0700-000051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4" name="テキスト ボックス 593">
          <a:extLst>
            <a:ext uri="{FF2B5EF4-FFF2-40B4-BE49-F238E27FC236}">
              <a16:creationId xmlns="" xmlns:a16="http://schemas.microsoft.com/office/drawing/2014/main" id="{00000000-0008-0000-0700-000052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5" name="テキスト ボックス 594">
          <a:extLst>
            <a:ext uri="{FF2B5EF4-FFF2-40B4-BE49-F238E27FC236}">
              <a16:creationId xmlns="" xmlns:a16="http://schemas.microsoft.com/office/drawing/2014/main" id="{00000000-0008-0000-0700-000053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6" name="テキスト ボックス 595">
          <a:extLst>
            <a:ext uri="{FF2B5EF4-FFF2-40B4-BE49-F238E27FC236}">
              <a16:creationId xmlns="" xmlns:a16="http://schemas.microsoft.com/office/drawing/2014/main" id="{00000000-0008-0000-0700-000054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7" name="テキスト ボックス 596">
          <a:extLst>
            <a:ext uri="{FF2B5EF4-FFF2-40B4-BE49-F238E27FC236}">
              <a16:creationId xmlns="" xmlns:a16="http://schemas.microsoft.com/office/drawing/2014/main" id="{00000000-0008-0000-0700-000055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3183</xdr:rowOff>
    </xdr:from>
    <xdr:to>
      <xdr:col>85</xdr:col>
      <xdr:colOff>177800</xdr:colOff>
      <xdr:row>57</xdr:row>
      <xdr:rowOff>104783</xdr:rowOff>
    </xdr:to>
    <xdr:sp macro="" textlink="">
      <xdr:nvSpPr>
        <xdr:cNvPr id="598" name="楕円 597">
          <a:extLst>
            <a:ext uri="{FF2B5EF4-FFF2-40B4-BE49-F238E27FC236}">
              <a16:creationId xmlns="" xmlns:a16="http://schemas.microsoft.com/office/drawing/2014/main" id="{00000000-0008-0000-0700-000056020000}"/>
            </a:ext>
          </a:extLst>
        </xdr:cNvPr>
        <xdr:cNvSpPr/>
      </xdr:nvSpPr>
      <xdr:spPr>
        <a:xfrm>
          <a:off x="16268700" y="97758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56</xdr:row>
      <xdr:rowOff>153060</xdr:rowOff>
    </xdr:from>
    <xdr:ext cx="534377" cy="259045"/>
    <xdr:sp macro="" textlink="">
      <xdr:nvSpPr>
        <xdr:cNvPr id="599" name="教育費該当値テキスト">
          <a:extLst>
            <a:ext uri="{FF2B5EF4-FFF2-40B4-BE49-F238E27FC236}">
              <a16:creationId xmlns="" xmlns:a16="http://schemas.microsoft.com/office/drawing/2014/main" id="{00000000-0008-0000-0700-000057020000}"/>
            </a:ext>
          </a:extLst>
        </xdr:cNvPr>
        <xdr:cNvSpPr txBox="1"/>
      </xdr:nvSpPr>
      <xdr:spPr>
        <a:xfrm>
          <a:off x="16370300" y="97542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43,749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43477</xdr:rowOff>
    </xdr:from>
    <xdr:to>
      <xdr:col>81</xdr:col>
      <xdr:colOff>101600</xdr:colOff>
      <xdr:row>57</xdr:row>
      <xdr:rowOff>145077</xdr:rowOff>
    </xdr:to>
    <xdr:sp macro="" textlink="">
      <xdr:nvSpPr>
        <xdr:cNvPr id="600" name="楕円 599">
          <a:extLst>
            <a:ext uri="{FF2B5EF4-FFF2-40B4-BE49-F238E27FC236}">
              <a16:creationId xmlns="" xmlns:a16="http://schemas.microsoft.com/office/drawing/2014/main" id="{00000000-0008-0000-0700-000058020000}"/>
            </a:ext>
          </a:extLst>
        </xdr:cNvPr>
        <xdr:cNvSpPr/>
      </xdr:nvSpPr>
      <xdr:spPr>
        <a:xfrm>
          <a:off x="15430500" y="98161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57</xdr:row>
      <xdr:rowOff>136204</xdr:rowOff>
    </xdr:from>
    <xdr:ext cx="534377" cy="259045"/>
    <xdr:sp macro="" textlink="">
      <xdr:nvSpPr>
        <xdr:cNvPr id="601" name="テキスト ボックス 600">
          <a:extLst>
            <a:ext uri="{FF2B5EF4-FFF2-40B4-BE49-F238E27FC236}">
              <a16:creationId xmlns="" xmlns:a16="http://schemas.microsoft.com/office/drawing/2014/main" id="{00000000-0008-0000-0700-000059020000}"/>
            </a:ext>
          </a:extLst>
        </xdr:cNvPr>
        <xdr:cNvSpPr txBox="1"/>
      </xdr:nvSpPr>
      <xdr:spPr>
        <a:xfrm>
          <a:off x="15214111" y="99088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38,461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141722</xdr:rowOff>
    </xdr:from>
    <xdr:to>
      <xdr:col>76</xdr:col>
      <xdr:colOff>165100</xdr:colOff>
      <xdr:row>57</xdr:row>
      <xdr:rowOff>71872</xdr:rowOff>
    </xdr:to>
    <xdr:sp macro="" textlink="">
      <xdr:nvSpPr>
        <xdr:cNvPr id="602" name="楕円 601">
          <a:extLst>
            <a:ext uri="{FF2B5EF4-FFF2-40B4-BE49-F238E27FC236}">
              <a16:creationId xmlns="" xmlns:a16="http://schemas.microsoft.com/office/drawing/2014/main" id="{00000000-0008-0000-0700-00005A020000}"/>
            </a:ext>
          </a:extLst>
        </xdr:cNvPr>
        <xdr:cNvSpPr/>
      </xdr:nvSpPr>
      <xdr:spPr>
        <a:xfrm>
          <a:off x="14541500" y="97429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57</xdr:row>
      <xdr:rowOff>62999</xdr:rowOff>
    </xdr:from>
    <xdr:ext cx="534377" cy="259045"/>
    <xdr:sp macro="" textlink="">
      <xdr:nvSpPr>
        <xdr:cNvPr id="603" name="テキスト ボックス 602">
          <a:extLst>
            <a:ext uri="{FF2B5EF4-FFF2-40B4-BE49-F238E27FC236}">
              <a16:creationId xmlns="" xmlns:a16="http://schemas.microsoft.com/office/drawing/2014/main" id="{00000000-0008-0000-0700-00005B020000}"/>
            </a:ext>
          </a:extLst>
        </xdr:cNvPr>
        <xdr:cNvSpPr txBox="1"/>
      </xdr:nvSpPr>
      <xdr:spPr>
        <a:xfrm>
          <a:off x="14325111" y="98356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12982</xdr:rowOff>
    </xdr:from>
    <xdr:to>
      <xdr:col>72</xdr:col>
      <xdr:colOff>38100</xdr:colOff>
      <xdr:row>56</xdr:row>
      <xdr:rowOff>114582</xdr:rowOff>
    </xdr:to>
    <xdr:sp macro="" textlink="">
      <xdr:nvSpPr>
        <xdr:cNvPr id="604" name="楕円 603">
          <a:extLst>
            <a:ext uri="{FF2B5EF4-FFF2-40B4-BE49-F238E27FC236}">
              <a16:creationId xmlns="" xmlns:a16="http://schemas.microsoft.com/office/drawing/2014/main" id="{00000000-0008-0000-0700-00005C020000}"/>
            </a:ext>
          </a:extLst>
        </xdr:cNvPr>
        <xdr:cNvSpPr/>
      </xdr:nvSpPr>
      <xdr:spPr>
        <a:xfrm>
          <a:off x="13652500" y="96141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54</xdr:row>
      <xdr:rowOff>131109</xdr:rowOff>
    </xdr:from>
    <xdr:ext cx="534377" cy="259045"/>
    <xdr:sp macro="" textlink="">
      <xdr:nvSpPr>
        <xdr:cNvPr id="605" name="テキスト ボックス 604">
          <a:extLst>
            <a:ext uri="{FF2B5EF4-FFF2-40B4-BE49-F238E27FC236}">
              <a16:creationId xmlns="" xmlns:a16="http://schemas.microsoft.com/office/drawing/2014/main" id="{00000000-0008-0000-0700-00005D020000}"/>
            </a:ext>
          </a:extLst>
        </xdr:cNvPr>
        <xdr:cNvSpPr txBox="1"/>
      </xdr:nvSpPr>
      <xdr:spPr>
        <a:xfrm>
          <a:off x="13436111" y="93894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64,963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53863</xdr:rowOff>
    </xdr:from>
    <xdr:to>
      <xdr:col>67</xdr:col>
      <xdr:colOff>101600</xdr:colOff>
      <xdr:row>57</xdr:row>
      <xdr:rowOff>155463</xdr:rowOff>
    </xdr:to>
    <xdr:sp macro="" textlink="">
      <xdr:nvSpPr>
        <xdr:cNvPr id="606" name="楕円 605">
          <a:extLst>
            <a:ext uri="{FF2B5EF4-FFF2-40B4-BE49-F238E27FC236}">
              <a16:creationId xmlns="" xmlns:a16="http://schemas.microsoft.com/office/drawing/2014/main" id="{00000000-0008-0000-0700-00005E020000}"/>
            </a:ext>
          </a:extLst>
        </xdr:cNvPr>
        <xdr:cNvSpPr/>
      </xdr:nvSpPr>
      <xdr:spPr>
        <a:xfrm>
          <a:off x="12763500" y="98265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57</xdr:row>
      <xdr:rowOff>146590</xdr:rowOff>
    </xdr:from>
    <xdr:ext cx="534377" cy="259045"/>
    <xdr:sp macro="" textlink="">
      <xdr:nvSpPr>
        <xdr:cNvPr id="607" name="テキスト ボックス 606">
          <a:extLst>
            <a:ext uri="{FF2B5EF4-FFF2-40B4-BE49-F238E27FC236}">
              <a16:creationId xmlns="" xmlns:a16="http://schemas.microsoft.com/office/drawing/2014/main" id="{00000000-0008-0000-0700-00005F020000}"/>
            </a:ext>
          </a:extLst>
        </xdr:cNvPr>
        <xdr:cNvSpPr txBox="1"/>
      </xdr:nvSpPr>
      <xdr:spPr>
        <a:xfrm>
          <a:off x="12547111" y="99192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37,098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8" name="正方形/長方形 607">
          <a:extLst>
            <a:ext uri="{FF2B5EF4-FFF2-40B4-BE49-F238E27FC236}">
              <a16:creationId xmlns="" xmlns:a16="http://schemas.microsoft.com/office/drawing/2014/main" id="{00000000-0008-0000-0700-000060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9" name="正方形/長方形 608">
          <a:extLst>
            <a:ext uri="{FF2B5EF4-FFF2-40B4-BE49-F238E27FC236}">
              <a16:creationId xmlns="" xmlns:a16="http://schemas.microsoft.com/office/drawing/2014/main" id="{00000000-0008-0000-0700-000061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10" name="正方形/長方形 609">
          <a:extLst>
            <a:ext uri="{FF2B5EF4-FFF2-40B4-BE49-F238E27FC236}">
              <a16:creationId xmlns="" xmlns:a16="http://schemas.microsoft.com/office/drawing/2014/main" id="{00000000-0008-0000-0700-000062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1" name="正方形/長方形 610">
          <a:extLst>
            <a:ext uri="{FF2B5EF4-FFF2-40B4-BE49-F238E27FC236}">
              <a16:creationId xmlns="" xmlns:a16="http://schemas.microsoft.com/office/drawing/2014/main" id="{00000000-0008-0000-0700-000063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2" name="正方形/長方形 611">
          <a:extLst>
            <a:ext uri="{FF2B5EF4-FFF2-40B4-BE49-F238E27FC236}">
              <a16:creationId xmlns="" xmlns:a16="http://schemas.microsoft.com/office/drawing/2014/main" id="{00000000-0008-0000-0700-000064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3" name="正方形/長方形 612">
          <a:extLst>
            <a:ext uri="{FF2B5EF4-FFF2-40B4-BE49-F238E27FC236}">
              <a16:creationId xmlns="" xmlns:a16="http://schemas.microsoft.com/office/drawing/2014/main" id="{00000000-0008-0000-0700-000065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4" name="正方形/長方形 613">
          <a:extLst>
            <a:ext uri="{FF2B5EF4-FFF2-40B4-BE49-F238E27FC236}">
              <a16:creationId xmlns="" xmlns:a16="http://schemas.microsoft.com/office/drawing/2014/main" id="{00000000-0008-0000-0700-000066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5" name="正方形/長方形 614">
          <a:extLst>
            <a:ext uri="{FF2B5EF4-FFF2-40B4-BE49-F238E27FC236}">
              <a16:creationId xmlns="" xmlns:a16="http://schemas.microsoft.com/office/drawing/2014/main" id="{00000000-0008-0000-0700-000067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6" name="テキスト ボックス 615">
          <a:extLst>
            <a:ext uri="{FF2B5EF4-FFF2-40B4-BE49-F238E27FC236}">
              <a16:creationId xmlns="" xmlns:a16="http://schemas.microsoft.com/office/drawing/2014/main" id="{00000000-0008-0000-0700-000068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7" name="直線コネクタ 616">
          <a:extLst>
            <a:ext uri="{FF2B5EF4-FFF2-40B4-BE49-F238E27FC236}">
              <a16:creationId xmlns="" xmlns:a16="http://schemas.microsoft.com/office/drawing/2014/main" id="{00000000-0008-0000-0700-000069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8" name="直線コネクタ 617">
          <a:extLst>
            <a:ext uri="{FF2B5EF4-FFF2-40B4-BE49-F238E27FC236}">
              <a16:creationId xmlns="" xmlns:a16="http://schemas.microsoft.com/office/drawing/2014/main" id="{00000000-0008-0000-0700-00006A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9" name="テキスト ボックス 618">
          <a:extLst>
            <a:ext uri="{FF2B5EF4-FFF2-40B4-BE49-F238E27FC236}">
              <a16:creationId xmlns="" xmlns:a16="http://schemas.microsoft.com/office/drawing/2014/main" id="{00000000-0008-0000-0700-00006B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20" name="直線コネクタ 619">
          <a:extLst>
            <a:ext uri="{FF2B5EF4-FFF2-40B4-BE49-F238E27FC236}">
              <a16:creationId xmlns="" xmlns:a16="http://schemas.microsoft.com/office/drawing/2014/main" id="{00000000-0008-0000-0700-00006C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35577</xdr:rowOff>
    </xdr:from>
    <xdr:ext cx="531299" cy="259045"/>
    <xdr:sp macro="" textlink="">
      <xdr:nvSpPr>
        <xdr:cNvPr id="621" name="テキスト ボックス 620">
          <a:extLst>
            <a:ext uri="{FF2B5EF4-FFF2-40B4-BE49-F238E27FC236}">
              <a16:creationId xmlns="" xmlns:a16="http://schemas.microsoft.com/office/drawing/2014/main" id="{00000000-0008-0000-0700-00006D020000}"/>
            </a:ext>
          </a:extLst>
        </xdr:cNvPr>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22" name="直線コネクタ 621">
          <a:extLst>
            <a:ext uri="{FF2B5EF4-FFF2-40B4-BE49-F238E27FC236}">
              <a16:creationId xmlns="" xmlns:a16="http://schemas.microsoft.com/office/drawing/2014/main" id="{00000000-0008-0000-0700-00006E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168927</xdr:rowOff>
    </xdr:from>
    <xdr:ext cx="531299" cy="259045"/>
    <xdr:sp macro="" textlink="">
      <xdr:nvSpPr>
        <xdr:cNvPr id="623" name="テキスト ボックス 622">
          <a:extLst>
            <a:ext uri="{FF2B5EF4-FFF2-40B4-BE49-F238E27FC236}">
              <a16:creationId xmlns="" xmlns:a16="http://schemas.microsoft.com/office/drawing/2014/main" id="{00000000-0008-0000-0700-00006F020000}"/>
            </a:ext>
          </a:extLst>
        </xdr:cNvPr>
        <xdr:cNvSpPr txBox="1"/>
      </xdr:nvSpPr>
      <xdr:spPr>
        <a:xfrm>
          <a:off x="11914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4" name="直線コネクタ 623">
          <a:extLst>
            <a:ext uri="{FF2B5EF4-FFF2-40B4-BE49-F238E27FC236}">
              <a16:creationId xmlns="" xmlns:a16="http://schemas.microsoft.com/office/drawing/2014/main" id="{00000000-0008-0000-0700-000070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130827</xdr:rowOff>
    </xdr:from>
    <xdr:ext cx="531299" cy="259045"/>
    <xdr:sp macro="" textlink="">
      <xdr:nvSpPr>
        <xdr:cNvPr id="625" name="テキスト ボックス 624">
          <a:extLst>
            <a:ext uri="{FF2B5EF4-FFF2-40B4-BE49-F238E27FC236}">
              <a16:creationId xmlns="" xmlns:a16="http://schemas.microsoft.com/office/drawing/2014/main" id="{00000000-0008-0000-0700-000071020000}"/>
            </a:ext>
          </a:extLst>
        </xdr:cNvPr>
        <xdr:cNvSpPr txBox="1"/>
      </xdr:nvSpPr>
      <xdr:spPr>
        <a:xfrm>
          <a:off x="11914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6" name="直線コネクタ 625">
          <a:extLst>
            <a:ext uri="{FF2B5EF4-FFF2-40B4-BE49-F238E27FC236}">
              <a16:creationId xmlns="" xmlns:a16="http://schemas.microsoft.com/office/drawing/2014/main" id="{00000000-0008-0000-0700-000072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7" name="テキスト ボックス 626">
          <a:extLst>
            <a:ext uri="{FF2B5EF4-FFF2-40B4-BE49-F238E27FC236}">
              <a16:creationId xmlns="" xmlns:a16="http://schemas.microsoft.com/office/drawing/2014/main" id="{00000000-0008-0000-0700-000073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8" name="直線コネクタ 627">
          <a:extLst>
            <a:ext uri="{FF2B5EF4-FFF2-40B4-BE49-F238E27FC236}">
              <a16:creationId xmlns="" xmlns:a16="http://schemas.microsoft.com/office/drawing/2014/main" id="{00000000-0008-0000-0700-000074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9" name="テキスト ボックス 628">
          <a:extLst>
            <a:ext uri="{FF2B5EF4-FFF2-40B4-BE49-F238E27FC236}">
              <a16:creationId xmlns="" xmlns:a16="http://schemas.microsoft.com/office/drawing/2014/main" id="{00000000-0008-0000-0700-000075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30" name="災害復旧費グラフ枠">
          <a:extLst>
            <a:ext uri="{FF2B5EF4-FFF2-40B4-BE49-F238E27FC236}">
              <a16:creationId xmlns="" xmlns:a16="http://schemas.microsoft.com/office/drawing/2014/main" id="{00000000-0008-0000-0700-000076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62624</xdr:rowOff>
    </xdr:from>
    <xdr:to>
      <xdr:col>85</xdr:col>
      <xdr:colOff>126364</xdr:colOff>
      <xdr:row>79</xdr:row>
      <xdr:rowOff>44450</xdr:rowOff>
    </xdr:to>
    <xdr:cxnSp macro="">
      <xdr:nvCxnSpPr>
        <xdr:cNvPr id="631" name="直線コネクタ 630">
          <a:extLst>
            <a:ext uri="{FF2B5EF4-FFF2-40B4-BE49-F238E27FC236}">
              <a16:creationId xmlns="" xmlns:a16="http://schemas.microsoft.com/office/drawing/2014/main" id="{00000000-0008-0000-0700-000077020000}"/>
            </a:ext>
          </a:extLst>
        </xdr:cNvPr>
        <xdr:cNvCxnSpPr/>
      </xdr:nvCxnSpPr>
      <xdr:spPr>
        <a:xfrm flipV="1">
          <a:off x="16317595" y="12235574"/>
          <a:ext cx="1269" cy="13534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32" name="災害復旧費最小値テキスト">
          <a:extLst>
            <a:ext uri="{FF2B5EF4-FFF2-40B4-BE49-F238E27FC236}">
              <a16:creationId xmlns="" xmlns:a16="http://schemas.microsoft.com/office/drawing/2014/main" id="{00000000-0008-0000-0700-000078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33" name="直線コネクタ 632">
          <a:extLst>
            <a:ext uri="{FF2B5EF4-FFF2-40B4-BE49-F238E27FC236}">
              <a16:creationId xmlns="" xmlns:a16="http://schemas.microsoft.com/office/drawing/2014/main" id="{00000000-0008-0000-0700-000079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9301</xdr:rowOff>
    </xdr:from>
    <xdr:ext cx="599010" cy="259045"/>
    <xdr:sp macro="" textlink="">
      <xdr:nvSpPr>
        <xdr:cNvPr id="634" name="災害復旧費最大値テキスト">
          <a:extLst>
            <a:ext uri="{FF2B5EF4-FFF2-40B4-BE49-F238E27FC236}">
              <a16:creationId xmlns="" xmlns:a16="http://schemas.microsoft.com/office/drawing/2014/main" id="{00000000-0008-0000-0700-00007A020000}"/>
            </a:ext>
          </a:extLst>
        </xdr:cNvPr>
        <xdr:cNvSpPr txBox="1"/>
      </xdr:nvSpPr>
      <xdr:spPr>
        <a:xfrm>
          <a:off x="16370300" y="120108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106,569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62624</xdr:rowOff>
    </xdr:from>
    <xdr:to>
      <xdr:col>86</xdr:col>
      <xdr:colOff>25400</xdr:colOff>
      <xdr:row>71</xdr:row>
      <xdr:rowOff>62624</xdr:rowOff>
    </xdr:to>
    <xdr:cxnSp macro="">
      <xdr:nvCxnSpPr>
        <xdr:cNvPr id="635" name="直線コネクタ 634">
          <a:extLst>
            <a:ext uri="{FF2B5EF4-FFF2-40B4-BE49-F238E27FC236}">
              <a16:creationId xmlns="" xmlns:a16="http://schemas.microsoft.com/office/drawing/2014/main" id="{00000000-0008-0000-0700-00007B020000}"/>
            </a:ext>
          </a:extLst>
        </xdr:cNvPr>
        <xdr:cNvCxnSpPr/>
      </xdr:nvCxnSpPr>
      <xdr:spPr>
        <a:xfrm>
          <a:off x="16230600" y="122355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76</xdr:row>
      <xdr:rowOff>48388</xdr:rowOff>
    </xdr:from>
    <xdr:to>
      <xdr:col>85</xdr:col>
      <xdr:colOff>127000</xdr:colOff>
      <xdr:row>78</xdr:row>
      <xdr:rowOff>145414</xdr:rowOff>
    </xdr:to>
    <xdr:cxnSp macro="">
      <xdr:nvCxnSpPr>
        <xdr:cNvPr id="636" name="直線コネクタ 635">
          <a:extLst>
            <a:ext uri="{FF2B5EF4-FFF2-40B4-BE49-F238E27FC236}">
              <a16:creationId xmlns="" xmlns:a16="http://schemas.microsoft.com/office/drawing/2014/main" id="{00000000-0008-0000-0700-00007C020000}"/>
            </a:ext>
          </a:extLst>
        </xdr:cNvPr>
        <xdr:cNvCxnSpPr/>
      </xdr:nvCxnSpPr>
      <xdr:spPr>
        <a:xfrm flipV="1">
          <a:off x="15481300" y="13078588"/>
          <a:ext cx="838200" cy="4399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27830</xdr:rowOff>
    </xdr:from>
    <xdr:ext cx="469744" cy="259045"/>
    <xdr:sp macro="" textlink="">
      <xdr:nvSpPr>
        <xdr:cNvPr id="637" name="災害復旧費平均値テキスト">
          <a:extLst>
            <a:ext uri="{FF2B5EF4-FFF2-40B4-BE49-F238E27FC236}">
              <a16:creationId xmlns="" xmlns:a16="http://schemas.microsoft.com/office/drawing/2014/main" id="{00000000-0008-0000-0700-00007D020000}"/>
            </a:ext>
          </a:extLst>
        </xdr:cNvPr>
        <xdr:cNvSpPr txBox="1"/>
      </xdr:nvSpPr>
      <xdr:spPr>
        <a:xfrm>
          <a:off x="16370300" y="1340093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49403</xdr:rowOff>
    </xdr:from>
    <xdr:to>
      <xdr:col>85</xdr:col>
      <xdr:colOff>177800</xdr:colOff>
      <xdr:row>78</xdr:row>
      <xdr:rowOff>151003</xdr:rowOff>
    </xdr:to>
    <xdr:sp macro="" textlink="">
      <xdr:nvSpPr>
        <xdr:cNvPr id="638" name="フローチャート: 判断 637">
          <a:extLst>
            <a:ext uri="{FF2B5EF4-FFF2-40B4-BE49-F238E27FC236}">
              <a16:creationId xmlns="" xmlns:a16="http://schemas.microsoft.com/office/drawing/2014/main" id="{00000000-0008-0000-0700-00007E020000}"/>
            </a:ext>
          </a:extLst>
        </xdr:cNvPr>
        <xdr:cNvSpPr/>
      </xdr:nvSpPr>
      <xdr:spPr>
        <a:xfrm>
          <a:off x="16268700" y="134225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46889</xdr:rowOff>
    </xdr:from>
    <xdr:to>
      <xdr:col>81</xdr:col>
      <xdr:colOff>50800</xdr:colOff>
      <xdr:row>78</xdr:row>
      <xdr:rowOff>145414</xdr:rowOff>
    </xdr:to>
    <xdr:cxnSp macro="">
      <xdr:nvCxnSpPr>
        <xdr:cNvPr id="639" name="直線コネクタ 638">
          <a:extLst>
            <a:ext uri="{FF2B5EF4-FFF2-40B4-BE49-F238E27FC236}">
              <a16:creationId xmlns="" xmlns:a16="http://schemas.microsoft.com/office/drawing/2014/main" id="{00000000-0008-0000-0700-00007F020000}"/>
            </a:ext>
          </a:extLst>
        </xdr:cNvPr>
        <xdr:cNvCxnSpPr/>
      </xdr:nvCxnSpPr>
      <xdr:spPr>
        <a:xfrm>
          <a:off x="14592300" y="13419989"/>
          <a:ext cx="889000" cy="98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97346</xdr:rowOff>
    </xdr:from>
    <xdr:to>
      <xdr:col>81</xdr:col>
      <xdr:colOff>101600</xdr:colOff>
      <xdr:row>79</xdr:row>
      <xdr:rowOff>27496</xdr:rowOff>
    </xdr:to>
    <xdr:sp macro="" textlink="">
      <xdr:nvSpPr>
        <xdr:cNvPr id="640" name="フローチャート: 判断 639">
          <a:extLst>
            <a:ext uri="{FF2B5EF4-FFF2-40B4-BE49-F238E27FC236}">
              <a16:creationId xmlns="" xmlns:a16="http://schemas.microsoft.com/office/drawing/2014/main" id="{00000000-0008-0000-0700-000080020000}"/>
            </a:ext>
          </a:extLst>
        </xdr:cNvPr>
        <xdr:cNvSpPr/>
      </xdr:nvSpPr>
      <xdr:spPr>
        <a:xfrm>
          <a:off x="15430500" y="134704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79</xdr:row>
      <xdr:rowOff>18623</xdr:rowOff>
    </xdr:from>
    <xdr:ext cx="469744" cy="259045"/>
    <xdr:sp macro="" textlink="">
      <xdr:nvSpPr>
        <xdr:cNvPr id="641" name="テキスト ボックス 640">
          <a:extLst>
            <a:ext uri="{FF2B5EF4-FFF2-40B4-BE49-F238E27FC236}">
              <a16:creationId xmlns="" xmlns:a16="http://schemas.microsoft.com/office/drawing/2014/main" id="{00000000-0008-0000-0700-000081020000}"/>
            </a:ext>
          </a:extLst>
        </xdr:cNvPr>
        <xdr:cNvSpPr txBox="1"/>
      </xdr:nvSpPr>
      <xdr:spPr>
        <a:xfrm>
          <a:off x="15246428" y="135631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74</xdr:row>
      <xdr:rowOff>84595</xdr:rowOff>
    </xdr:from>
    <xdr:to>
      <xdr:col>76</xdr:col>
      <xdr:colOff>114300</xdr:colOff>
      <xdr:row>78</xdr:row>
      <xdr:rowOff>46889</xdr:rowOff>
    </xdr:to>
    <xdr:cxnSp macro="">
      <xdr:nvCxnSpPr>
        <xdr:cNvPr id="642" name="直線コネクタ 641">
          <a:extLst>
            <a:ext uri="{FF2B5EF4-FFF2-40B4-BE49-F238E27FC236}">
              <a16:creationId xmlns="" xmlns:a16="http://schemas.microsoft.com/office/drawing/2014/main" id="{00000000-0008-0000-0700-000082020000}"/>
            </a:ext>
          </a:extLst>
        </xdr:cNvPr>
        <xdr:cNvCxnSpPr/>
      </xdr:nvCxnSpPr>
      <xdr:spPr>
        <a:xfrm>
          <a:off x="13703300" y="12771895"/>
          <a:ext cx="889000" cy="6480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111785</xdr:rowOff>
    </xdr:from>
    <xdr:to>
      <xdr:col>76</xdr:col>
      <xdr:colOff>165100</xdr:colOff>
      <xdr:row>79</xdr:row>
      <xdr:rowOff>41935</xdr:rowOff>
    </xdr:to>
    <xdr:sp macro="" textlink="">
      <xdr:nvSpPr>
        <xdr:cNvPr id="643" name="フローチャート: 判断 642">
          <a:extLst>
            <a:ext uri="{FF2B5EF4-FFF2-40B4-BE49-F238E27FC236}">
              <a16:creationId xmlns="" xmlns:a16="http://schemas.microsoft.com/office/drawing/2014/main" id="{00000000-0008-0000-0700-000083020000}"/>
            </a:ext>
          </a:extLst>
        </xdr:cNvPr>
        <xdr:cNvSpPr/>
      </xdr:nvSpPr>
      <xdr:spPr>
        <a:xfrm>
          <a:off x="14541500" y="13484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79</xdr:row>
      <xdr:rowOff>33062</xdr:rowOff>
    </xdr:from>
    <xdr:ext cx="469744" cy="259045"/>
    <xdr:sp macro="" textlink="">
      <xdr:nvSpPr>
        <xdr:cNvPr id="644" name="テキスト ボックス 643">
          <a:extLst>
            <a:ext uri="{FF2B5EF4-FFF2-40B4-BE49-F238E27FC236}">
              <a16:creationId xmlns="" xmlns:a16="http://schemas.microsoft.com/office/drawing/2014/main" id="{00000000-0008-0000-0700-000084020000}"/>
            </a:ext>
          </a:extLst>
        </xdr:cNvPr>
        <xdr:cNvSpPr txBox="1"/>
      </xdr:nvSpPr>
      <xdr:spPr>
        <a:xfrm>
          <a:off x="14357428" y="135776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74</xdr:row>
      <xdr:rowOff>84595</xdr:rowOff>
    </xdr:from>
    <xdr:to>
      <xdr:col>71</xdr:col>
      <xdr:colOff>177800</xdr:colOff>
      <xdr:row>77</xdr:row>
      <xdr:rowOff>62345</xdr:rowOff>
    </xdr:to>
    <xdr:cxnSp macro="">
      <xdr:nvCxnSpPr>
        <xdr:cNvPr id="645" name="直線コネクタ 644">
          <a:extLst>
            <a:ext uri="{FF2B5EF4-FFF2-40B4-BE49-F238E27FC236}">
              <a16:creationId xmlns="" xmlns:a16="http://schemas.microsoft.com/office/drawing/2014/main" id="{00000000-0008-0000-0700-000085020000}"/>
            </a:ext>
          </a:extLst>
        </xdr:cNvPr>
        <xdr:cNvCxnSpPr/>
      </xdr:nvCxnSpPr>
      <xdr:spPr>
        <a:xfrm flipV="1">
          <a:off x="12814300" y="12771895"/>
          <a:ext cx="889000" cy="492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102019</xdr:rowOff>
    </xdr:from>
    <xdr:to>
      <xdr:col>72</xdr:col>
      <xdr:colOff>38100</xdr:colOff>
      <xdr:row>79</xdr:row>
      <xdr:rowOff>32169</xdr:rowOff>
    </xdr:to>
    <xdr:sp macro="" textlink="">
      <xdr:nvSpPr>
        <xdr:cNvPr id="646" name="フローチャート: 判断 645">
          <a:extLst>
            <a:ext uri="{FF2B5EF4-FFF2-40B4-BE49-F238E27FC236}">
              <a16:creationId xmlns="" xmlns:a16="http://schemas.microsoft.com/office/drawing/2014/main" id="{00000000-0008-0000-0700-000086020000}"/>
            </a:ext>
          </a:extLst>
        </xdr:cNvPr>
        <xdr:cNvSpPr/>
      </xdr:nvSpPr>
      <xdr:spPr>
        <a:xfrm>
          <a:off x="13652500" y="13475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79</xdr:row>
      <xdr:rowOff>23296</xdr:rowOff>
    </xdr:from>
    <xdr:ext cx="469744" cy="259045"/>
    <xdr:sp macro="" textlink="">
      <xdr:nvSpPr>
        <xdr:cNvPr id="647" name="テキスト ボックス 646">
          <a:extLst>
            <a:ext uri="{FF2B5EF4-FFF2-40B4-BE49-F238E27FC236}">
              <a16:creationId xmlns="" xmlns:a16="http://schemas.microsoft.com/office/drawing/2014/main" id="{00000000-0008-0000-0700-000087020000}"/>
            </a:ext>
          </a:extLst>
        </xdr:cNvPr>
        <xdr:cNvSpPr txBox="1"/>
      </xdr:nvSpPr>
      <xdr:spPr>
        <a:xfrm>
          <a:off x="13468428" y="135678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62091</xdr:rowOff>
    </xdr:from>
    <xdr:to>
      <xdr:col>67</xdr:col>
      <xdr:colOff>101600</xdr:colOff>
      <xdr:row>78</xdr:row>
      <xdr:rowOff>163691</xdr:rowOff>
    </xdr:to>
    <xdr:sp macro="" textlink="">
      <xdr:nvSpPr>
        <xdr:cNvPr id="648" name="フローチャート: 判断 647">
          <a:extLst>
            <a:ext uri="{FF2B5EF4-FFF2-40B4-BE49-F238E27FC236}">
              <a16:creationId xmlns="" xmlns:a16="http://schemas.microsoft.com/office/drawing/2014/main" id="{00000000-0008-0000-0700-000088020000}"/>
            </a:ext>
          </a:extLst>
        </xdr:cNvPr>
        <xdr:cNvSpPr/>
      </xdr:nvSpPr>
      <xdr:spPr>
        <a:xfrm>
          <a:off x="12763500" y="13435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78</xdr:row>
      <xdr:rowOff>154818</xdr:rowOff>
    </xdr:from>
    <xdr:ext cx="469744" cy="259045"/>
    <xdr:sp macro="" textlink="">
      <xdr:nvSpPr>
        <xdr:cNvPr id="649" name="テキスト ボックス 648">
          <a:extLst>
            <a:ext uri="{FF2B5EF4-FFF2-40B4-BE49-F238E27FC236}">
              <a16:creationId xmlns="" xmlns:a16="http://schemas.microsoft.com/office/drawing/2014/main" id="{00000000-0008-0000-0700-000089020000}"/>
            </a:ext>
          </a:extLst>
        </xdr:cNvPr>
        <xdr:cNvSpPr txBox="1"/>
      </xdr:nvSpPr>
      <xdr:spPr>
        <a:xfrm>
          <a:off x="12579428" y="135279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50" name="テキスト ボックス 649">
          <a:extLst>
            <a:ext uri="{FF2B5EF4-FFF2-40B4-BE49-F238E27FC236}">
              <a16:creationId xmlns="" xmlns:a16="http://schemas.microsoft.com/office/drawing/2014/main" id="{00000000-0008-0000-0700-00008A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1" name="テキスト ボックス 650">
          <a:extLst>
            <a:ext uri="{FF2B5EF4-FFF2-40B4-BE49-F238E27FC236}">
              <a16:creationId xmlns="" xmlns:a16="http://schemas.microsoft.com/office/drawing/2014/main" id="{00000000-0008-0000-0700-00008B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2" name="テキスト ボックス 651">
          <a:extLst>
            <a:ext uri="{FF2B5EF4-FFF2-40B4-BE49-F238E27FC236}">
              <a16:creationId xmlns="" xmlns:a16="http://schemas.microsoft.com/office/drawing/2014/main" id="{00000000-0008-0000-0700-00008C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3" name="テキスト ボックス 652">
          <a:extLst>
            <a:ext uri="{FF2B5EF4-FFF2-40B4-BE49-F238E27FC236}">
              <a16:creationId xmlns="" xmlns:a16="http://schemas.microsoft.com/office/drawing/2014/main" id="{00000000-0008-0000-0700-00008D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4" name="テキスト ボックス 653">
          <a:extLst>
            <a:ext uri="{FF2B5EF4-FFF2-40B4-BE49-F238E27FC236}">
              <a16:creationId xmlns="" xmlns:a16="http://schemas.microsoft.com/office/drawing/2014/main" id="{00000000-0008-0000-0700-00008E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75</xdr:row>
      <xdr:rowOff>169038</xdr:rowOff>
    </xdr:from>
    <xdr:to>
      <xdr:col>85</xdr:col>
      <xdr:colOff>177800</xdr:colOff>
      <xdr:row>76</xdr:row>
      <xdr:rowOff>99188</xdr:rowOff>
    </xdr:to>
    <xdr:sp macro="" textlink="">
      <xdr:nvSpPr>
        <xdr:cNvPr id="655" name="楕円 654">
          <a:extLst>
            <a:ext uri="{FF2B5EF4-FFF2-40B4-BE49-F238E27FC236}">
              <a16:creationId xmlns="" xmlns:a16="http://schemas.microsoft.com/office/drawing/2014/main" id="{00000000-0008-0000-0700-00008F020000}"/>
            </a:ext>
          </a:extLst>
        </xdr:cNvPr>
        <xdr:cNvSpPr/>
      </xdr:nvSpPr>
      <xdr:spPr>
        <a:xfrm>
          <a:off x="16268700" y="130277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75</xdr:row>
      <xdr:rowOff>20464</xdr:rowOff>
    </xdr:from>
    <xdr:ext cx="534377" cy="259045"/>
    <xdr:sp macro="" textlink="">
      <xdr:nvSpPr>
        <xdr:cNvPr id="656" name="災害復旧費該当値テキスト">
          <a:extLst>
            <a:ext uri="{FF2B5EF4-FFF2-40B4-BE49-F238E27FC236}">
              <a16:creationId xmlns="" xmlns:a16="http://schemas.microsoft.com/office/drawing/2014/main" id="{00000000-0008-0000-0700-000090020000}"/>
            </a:ext>
          </a:extLst>
        </xdr:cNvPr>
        <xdr:cNvSpPr txBox="1"/>
      </xdr:nvSpPr>
      <xdr:spPr>
        <a:xfrm>
          <a:off x="16370300" y="128792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94614</xdr:rowOff>
    </xdr:from>
    <xdr:to>
      <xdr:col>81</xdr:col>
      <xdr:colOff>101600</xdr:colOff>
      <xdr:row>79</xdr:row>
      <xdr:rowOff>24764</xdr:rowOff>
    </xdr:to>
    <xdr:sp macro="" textlink="">
      <xdr:nvSpPr>
        <xdr:cNvPr id="657" name="楕円 656">
          <a:extLst>
            <a:ext uri="{FF2B5EF4-FFF2-40B4-BE49-F238E27FC236}">
              <a16:creationId xmlns="" xmlns:a16="http://schemas.microsoft.com/office/drawing/2014/main" id="{00000000-0008-0000-0700-000091020000}"/>
            </a:ext>
          </a:extLst>
        </xdr:cNvPr>
        <xdr:cNvSpPr/>
      </xdr:nvSpPr>
      <xdr:spPr>
        <a:xfrm>
          <a:off x="15430500" y="13467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77</xdr:row>
      <xdr:rowOff>41291</xdr:rowOff>
    </xdr:from>
    <xdr:ext cx="469744" cy="259045"/>
    <xdr:sp macro="" textlink="">
      <xdr:nvSpPr>
        <xdr:cNvPr id="658" name="テキスト ボックス 657">
          <a:extLst>
            <a:ext uri="{FF2B5EF4-FFF2-40B4-BE49-F238E27FC236}">
              <a16:creationId xmlns="" xmlns:a16="http://schemas.microsoft.com/office/drawing/2014/main" id="{00000000-0008-0000-0700-000092020000}"/>
            </a:ext>
          </a:extLst>
        </xdr:cNvPr>
        <xdr:cNvSpPr txBox="1"/>
      </xdr:nvSpPr>
      <xdr:spPr>
        <a:xfrm>
          <a:off x="15246428" y="132429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167539</xdr:rowOff>
    </xdr:from>
    <xdr:to>
      <xdr:col>76</xdr:col>
      <xdr:colOff>165100</xdr:colOff>
      <xdr:row>78</xdr:row>
      <xdr:rowOff>97689</xdr:rowOff>
    </xdr:to>
    <xdr:sp macro="" textlink="">
      <xdr:nvSpPr>
        <xdr:cNvPr id="659" name="楕円 658">
          <a:extLst>
            <a:ext uri="{FF2B5EF4-FFF2-40B4-BE49-F238E27FC236}">
              <a16:creationId xmlns="" xmlns:a16="http://schemas.microsoft.com/office/drawing/2014/main" id="{00000000-0008-0000-0700-000093020000}"/>
            </a:ext>
          </a:extLst>
        </xdr:cNvPr>
        <xdr:cNvSpPr/>
      </xdr:nvSpPr>
      <xdr:spPr>
        <a:xfrm>
          <a:off x="14541500" y="133691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114216</xdr:rowOff>
    </xdr:from>
    <xdr:ext cx="534377" cy="259045"/>
    <xdr:sp macro="" textlink="">
      <xdr:nvSpPr>
        <xdr:cNvPr id="660" name="テキスト ボックス 659">
          <a:extLst>
            <a:ext uri="{FF2B5EF4-FFF2-40B4-BE49-F238E27FC236}">
              <a16:creationId xmlns="" xmlns:a16="http://schemas.microsoft.com/office/drawing/2014/main" id="{00000000-0008-0000-0700-000094020000}"/>
            </a:ext>
          </a:extLst>
        </xdr:cNvPr>
        <xdr:cNvSpPr txBox="1"/>
      </xdr:nvSpPr>
      <xdr:spPr>
        <a:xfrm>
          <a:off x="14325111" y="131444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74</xdr:row>
      <xdr:rowOff>33795</xdr:rowOff>
    </xdr:from>
    <xdr:to>
      <xdr:col>72</xdr:col>
      <xdr:colOff>38100</xdr:colOff>
      <xdr:row>74</xdr:row>
      <xdr:rowOff>135395</xdr:rowOff>
    </xdr:to>
    <xdr:sp macro="" textlink="">
      <xdr:nvSpPr>
        <xdr:cNvPr id="661" name="楕円 660">
          <a:extLst>
            <a:ext uri="{FF2B5EF4-FFF2-40B4-BE49-F238E27FC236}">
              <a16:creationId xmlns="" xmlns:a16="http://schemas.microsoft.com/office/drawing/2014/main" id="{00000000-0008-0000-0700-000095020000}"/>
            </a:ext>
          </a:extLst>
        </xdr:cNvPr>
        <xdr:cNvSpPr/>
      </xdr:nvSpPr>
      <xdr:spPr>
        <a:xfrm>
          <a:off x="13652500" y="12721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72</xdr:row>
      <xdr:rowOff>151922</xdr:rowOff>
    </xdr:from>
    <xdr:ext cx="534377" cy="259045"/>
    <xdr:sp macro="" textlink="">
      <xdr:nvSpPr>
        <xdr:cNvPr id="662" name="テキスト ボックス 661">
          <a:extLst>
            <a:ext uri="{FF2B5EF4-FFF2-40B4-BE49-F238E27FC236}">
              <a16:creationId xmlns="" xmlns:a16="http://schemas.microsoft.com/office/drawing/2014/main" id="{00000000-0008-0000-0700-000096020000}"/>
            </a:ext>
          </a:extLst>
        </xdr:cNvPr>
        <xdr:cNvSpPr txBox="1"/>
      </xdr:nvSpPr>
      <xdr:spPr>
        <a:xfrm>
          <a:off x="13436111" y="124963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64,339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11545</xdr:rowOff>
    </xdr:from>
    <xdr:to>
      <xdr:col>67</xdr:col>
      <xdr:colOff>101600</xdr:colOff>
      <xdr:row>77</xdr:row>
      <xdr:rowOff>113145</xdr:rowOff>
    </xdr:to>
    <xdr:sp macro="" textlink="">
      <xdr:nvSpPr>
        <xdr:cNvPr id="663" name="楕円 662">
          <a:extLst>
            <a:ext uri="{FF2B5EF4-FFF2-40B4-BE49-F238E27FC236}">
              <a16:creationId xmlns="" xmlns:a16="http://schemas.microsoft.com/office/drawing/2014/main" id="{00000000-0008-0000-0700-000097020000}"/>
            </a:ext>
          </a:extLst>
        </xdr:cNvPr>
        <xdr:cNvSpPr/>
      </xdr:nvSpPr>
      <xdr:spPr>
        <a:xfrm>
          <a:off x="12763500" y="13213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75</xdr:row>
      <xdr:rowOff>129672</xdr:rowOff>
    </xdr:from>
    <xdr:ext cx="534377" cy="259045"/>
    <xdr:sp macro="" textlink="">
      <xdr:nvSpPr>
        <xdr:cNvPr id="664" name="テキスト ボックス 663">
          <a:extLst>
            <a:ext uri="{FF2B5EF4-FFF2-40B4-BE49-F238E27FC236}">
              <a16:creationId xmlns="" xmlns:a16="http://schemas.microsoft.com/office/drawing/2014/main" id="{00000000-0008-0000-0700-000098020000}"/>
            </a:ext>
          </a:extLst>
        </xdr:cNvPr>
        <xdr:cNvSpPr txBox="1"/>
      </xdr:nvSpPr>
      <xdr:spPr>
        <a:xfrm>
          <a:off x="12547111" y="129884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5" name="正方形/長方形 664">
          <a:extLst>
            <a:ext uri="{FF2B5EF4-FFF2-40B4-BE49-F238E27FC236}">
              <a16:creationId xmlns="" xmlns:a16="http://schemas.microsoft.com/office/drawing/2014/main" id="{00000000-0008-0000-0700-000099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6" name="正方形/長方形 665">
          <a:extLst>
            <a:ext uri="{FF2B5EF4-FFF2-40B4-BE49-F238E27FC236}">
              <a16:creationId xmlns="" xmlns:a16="http://schemas.microsoft.com/office/drawing/2014/main" id="{00000000-0008-0000-0700-00009A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7" name="正方形/長方形 666">
          <a:extLst>
            <a:ext uri="{FF2B5EF4-FFF2-40B4-BE49-F238E27FC236}">
              <a16:creationId xmlns="" xmlns:a16="http://schemas.microsoft.com/office/drawing/2014/main" id="{00000000-0008-0000-0700-00009B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8" name="正方形/長方形 667">
          <a:extLst>
            <a:ext uri="{FF2B5EF4-FFF2-40B4-BE49-F238E27FC236}">
              <a16:creationId xmlns="" xmlns:a16="http://schemas.microsoft.com/office/drawing/2014/main" id="{00000000-0008-0000-0700-00009C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9" name="正方形/長方形 668">
          <a:extLst>
            <a:ext uri="{FF2B5EF4-FFF2-40B4-BE49-F238E27FC236}">
              <a16:creationId xmlns="" xmlns:a16="http://schemas.microsoft.com/office/drawing/2014/main" id="{00000000-0008-0000-0700-00009D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70" name="正方形/長方形 669">
          <a:extLst>
            <a:ext uri="{FF2B5EF4-FFF2-40B4-BE49-F238E27FC236}">
              <a16:creationId xmlns="" xmlns:a16="http://schemas.microsoft.com/office/drawing/2014/main" id="{00000000-0008-0000-0700-00009E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1" name="正方形/長方形 670">
          <a:extLst>
            <a:ext uri="{FF2B5EF4-FFF2-40B4-BE49-F238E27FC236}">
              <a16:creationId xmlns="" xmlns:a16="http://schemas.microsoft.com/office/drawing/2014/main" id="{00000000-0008-0000-0700-00009F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2" name="正方形/長方形 671">
          <a:extLst>
            <a:ext uri="{FF2B5EF4-FFF2-40B4-BE49-F238E27FC236}">
              <a16:creationId xmlns="" xmlns:a16="http://schemas.microsoft.com/office/drawing/2014/main" id="{00000000-0008-0000-0700-0000A0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3" name="テキスト ボックス 672">
          <a:extLst>
            <a:ext uri="{FF2B5EF4-FFF2-40B4-BE49-F238E27FC236}">
              <a16:creationId xmlns="" xmlns:a16="http://schemas.microsoft.com/office/drawing/2014/main" id="{00000000-0008-0000-0700-0000A1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4" name="直線コネクタ 673">
          <a:extLst>
            <a:ext uri="{FF2B5EF4-FFF2-40B4-BE49-F238E27FC236}">
              <a16:creationId xmlns="" xmlns:a16="http://schemas.microsoft.com/office/drawing/2014/main" id="{00000000-0008-0000-0700-0000A2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5" name="直線コネクタ 674">
          <a:extLst>
            <a:ext uri="{FF2B5EF4-FFF2-40B4-BE49-F238E27FC236}">
              <a16:creationId xmlns="" xmlns:a16="http://schemas.microsoft.com/office/drawing/2014/main" id="{00000000-0008-0000-0700-0000A3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6" name="テキスト ボックス 675">
          <a:extLst>
            <a:ext uri="{FF2B5EF4-FFF2-40B4-BE49-F238E27FC236}">
              <a16:creationId xmlns="" xmlns:a16="http://schemas.microsoft.com/office/drawing/2014/main" id="{00000000-0008-0000-0700-0000A4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7" name="直線コネクタ 676">
          <a:extLst>
            <a:ext uri="{FF2B5EF4-FFF2-40B4-BE49-F238E27FC236}">
              <a16:creationId xmlns="" xmlns:a16="http://schemas.microsoft.com/office/drawing/2014/main" id="{00000000-0008-0000-0700-0000A5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8" name="テキスト ボックス 677">
          <a:extLst>
            <a:ext uri="{FF2B5EF4-FFF2-40B4-BE49-F238E27FC236}">
              <a16:creationId xmlns="" xmlns:a16="http://schemas.microsoft.com/office/drawing/2014/main" id="{00000000-0008-0000-0700-0000A6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9" name="直線コネクタ 678">
          <a:extLst>
            <a:ext uri="{FF2B5EF4-FFF2-40B4-BE49-F238E27FC236}">
              <a16:creationId xmlns="" xmlns:a16="http://schemas.microsoft.com/office/drawing/2014/main" id="{00000000-0008-0000-0700-0000A7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80" name="テキスト ボックス 679">
          <a:extLst>
            <a:ext uri="{FF2B5EF4-FFF2-40B4-BE49-F238E27FC236}">
              <a16:creationId xmlns="" xmlns:a16="http://schemas.microsoft.com/office/drawing/2014/main" id="{00000000-0008-0000-0700-0000A8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81" name="直線コネクタ 680">
          <a:extLst>
            <a:ext uri="{FF2B5EF4-FFF2-40B4-BE49-F238E27FC236}">
              <a16:creationId xmlns="" xmlns:a16="http://schemas.microsoft.com/office/drawing/2014/main" id="{00000000-0008-0000-0700-0000A9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82" name="テキスト ボックス 681">
          <a:extLst>
            <a:ext uri="{FF2B5EF4-FFF2-40B4-BE49-F238E27FC236}">
              <a16:creationId xmlns="" xmlns:a16="http://schemas.microsoft.com/office/drawing/2014/main" id="{00000000-0008-0000-0700-0000AA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3" name="直線コネクタ 682">
          <a:extLst>
            <a:ext uri="{FF2B5EF4-FFF2-40B4-BE49-F238E27FC236}">
              <a16:creationId xmlns="" xmlns:a16="http://schemas.microsoft.com/office/drawing/2014/main" id="{00000000-0008-0000-0700-0000AB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4" name="テキスト ボックス 683">
          <a:extLst>
            <a:ext uri="{FF2B5EF4-FFF2-40B4-BE49-F238E27FC236}">
              <a16:creationId xmlns="" xmlns:a16="http://schemas.microsoft.com/office/drawing/2014/main" id="{00000000-0008-0000-0700-0000AC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5" name="直線コネクタ 684">
          <a:extLst>
            <a:ext uri="{FF2B5EF4-FFF2-40B4-BE49-F238E27FC236}">
              <a16:creationId xmlns="" xmlns:a16="http://schemas.microsoft.com/office/drawing/2014/main" id="{00000000-0008-0000-0700-0000AD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86" name="テキスト ボックス 685">
          <a:extLst>
            <a:ext uri="{FF2B5EF4-FFF2-40B4-BE49-F238E27FC236}">
              <a16:creationId xmlns="" xmlns:a16="http://schemas.microsoft.com/office/drawing/2014/main" id="{00000000-0008-0000-0700-0000AE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7" name="公債費グラフ枠">
          <a:extLst>
            <a:ext uri="{FF2B5EF4-FFF2-40B4-BE49-F238E27FC236}">
              <a16:creationId xmlns="" xmlns:a16="http://schemas.microsoft.com/office/drawing/2014/main" id="{00000000-0008-0000-0700-0000AF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89</xdr:row>
      <xdr:rowOff>162964</xdr:rowOff>
    </xdr:from>
    <xdr:to>
      <xdr:col>85</xdr:col>
      <xdr:colOff>126364</xdr:colOff>
      <xdr:row>98</xdr:row>
      <xdr:rowOff>119191</xdr:rowOff>
    </xdr:to>
    <xdr:cxnSp macro="">
      <xdr:nvCxnSpPr>
        <xdr:cNvPr id="688" name="直線コネクタ 687">
          <a:extLst>
            <a:ext uri="{FF2B5EF4-FFF2-40B4-BE49-F238E27FC236}">
              <a16:creationId xmlns="" xmlns:a16="http://schemas.microsoft.com/office/drawing/2014/main" id="{00000000-0008-0000-0700-0000B0020000}"/>
            </a:ext>
          </a:extLst>
        </xdr:cNvPr>
        <xdr:cNvCxnSpPr/>
      </xdr:nvCxnSpPr>
      <xdr:spPr>
        <a:xfrm flipV="1">
          <a:off x="16317595" y="15422014"/>
          <a:ext cx="1269" cy="14992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123018</xdr:rowOff>
    </xdr:from>
    <xdr:ext cx="534377" cy="259045"/>
    <xdr:sp macro="" textlink="">
      <xdr:nvSpPr>
        <xdr:cNvPr id="689" name="公債費最小値テキスト">
          <a:extLst>
            <a:ext uri="{FF2B5EF4-FFF2-40B4-BE49-F238E27FC236}">
              <a16:creationId xmlns="" xmlns:a16="http://schemas.microsoft.com/office/drawing/2014/main" id="{00000000-0008-0000-0700-0000B1020000}"/>
            </a:ext>
          </a:extLst>
        </xdr:cNvPr>
        <xdr:cNvSpPr txBox="1"/>
      </xdr:nvSpPr>
      <xdr:spPr>
        <a:xfrm>
          <a:off x="16370300" y="169251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25,383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119191</xdr:rowOff>
    </xdr:from>
    <xdr:to>
      <xdr:col>86</xdr:col>
      <xdr:colOff>25400</xdr:colOff>
      <xdr:row>98</xdr:row>
      <xdr:rowOff>119191</xdr:rowOff>
    </xdr:to>
    <xdr:cxnSp macro="">
      <xdr:nvCxnSpPr>
        <xdr:cNvPr id="690" name="直線コネクタ 689">
          <a:extLst>
            <a:ext uri="{FF2B5EF4-FFF2-40B4-BE49-F238E27FC236}">
              <a16:creationId xmlns="" xmlns:a16="http://schemas.microsoft.com/office/drawing/2014/main" id="{00000000-0008-0000-0700-0000B2020000}"/>
            </a:ext>
          </a:extLst>
        </xdr:cNvPr>
        <xdr:cNvCxnSpPr/>
      </xdr:nvCxnSpPr>
      <xdr:spPr>
        <a:xfrm>
          <a:off x="16230600" y="169212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109641</xdr:rowOff>
    </xdr:from>
    <xdr:ext cx="599010" cy="259045"/>
    <xdr:sp macro="" textlink="">
      <xdr:nvSpPr>
        <xdr:cNvPr id="691" name="公債費最大値テキスト">
          <a:extLst>
            <a:ext uri="{FF2B5EF4-FFF2-40B4-BE49-F238E27FC236}">
              <a16:creationId xmlns="" xmlns:a16="http://schemas.microsoft.com/office/drawing/2014/main" id="{00000000-0008-0000-0700-0000B3020000}"/>
            </a:ext>
          </a:extLst>
        </xdr:cNvPr>
        <xdr:cNvSpPr txBox="1"/>
      </xdr:nvSpPr>
      <xdr:spPr>
        <a:xfrm>
          <a:off x="16370300" y="151972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418,894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89</xdr:row>
      <xdr:rowOff>162964</xdr:rowOff>
    </xdr:from>
    <xdr:to>
      <xdr:col>86</xdr:col>
      <xdr:colOff>25400</xdr:colOff>
      <xdr:row>89</xdr:row>
      <xdr:rowOff>162964</xdr:rowOff>
    </xdr:to>
    <xdr:cxnSp macro="">
      <xdr:nvCxnSpPr>
        <xdr:cNvPr id="692" name="直線コネクタ 691">
          <a:extLst>
            <a:ext uri="{FF2B5EF4-FFF2-40B4-BE49-F238E27FC236}">
              <a16:creationId xmlns="" xmlns:a16="http://schemas.microsoft.com/office/drawing/2014/main" id="{00000000-0008-0000-0700-0000B4020000}"/>
            </a:ext>
          </a:extLst>
        </xdr:cNvPr>
        <xdr:cNvCxnSpPr/>
      </xdr:nvCxnSpPr>
      <xdr:spPr>
        <a:xfrm>
          <a:off x="16230600" y="154220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26257</xdr:rowOff>
    </xdr:from>
    <xdr:to>
      <xdr:col>85</xdr:col>
      <xdr:colOff>127000</xdr:colOff>
      <xdr:row>97</xdr:row>
      <xdr:rowOff>75071</xdr:rowOff>
    </xdr:to>
    <xdr:cxnSp macro="">
      <xdr:nvCxnSpPr>
        <xdr:cNvPr id="693" name="直線コネクタ 692">
          <a:extLst>
            <a:ext uri="{FF2B5EF4-FFF2-40B4-BE49-F238E27FC236}">
              <a16:creationId xmlns="" xmlns:a16="http://schemas.microsoft.com/office/drawing/2014/main" id="{00000000-0008-0000-0700-0000B5020000}"/>
            </a:ext>
          </a:extLst>
        </xdr:cNvPr>
        <xdr:cNvCxnSpPr/>
      </xdr:nvCxnSpPr>
      <xdr:spPr>
        <a:xfrm>
          <a:off x="15481300" y="16656907"/>
          <a:ext cx="838200" cy="48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48886</xdr:rowOff>
    </xdr:from>
    <xdr:ext cx="534377" cy="259045"/>
    <xdr:sp macro="" textlink="">
      <xdr:nvSpPr>
        <xdr:cNvPr id="694" name="公債費平均値テキスト">
          <a:extLst>
            <a:ext uri="{FF2B5EF4-FFF2-40B4-BE49-F238E27FC236}">
              <a16:creationId xmlns="" xmlns:a16="http://schemas.microsoft.com/office/drawing/2014/main" id="{00000000-0008-0000-0700-0000B6020000}"/>
            </a:ext>
          </a:extLst>
        </xdr:cNvPr>
        <xdr:cNvSpPr txBox="1"/>
      </xdr:nvSpPr>
      <xdr:spPr>
        <a:xfrm>
          <a:off x="16370300" y="1667953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69,840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70459</xdr:rowOff>
    </xdr:from>
    <xdr:to>
      <xdr:col>85</xdr:col>
      <xdr:colOff>177800</xdr:colOff>
      <xdr:row>98</xdr:row>
      <xdr:rowOff>609</xdr:rowOff>
    </xdr:to>
    <xdr:sp macro="" textlink="">
      <xdr:nvSpPr>
        <xdr:cNvPr id="695" name="フローチャート: 判断 694">
          <a:extLst>
            <a:ext uri="{FF2B5EF4-FFF2-40B4-BE49-F238E27FC236}">
              <a16:creationId xmlns="" xmlns:a16="http://schemas.microsoft.com/office/drawing/2014/main" id="{00000000-0008-0000-0700-0000B7020000}"/>
            </a:ext>
          </a:extLst>
        </xdr:cNvPr>
        <xdr:cNvSpPr/>
      </xdr:nvSpPr>
      <xdr:spPr>
        <a:xfrm>
          <a:off x="16268700" y="16701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26257</xdr:rowOff>
    </xdr:from>
    <xdr:to>
      <xdr:col>81</xdr:col>
      <xdr:colOff>50800</xdr:colOff>
      <xdr:row>97</xdr:row>
      <xdr:rowOff>45540</xdr:rowOff>
    </xdr:to>
    <xdr:cxnSp macro="">
      <xdr:nvCxnSpPr>
        <xdr:cNvPr id="696" name="直線コネクタ 695">
          <a:extLst>
            <a:ext uri="{FF2B5EF4-FFF2-40B4-BE49-F238E27FC236}">
              <a16:creationId xmlns="" xmlns:a16="http://schemas.microsoft.com/office/drawing/2014/main" id="{00000000-0008-0000-0700-0000B8020000}"/>
            </a:ext>
          </a:extLst>
        </xdr:cNvPr>
        <xdr:cNvCxnSpPr/>
      </xdr:nvCxnSpPr>
      <xdr:spPr>
        <a:xfrm flipV="1">
          <a:off x="14592300" y="16656907"/>
          <a:ext cx="889000" cy="192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69572</xdr:rowOff>
    </xdr:from>
    <xdr:to>
      <xdr:col>81</xdr:col>
      <xdr:colOff>101600</xdr:colOff>
      <xdr:row>97</xdr:row>
      <xdr:rowOff>171172</xdr:rowOff>
    </xdr:to>
    <xdr:sp macro="" textlink="">
      <xdr:nvSpPr>
        <xdr:cNvPr id="697" name="フローチャート: 判断 696">
          <a:extLst>
            <a:ext uri="{FF2B5EF4-FFF2-40B4-BE49-F238E27FC236}">
              <a16:creationId xmlns="" xmlns:a16="http://schemas.microsoft.com/office/drawing/2014/main" id="{00000000-0008-0000-0700-0000B9020000}"/>
            </a:ext>
          </a:extLst>
        </xdr:cNvPr>
        <xdr:cNvSpPr/>
      </xdr:nvSpPr>
      <xdr:spPr>
        <a:xfrm>
          <a:off x="15430500" y="167002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162299</xdr:rowOff>
    </xdr:from>
    <xdr:ext cx="534377" cy="259045"/>
    <xdr:sp macro="" textlink="">
      <xdr:nvSpPr>
        <xdr:cNvPr id="698" name="テキスト ボックス 697">
          <a:extLst>
            <a:ext uri="{FF2B5EF4-FFF2-40B4-BE49-F238E27FC236}">
              <a16:creationId xmlns="" xmlns:a16="http://schemas.microsoft.com/office/drawing/2014/main" id="{00000000-0008-0000-0700-0000BA020000}"/>
            </a:ext>
          </a:extLst>
        </xdr:cNvPr>
        <xdr:cNvSpPr txBox="1"/>
      </xdr:nvSpPr>
      <xdr:spPr>
        <a:xfrm>
          <a:off x="15214111" y="167929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96</xdr:row>
      <xdr:rowOff>145453</xdr:rowOff>
    </xdr:from>
    <xdr:to>
      <xdr:col>76</xdr:col>
      <xdr:colOff>114300</xdr:colOff>
      <xdr:row>97</xdr:row>
      <xdr:rowOff>45540</xdr:rowOff>
    </xdr:to>
    <xdr:cxnSp macro="">
      <xdr:nvCxnSpPr>
        <xdr:cNvPr id="699" name="直線コネクタ 698">
          <a:extLst>
            <a:ext uri="{FF2B5EF4-FFF2-40B4-BE49-F238E27FC236}">
              <a16:creationId xmlns="" xmlns:a16="http://schemas.microsoft.com/office/drawing/2014/main" id="{00000000-0008-0000-0700-0000BB020000}"/>
            </a:ext>
          </a:extLst>
        </xdr:cNvPr>
        <xdr:cNvCxnSpPr/>
      </xdr:nvCxnSpPr>
      <xdr:spPr>
        <a:xfrm>
          <a:off x="13703300" y="16604653"/>
          <a:ext cx="889000" cy="715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66429</xdr:rowOff>
    </xdr:from>
    <xdr:to>
      <xdr:col>76</xdr:col>
      <xdr:colOff>165100</xdr:colOff>
      <xdr:row>97</xdr:row>
      <xdr:rowOff>168029</xdr:rowOff>
    </xdr:to>
    <xdr:sp macro="" textlink="">
      <xdr:nvSpPr>
        <xdr:cNvPr id="700" name="フローチャート: 判断 699">
          <a:extLst>
            <a:ext uri="{FF2B5EF4-FFF2-40B4-BE49-F238E27FC236}">
              <a16:creationId xmlns="" xmlns:a16="http://schemas.microsoft.com/office/drawing/2014/main" id="{00000000-0008-0000-0700-0000BC020000}"/>
            </a:ext>
          </a:extLst>
        </xdr:cNvPr>
        <xdr:cNvSpPr/>
      </xdr:nvSpPr>
      <xdr:spPr>
        <a:xfrm>
          <a:off x="14541500" y="166970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159156</xdr:rowOff>
    </xdr:from>
    <xdr:ext cx="534377" cy="259045"/>
    <xdr:sp macro="" textlink="">
      <xdr:nvSpPr>
        <xdr:cNvPr id="701" name="テキスト ボックス 700">
          <a:extLst>
            <a:ext uri="{FF2B5EF4-FFF2-40B4-BE49-F238E27FC236}">
              <a16:creationId xmlns="" xmlns:a16="http://schemas.microsoft.com/office/drawing/2014/main" id="{00000000-0008-0000-0700-0000BD020000}"/>
            </a:ext>
          </a:extLst>
        </xdr:cNvPr>
        <xdr:cNvSpPr txBox="1"/>
      </xdr:nvSpPr>
      <xdr:spPr>
        <a:xfrm>
          <a:off x="14325111" y="167898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96</xdr:row>
      <xdr:rowOff>121651</xdr:rowOff>
    </xdr:from>
    <xdr:to>
      <xdr:col>71</xdr:col>
      <xdr:colOff>177800</xdr:colOff>
      <xdr:row>96</xdr:row>
      <xdr:rowOff>145453</xdr:rowOff>
    </xdr:to>
    <xdr:cxnSp macro="">
      <xdr:nvCxnSpPr>
        <xdr:cNvPr id="702" name="直線コネクタ 701">
          <a:extLst>
            <a:ext uri="{FF2B5EF4-FFF2-40B4-BE49-F238E27FC236}">
              <a16:creationId xmlns="" xmlns:a16="http://schemas.microsoft.com/office/drawing/2014/main" id="{00000000-0008-0000-0700-0000BE020000}"/>
            </a:ext>
          </a:extLst>
        </xdr:cNvPr>
        <xdr:cNvCxnSpPr/>
      </xdr:nvCxnSpPr>
      <xdr:spPr>
        <a:xfrm>
          <a:off x="12814300" y="16580851"/>
          <a:ext cx="889000" cy="238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67343</xdr:rowOff>
    </xdr:from>
    <xdr:to>
      <xdr:col>72</xdr:col>
      <xdr:colOff>38100</xdr:colOff>
      <xdr:row>97</xdr:row>
      <xdr:rowOff>168943</xdr:rowOff>
    </xdr:to>
    <xdr:sp macro="" textlink="">
      <xdr:nvSpPr>
        <xdr:cNvPr id="703" name="フローチャート: 判断 702">
          <a:extLst>
            <a:ext uri="{FF2B5EF4-FFF2-40B4-BE49-F238E27FC236}">
              <a16:creationId xmlns="" xmlns:a16="http://schemas.microsoft.com/office/drawing/2014/main" id="{00000000-0008-0000-0700-0000BF020000}"/>
            </a:ext>
          </a:extLst>
        </xdr:cNvPr>
        <xdr:cNvSpPr/>
      </xdr:nvSpPr>
      <xdr:spPr>
        <a:xfrm>
          <a:off x="13652500" y="16697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160070</xdr:rowOff>
    </xdr:from>
    <xdr:ext cx="534377" cy="259045"/>
    <xdr:sp macro="" textlink="">
      <xdr:nvSpPr>
        <xdr:cNvPr id="704" name="テキスト ボックス 703">
          <a:extLst>
            <a:ext uri="{FF2B5EF4-FFF2-40B4-BE49-F238E27FC236}">
              <a16:creationId xmlns="" xmlns:a16="http://schemas.microsoft.com/office/drawing/2014/main" id="{00000000-0008-0000-0700-0000C0020000}"/>
            </a:ext>
          </a:extLst>
        </xdr:cNvPr>
        <xdr:cNvSpPr txBox="1"/>
      </xdr:nvSpPr>
      <xdr:spPr>
        <a:xfrm>
          <a:off x="13436111" y="167907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78144</xdr:rowOff>
    </xdr:from>
    <xdr:to>
      <xdr:col>67</xdr:col>
      <xdr:colOff>101600</xdr:colOff>
      <xdr:row>98</xdr:row>
      <xdr:rowOff>8294</xdr:rowOff>
    </xdr:to>
    <xdr:sp macro="" textlink="">
      <xdr:nvSpPr>
        <xdr:cNvPr id="705" name="フローチャート: 判断 704">
          <a:extLst>
            <a:ext uri="{FF2B5EF4-FFF2-40B4-BE49-F238E27FC236}">
              <a16:creationId xmlns="" xmlns:a16="http://schemas.microsoft.com/office/drawing/2014/main" id="{00000000-0008-0000-0700-0000C1020000}"/>
            </a:ext>
          </a:extLst>
        </xdr:cNvPr>
        <xdr:cNvSpPr/>
      </xdr:nvSpPr>
      <xdr:spPr>
        <a:xfrm>
          <a:off x="12763500" y="16708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170871</xdr:rowOff>
    </xdr:from>
    <xdr:ext cx="534377" cy="259045"/>
    <xdr:sp macro="" textlink="">
      <xdr:nvSpPr>
        <xdr:cNvPr id="706" name="テキスト ボックス 705">
          <a:extLst>
            <a:ext uri="{FF2B5EF4-FFF2-40B4-BE49-F238E27FC236}">
              <a16:creationId xmlns="" xmlns:a16="http://schemas.microsoft.com/office/drawing/2014/main" id="{00000000-0008-0000-0700-0000C2020000}"/>
            </a:ext>
          </a:extLst>
        </xdr:cNvPr>
        <xdr:cNvSpPr txBox="1"/>
      </xdr:nvSpPr>
      <xdr:spPr>
        <a:xfrm>
          <a:off x="12547111" y="168015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67,823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7" name="テキスト ボックス 706">
          <a:extLst>
            <a:ext uri="{FF2B5EF4-FFF2-40B4-BE49-F238E27FC236}">
              <a16:creationId xmlns="" xmlns:a16="http://schemas.microsoft.com/office/drawing/2014/main" id="{00000000-0008-0000-0700-0000C3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8" name="テキスト ボックス 707">
          <a:extLst>
            <a:ext uri="{FF2B5EF4-FFF2-40B4-BE49-F238E27FC236}">
              <a16:creationId xmlns="" xmlns:a16="http://schemas.microsoft.com/office/drawing/2014/main" id="{00000000-0008-0000-0700-0000C4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9" name="テキスト ボックス 708">
          <a:extLst>
            <a:ext uri="{FF2B5EF4-FFF2-40B4-BE49-F238E27FC236}">
              <a16:creationId xmlns="" xmlns:a16="http://schemas.microsoft.com/office/drawing/2014/main" id="{00000000-0008-0000-0700-0000C5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10" name="テキスト ボックス 709">
          <a:extLst>
            <a:ext uri="{FF2B5EF4-FFF2-40B4-BE49-F238E27FC236}">
              <a16:creationId xmlns="" xmlns:a16="http://schemas.microsoft.com/office/drawing/2014/main" id="{00000000-0008-0000-0700-0000C6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1" name="テキスト ボックス 710">
          <a:extLst>
            <a:ext uri="{FF2B5EF4-FFF2-40B4-BE49-F238E27FC236}">
              <a16:creationId xmlns="" xmlns:a16="http://schemas.microsoft.com/office/drawing/2014/main" id="{00000000-0008-0000-0700-0000C7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24271</xdr:rowOff>
    </xdr:from>
    <xdr:to>
      <xdr:col>85</xdr:col>
      <xdr:colOff>177800</xdr:colOff>
      <xdr:row>97</xdr:row>
      <xdr:rowOff>125871</xdr:rowOff>
    </xdr:to>
    <xdr:sp macro="" textlink="">
      <xdr:nvSpPr>
        <xdr:cNvPr id="712" name="楕円 711">
          <a:extLst>
            <a:ext uri="{FF2B5EF4-FFF2-40B4-BE49-F238E27FC236}">
              <a16:creationId xmlns="" xmlns:a16="http://schemas.microsoft.com/office/drawing/2014/main" id="{00000000-0008-0000-0700-0000C8020000}"/>
            </a:ext>
          </a:extLst>
        </xdr:cNvPr>
        <xdr:cNvSpPr/>
      </xdr:nvSpPr>
      <xdr:spPr>
        <a:xfrm>
          <a:off x="16268700" y="166549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47148</xdr:rowOff>
    </xdr:from>
    <xdr:ext cx="534377" cy="259045"/>
    <xdr:sp macro="" textlink="">
      <xdr:nvSpPr>
        <xdr:cNvPr id="713" name="公債費該当値テキスト">
          <a:extLst>
            <a:ext uri="{FF2B5EF4-FFF2-40B4-BE49-F238E27FC236}">
              <a16:creationId xmlns="" xmlns:a16="http://schemas.microsoft.com/office/drawing/2014/main" id="{00000000-0008-0000-0700-0000C9020000}"/>
            </a:ext>
          </a:extLst>
        </xdr:cNvPr>
        <xdr:cNvSpPr txBox="1"/>
      </xdr:nvSpPr>
      <xdr:spPr>
        <a:xfrm>
          <a:off x="16370300" y="165063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81,963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96</xdr:row>
      <xdr:rowOff>146907</xdr:rowOff>
    </xdr:from>
    <xdr:to>
      <xdr:col>81</xdr:col>
      <xdr:colOff>101600</xdr:colOff>
      <xdr:row>97</xdr:row>
      <xdr:rowOff>77057</xdr:rowOff>
    </xdr:to>
    <xdr:sp macro="" textlink="">
      <xdr:nvSpPr>
        <xdr:cNvPr id="714" name="楕円 713">
          <a:extLst>
            <a:ext uri="{FF2B5EF4-FFF2-40B4-BE49-F238E27FC236}">
              <a16:creationId xmlns="" xmlns:a16="http://schemas.microsoft.com/office/drawing/2014/main" id="{00000000-0008-0000-0700-0000CA020000}"/>
            </a:ext>
          </a:extLst>
        </xdr:cNvPr>
        <xdr:cNvSpPr/>
      </xdr:nvSpPr>
      <xdr:spPr>
        <a:xfrm>
          <a:off x="15430500" y="16606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95</xdr:row>
      <xdr:rowOff>93584</xdr:rowOff>
    </xdr:from>
    <xdr:ext cx="534377" cy="259045"/>
    <xdr:sp macro="" textlink="">
      <xdr:nvSpPr>
        <xdr:cNvPr id="715" name="テキスト ボックス 714">
          <a:extLst>
            <a:ext uri="{FF2B5EF4-FFF2-40B4-BE49-F238E27FC236}">
              <a16:creationId xmlns="" xmlns:a16="http://schemas.microsoft.com/office/drawing/2014/main" id="{00000000-0008-0000-0700-0000CB020000}"/>
            </a:ext>
          </a:extLst>
        </xdr:cNvPr>
        <xdr:cNvSpPr txBox="1"/>
      </xdr:nvSpPr>
      <xdr:spPr>
        <a:xfrm>
          <a:off x="15214111" y="163813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96</xdr:row>
      <xdr:rowOff>166190</xdr:rowOff>
    </xdr:from>
    <xdr:to>
      <xdr:col>76</xdr:col>
      <xdr:colOff>165100</xdr:colOff>
      <xdr:row>97</xdr:row>
      <xdr:rowOff>96340</xdr:rowOff>
    </xdr:to>
    <xdr:sp macro="" textlink="">
      <xdr:nvSpPr>
        <xdr:cNvPr id="716" name="楕円 715">
          <a:extLst>
            <a:ext uri="{FF2B5EF4-FFF2-40B4-BE49-F238E27FC236}">
              <a16:creationId xmlns="" xmlns:a16="http://schemas.microsoft.com/office/drawing/2014/main" id="{00000000-0008-0000-0700-0000CC020000}"/>
            </a:ext>
          </a:extLst>
        </xdr:cNvPr>
        <xdr:cNvSpPr/>
      </xdr:nvSpPr>
      <xdr:spPr>
        <a:xfrm>
          <a:off x="14541500" y="16625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95</xdr:row>
      <xdr:rowOff>112867</xdr:rowOff>
    </xdr:from>
    <xdr:ext cx="534377" cy="259045"/>
    <xdr:sp macro="" textlink="">
      <xdr:nvSpPr>
        <xdr:cNvPr id="717" name="テキスト ボックス 716">
          <a:extLst>
            <a:ext uri="{FF2B5EF4-FFF2-40B4-BE49-F238E27FC236}">
              <a16:creationId xmlns="" xmlns:a16="http://schemas.microsoft.com/office/drawing/2014/main" id="{00000000-0008-0000-0700-0000CD020000}"/>
            </a:ext>
          </a:extLst>
        </xdr:cNvPr>
        <xdr:cNvSpPr txBox="1"/>
      </xdr:nvSpPr>
      <xdr:spPr>
        <a:xfrm>
          <a:off x="14325111" y="164006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96</xdr:row>
      <xdr:rowOff>94653</xdr:rowOff>
    </xdr:from>
    <xdr:to>
      <xdr:col>72</xdr:col>
      <xdr:colOff>38100</xdr:colOff>
      <xdr:row>97</xdr:row>
      <xdr:rowOff>24803</xdr:rowOff>
    </xdr:to>
    <xdr:sp macro="" textlink="">
      <xdr:nvSpPr>
        <xdr:cNvPr id="718" name="楕円 717">
          <a:extLst>
            <a:ext uri="{FF2B5EF4-FFF2-40B4-BE49-F238E27FC236}">
              <a16:creationId xmlns="" xmlns:a16="http://schemas.microsoft.com/office/drawing/2014/main" id="{00000000-0008-0000-0700-0000CE020000}"/>
            </a:ext>
          </a:extLst>
        </xdr:cNvPr>
        <xdr:cNvSpPr/>
      </xdr:nvSpPr>
      <xdr:spPr>
        <a:xfrm>
          <a:off x="13652500" y="165538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95</xdr:row>
      <xdr:rowOff>41330</xdr:rowOff>
    </xdr:from>
    <xdr:ext cx="599010" cy="259045"/>
    <xdr:sp macro="" textlink="">
      <xdr:nvSpPr>
        <xdr:cNvPr id="719" name="テキスト ボックス 718">
          <a:extLst>
            <a:ext uri="{FF2B5EF4-FFF2-40B4-BE49-F238E27FC236}">
              <a16:creationId xmlns="" xmlns:a16="http://schemas.microsoft.com/office/drawing/2014/main" id="{00000000-0008-0000-0700-0000CF020000}"/>
            </a:ext>
          </a:extLst>
        </xdr:cNvPr>
        <xdr:cNvSpPr txBox="1"/>
      </xdr:nvSpPr>
      <xdr:spPr>
        <a:xfrm>
          <a:off x="13403795" y="163290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108,490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70851</xdr:rowOff>
    </xdr:from>
    <xdr:to>
      <xdr:col>67</xdr:col>
      <xdr:colOff>101600</xdr:colOff>
      <xdr:row>97</xdr:row>
      <xdr:rowOff>1001</xdr:rowOff>
    </xdr:to>
    <xdr:sp macro="" textlink="">
      <xdr:nvSpPr>
        <xdr:cNvPr id="720" name="楕円 719">
          <a:extLst>
            <a:ext uri="{FF2B5EF4-FFF2-40B4-BE49-F238E27FC236}">
              <a16:creationId xmlns="" xmlns:a16="http://schemas.microsoft.com/office/drawing/2014/main" id="{00000000-0008-0000-0700-0000D0020000}"/>
            </a:ext>
          </a:extLst>
        </xdr:cNvPr>
        <xdr:cNvSpPr/>
      </xdr:nvSpPr>
      <xdr:spPr>
        <a:xfrm>
          <a:off x="12763500" y="165300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95</xdr:row>
      <xdr:rowOff>17528</xdr:rowOff>
    </xdr:from>
    <xdr:ext cx="599010" cy="259045"/>
    <xdr:sp macro="" textlink="">
      <xdr:nvSpPr>
        <xdr:cNvPr id="721" name="テキスト ボックス 720">
          <a:extLst>
            <a:ext uri="{FF2B5EF4-FFF2-40B4-BE49-F238E27FC236}">
              <a16:creationId xmlns="" xmlns:a16="http://schemas.microsoft.com/office/drawing/2014/main" id="{00000000-0008-0000-0700-0000D1020000}"/>
            </a:ext>
          </a:extLst>
        </xdr:cNvPr>
        <xdr:cNvSpPr txBox="1"/>
      </xdr:nvSpPr>
      <xdr:spPr>
        <a:xfrm>
          <a:off x="12514795" y="163052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114,737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2" name="正方形/長方形 721">
          <a:extLst>
            <a:ext uri="{FF2B5EF4-FFF2-40B4-BE49-F238E27FC236}">
              <a16:creationId xmlns="" xmlns:a16="http://schemas.microsoft.com/office/drawing/2014/main" id="{00000000-0008-0000-0700-0000D2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3" name="正方形/長方形 722">
          <a:extLst>
            <a:ext uri="{FF2B5EF4-FFF2-40B4-BE49-F238E27FC236}">
              <a16:creationId xmlns="" xmlns:a16="http://schemas.microsoft.com/office/drawing/2014/main" id="{00000000-0008-0000-0700-0000D3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4" name="正方形/長方形 723">
          <a:extLst>
            <a:ext uri="{FF2B5EF4-FFF2-40B4-BE49-F238E27FC236}">
              <a16:creationId xmlns="" xmlns:a16="http://schemas.microsoft.com/office/drawing/2014/main" id="{00000000-0008-0000-0700-0000D4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5" name="正方形/長方形 724">
          <a:extLst>
            <a:ext uri="{FF2B5EF4-FFF2-40B4-BE49-F238E27FC236}">
              <a16:creationId xmlns="" xmlns:a16="http://schemas.microsoft.com/office/drawing/2014/main" id="{00000000-0008-0000-0700-0000D5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6" name="正方形/長方形 725">
          <a:extLst>
            <a:ext uri="{FF2B5EF4-FFF2-40B4-BE49-F238E27FC236}">
              <a16:creationId xmlns="" xmlns:a16="http://schemas.microsoft.com/office/drawing/2014/main" id="{00000000-0008-0000-0700-0000D6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7" name="正方形/長方形 726">
          <a:extLst>
            <a:ext uri="{FF2B5EF4-FFF2-40B4-BE49-F238E27FC236}">
              <a16:creationId xmlns="" xmlns:a16="http://schemas.microsoft.com/office/drawing/2014/main" id="{00000000-0008-0000-0700-0000D7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8" name="正方形/長方形 727">
          <a:extLst>
            <a:ext uri="{FF2B5EF4-FFF2-40B4-BE49-F238E27FC236}">
              <a16:creationId xmlns="" xmlns:a16="http://schemas.microsoft.com/office/drawing/2014/main" id="{00000000-0008-0000-0700-0000D8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9" name="正方形/長方形 728">
          <a:extLst>
            <a:ext uri="{FF2B5EF4-FFF2-40B4-BE49-F238E27FC236}">
              <a16:creationId xmlns="" xmlns:a16="http://schemas.microsoft.com/office/drawing/2014/main" id="{00000000-0008-0000-0700-0000D9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30" name="テキスト ボックス 729">
          <a:extLst>
            <a:ext uri="{FF2B5EF4-FFF2-40B4-BE49-F238E27FC236}">
              <a16:creationId xmlns="" xmlns:a16="http://schemas.microsoft.com/office/drawing/2014/main" id="{00000000-0008-0000-0700-0000DA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1" name="直線コネクタ 730">
          <a:extLst>
            <a:ext uri="{FF2B5EF4-FFF2-40B4-BE49-F238E27FC236}">
              <a16:creationId xmlns="" xmlns:a16="http://schemas.microsoft.com/office/drawing/2014/main" id="{00000000-0008-0000-0700-0000DB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32" name="直線コネクタ 731">
          <a:extLst>
            <a:ext uri="{FF2B5EF4-FFF2-40B4-BE49-F238E27FC236}">
              <a16:creationId xmlns="" xmlns:a16="http://schemas.microsoft.com/office/drawing/2014/main" id="{00000000-0008-0000-0700-0000DC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33" name="テキスト ボックス 732">
          <a:extLst>
            <a:ext uri="{FF2B5EF4-FFF2-40B4-BE49-F238E27FC236}">
              <a16:creationId xmlns="" xmlns:a16="http://schemas.microsoft.com/office/drawing/2014/main" id="{00000000-0008-0000-0700-0000DD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34" name="直線コネクタ 733">
          <a:extLst>
            <a:ext uri="{FF2B5EF4-FFF2-40B4-BE49-F238E27FC236}">
              <a16:creationId xmlns="" xmlns:a16="http://schemas.microsoft.com/office/drawing/2014/main" id="{00000000-0008-0000-0700-0000DE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35577</xdr:rowOff>
    </xdr:from>
    <xdr:ext cx="467179" cy="259045"/>
    <xdr:sp macro="" textlink="">
      <xdr:nvSpPr>
        <xdr:cNvPr id="735" name="テキスト ボックス 734">
          <a:extLst>
            <a:ext uri="{FF2B5EF4-FFF2-40B4-BE49-F238E27FC236}">
              <a16:creationId xmlns="" xmlns:a16="http://schemas.microsoft.com/office/drawing/2014/main" id="{00000000-0008-0000-0700-0000DF020000}"/>
            </a:ext>
          </a:extLst>
        </xdr:cNvPr>
        <xdr:cNvSpPr txBox="1"/>
      </xdr:nvSpPr>
      <xdr:spPr>
        <a:xfrm>
          <a:off x="17820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6" name="直線コネクタ 735">
          <a:extLst>
            <a:ext uri="{FF2B5EF4-FFF2-40B4-BE49-F238E27FC236}">
              <a16:creationId xmlns="" xmlns:a16="http://schemas.microsoft.com/office/drawing/2014/main" id="{00000000-0008-0000-0700-0000E0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33</xdr:row>
      <xdr:rowOff>168927</xdr:rowOff>
    </xdr:from>
    <xdr:ext cx="467179" cy="259045"/>
    <xdr:sp macro="" textlink="">
      <xdr:nvSpPr>
        <xdr:cNvPr id="737" name="テキスト ボックス 736">
          <a:extLst>
            <a:ext uri="{FF2B5EF4-FFF2-40B4-BE49-F238E27FC236}">
              <a16:creationId xmlns="" xmlns:a16="http://schemas.microsoft.com/office/drawing/2014/main" id="{00000000-0008-0000-0700-0000E1020000}"/>
            </a:ext>
          </a:extLst>
        </xdr:cNvPr>
        <xdr:cNvSpPr txBox="1"/>
      </xdr:nvSpPr>
      <xdr:spPr>
        <a:xfrm>
          <a:off x="17820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8" name="直線コネクタ 737">
          <a:extLst>
            <a:ext uri="{FF2B5EF4-FFF2-40B4-BE49-F238E27FC236}">
              <a16:creationId xmlns="" xmlns:a16="http://schemas.microsoft.com/office/drawing/2014/main" id="{00000000-0008-0000-0700-0000E2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31</xdr:row>
      <xdr:rowOff>130827</xdr:rowOff>
    </xdr:from>
    <xdr:ext cx="467179" cy="259045"/>
    <xdr:sp macro="" textlink="">
      <xdr:nvSpPr>
        <xdr:cNvPr id="739" name="テキスト ボックス 738">
          <a:extLst>
            <a:ext uri="{FF2B5EF4-FFF2-40B4-BE49-F238E27FC236}">
              <a16:creationId xmlns="" xmlns:a16="http://schemas.microsoft.com/office/drawing/2014/main" id="{00000000-0008-0000-0700-0000E3020000}"/>
            </a:ext>
          </a:extLst>
        </xdr:cNvPr>
        <xdr:cNvSpPr txBox="1"/>
      </xdr:nvSpPr>
      <xdr:spPr>
        <a:xfrm>
          <a:off x="17820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40" name="直線コネクタ 739">
          <a:extLst>
            <a:ext uri="{FF2B5EF4-FFF2-40B4-BE49-F238E27FC236}">
              <a16:creationId xmlns="" xmlns:a16="http://schemas.microsoft.com/office/drawing/2014/main" id="{00000000-0008-0000-0700-0000E4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92727</xdr:rowOff>
    </xdr:from>
    <xdr:ext cx="467179" cy="259045"/>
    <xdr:sp macro="" textlink="">
      <xdr:nvSpPr>
        <xdr:cNvPr id="741" name="テキスト ボックス 740">
          <a:extLst>
            <a:ext uri="{FF2B5EF4-FFF2-40B4-BE49-F238E27FC236}">
              <a16:creationId xmlns="" xmlns:a16="http://schemas.microsoft.com/office/drawing/2014/main" id="{00000000-0008-0000-0700-0000E5020000}"/>
            </a:ext>
          </a:extLst>
        </xdr:cNvPr>
        <xdr:cNvSpPr txBox="1"/>
      </xdr:nvSpPr>
      <xdr:spPr>
        <a:xfrm>
          <a:off x="17820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2" name="直線コネクタ 741">
          <a:extLst>
            <a:ext uri="{FF2B5EF4-FFF2-40B4-BE49-F238E27FC236}">
              <a16:creationId xmlns="" xmlns:a16="http://schemas.microsoft.com/office/drawing/2014/main" id="{00000000-0008-0000-0700-0000E6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43" name="テキスト ボックス 742">
          <a:extLst>
            <a:ext uri="{FF2B5EF4-FFF2-40B4-BE49-F238E27FC236}">
              <a16:creationId xmlns="" xmlns:a16="http://schemas.microsoft.com/office/drawing/2014/main" id="{00000000-0008-0000-0700-0000E7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4" name="諸支出金グラフ枠">
          <a:extLst>
            <a:ext uri="{FF2B5EF4-FFF2-40B4-BE49-F238E27FC236}">
              <a16:creationId xmlns="" xmlns:a16="http://schemas.microsoft.com/office/drawing/2014/main" id="{00000000-0008-0000-0700-0000E8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6922</xdr:rowOff>
    </xdr:from>
    <xdr:to>
      <xdr:col>116</xdr:col>
      <xdr:colOff>62864</xdr:colOff>
      <xdr:row>39</xdr:row>
      <xdr:rowOff>44450</xdr:rowOff>
    </xdr:to>
    <xdr:cxnSp macro="">
      <xdr:nvCxnSpPr>
        <xdr:cNvPr id="745" name="直線コネクタ 744">
          <a:extLst>
            <a:ext uri="{FF2B5EF4-FFF2-40B4-BE49-F238E27FC236}">
              <a16:creationId xmlns="" xmlns:a16="http://schemas.microsoft.com/office/drawing/2014/main" id="{00000000-0008-0000-0700-0000E9020000}"/>
            </a:ext>
          </a:extLst>
        </xdr:cNvPr>
        <xdr:cNvCxnSpPr/>
      </xdr:nvCxnSpPr>
      <xdr:spPr>
        <a:xfrm flipV="1">
          <a:off x="22159595" y="5321872"/>
          <a:ext cx="1269" cy="14091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68407</xdr:rowOff>
    </xdr:from>
    <xdr:ext cx="249299" cy="259045"/>
    <xdr:sp macro="" textlink="">
      <xdr:nvSpPr>
        <xdr:cNvPr id="746" name="諸支出金最小値テキスト">
          <a:extLst>
            <a:ext uri="{FF2B5EF4-FFF2-40B4-BE49-F238E27FC236}">
              <a16:creationId xmlns="" xmlns:a16="http://schemas.microsoft.com/office/drawing/2014/main" id="{00000000-0008-0000-0700-0000EA020000}"/>
            </a:ext>
          </a:extLst>
        </xdr:cNvPr>
        <xdr:cNvSpPr txBox="1"/>
      </xdr:nvSpPr>
      <xdr:spPr>
        <a:xfrm>
          <a:off x="22212300" y="675495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7" name="直線コネクタ 746">
          <a:extLst>
            <a:ext uri="{FF2B5EF4-FFF2-40B4-BE49-F238E27FC236}">
              <a16:creationId xmlns="" xmlns:a16="http://schemas.microsoft.com/office/drawing/2014/main" id="{00000000-0008-0000-0700-0000EB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125049</xdr:rowOff>
    </xdr:from>
    <xdr:ext cx="469744" cy="259045"/>
    <xdr:sp macro="" textlink="">
      <xdr:nvSpPr>
        <xdr:cNvPr id="748" name="諸支出金最大値テキスト">
          <a:extLst>
            <a:ext uri="{FF2B5EF4-FFF2-40B4-BE49-F238E27FC236}">
              <a16:creationId xmlns="" xmlns:a16="http://schemas.microsoft.com/office/drawing/2014/main" id="{00000000-0008-0000-0700-0000EC020000}"/>
            </a:ext>
          </a:extLst>
        </xdr:cNvPr>
        <xdr:cNvSpPr txBox="1"/>
      </xdr:nvSpPr>
      <xdr:spPr>
        <a:xfrm>
          <a:off x="22212300" y="50970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7,397</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31</xdr:row>
      <xdr:rowOff>6922</xdr:rowOff>
    </xdr:from>
    <xdr:to>
      <xdr:col>116</xdr:col>
      <xdr:colOff>152400</xdr:colOff>
      <xdr:row>31</xdr:row>
      <xdr:rowOff>6922</xdr:rowOff>
    </xdr:to>
    <xdr:cxnSp macro="">
      <xdr:nvCxnSpPr>
        <xdr:cNvPr id="749" name="直線コネクタ 748">
          <a:extLst>
            <a:ext uri="{FF2B5EF4-FFF2-40B4-BE49-F238E27FC236}">
              <a16:creationId xmlns="" xmlns:a16="http://schemas.microsoft.com/office/drawing/2014/main" id="{00000000-0008-0000-0700-0000ED020000}"/>
            </a:ext>
          </a:extLst>
        </xdr:cNvPr>
        <xdr:cNvCxnSpPr/>
      </xdr:nvCxnSpPr>
      <xdr:spPr>
        <a:xfrm>
          <a:off x="22072600" y="53218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50" name="直線コネクタ 749">
          <a:extLst>
            <a:ext uri="{FF2B5EF4-FFF2-40B4-BE49-F238E27FC236}">
              <a16:creationId xmlns="" xmlns:a16="http://schemas.microsoft.com/office/drawing/2014/main" id="{00000000-0008-0000-0700-0000EE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157307</xdr:rowOff>
    </xdr:from>
    <xdr:ext cx="378565" cy="259045"/>
    <xdr:sp macro="" textlink="">
      <xdr:nvSpPr>
        <xdr:cNvPr id="751" name="諸支出金平均値テキスト">
          <a:extLst>
            <a:ext uri="{FF2B5EF4-FFF2-40B4-BE49-F238E27FC236}">
              <a16:creationId xmlns="" xmlns:a16="http://schemas.microsoft.com/office/drawing/2014/main" id="{00000000-0008-0000-0700-0000EF020000}"/>
            </a:ext>
          </a:extLst>
        </xdr:cNvPr>
        <xdr:cNvSpPr txBox="1"/>
      </xdr:nvSpPr>
      <xdr:spPr>
        <a:xfrm>
          <a:off x="22212300" y="6500957"/>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134430</xdr:rowOff>
    </xdr:from>
    <xdr:to>
      <xdr:col>116</xdr:col>
      <xdr:colOff>114300</xdr:colOff>
      <xdr:row>39</xdr:row>
      <xdr:rowOff>64580</xdr:rowOff>
    </xdr:to>
    <xdr:sp macro="" textlink="">
      <xdr:nvSpPr>
        <xdr:cNvPr id="752" name="フローチャート: 判断 751">
          <a:extLst>
            <a:ext uri="{FF2B5EF4-FFF2-40B4-BE49-F238E27FC236}">
              <a16:creationId xmlns="" xmlns:a16="http://schemas.microsoft.com/office/drawing/2014/main" id="{00000000-0008-0000-0700-0000F0020000}"/>
            </a:ext>
          </a:extLst>
        </xdr:cNvPr>
        <xdr:cNvSpPr/>
      </xdr:nvSpPr>
      <xdr:spPr>
        <a:xfrm>
          <a:off x="22110700" y="6649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53" name="直線コネクタ 752">
          <a:extLst>
            <a:ext uri="{FF2B5EF4-FFF2-40B4-BE49-F238E27FC236}">
              <a16:creationId xmlns="" xmlns:a16="http://schemas.microsoft.com/office/drawing/2014/main" id="{00000000-0008-0000-0700-0000F1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89091</xdr:rowOff>
    </xdr:from>
    <xdr:to>
      <xdr:col>112</xdr:col>
      <xdr:colOff>38100</xdr:colOff>
      <xdr:row>39</xdr:row>
      <xdr:rowOff>19241</xdr:rowOff>
    </xdr:to>
    <xdr:sp macro="" textlink="">
      <xdr:nvSpPr>
        <xdr:cNvPr id="754" name="フローチャート: 判断 753">
          <a:extLst>
            <a:ext uri="{FF2B5EF4-FFF2-40B4-BE49-F238E27FC236}">
              <a16:creationId xmlns="" xmlns:a16="http://schemas.microsoft.com/office/drawing/2014/main" id="{00000000-0008-0000-0700-0000F2020000}"/>
            </a:ext>
          </a:extLst>
        </xdr:cNvPr>
        <xdr:cNvSpPr/>
      </xdr:nvSpPr>
      <xdr:spPr>
        <a:xfrm>
          <a:off x="21272500" y="6604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35768</xdr:rowOff>
    </xdr:from>
    <xdr:ext cx="378565" cy="259045"/>
    <xdr:sp macro="" textlink="">
      <xdr:nvSpPr>
        <xdr:cNvPr id="755" name="テキスト ボックス 754">
          <a:extLst>
            <a:ext uri="{FF2B5EF4-FFF2-40B4-BE49-F238E27FC236}">
              <a16:creationId xmlns="" xmlns:a16="http://schemas.microsoft.com/office/drawing/2014/main" id="{00000000-0008-0000-0700-0000F3020000}"/>
            </a:ext>
          </a:extLst>
        </xdr:cNvPr>
        <xdr:cNvSpPr txBox="1"/>
      </xdr:nvSpPr>
      <xdr:spPr>
        <a:xfrm>
          <a:off x="21134017" y="63794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56" name="直線コネクタ 755">
          <a:extLst>
            <a:ext uri="{FF2B5EF4-FFF2-40B4-BE49-F238E27FC236}">
              <a16:creationId xmlns="" xmlns:a16="http://schemas.microsoft.com/office/drawing/2014/main" id="{00000000-0008-0000-0700-0000F4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141097</xdr:rowOff>
    </xdr:from>
    <xdr:to>
      <xdr:col>107</xdr:col>
      <xdr:colOff>101600</xdr:colOff>
      <xdr:row>39</xdr:row>
      <xdr:rowOff>71247</xdr:rowOff>
    </xdr:to>
    <xdr:sp macro="" textlink="">
      <xdr:nvSpPr>
        <xdr:cNvPr id="757" name="フローチャート: 判断 756">
          <a:extLst>
            <a:ext uri="{FF2B5EF4-FFF2-40B4-BE49-F238E27FC236}">
              <a16:creationId xmlns="" xmlns:a16="http://schemas.microsoft.com/office/drawing/2014/main" id="{00000000-0008-0000-0700-0000F5020000}"/>
            </a:ext>
          </a:extLst>
        </xdr:cNvPr>
        <xdr:cNvSpPr/>
      </xdr:nvSpPr>
      <xdr:spPr>
        <a:xfrm>
          <a:off x="20383500" y="66561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87774</xdr:rowOff>
    </xdr:from>
    <xdr:ext cx="378565" cy="259045"/>
    <xdr:sp macro="" textlink="">
      <xdr:nvSpPr>
        <xdr:cNvPr id="758" name="テキスト ボックス 757">
          <a:extLst>
            <a:ext uri="{FF2B5EF4-FFF2-40B4-BE49-F238E27FC236}">
              <a16:creationId xmlns="" xmlns:a16="http://schemas.microsoft.com/office/drawing/2014/main" id="{00000000-0008-0000-0700-0000F6020000}"/>
            </a:ext>
          </a:extLst>
        </xdr:cNvPr>
        <xdr:cNvSpPr txBox="1"/>
      </xdr:nvSpPr>
      <xdr:spPr>
        <a:xfrm>
          <a:off x="20245017" y="643142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59" name="直線コネクタ 758">
          <a:extLst>
            <a:ext uri="{FF2B5EF4-FFF2-40B4-BE49-F238E27FC236}">
              <a16:creationId xmlns="" xmlns:a16="http://schemas.microsoft.com/office/drawing/2014/main" id="{00000000-0008-0000-0700-0000F7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138049</xdr:rowOff>
    </xdr:from>
    <xdr:to>
      <xdr:col>102</xdr:col>
      <xdr:colOff>165100</xdr:colOff>
      <xdr:row>39</xdr:row>
      <xdr:rowOff>68199</xdr:rowOff>
    </xdr:to>
    <xdr:sp macro="" textlink="">
      <xdr:nvSpPr>
        <xdr:cNvPr id="760" name="フローチャート: 判断 759">
          <a:extLst>
            <a:ext uri="{FF2B5EF4-FFF2-40B4-BE49-F238E27FC236}">
              <a16:creationId xmlns="" xmlns:a16="http://schemas.microsoft.com/office/drawing/2014/main" id="{00000000-0008-0000-0700-0000F8020000}"/>
            </a:ext>
          </a:extLst>
        </xdr:cNvPr>
        <xdr:cNvSpPr/>
      </xdr:nvSpPr>
      <xdr:spPr>
        <a:xfrm>
          <a:off x="19494500" y="66531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84726</xdr:rowOff>
    </xdr:from>
    <xdr:ext cx="378565" cy="259045"/>
    <xdr:sp macro="" textlink="">
      <xdr:nvSpPr>
        <xdr:cNvPr id="761" name="テキスト ボックス 760">
          <a:extLst>
            <a:ext uri="{FF2B5EF4-FFF2-40B4-BE49-F238E27FC236}">
              <a16:creationId xmlns="" xmlns:a16="http://schemas.microsoft.com/office/drawing/2014/main" id="{00000000-0008-0000-0700-0000F9020000}"/>
            </a:ext>
          </a:extLst>
        </xdr:cNvPr>
        <xdr:cNvSpPr txBox="1"/>
      </xdr:nvSpPr>
      <xdr:spPr>
        <a:xfrm>
          <a:off x="19356017" y="642837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118999</xdr:rowOff>
    </xdr:from>
    <xdr:to>
      <xdr:col>98</xdr:col>
      <xdr:colOff>38100</xdr:colOff>
      <xdr:row>39</xdr:row>
      <xdr:rowOff>49149</xdr:rowOff>
    </xdr:to>
    <xdr:sp macro="" textlink="">
      <xdr:nvSpPr>
        <xdr:cNvPr id="762" name="フローチャート: 判断 761">
          <a:extLst>
            <a:ext uri="{FF2B5EF4-FFF2-40B4-BE49-F238E27FC236}">
              <a16:creationId xmlns="" xmlns:a16="http://schemas.microsoft.com/office/drawing/2014/main" id="{00000000-0008-0000-0700-0000FA020000}"/>
            </a:ext>
          </a:extLst>
        </xdr:cNvPr>
        <xdr:cNvSpPr/>
      </xdr:nvSpPr>
      <xdr:spPr>
        <a:xfrm>
          <a:off x="18605500" y="66340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65676</xdr:rowOff>
    </xdr:from>
    <xdr:ext cx="378565" cy="259045"/>
    <xdr:sp macro="" textlink="">
      <xdr:nvSpPr>
        <xdr:cNvPr id="763" name="テキスト ボックス 762">
          <a:extLst>
            <a:ext uri="{FF2B5EF4-FFF2-40B4-BE49-F238E27FC236}">
              <a16:creationId xmlns="" xmlns:a16="http://schemas.microsoft.com/office/drawing/2014/main" id="{00000000-0008-0000-0700-0000FB020000}"/>
            </a:ext>
          </a:extLst>
        </xdr:cNvPr>
        <xdr:cNvSpPr txBox="1"/>
      </xdr:nvSpPr>
      <xdr:spPr>
        <a:xfrm>
          <a:off x="18467017" y="64093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4" name="テキスト ボックス 763">
          <a:extLst>
            <a:ext uri="{FF2B5EF4-FFF2-40B4-BE49-F238E27FC236}">
              <a16:creationId xmlns="" xmlns:a16="http://schemas.microsoft.com/office/drawing/2014/main" id="{00000000-0008-0000-0700-0000FC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5" name="テキスト ボックス 764">
          <a:extLst>
            <a:ext uri="{FF2B5EF4-FFF2-40B4-BE49-F238E27FC236}">
              <a16:creationId xmlns="" xmlns:a16="http://schemas.microsoft.com/office/drawing/2014/main" id="{00000000-0008-0000-0700-0000FD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6" name="テキスト ボックス 765">
          <a:extLst>
            <a:ext uri="{FF2B5EF4-FFF2-40B4-BE49-F238E27FC236}">
              <a16:creationId xmlns="" xmlns:a16="http://schemas.microsoft.com/office/drawing/2014/main" id="{00000000-0008-0000-0700-0000FE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7" name="テキスト ボックス 766">
          <a:extLst>
            <a:ext uri="{FF2B5EF4-FFF2-40B4-BE49-F238E27FC236}">
              <a16:creationId xmlns="" xmlns:a16="http://schemas.microsoft.com/office/drawing/2014/main" id="{00000000-0008-0000-0700-0000FF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8" name="テキスト ボックス 767">
          <a:extLst>
            <a:ext uri="{FF2B5EF4-FFF2-40B4-BE49-F238E27FC236}">
              <a16:creationId xmlns="" xmlns:a16="http://schemas.microsoft.com/office/drawing/2014/main" id="{00000000-0008-0000-0700-00000003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69" name="楕円 768">
          <a:extLst>
            <a:ext uri="{FF2B5EF4-FFF2-40B4-BE49-F238E27FC236}">
              <a16:creationId xmlns="" xmlns:a16="http://schemas.microsoft.com/office/drawing/2014/main" id="{00000000-0008-0000-0700-00000103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112857</xdr:rowOff>
    </xdr:from>
    <xdr:ext cx="249299" cy="259045"/>
    <xdr:sp macro="" textlink="">
      <xdr:nvSpPr>
        <xdr:cNvPr id="770" name="諸支出金該当値テキスト">
          <a:extLst>
            <a:ext uri="{FF2B5EF4-FFF2-40B4-BE49-F238E27FC236}">
              <a16:creationId xmlns="" xmlns:a16="http://schemas.microsoft.com/office/drawing/2014/main" id="{00000000-0008-0000-0700-000002030000}"/>
            </a:ext>
          </a:extLst>
        </xdr:cNvPr>
        <xdr:cNvSpPr txBox="1"/>
      </xdr:nvSpPr>
      <xdr:spPr>
        <a:xfrm>
          <a:off x="22212300" y="662795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71" name="楕円 770">
          <a:extLst>
            <a:ext uri="{FF2B5EF4-FFF2-40B4-BE49-F238E27FC236}">
              <a16:creationId xmlns="" xmlns:a16="http://schemas.microsoft.com/office/drawing/2014/main" id="{00000000-0008-0000-0700-00000303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72" name="テキスト ボックス 771">
          <a:extLst>
            <a:ext uri="{FF2B5EF4-FFF2-40B4-BE49-F238E27FC236}">
              <a16:creationId xmlns="" xmlns:a16="http://schemas.microsoft.com/office/drawing/2014/main" id="{00000000-0008-0000-0700-00000403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73" name="楕円 772">
          <a:extLst>
            <a:ext uri="{FF2B5EF4-FFF2-40B4-BE49-F238E27FC236}">
              <a16:creationId xmlns="" xmlns:a16="http://schemas.microsoft.com/office/drawing/2014/main" id="{00000000-0008-0000-0700-00000503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74" name="テキスト ボックス 773">
          <a:extLst>
            <a:ext uri="{FF2B5EF4-FFF2-40B4-BE49-F238E27FC236}">
              <a16:creationId xmlns="" xmlns:a16="http://schemas.microsoft.com/office/drawing/2014/main" id="{00000000-0008-0000-0700-00000603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75" name="楕円 774">
          <a:extLst>
            <a:ext uri="{FF2B5EF4-FFF2-40B4-BE49-F238E27FC236}">
              <a16:creationId xmlns="" xmlns:a16="http://schemas.microsoft.com/office/drawing/2014/main" id="{00000000-0008-0000-0700-00000703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76" name="テキスト ボックス 775">
          <a:extLst>
            <a:ext uri="{FF2B5EF4-FFF2-40B4-BE49-F238E27FC236}">
              <a16:creationId xmlns="" xmlns:a16="http://schemas.microsoft.com/office/drawing/2014/main" id="{00000000-0008-0000-0700-00000803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77" name="楕円 776">
          <a:extLst>
            <a:ext uri="{FF2B5EF4-FFF2-40B4-BE49-F238E27FC236}">
              <a16:creationId xmlns="" xmlns:a16="http://schemas.microsoft.com/office/drawing/2014/main" id="{00000000-0008-0000-0700-00000903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78" name="テキスト ボックス 777">
          <a:extLst>
            <a:ext uri="{FF2B5EF4-FFF2-40B4-BE49-F238E27FC236}">
              <a16:creationId xmlns="" xmlns:a16="http://schemas.microsoft.com/office/drawing/2014/main" id="{00000000-0008-0000-0700-00000A03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9" name="正方形/長方形 778">
          <a:extLst>
            <a:ext uri="{FF2B5EF4-FFF2-40B4-BE49-F238E27FC236}">
              <a16:creationId xmlns="" xmlns:a16="http://schemas.microsoft.com/office/drawing/2014/main" id="{00000000-0008-0000-0700-00000B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80" name="正方形/長方形 779">
          <a:extLst>
            <a:ext uri="{FF2B5EF4-FFF2-40B4-BE49-F238E27FC236}">
              <a16:creationId xmlns="" xmlns:a16="http://schemas.microsoft.com/office/drawing/2014/main" id="{00000000-0008-0000-0700-00000C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1" name="正方形/長方形 780">
          <a:extLst>
            <a:ext uri="{FF2B5EF4-FFF2-40B4-BE49-F238E27FC236}">
              <a16:creationId xmlns="" xmlns:a16="http://schemas.microsoft.com/office/drawing/2014/main" id="{00000000-0008-0000-0700-00000D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2" name="正方形/長方形 781">
          <a:extLst>
            <a:ext uri="{FF2B5EF4-FFF2-40B4-BE49-F238E27FC236}">
              <a16:creationId xmlns="" xmlns:a16="http://schemas.microsoft.com/office/drawing/2014/main" id="{00000000-0008-0000-0700-00000E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3" name="正方形/長方形 782">
          <a:extLst>
            <a:ext uri="{FF2B5EF4-FFF2-40B4-BE49-F238E27FC236}">
              <a16:creationId xmlns="" xmlns:a16="http://schemas.microsoft.com/office/drawing/2014/main" id="{00000000-0008-0000-0700-00000F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4" name="正方形/長方形 783">
          <a:extLst>
            <a:ext uri="{FF2B5EF4-FFF2-40B4-BE49-F238E27FC236}">
              <a16:creationId xmlns="" xmlns:a16="http://schemas.microsoft.com/office/drawing/2014/main" id="{00000000-0008-0000-0700-000010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5" name="正方形/長方形 784">
          <a:extLst>
            <a:ext uri="{FF2B5EF4-FFF2-40B4-BE49-F238E27FC236}">
              <a16:creationId xmlns="" xmlns:a16="http://schemas.microsoft.com/office/drawing/2014/main" id="{00000000-0008-0000-0700-000011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6" name="正方形/長方形 785">
          <a:extLst>
            <a:ext uri="{FF2B5EF4-FFF2-40B4-BE49-F238E27FC236}">
              <a16:creationId xmlns="" xmlns:a16="http://schemas.microsoft.com/office/drawing/2014/main" id="{00000000-0008-0000-0700-000012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7" name="テキスト ボックス 786">
          <a:extLst>
            <a:ext uri="{FF2B5EF4-FFF2-40B4-BE49-F238E27FC236}">
              <a16:creationId xmlns="" xmlns:a16="http://schemas.microsoft.com/office/drawing/2014/main" id="{00000000-0008-0000-0700-000013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8" name="直線コネクタ 787">
          <a:extLst>
            <a:ext uri="{FF2B5EF4-FFF2-40B4-BE49-F238E27FC236}">
              <a16:creationId xmlns="" xmlns:a16="http://schemas.microsoft.com/office/drawing/2014/main" id="{00000000-0008-0000-0700-000014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9" name="直線コネクタ 788">
          <a:extLst>
            <a:ext uri="{FF2B5EF4-FFF2-40B4-BE49-F238E27FC236}">
              <a16:creationId xmlns="" xmlns:a16="http://schemas.microsoft.com/office/drawing/2014/main" id="{00000000-0008-0000-0700-000015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90" name="テキスト ボックス 789">
          <a:extLst>
            <a:ext uri="{FF2B5EF4-FFF2-40B4-BE49-F238E27FC236}">
              <a16:creationId xmlns="" xmlns:a16="http://schemas.microsoft.com/office/drawing/2014/main" id="{00000000-0008-0000-0700-000016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91" name="直線コネクタ 790">
          <a:extLst>
            <a:ext uri="{FF2B5EF4-FFF2-40B4-BE49-F238E27FC236}">
              <a16:creationId xmlns="" xmlns:a16="http://schemas.microsoft.com/office/drawing/2014/main" id="{00000000-0008-0000-0700-000017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35577</xdr:rowOff>
    </xdr:from>
    <xdr:ext cx="467179" cy="259045"/>
    <xdr:sp macro="" textlink="">
      <xdr:nvSpPr>
        <xdr:cNvPr id="792" name="テキスト ボックス 791">
          <a:extLst>
            <a:ext uri="{FF2B5EF4-FFF2-40B4-BE49-F238E27FC236}">
              <a16:creationId xmlns="" xmlns:a16="http://schemas.microsoft.com/office/drawing/2014/main" id="{00000000-0008-0000-0700-000018030000}"/>
            </a:ext>
          </a:extLst>
        </xdr:cNvPr>
        <xdr:cNvSpPr txBox="1"/>
      </xdr:nvSpPr>
      <xdr:spPr>
        <a:xfrm>
          <a:off x="17820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93" name="直線コネクタ 792">
          <a:extLst>
            <a:ext uri="{FF2B5EF4-FFF2-40B4-BE49-F238E27FC236}">
              <a16:creationId xmlns="" xmlns:a16="http://schemas.microsoft.com/office/drawing/2014/main" id="{00000000-0008-0000-0700-000019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53</xdr:row>
      <xdr:rowOff>168927</xdr:rowOff>
    </xdr:from>
    <xdr:ext cx="467179" cy="259045"/>
    <xdr:sp macro="" textlink="">
      <xdr:nvSpPr>
        <xdr:cNvPr id="794" name="テキスト ボックス 793">
          <a:extLst>
            <a:ext uri="{FF2B5EF4-FFF2-40B4-BE49-F238E27FC236}">
              <a16:creationId xmlns="" xmlns:a16="http://schemas.microsoft.com/office/drawing/2014/main" id="{00000000-0008-0000-0700-00001A030000}"/>
            </a:ext>
          </a:extLst>
        </xdr:cNvPr>
        <xdr:cNvSpPr txBox="1"/>
      </xdr:nvSpPr>
      <xdr:spPr>
        <a:xfrm>
          <a:off x="17820821" y="925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95" name="直線コネクタ 794">
          <a:extLst>
            <a:ext uri="{FF2B5EF4-FFF2-40B4-BE49-F238E27FC236}">
              <a16:creationId xmlns="" xmlns:a16="http://schemas.microsoft.com/office/drawing/2014/main" id="{00000000-0008-0000-0700-00001B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51</xdr:row>
      <xdr:rowOff>130827</xdr:rowOff>
    </xdr:from>
    <xdr:ext cx="467179" cy="259045"/>
    <xdr:sp macro="" textlink="">
      <xdr:nvSpPr>
        <xdr:cNvPr id="796" name="テキスト ボックス 795">
          <a:extLst>
            <a:ext uri="{FF2B5EF4-FFF2-40B4-BE49-F238E27FC236}">
              <a16:creationId xmlns="" xmlns:a16="http://schemas.microsoft.com/office/drawing/2014/main" id="{00000000-0008-0000-0700-00001C030000}"/>
            </a:ext>
          </a:extLst>
        </xdr:cNvPr>
        <xdr:cNvSpPr txBox="1"/>
      </xdr:nvSpPr>
      <xdr:spPr>
        <a:xfrm>
          <a:off x="17820821" y="887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97" name="直線コネクタ 796">
          <a:extLst>
            <a:ext uri="{FF2B5EF4-FFF2-40B4-BE49-F238E27FC236}">
              <a16:creationId xmlns="" xmlns:a16="http://schemas.microsoft.com/office/drawing/2014/main" id="{00000000-0008-0000-0700-00001D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98" name="テキスト ボックス 797">
          <a:extLst>
            <a:ext uri="{FF2B5EF4-FFF2-40B4-BE49-F238E27FC236}">
              <a16:creationId xmlns="" xmlns:a16="http://schemas.microsoft.com/office/drawing/2014/main" id="{00000000-0008-0000-0700-00001E030000}"/>
            </a:ext>
          </a:extLst>
        </xdr:cNvPr>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9" name="直線コネクタ 798">
          <a:extLst>
            <a:ext uri="{FF2B5EF4-FFF2-40B4-BE49-F238E27FC236}">
              <a16:creationId xmlns="" xmlns:a16="http://schemas.microsoft.com/office/drawing/2014/main" id="{00000000-0008-0000-0700-00001F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800" name="テキスト ボックス 799">
          <a:extLst>
            <a:ext uri="{FF2B5EF4-FFF2-40B4-BE49-F238E27FC236}">
              <a16:creationId xmlns="" xmlns:a16="http://schemas.microsoft.com/office/drawing/2014/main" id="{00000000-0008-0000-0700-000020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801" name="前年度繰上充用金グラフ枠">
          <a:extLst>
            <a:ext uri="{FF2B5EF4-FFF2-40B4-BE49-F238E27FC236}">
              <a16:creationId xmlns="" xmlns:a16="http://schemas.microsoft.com/office/drawing/2014/main" id="{00000000-0008-0000-0700-000021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30988</xdr:rowOff>
    </xdr:from>
    <xdr:to>
      <xdr:col>116</xdr:col>
      <xdr:colOff>62864</xdr:colOff>
      <xdr:row>59</xdr:row>
      <xdr:rowOff>44450</xdr:rowOff>
    </xdr:to>
    <xdr:cxnSp macro="">
      <xdr:nvCxnSpPr>
        <xdr:cNvPr id="802" name="直線コネクタ 801">
          <a:extLst>
            <a:ext uri="{FF2B5EF4-FFF2-40B4-BE49-F238E27FC236}">
              <a16:creationId xmlns="" xmlns:a16="http://schemas.microsoft.com/office/drawing/2014/main" id="{00000000-0008-0000-0700-000022030000}"/>
            </a:ext>
          </a:extLst>
        </xdr:cNvPr>
        <xdr:cNvCxnSpPr/>
      </xdr:nvCxnSpPr>
      <xdr:spPr>
        <a:xfrm flipV="1">
          <a:off x="22159595" y="8603488"/>
          <a:ext cx="1269" cy="15565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90695</xdr:rowOff>
    </xdr:from>
    <xdr:ext cx="249299" cy="259045"/>
    <xdr:sp macro="" textlink="">
      <xdr:nvSpPr>
        <xdr:cNvPr id="803" name="前年度繰上充用金最小値テキスト">
          <a:extLst>
            <a:ext uri="{FF2B5EF4-FFF2-40B4-BE49-F238E27FC236}">
              <a16:creationId xmlns="" xmlns:a16="http://schemas.microsoft.com/office/drawing/2014/main" id="{00000000-0008-0000-0700-000023030000}"/>
            </a:ext>
          </a:extLst>
        </xdr:cNvPr>
        <xdr:cNvSpPr txBox="1"/>
      </xdr:nvSpPr>
      <xdr:spPr>
        <a:xfrm>
          <a:off x="22212300" y="1020624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804" name="直線コネクタ 803">
          <a:extLst>
            <a:ext uri="{FF2B5EF4-FFF2-40B4-BE49-F238E27FC236}">
              <a16:creationId xmlns="" xmlns:a16="http://schemas.microsoft.com/office/drawing/2014/main" id="{00000000-0008-0000-0700-000024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48</xdr:row>
      <xdr:rowOff>149115</xdr:rowOff>
    </xdr:from>
    <xdr:ext cx="534377" cy="259045"/>
    <xdr:sp macro="" textlink="">
      <xdr:nvSpPr>
        <xdr:cNvPr id="805" name="前年度繰上充用金最大値テキスト">
          <a:extLst>
            <a:ext uri="{FF2B5EF4-FFF2-40B4-BE49-F238E27FC236}">
              <a16:creationId xmlns="" xmlns:a16="http://schemas.microsoft.com/office/drawing/2014/main" id="{00000000-0008-0000-0700-000025030000}"/>
            </a:ext>
          </a:extLst>
        </xdr:cNvPr>
        <xdr:cNvSpPr txBox="1"/>
      </xdr:nvSpPr>
      <xdr:spPr>
        <a:xfrm>
          <a:off x="22212300" y="83787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12,256</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50</xdr:row>
      <xdr:rowOff>30988</xdr:rowOff>
    </xdr:from>
    <xdr:to>
      <xdr:col>116</xdr:col>
      <xdr:colOff>152400</xdr:colOff>
      <xdr:row>50</xdr:row>
      <xdr:rowOff>30988</xdr:rowOff>
    </xdr:to>
    <xdr:cxnSp macro="">
      <xdr:nvCxnSpPr>
        <xdr:cNvPr id="806" name="直線コネクタ 805">
          <a:extLst>
            <a:ext uri="{FF2B5EF4-FFF2-40B4-BE49-F238E27FC236}">
              <a16:creationId xmlns="" xmlns:a16="http://schemas.microsoft.com/office/drawing/2014/main" id="{00000000-0008-0000-0700-000026030000}"/>
            </a:ext>
          </a:extLst>
        </xdr:cNvPr>
        <xdr:cNvCxnSpPr/>
      </xdr:nvCxnSpPr>
      <xdr:spPr>
        <a:xfrm>
          <a:off x="22072600" y="86034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44450</xdr:rowOff>
    </xdr:from>
    <xdr:to>
      <xdr:col>116</xdr:col>
      <xdr:colOff>63500</xdr:colOff>
      <xdr:row>59</xdr:row>
      <xdr:rowOff>44450</xdr:rowOff>
    </xdr:to>
    <xdr:cxnSp macro="">
      <xdr:nvCxnSpPr>
        <xdr:cNvPr id="807" name="直線コネクタ 806">
          <a:extLst>
            <a:ext uri="{FF2B5EF4-FFF2-40B4-BE49-F238E27FC236}">
              <a16:creationId xmlns="" xmlns:a16="http://schemas.microsoft.com/office/drawing/2014/main" id="{00000000-0008-0000-0700-000027030000}"/>
            </a:ext>
          </a:extLst>
        </xdr:cNvPr>
        <xdr:cNvCxnSpPr/>
      </xdr:nvCxnSpPr>
      <xdr:spPr>
        <a:xfrm>
          <a:off x="21323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8145</xdr:rowOff>
    </xdr:from>
    <xdr:ext cx="313932" cy="259045"/>
    <xdr:sp macro="" textlink="">
      <xdr:nvSpPr>
        <xdr:cNvPr id="808" name="前年度繰上充用金平均値テキスト">
          <a:extLst>
            <a:ext uri="{FF2B5EF4-FFF2-40B4-BE49-F238E27FC236}">
              <a16:creationId xmlns="" xmlns:a16="http://schemas.microsoft.com/office/drawing/2014/main" id="{00000000-0008-0000-0700-000028030000}"/>
            </a:ext>
          </a:extLst>
        </xdr:cNvPr>
        <xdr:cNvSpPr txBox="1"/>
      </xdr:nvSpPr>
      <xdr:spPr>
        <a:xfrm>
          <a:off x="22212300" y="9952245"/>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156718</xdr:rowOff>
    </xdr:from>
    <xdr:to>
      <xdr:col>116</xdr:col>
      <xdr:colOff>114300</xdr:colOff>
      <xdr:row>59</xdr:row>
      <xdr:rowOff>86868</xdr:rowOff>
    </xdr:to>
    <xdr:sp macro="" textlink="">
      <xdr:nvSpPr>
        <xdr:cNvPr id="809" name="フローチャート: 判断 808">
          <a:extLst>
            <a:ext uri="{FF2B5EF4-FFF2-40B4-BE49-F238E27FC236}">
              <a16:creationId xmlns="" xmlns:a16="http://schemas.microsoft.com/office/drawing/2014/main" id="{00000000-0008-0000-0700-000029030000}"/>
            </a:ext>
          </a:extLst>
        </xdr:cNvPr>
        <xdr:cNvSpPr/>
      </xdr:nvSpPr>
      <xdr:spPr>
        <a:xfrm>
          <a:off x="22110700" y="10100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44450</xdr:rowOff>
    </xdr:from>
    <xdr:to>
      <xdr:col>111</xdr:col>
      <xdr:colOff>177800</xdr:colOff>
      <xdr:row>59</xdr:row>
      <xdr:rowOff>44450</xdr:rowOff>
    </xdr:to>
    <xdr:cxnSp macro="">
      <xdr:nvCxnSpPr>
        <xdr:cNvPr id="810" name="直線コネクタ 809">
          <a:extLst>
            <a:ext uri="{FF2B5EF4-FFF2-40B4-BE49-F238E27FC236}">
              <a16:creationId xmlns="" xmlns:a16="http://schemas.microsoft.com/office/drawing/2014/main" id="{00000000-0008-0000-0700-00002A030000}"/>
            </a:ext>
          </a:extLst>
        </xdr:cNvPr>
        <xdr:cNvCxnSpPr/>
      </xdr:nvCxnSpPr>
      <xdr:spPr>
        <a:xfrm>
          <a:off x="2043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157353</xdr:rowOff>
    </xdr:from>
    <xdr:to>
      <xdr:col>112</xdr:col>
      <xdr:colOff>38100</xdr:colOff>
      <xdr:row>59</xdr:row>
      <xdr:rowOff>87503</xdr:rowOff>
    </xdr:to>
    <xdr:sp macro="" textlink="">
      <xdr:nvSpPr>
        <xdr:cNvPr id="811" name="フローチャート: 判断 810">
          <a:extLst>
            <a:ext uri="{FF2B5EF4-FFF2-40B4-BE49-F238E27FC236}">
              <a16:creationId xmlns="" xmlns:a16="http://schemas.microsoft.com/office/drawing/2014/main" id="{00000000-0008-0000-0700-00002B030000}"/>
            </a:ext>
          </a:extLst>
        </xdr:cNvPr>
        <xdr:cNvSpPr/>
      </xdr:nvSpPr>
      <xdr:spPr>
        <a:xfrm>
          <a:off x="21272500" y="10101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57</xdr:row>
      <xdr:rowOff>104030</xdr:rowOff>
    </xdr:from>
    <xdr:ext cx="313932" cy="259045"/>
    <xdr:sp macro="" textlink="">
      <xdr:nvSpPr>
        <xdr:cNvPr id="812" name="テキスト ボックス 811">
          <a:extLst>
            <a:ext uri="{FF2B5EF4-FFF2-40B4-BE49-F238E27FC236}">
              <a16:creationId xmlns="" xmlns:a16="http://schemas.microsoft.com/office/drawing/2014/main" id="{00000000-0008-0000-0700-00002C030000}"/>
            </a:ext>
          </a:extLst>
        </xdr:cNvPr>
        <xdr:cNvSpPr txBox="1"/>
      </xdr:nvSpPr>
      <xdr:spPr>
        <a:xfrm>
          <a:off x="21166333" y="987668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44450</xdr:rowOff>
    </xdr:from>
    <xdr:to>
      <xdr:col>107</xdr:col>
      <xdr:colOff>50800</xdr:colOff>
      <xdr:row>59</xdr:row>
      <xdr:rowOff>44450</xdr:rowOff>
    </xdr:to>
    <xdr:cxnSp macro="">
      <xdr:nvCxnSpPr>
        <xdr:cNvPr id="813" name="直線コネクタ 812">
          <a:extLst>
            <a:ext uri="{FF2B5EF4-FFF2-40B4-BE49-F238E27FC236}">
              <a16:creationId xmlns="" xmlns:a16="http://schemas.microsoft.com/office/drawing/2014/main" id="{00000000-0008-0000-0700-00002D030000}"/>
            </a:ext>
          </a:extLst>
        </xdr:cNvPr>
        <xdr:cNvCxnSpPr/>
      </xdr:nvCxnSpPr>
      <xdr:spPr>
        <a:xfrm>
          <a:off x="19545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158115</xdr:rowOff>
    </xdr:from>
    <xdr:to>
      <xdr:col>107</xdr:col>
      <xdr:colOff>101600</xdr:colOff>
      <xdr:row>59</xdr:row>
      <xdr:rowOff>88265</xdr:rowOff>
    </xdr:to>
    <xdr:sp macro="" textlink="">
      <xdr:nvSpPr>
        <xdr:cNvPr id="814" name="フローチャート: 判断 813">
          <a:extLst>
            <a:ext uri="{FF2B5EF4-FFF2-40B4-BE49-F238E27FC236}">
              <a16:creationId xmlns="" xmlns:a16="http://schemas.microsoft.com/office/drawing/2014/main" id="{00000000-0008-0000-0700-00002E030000}"/>
            </a:ext>
          </a:extLst>
        </xdr:cNvPr>
        <xdr:cNvSpPr/>
      </xdr:nvSpPr>
      <xdr:spPr>
        <a:xfrm>
          <a:off x="20383500" y="10102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57</xdr:row>
      <xdr:rowOff>104792</xdr:rowOff>
    </xdr:from>
    <xdr:ext cx="313932" cy="259045"/>
    <xdr:sp macro="" textlink="">
      <xdr:nvSpPr>
        <xdr:cNvPr id="815" name="テキスト ボックス 814">
          <a:extLst>
            <a:ext uri="{FF2B5EF4-FFF2-40B4-BE49-F238E27FC236}">
              <a16:creationId xmlns="" xmlns:a16="http://schemas.microsoft.com/office/drawing/2014/main" id="{00000000-0008-0000-0700-00002F030000}"/>
            </a:ext>
          </a:extLst>
        </xdr:cNvPr>
        <xdr:cNvSpPr txBox="1"/>
      </xdr:nvSpPr>
      <xdr:spPr>
        <a:xfrm>
          <a:off x="20277333" y="987744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44450</xdr:rowOff>
    </xdr:from>
    <xdr:to>
      <xdr:col>102</xdr:col>
      <xdr:colOff>114300</xdr:colOff>
      <xdr:row>59</xdr:row>
      <xdr:rowOff>44450</xdr:rowOff>
    </xdr:to>
    <xdr:cxnSp macro="">
      <xdr:nvCxnSpPr>
        <xdr:cNvPr id="816" name="直線コネクタ 815">
          <a:extLst>
            <a:ext uri="{FF2B5EF4-FFF2-40B4-BE49-F238E27FC236}">
              <a16:creationId xmlns="" xmlns:a16="http://schemas.microsoft.com/office/drawing/2014/main" id="{00000000-0008-0000-0700-000030030000}"/>
            </a:ext>
          </a:extLst>
        </xdr:cNvPr>
        <xdr:cNvCxnSpPr/>
      </xdr:nvCxnSpPr>
      <xdr:spPr>
        <a:xfrm>
          <a:off x="18656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157861</xdr:rowOff>
    </xdr:from>
    <xdr:to>
      <xdr:col>102</xdr:col>
      <xdr:colOff>165100</xdr:colOff>
      <xdr:row>59</xdr:row>
      <xdr:rowOff>88011</xdr:rowOff>
    </xdr:to>
    <xdr:sp macro="" textlink="">
      <xdr:nvSpPr>
        <xdr:cNvPr id="817" name="フローチャート: 判断 816">
          <a:extLst>
            <a:ext uri="{FF2B5EF4-FFF2-40B4-BE49-F238E27FC236}">
              <a16:creationId xmlns="" xmlns:a16="http://schemas.microsoft.com/office/drawing/2014/main" id="{00000000-0008-0000-0700-000031030000}"/>
            </a:ext>
          </a:extLst>
        </xdr:cNvPr>
        <xdr:cNvSpPr/>
      </xdr:nvSpPr>
      <xdr:spPr>
        <a:xfrm>
          <a:off x="19494500" y="10101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57</xdr:row>
      <xdr:rowOff>104538</xdr:rowOff>
    </xdr:from>
    <xdr:ext cx="313932" cy="259045"/>
    <xdr:sp macro="" textlink="">
      <xdr:nvSpPr>
        <xdr:cNvPr id="818" name="テキスト ボックス 817">
          <a:extLst>
            <a:ext uri="{FF2B5EF4-FFF2-40B4-BE49-F238E27FC236}">
              <a16:creationId xmlns="" xmlns:a16="http://schemas.microsoft.com/office/drawing/2014/main" id="{00000000-0008-0000-0700-000032030000}"/>
            </a:ext>
          </a:extLst>
        </xdr:cNvPr>
        <xdr:cNvSpPr txBox="1"/>
      </xdr:nvSpPr>
      <xdr:spPr>
        <a:xfrm>
          <a:off x="19388333" y="987718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160909</xdr:rowOff>
    </xdr:from>
    <xdr:to>
      <xdr:col>98</xdr:col>
      <xdr:colOff>38100</xdr:colOff>
      <xdr:row>59</xdr:row>
      <xdr:rowOff>91059</xdr:rowOff>
    </xdr:to>
    <xdr:sp macro="" textlink="">
      <xdr:nvSpPr>
        <xdr:cNvPr id="819" name="フローチャート: 判断 818">
          <a:extLst>
            <a:ext uri="{FF2B5EF4-FFF2-40B4-BE49-F238E27FC236}">
              <a16:creationId xmlns="" xmlns:a16="http://schemas.microsoft.com/office/drawing/2014/main" id="{00000000-0008-0000-0700-000033030000}"/>
            </a:ext>
          </a:extLst>
        </xdr:cNvPr>
        <xdr:cNvSpPr/>
      </xdr:nvSpPr>
      <xdr:spPr>
        <a:xfrm>
          <a:off x="18605500" y="101050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57</xdr:row>
      <xdr:rowOff>107586</xdr:rowOff>
    </xdr:from>
    <xdr:ext cx="313932" cy="259045"/>
    <xdr:sp macro="" textlink="">
      <xdr:nvSpPr>
        <xdr:cNvPr id="820" name="テキスト ボックス 819">
          <a:extLst>
            <a:ext uri="{FF2B5EF4-FFF2-40B4-BE49-F238E27FC236}">
              <a16:creationId xmlns="" xmlns:a16="http://schemas.microsoft.com/office/drawing/2014/main" id="{00000000-0008-0000-0700-000034030000}"/>
            </a:ext>
          </a:extLst>
        </xdr:cNvPr>
        <xdr:cNvSpPr txBox="1"/>
      </xdr:nvSpPr>
      <xdr:spPr>
        <a:xfrm>
          <a:off x="18499333" y="988023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21" name="テキスト ボックス 820">
          <a:extLst>
            <a:ext uri="{FF2B5EF4-FFF2-40B4-BE49-F238E27FC236}">
              <a16:creationId xmlns="" xmlns:a16="http://schemas.microsoft.com/office/drawing/2014/main" id="{00000000-0008-0000-0700-000035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22" name="テキスト ボックス 821">
          <a:extLst>
            <a:ext uri="{FF2B5EF4-FFF2-40B4-BE49-F238E27FC236}">
              <a16:creationId xmlns="" xmlns:a16="http://schemas.microsoft.com/office/drawing/2014/main" id="{00000000-0008-0000-0700-000036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23" name="テキスト ボックス 822">
          <a:extLst>
            <a:ext uri="{FF2B5EF4-FFF2-40B4-BE49-F238E27FC236}">
              <a16:creationId xmlns="" xmlns:a16="http://schemas.microsoft.com/office/drawing/2014/main" id="{00000000-0008-0000-0700-000037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4" name="テキスト ボックス 823">
          <a:extLst>
            <a:ext uri="{FF2B5EF4-FFF2-40B4-BE49-F238E27FC236}">
              <a16:creationId xmlns="" xmlns:a16="http://schemas.microsoft.com/office/drawing/2014/main" id="{00000000-0008-0000-0700-000038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5" name="テキスト ボックス 824">
          <a:extLst>
            <a:ext uri="{FF2B5EF4-FFF2-40B4-BE49-F238E27FC236}">
              <a16:creationId xmlns="" xmlns:a16="http://schemas.microsoft.com/office/drawing/2014/main" id="{00000000-0008-0000-0700-000039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165100</xdr:rowOff>
    </xdr:from>
    <xdr:to>
      <xdr:col>116</xdr:col>
      <xdr:colOff>114300</xdr:colOff>
      <xdr:row>59</xdr:row>
      <xdr:rowOff>95250</xdr:rowOff>
    </xdr:to>
    <xdr:sp macro="" textlink="">
      <xdr:nvSpPr>
        <xdr:cNvPr id="826" name="楕円 825">
          <a:extLst>
            <a:ext uri="{FF2B5EF4-FFF2-40B4-BE49-F238E27FC236}">
              <a16:creationId xmlns="" xmlns:a16="http://schemas.microsoft.com/office/drawing/2014/main" id="{00000000-0008-0000-0700-00003A030000}"/>
            </a:ext>
          </a:extLst>
        </xdr:cNvPr>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135145</xdr:rowOff>
    </xdr:from>
    <xdr:ext cx="249299" cy="259045"/>
    <xdr:sp macro="" textlink="">
      <xdr:nvSpPr>
        <xdr:cNvPr id="827" name="前年度繰上充用金該当値テキスト">
          <a:extLst>
            <a:ext uri="{FF2B5EF4-FFF2-40B4-BE49-F238E27FC236}">
              <a16:creationId xmlns="" xmlns:a16="http://schemas.microsoft.com/office/drawing/2014/main" id="{00000000-0008-0000-0700-00003B030000}"/>
            </a:ext>
          </a:extLst>
        </xdr:cNvPr>
        <xdr:cNvSpPr txBox="1"/>
      </xdr:nvSpPr>
      <xdr:spPr>
        <a:xfrm>
          <a:off x="22212300" y="1007924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165100</xdr:rowOff>
    </xdr:from>
    <xdr:to>
      <xdr:col>112</xdr:col>
      <xdr:colOff>38100</xdr:colOff>
      <xdr:row>59</xdr:row>
      <xdr:rowOff>95250</xdr:rowOff>
    </xdr:to>
    <xdr:sp macro="" textlink="">
      <xdr:nvSpPr>
        <xdr:cNvPr id="828" name="楕円 827">
          <a:extLst>
            <a:ext uri="{FF2B5EF4-FFF2-40B4-BE49-F238E27FC236}">
              <a16:creationId xmlns="" xmlns:a16="http://schemas.microsoft.com/office/drawing/2014/main" id="{00000000-0008-0000-0700-00003C030000}"/>
            </a:ext>
          </a:extLst>
        </xdr:cNvPr>
        <xdr:cNvSpPr/>
      </xdr:nvSpPr>
      <xdr:spPr>
        <a:xfrm>
          <a:off x="2127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86377</xdr:rowOff>
    </xdr:from>
    <xdr:ext cx="249299" cy="259045"/>
    <xdr:sp macro="" textlink="">
      <xdr:nvSpPr>
        <xdr:cNvPr id="829" name="テキスト ボックス 828">
          <a:extLst>
            <a:ext uri="{FF2B5EF4-FFF2-40B4-BE49-F238E27FC236}">
              <a16:creationId xmlns="" xmlns:a16="http://schemas.microsoft.com/office/drawing/2014/main" id="{00000000-0008-0000-0700-00003D030000}"/>
            </a:ext>
          </a:extLst>
        </xdr:cNvPr>
        <xdr:cNvSpPr txBox="1"/>
      </xdr:nvSpPr>
      <xdr:spPr>
        <a:xfrm>
          <a:off x="2119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165100</xdr:rowOff>
    </xdr:from>
    <xdr:to>
      <xdr:col>107</xdr:col>
      <xdr:colOff>101600</xdr:colOff>
      <xdr:row>59</xdr:row>
      <xdr:rowOff>95250</xdr:rowOff>
    </xdr:to>
    <xdr:sp macro="" textlink="">
      <xdr:nvSpPr>
        <xdr:cNvPr id="830" name="楕円 829">
          <a:extLst>
            <a:ext uri="{FF2B5EF4-FFF2-40B4-BE49-F238E27FC236}">
              <a16:creationId xmlns="" xmlns:a16="http://schemas.microsoft.com/office/drawing/2014/main" id="{00000000-0008-0000-0700-00003E030000}"/>
            </a:ext>
          </a:extLst>
        </xdr:cNvPr>
        <xdr:cNvSpPr/>
      </xdr:nvSpPr>
      <xdr:spPr>
        <a:xfrm>
          <a:off x="2038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86377</xdr:rowOff>
    </xdr:from>
    <xdr:ext cx="249299" cy="259045"/>
    <xdr:sp macro="" textlink="">
      <xdr:nvSpPr>
        <xdr:cNvPr id="831" name="テキスト ボックス 830">
          <a:extLst>
            <a:ext uri="{FF2B5EF4-FFF2-40B4-BE49-F238E27FC236}">
              <a16:creationId xmlns="" xmlns:a16="http://schemas.microsoft.com/office/drawing/2014/main" id="{00000000-0008-0000-0700-00003F030000}"/>
            </a:ext>
          </a:extLst>
        </xdr:cNvPr>
        <xdr:cNvSpPr txBox="1"/>
      </xdr:nvSpPr>
      <xdr:spPr>
        <a:xfrm>
          <a:off x="2030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165100</xdr:rowOff>
    </xdr:from>
    <xdr:to>
      <xdr:col>102</xdr:col>
      <xdr:colOff>165100</xdr:colOff>
      <xdr:row>59</xdr:row>
      <xdr:rowOff>95250</xdr:rowOff>
    </xdr:to>
    <xdr:sp macro="" textlink="">
      <xdr:nvSpPr>
        <xdr:cNvPr id="832" name="楕円 831">
          <a:extLst>
            <a:ext uri="{FF2B5EF4-FFF2-40B4-BE49-F238E27FC236}">
              <a16:creationId xmlns="" xmlns:a16="http://schemas.microsoft.com/office/drawing/2014/main" id="{00000000-0008-0000-0700-000040030000}"/>
            </a:ext>
          </a:extLst>
        </xdr:cNvPr>
        <xdr:cNvSpPr/>
      </xdr:nvSpPr>
      <xdr:spPr>
        <a:xfrm>
          <a:off x="19494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86377</xdr:rowOff>
    </xdr:from>
    <xdr:ext cx="249299" cy="259045"/>
    <xdr:sp macro="" textlink="">
      <xdr:nvSpPr>
        <xdr:cNvPr id="833" name="テキスト ボックス 832">
          <a:extLst>
            <a:ext uri="{FF2B5EF4-FFF2-40B4-BE49-F238E27FC236}">
              <a16:creationId xmlns="" xmlns:a16="http://schemas.microsoft.com/office/drawing/2014/main" id="{00000000-0008-0000-0700-000041030000}"/>
            </a:ext>
          </a:extLst>
        </xdr:cNvPr>
        <xdr:cNvSpPr txBox="1"/>
      </xdr:nvSpPr>
      <xdr:spPr>
        <a:xfrm>
          <a:off x="19420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165100</xdr:rowOff>
    </xdr:from>
    <xdr:to>
      <xdr:col>98</xdr:col>
      <xdr:colOff>38100</xdr:colOff>
      <xdr:row>59</xdr:row>
      <xdr:rowOff>95250</xdr:rowOff>
    </xdr:to>
    <xdr:sp macro="" textlink="">
      <xdr:nvSpPr>
        <xdr:cNvPr id="834" name="楕円 833">
          <a:extLst>
            <a:ext uri="{FF2B5EF4-FFF2-40B4-BE49-F238E27FC236}">
              <a16:creationId xmlns="" xmlns:a16="http://schemas.microsoft.com/office/drawing/2014/main" id="{00000000-0008-0000-0700-000042030000}"/>
            </a:ext>
          </a:extLst>
        </xdr:cNvPr>
        <xdr:cNvSpPr/>
      </xdr:nvSpPr>
      <xdr:spPr>
        <a:xfrm>
          <a:off x="18605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86377</xdr:rowOff>
    </xdr:from>
    <xdr:ext cx="249299" cy="259045"/>
    <xdr:sp macro="" textlink="">
      <xdr:nvSpPr>
        <xdr:cNvPr id="835" name="テキスト ボックス 834">
          <a:extLst>
            <a:ext uri="{FF2B5EF4-FFF2-40B4-BE49-F238E27FC236}">
              <a16:creationId xmlns="" xmlns:a16="http://schemas.microsoft.com/office/drawing/2014/main" id="{00000000-0008-0000-0700-000043030000}"/>
            </a:ext>
          </a:extLst>
        </xdr:cNvPr>
        <xdr:cNvSpPr txBox="1"/>
      </xdr:nvSpPr>
      <xdr:spPr>
        <a:xfrm>
          <a:off x="18531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36" name="正方形/長方形 835">
          <a:extLst>
            <a:ext uri="{FF2B5EF4-FFF2-40B4-BE49-F238E27FC236}">
              <a16:creationId xmlns="" xmlns:a16="http://schemas.microsoft.com/office/drawing/2014/main" id="{00000000-0008-0000-0700-000044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7" name="正方形/長方形 836">
          <a:extLst>
            <a:ext uri="{FF2B5EF4-FFF2-40B4-BE49-F238E27FC236}">
              <a16:creationId xmlns="" xmlns:a16="http://schemas.microsoft.com/office/drawing/2014/main" id="{00000000-0008-0000-0700-000045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8" name="テキスト ボックス 837">
          <a:extLst>
            <a:ext uri="{FF2B5EF4-FFF2-40B4-BE49-F238E27FC236}">
              <a16:creationId xmlns="" xmlns:a16="http://schemas.microsoft.com/office/drawing/2014/main" id="{00000000-0008-0000-0700-000046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総務費は、住民一人あたり</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166,344</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円となっており、施設整備基金、減債基金等各種基金への積立金の増などにより決算額全体は前年度から増加している。</a:t>
          </a:r>
        </a:p>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農林水産業費は、住民一人あたり</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53,868</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円となっている。これは本市の基幹産業である施設園芸農業の振興に力点を置いて取り組んでいるためで、園芸用ハウス整備事業や新規就農サポートハウス整備事業を積極的に展開し、類団平均・全国平均と比較しても高い水準となっている。</a:t>
          </a:r>
        </a:p>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災害復旧費については、平成</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30</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年</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7</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月豪雨災害への対応で住民一人当たりのコストは大幅増となっており、その発注状況などから今後</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2</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年はこの水準が続く見込みである。</a:t>
          </a:r>
        </a:p>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安芸市緊急財政健全化計画に基づく市債発行額の抑制や繰上償還の実施により、平成</a:t>
          </a:r>
          <a:r>
            <a:rPr kumimoji="1" lang="en-US" altLang="ja-JP" sz="1300">
              <a:solidFill>
                <a:sysClr val="windowText" lastClr="000000"/>
              </a:solidFill>
              <a:latin typeface="ＭＳ Ｐゴシック" panose="020B0600070205080204" pitchFamily="50" charset="-128"/>
              <a:ea typeface="ＭＳ Ｐゴシック" panose="020B0600070205080204" pitchFamily="50" charset="-128"/>
            </a:rPr>
            <a:t>30</a:t>
          </a:r>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年度決算における公債費は減少したものの、住民一人当たりのコストは全国平均・類団平均比較で依然として高い水準となっている。</a:t>
          </a:r>
        </a:p>
        <a:p>
          <a:r>
            <a:rPr kumimoji="1" lang="ja-JP" altLang="en-US" sz="1300">
              <a:solidFill>
                <a:sysClr val="windowText" lastClr="000000"/>
              </a:solidFill>
              <a:latin typeface="ＭＳ Ｐゴシック" panose="020B0600070205080204" pitchFamily="50" charset="-128"/>
              <a:ea typeface="ＭＳ Ｐゴシック" panose="020B0600070205080204" pitchFamily="50" charset="-128"/>
            </a:rPr>
            <a:t>　今後も地方債発行の適正管理に努めるとともに、任意繰上償還を積極的に実施することで、公債費の抑制に努め、普通交付税非算入額が留保財源を上回る市債発行を行う場合については、中長期的な財政シミュレーションを踏まえ、公債費の適正かつ安定的な管理に取り組む。</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50">
              <a:solidFill>
                <a:sysClr val="windowText" lastClr="000000"/>
              </a:solidFill>
              <a:latin typeface="ＭＳ ゴシック" pitchFamily="49" charset="-128"/>
              <a:ea typeface="ＭＳ ゴシック" pitchFamily="49" charset="-128"/>
            </a:rPr>
            <a:t>　平成</a:t>
          </a:r>
          <a:r>
            <a:rPr kumimoji="1" lang="en-US" altLang="ja-JP" sz="1350">
              <a:solidFill>
                <a:sysClr val="windowText" lastClr="000000"/>
              </a:solidFill>
              <a:latin typeface="ＭＳ ゴシック" pitchFamily="49" charset="-128"/>
              <a:ea typeface="ＭＳ ゴシック" pitchFamily="49" charset="-128"/>
            </a:rPr>
            <a:t>15</a:t>
          </a:r>
          <a:r>
            <a:rPr kumimoji="1" lang="ja-JP" altLang="en-US" sz="1350">
              <a:solidFill>
                <a:sysClr val="windowText" lastClr="000000"/>
              </a:solidFill>
              <a:latin typeface="ＭＳ ゴシック" pitchFamily="49" charset="-128"/>
              <a:ea typeface="ＭＳ ゴシック" pitchFamily="49" charset="-128"/>
            </a:rPr>
            <a:t>年度から継続して取り組んでいる行財政改革の効果により、標準財政規模に対する実質収支額は</a:t>
          </a:r>
          <a:r>
            <a:rPr kumimoji="1" lang="en-US" altLang="ja-JP" sz="1350">
              <a:solidFill>
                <a:sysClr val="windowText" lastClr="000000"/>
              </a:solidFill>
              <a:latin typeface="ＭＳ ゴシック" pitchFamily="49" charset="-128"/>
              <a:ea typeface="ＭＳ ゴシック" pitchFamily="49" charset="-128"/>
            </a:rPr>
            <a:t>3</a:t>
          </a:r>
          <a:r>
            <a:rPr kumimoji="1" lang="ja-JP" altLang="en-US" sz="1350">
              <a:solidFill>
                <a:sysClr val="windowText" lastClr="000000"/>
              </a:solidFill>
              <a:latin typeface="ＭＳ ゴシック" pitchFamily="49" charset="-128"/>
              <a:ea typeface="ＭＳ ゴシック" pitchFamily="49" charset="-128"/>
            </a:rPr>
            <a:t>％台の水準で推移している。</a:t>
          </a:r>
          <a:endParaRPr kumimoji="1" lang="en-US" altLang="ja-JP" sz="1350">
            <a:solidFill>
              <a:sysClr val="windowText" lastClr="000000"/>
            </a:solidFill>
            <a:latin typeface="ＭＳ ゴシック" pitchFamily="49" charset="-128"/>
            <a:ea typeface="ＭＳ ゴシック" pitchFamily="49" charset="-128"/>
          </a:endParaRPr>
        </a:p>
        <a:p>
          <a:r>
            <a:rPr kumimoji="1" lang="ja-JP" altLang="en-US" sz="1350">
              <a:solidFill>
                <a:sysClr val="windowText" lastClr="000000"/>
              </a:solidFill>
              <a:latin typeface="ＭＳ ゴシック" pitchFamily="49" charset="-128"/>
              <a:ea typeface="ＭＳ ゴシック" pitchFamily="49" charset="-128"/>
            </a:rPr>
            <a:t>　実質単年度収支は、繰上償還金の減などにより対前年度</a:t>
          </a:r>
          <a:r>
            <a:rPr kumimoji="1" lang="en-US" altLang="ja-JP" sz="1350">
              <a:solidFill>
                <a:sysClr val="windowText" lastClr="000000"/>
              </a:solidFill>
              <a:latin typeface="ＭＳ ゴシック" pitchFamily="49" charset="-128"/>
              <a:ea typeface="ＭＳ ゴシック" pitchFamily="49" charset="-128"/>
            </a:rPr>
            <a:t>1.35</a:t>
          </a:r>
          <a:r>
            <a:rPr kumimoji="1" lang="ja-JP" altLang="en-US" sz="1350">
              <a:solidFill>
                <a:sysClr val="windowText" lastClr="000000"/>
              </a:solidFill>
              <a:latin typeface="ＭＳ ゴシック" pitchFamily="49" charset="-128"/>
              <a:ea typeface="ＭＳ ゴシック" pitchFamily="49" charset="-128"/>
            </a:rPr>
            <a:t>ポイント落ち込んだものの、依然として黒字を確保している。</a:t>
          </a:r>
        </a:p>
        <a:p>
          <a:r>
            <a:rPr kumimoji="1" lang="ja-JP" altLang="en-US" sz="1350">
              <a:solidFill>
                <a:sysClr val="windowText" lastClr="000000"/>
              </a:solidFill>
              <a:latin typeface="ＭＳ ゴシック" pitchFamily="49" charset="-128"/>
              <a:ea typeface="ＭＳ ゴシック" pitchFamily="49" charset="-128"/>
            </a:rPr>
            <a:t>　今後も中長期的な財政推計に基づいた行財政改革を継続し、経常経費の削減による一般財源の確保に努めていく。</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solidFill>
                <a:sysClr val="windowText" lastClr="000000"/>
              </a:solidFill>
              <a:latin typeface="ＭＳ ゴシック" pitchFamily="49" charset="-128"/>
              <a:ea typeface="ＭＳ ゴシック" pitchFamily="49" charset="-128"/>
            </a:rPr>
            <a:t>　国民健康保険事業については、低所得者層の加入割合が高い反面、高齢者が多く医療費が増大するという構造的問題を抱えており、本市の国保会計においては、人口減少により被保険者が年々減少する一方、医療の高度化等による医療費の増加で慢性的な赤字会計となっている。</a:t>
          </a:r>
          <a:endParaRPr kumimoji="1" lang="en-US" altLang="ja-JP" sz="1400">
            <a:solidFill>
              <a:sysClr val="windowText" lastClr="000000"/>
            </a:solidFill>
            <a:latin typeface="ＭＳ ゴシック" pitchFamily="49" charset="-128"/>
            <a:ea typeface="ＭＳ ゴシック" pitchFamily="49" charset="-128"/>
          </a:endParaRPr>
        </a:p>
        <a:p>
          <a:r>
            <a:rPr kumimoji="1" lang="ja-JP" altLang="en-US" sz="1400">
              <a:solidFill>
                <a:sysClr val="windowText" lastClr="000000"/>
              </a:solidFill>
              <a:latin typeface="ＭＳ ゴシック" pitchFamily="49" charset="-128"/>
              <a:ea typeface="ＭＳ ゴシック" pitchFamily="49" charset="-128"/>
            </a:rPr>
            <a:t>　このことから、国保財政安定化を図るため、保険税率の適正化と合わせて一般会計からの法定外繰り出しを</a:t>
          </a:r>
          <a:r>
            <a:rPr kumimoji="1" lang="en-US" altLang="ja-JP" sz="1400">
              <a:solidFill>
                <a:sysClr val="windowText" lastClr="000000"/>
              </a:solidFill>
              <a:latin typeface="ＭＳ ゴシック" pitchFamily="49" charset="-128"/>
              <a:ea typeface="ＭＳ ゴシック" pitchFamily="49" charset="-128"/>
            </a:rPr>
            <a:t>29</a:t>
          </a:r>
          <a:r>
            <a:rPr kumimoji="1" lang="ja-JP" altLang="en-US" sz="1400">
              <a:solidFill>
                <a:sysClr val="windowText" lastClr="000000"/>
              </a:solidFill>
              <a:latin typeface="ＭＳ ゴシック" pitchFamily="49" charset="-128"/>
              <a:ea typeface="ＭＳ ゴシック" pitchFamily="49" charset="-128"/>
            </a:rPr>
            <a:t>年度から拡充しており、</a:t>
          </a:r>
          <a:r>
            <a:rPr kumimoji="1" lang="en-US" altLang="ja-JP" sz="1400">
              <a:solidFill>
                <a:sysClr val="windowText" lastClr="000000"/>
              </a:solidFill>
              <a:latin typeface="ＭＳ ゴシック" pitchFamily="49" charset="-128"/>
              <a:ea typeface="ＭＳ ゴシック" pitchFamily="49" charset="-128"/>
            </a:rPr>
            <a:t>27</a:t>
          </a:r>
          <a:r>
            <a:rPr kumimoji="1" lang="ja-JP" altLang="en-US" sz="1400">
              <a:solidFill>
                <a:sysClr val="windowText" lastClr="000000"/>
              </a:solidFill>
              <a:latin typeface="ＭＳ ゴシック" pitchFamily="49" charset="-128"/>
              <a:ea typeface="ＭＳ ゴシック" pitchFamily="49" charset="-128"/>
            </a:rPr>
            <a:t>年度末時点で</a:t>
          </a:r>
          <a:r>
            <a:rPr kumimoji="1" lang="en-US" altLang="ja-JP" sz="1400">
              <a:solidFill>
                <a:sysClr val="windowText" lastClr="000000"/>
              </a:solidFill>
              <a:latin typeface="ＭＳ ゴシック" pitchFamily="49" charset="-128"/>
              <a:ea typeface="ＭＳ ゴシック" pitchFamily="49" charset="-128"/>
            </a:rPr>
            <a:t>519</a:t>
          </a:r>
          <a:r>
            <a:rPr kumimoji="1" lang="ja-JP" altLang="en-US" sz="1400">
              <a:solidFill>
                <a:sysClr val="windowText" lastClr="000000"/>
              </a:solidFill>
              <a:latin typeface="ＭＳ ゴシック" pitchFamily="49" charset="-128"/>
              <a:ea typeface="ＭＳ ゴシック" pitchFamily="49" charset="-128"/>
            </a:rPr>
            <a:t>百万円あった累積赤字は、</a:t>
          </a:r>
          <a:r>
            <a:rPr kumimoji="1" lang="en-US" altLang="ja-JP" sz="1400">
              <a:solidFill>
                <a:sysClr val="windowText" lastClr="000000"/>
              </a:solidFill>
              <a:latin typeface="ＭＳ ゴシック" pitchFamily="49" charset="-128"/>
              <a:ea typeface="ＭＳ ゴシック" pitchFamily="49" charset="-128"/>
            </a:rPr>
            <a:t>30</a:t>
          </a:r>
          <a:r>
            <a:rPr kumimoji="1" lang="ja-JP" altLang="en-US" sz="1400">
              <a:solidFill>
                <a:sysClr val="windowText" lastClr="000000"/>
              </a:solidFill>
              <a:latin typeface="ＭＳ ゴシック" pitchFamily="49" charset="-128"/>
              <a:ea typeface="ＭＳ ゴシック" pitchFamily="49" charset="-128"/>
            </a:rPr>
            <a:t>年度末で</a:t>
          </a:r>
          <a:r>
            <a:rPr kumimoji="1" lang="en-US" altLang="ja-JP" sz="1400">
              <a:solidFill>
                <a:sysClr val="windowText" lastClr="000000"/>
              </a:solidFill>
              <a:latin typeface="ＭＳ ゴシック" pitchFamily="49" charset="-128"/>
              <a:ea typeface="ＭＳ ゴシック" pitchFamily="49" charset="-128"/>
            </a:rPr>
            <a:t>61</a:t>
          </a:r>
          <a:r>
            <a:rPr kumimoji="1" lang="ja-JP" altLang="en-US" sz="1400">
              <a:solidFill>
                <a:sysClr val="windowText" lastClr="000000"/>
              </a:solidFill>
              <a:latin typeface="ＭＳ ゴシック" pitchFamily="49" charset="-128"/>
              <a:ea typeface="ＭＳ ゴシック" pitchFamily="49" charset="-128"/>
            </a:rPr>
            <a:t>百万円まで圧縮されている。</a:t>
          </a:r>
        </a:p>
        <a:p>
          <a:r>
            <a:rPr kumimoji="1" lang="ja-JP" altLang="en-US" sz="1400">
              <a:solidFill>
                <a:sysClr val="windowText" lastClr="000000"/>
              </a:solidFill>
              <a:latin typeface="ＭＳ ゴシック" pitchFamily="49" charset="-128"/>
              <a:ea typeface="ＭＳ ゴシック" pitchFamily="49" charset="-128"/>
            </a:rPr>
            <a:t>　平成</a:t>
          </a:r>
          <a:r>
            <a:rPr kumimoji="1" lang="en-US" altLang="ja-JP" sz="1400">
              <a:solidFill>
                <a:sysClr val="windowText" lastClr="000000"/>
              </a:solidFill>
              <a:latin typeface="ＭＳ ゴシック" pitchFamily="49" charset="-128"/>
              <a:ea typeface="ＭＳ ゴシック" pitchFamily="49" charset="-128"/>
            </a:rPr>
            <a:t>30</a:t>
          </a:r>
          <a:r>
            <a:rPr kumimoji="1" lang="ja-JP" altLang="en-US" sz="1400">
              <a:solidFill>
                <a:sysClr val="windowText" lastClr="000000"/>
              </a:solidFill>
              <a:latin typeface="ＭＳ ゴシック" pitchFamily="49" charset="-128"/>
              <a:ea typeface="ＭＳ ゴシック" pitchFamily="49" charset="-128"/>
            </a:rPr>
            <a:t>年度から国保財政運営の広域化（都道府県移行）が開始され、今後、より一層の医療費適正化につながる取り組みが重要となってくることから、特定健診の実施やジェネリック医薬品の推奨等により医療給付費の適正化を推進するとともに、保険税等歳入確保に引き続き取り組んでいく。</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a:extLst>
            <a:ext uri="{FF2B5EF4-FFF2-40B4-BE49-F238E27FC236}">
              <a16:creationId xmlns="" xmlns:a16="http://schemas.microsoft.com/office/drawing/2014/main" id="{00000000-0008-0000-0900-000013000000}"/>
            </a:ext>
          </a:extLst>
        </xdr:cNvPr>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a:extLst>
            <a:ext uri="{FF2B5EF4-FFF2-40B4-BE49-F238E27FC236}">
              <a16:creationId xmlns="" xmlns:a16="http://schemas.microsoft.com/office/drawing/2014/main" id="{00000000-0008-0000-0900-000014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a:extLst>
            <a:ext uri="{FF2B5EF4-FFF2-40B4-BE49-F238E27FC236}">
              <a16:creationId xmlns="" xmlns:a16="http://schemas.microsoft.com/office/drawing/2014/main" id="{00000000-0008-0000-0900-000015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itchFamily="49" charset="-128"/>
              <a:ea typeface="ＭＳ ゴシック" pitchFamily="49" charset="-128"/>
              <a:cs typeface="+mn-cs"/>
            </a:rPr>
            <a:t>　平成</a:t>
          </a:r>
          <a:r>
            <a:rPr kumimoji="1" lang="en-US" altLang="ja-JP" sz="1200" b="0" i="0" u="none" strike="noStrike" kern="0" cap="none" spc="0" normalizeH="0" baseline="0" noProof="0">
              <a:ln>
                <a:noFill/>
              </a:ln>
              <a:solidFill>
                <a:sysClr val="windowText" lastClr="000000"/>
              </a:solidFill>
              <a:effectLst/>
              <a:uLnTx/>
              <a:uFillTx/>
              <a:latin typeface="ＭＳ ゴシック" pitchFamily="49" charset="-128"/>
              <a:ea typeface="ＭＳ ゴシック" pitchFamily="49" charset="-128"/>
              <a:cs typeface="+mn-cs"/>
            </a:rPr>
            <a:t>15</a:t>
          </a:r>
          <a:r>
            <a:rPr kumimoji="1" lang="ja-JP" altLang="en-US" sz="1200" b="0" i="0" u="none" strike="noStrike" kern="0" cap="none" spc="0" normalizeH="0" baseline="0" noProof="0">
              <a:ln>
                <a:noFill/>
              </a:ln>
              <a:solidFill>
                <a:sysClr val="windowText" lastClr="000000"/>
              </a:solidFill>
              <a:effectLst/>
              <a:uLnTx/>
              <a:uFillTx/>
              <a:latin typeface="ＭＳ ゴシック" pitchFamily="49" charset="-128"/>
              <a:ea typeface="ＭＳ ゴシック" pitchFamily="49" charset="-128"/>
              <a:cs typeface="+mn-cs"/>
            </a:rPr>
            <a:t>年度から取り組んでいる市債発行の抑制と繰上償還の実施により、公債費は平成</a:t>
          </a:r>
          <a:r>
            <a:rPr kumimoji="1" lang="en-US" altLang="ja-JP" sz="1200" b="0" i="0" u="none" strike="noStrike" kern="0" cap="none" spc="0" normalizeH="0" baseline="0" noProof="0">
              <a:ln>
                <a:noFill/>
              </a:ln>
              <a:solidFill>
                <a:sysClr val="windowText" lastClr="000000"/>
              </a:solidFill>
              <a:effectLst/>
              <a:uLnTx/>
              <a:uFillTx/>
              <a:latin typeface="ＭＳ ゴシック" pitchFamily="49" charset="-128"/>
              <a:ea typeface="ＭＳ ゴシック" pitchFamily="49" charset="-128"/>
              <a:cs typeface="+mn-cs"/>
            </a:rPr>
            <a:t>19</a:t>
          </a:r>
          <a:r>
            <a:rPr kumimoji="1" lang="ja-JP" altLang="en-US" sz="1200" b="0" i="0" u="none" strike="noStrike" kern="0" cap="none" spc="0" normalizeH="0" baseline="0" noProof="0">
              <a:ln>
                <a:noFill/>
              </a:ln>
              <a:solidFill>
                <a:sysClr val="windowText" lastClr="000000"/>
              </a:solidFill>
              <a:effectLst/>
              <a:uLnTx/>
              <a:uFillTx/>
              <a:latin typeface="ＭＳ ゴシック" pitchFamily="49" charset="-128"/>
              <a:ea typeface="ＭＳ ゴシック" pitchFamily="49" charset="-128"/>
              <a:cs typeface="+mn-cs"/>
            </a:rPr>
            <a:t>年度をピークに減少しており、実質公債費比率も改善している。しかしながら、近年の大型事業等による市債発行額の増加に加え、今後も市庁舎建替えや小中学校移転統合事業などが見込まれており、同比率の上昇が危惧されている。</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itchFamily="49" charset="-128"/>
              <a:ea typeface="ＭＳ ゴシック" pitchFamily="49" charset="-128"/>
              <a:cs typeface="+mn-cs"/>
            </a:rPr>
            <a:t>　今後も健全な財政を堅持するため、平成</a:t>
          </a:r>
          <a:r>
            <a:rPr kumimoji="1" lang="en-US" altLang="ja-JP" sz="1200" b="0" i="0" u="none" strike="noStrike" kern="0" cap="none" spc="0" normalizeH="0" baseline="0" noProof="0">
              <a:ln>
                <a:noFill/>
              </a:ln>
              <a:solidFill>
                <a:sysClr val="windowText" lastClr="000000"/>
              </a:solidFill>
              <a:effectLst/>
              <a:uLnTx/>
              <a:uFillTx/>
              <a:latin typeface="ＭＳ ゴシック" pitchFamily="49" charset="-128"/>
              <a:ea typeface="ＭＳ ゴシック" pitchFamily="49" charset="-128"/>
              <a:cs typeface="+mn-cs"/>
            </a:rPr>
            <a:t>28</a:t>
          </a:r>
          <a:r>
            <a:rPr kumimoji="1" lang="ja-JP" altLang="en-US" sz="1200" b="0" i="0" u="none" strike="noStrike" kern="0" cap="none" spc="0" normalizeH="0" baseline="0" noProof="0">
              <a:ln>
                <a:noFill/>
              </a:ln>
              <a:solidFill>
                <a:sysClr val="windowText" lastClr="000000"/>
              </a:solidFill>
              <a:effectLst/>
              <a:uLnTx/>
              <a:uFillTx/>
              <a:latin typeface="ＭＳ ゴシック" pitchFamily="49" charset="-128"/>
              <a:ea typeface="ＭＳ ゴシック" pitchFamily="49" charset="-128"/>
              <a:cs typeface="+mn-cs"/>
            </a:rPr>
            <a:t>年度に策定した公共施設等総合管理計画に基づく普通建設事業の最適化により更新費用の抑制・平準化を推進する。</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ゴシック" pitchFamily="49" charset="-128"/>
              <a:ea typeface="ＭＳ ゴシック" pitchFamily="49" charset="-128"/>
              <a:cs typeface="+mn-cs"/>
            </a:rPr>
            <a:t>　さらに、普通交付税非算入額が留保財源を上回る市債発行を行う場合については、繰上償還と基金積立・取崩を多角的に検討し中長期的な財政シミュレーションを踏まえ、比率の適正かつ安定的な管理に取組む。</a:t>
          </a: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 xmlns:a16="http://schemas.microsoft.com/office/drawing/2014/main" id="{00000000-0008-0000-0A00-000015000000}"/>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 xmlns:a16="http://schemas.microsoft.com/office/drawing/2014/main" id="{00000000-0008-0000-0A00-000016000000}"/>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 xmlns:a16="http://schemas.microsoft.com/office/drawing/2014/main" id="{00000000-0008-0000-0A00-000017000000}"/>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 xmlns:a16="http://schemas.microsoft.com/office/drawing/2014/main" id="{00000000-0008-0000-0A00-000018000000}"/>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該当なし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50">
              <a:solidFill>
                <a:sysClr val="windowText" lastClr="000000"/>
              </a:solidFill>
              <a:latin typeface="ＭＳ ゴシック" pitchFamily="49" charset="-128"/>
              <a:ea typeface="ＭＳ ゴシック" pitchFamily="49" charset="-128"/>
            </a:rPr>
            <a:t>　将来負担額で大きなウエイトを占めている地方債現在高は、平成</a:t>
          </a:r>
          <a:r>
            <a:rPr kumimoji="1" lang="en-US" altLang="ja-JP" sz="1350">
              <a:solidFill>
                <a:sysClr val="windowText" lastClr="000000"/>
              </a:solidFill>
              <a:latin typeface="ＭＳ ゴシック" pitchFamily="49" charset="-128"/>
              <a:ea typeface="ＭＳ ゴシック" pitchFamily="49" charset="-128"/>
            </a:rPr>
            <a:t>19</a:t>
          </a:r>
          <a:r>
            <a:rPr kumimoji="1" lang="ja-JP" altLang="en-US" sz="1350">
              <a:solidFill>
                <a:sysClr val="windowText" lastClr="000000"/>
              </a:solidFill>
              <a:latin typeface="ＭＳ ゴシック" pitchFamily="49" charset="-128"/>
              <a:ea typeface="ＭＳ ゴシック" pitchFamily="49" charset="-128"/>
            </a:rPr>
            <a:t>年度から継続して取り組んでいる任意繰上償還の効果等により、対前年度</a:t>
          </a:r>
          <a:r>
            <a:rPr kumimoji="1" lang="en-US" altLang="ja-JP" sz="1350">
              <a:solidFill>
                <a:sysClr val="windowText" lastClr="000000"/>
              </a:solidFill>
              <a:latin typeface="ＭＳ ゴシック" pitchFamily="49" charset="-128"/>
              <a:ea typeface="ＭＳ ゴシック" pitchFamily="49" charset="-128"/>
            </a:rPr>
            <a:t>67</a:t>
          </a:r>
          <a:r>
            <a:rPr kumimoji="1" lang="ja-JP" altLang="en-US" sz="1350">
              <a:solidFill>
                <a:sysClr val="windowText" lastClr="000000"/>
              </a:solidFill>
              <a:latin typeface="ＭＳ ゴシック" pitchFamily="49" charset="-128"/>
              <a:ea typeface="ＭＳ ゴシック" pitchFamily="49" charset="-128"/>
            </a:rPr>
            <a:t>百万円の減となっている。また、公営企業債等繰入見込額や組合等負担等見込額も減少しており、将来負担額全体では対前年度</a:t>
          </a:r>
          <a:r>
            <a:rPr kumimoji="1" lang="en-US" altLang="ja-JP" sz="1350">
              <a:solidFill>
                <a:sysClr val="windowText" lastClr="000000"/>
              </a:solidFill>
              <a:latin typeface="ＭＳ ゴシック" pitchFamily="49" charset="-128"/>
              <a:ea typeface="ＭＳ ゴシック" pitchFamily="49" charset="-128"/>
            </a:rPr>
            <a:t>441</a:t>
          </a:r>
          <a:r>
            <a:rPr kumimoji="1" lang="ja-JP" altLang="en-US" sz="1350">
              <a:solidFill>
                <a:sysClr val="windowText" lastClr="000000"/>
              </a:solidFill>
              <a:latin typeface="ＭＳ ゴシック" pitchFamily="49" charset="-128"/>
              <a:ea typeface="ＭＳ ゴシック" pitchFamily="49" charset="-128"/>
            </a:rPr>
            <a:t>百万円の減となった。加えて、減債基金や施設整備基金への継続的な積立により充当可能基金が増加しており、これらのことが将来負担比率を改善させる要因となっている。</a:t>
          </a:r>
        </a:p>
        <a:p>
          <a:r>
            <a:rPr kumimoji="1" lang="ja-JP" altLang="en-US" sz="1350">
              <a:solidFill>
                <a:sysClr val="windowText" lastClr="000000"/>
              </a:solidFill>
              <a:latin typeface="ＭＳ ゴシック" pitchFamily="49" charset="-128"/>
              <a:ea typeface="ＭＳ ゴシック" pitchFamily="49" charset="-128"/>
            </a:rPr>
            <a:t>　しかしながら、近年の南海トラフ地震対策や学校給食センター、火葬場建設、新保育所建設などの実施に伴って地方債発行額は増加しており、今後も市庁舎建替えや小中学校移転統合事業等の大型事業が見込まれることから、引き続き、地方債発行の適正管理に努めるとともに、繰上償還や基金積立を継続して実施することで、将来負担の軽減に取り組んでいく。</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平成</a:t>
          </a:r>
          <a:r>
            <a:rPr lang="en-US" altLang="ja-JP" sz="1800" b="1">
              <a:solidFill>
                <a:schemeClr val="tx1"/>
              </a:solidFill>
              <a:latin typeface="ＭＳ ゴシック" pitchFamily="49" charset="-128"/>
              <a:ea typeface="ＭＳ ゴシック" pitchFamily="49" charset="-128"/>
            </a:rPr>
            <a:t>30</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高知県安芸市</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平成</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30</a:t>
          </a: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年度決算においては、主なものとして、今後の公債費の財源とする減債基金への積み立てや、将来の大型事業への対応</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
          </a:r>
          <a:b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b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として施設整備基金への積み立てを行った。また、一般寄付を原資とする特定目的基金への積み立てや、条例に基づく基金運</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
          </a:r>
          <a:b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b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用利子を積み立てた。</a:t>
          </a:r>
        </a:p>
        <a:p>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取り崩しについては、基金設置条例に規定する目的を達成するため、施設整備基金やふるさと応援基金等を各事業の財源とし</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
          </a:r>
          <a:b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b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て取り崩しを行っている。</a:t>
          </a:r>
        </a:p>
        <a:p>
          <a:endParaRPr kumimoji="1" lang="ja-JP" altLang="en-US" sz="1400">
            <a:solidFill>
              <a:srgbClr val="FF0000"/>
            </a:solidFill>
            <a:effectLst/>
            <a:latin typeface="ＭＳ ゴシック" panose="020B0609070205080204" pitchFamily="49" charset="-128"/>
            <a:ea typeface="ＭＳ ゴシック" panose="020B0609070205080204" pitchFamily="49" charset="-128"/>
            <a:cs typeface="+mn-cs"/>
          </a:endParaRPr>
        </a:p>
        <a:p>
          <a:endParaRPr kumimoji="1" lang="ja-JP" altLang="en-US" sz="1400">
            <a:solidFill>
              <a:srgbClr val="FF0000"/>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近年、国による景気対策や南海トラフ地震対応、給食センターや新火葬場、統合保育所の建設の他、平成</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30</a:t>
          </a: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年</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7</a:t>
          </a: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月豪雨災害へ</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
          </a:r>
          <a:b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b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の対応などにより、市債発行額が増加傾向となっている。また、今後も、本市の喫緊の課題である市庁舎建替えや小中学校移</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
          </a:r>
          <a:b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b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転統合事業などの大型事業が見込まれており、増大する公債費や施設整備等への財源対策が危惧されていることから、令和元</a:t>
          </a:r>
          <a:endPar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年度以降も減債基金や施設整備基金への計画的な積み立てを継続し、柔軟で弾力性のある財政基盤の確立に取り組む。</a:t>
          </a: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（基金の使途）</a:t>
          </a:r>
        </a:p>
        <a:p>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施設整備基金 </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 </a:t>
          </a: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公共施設等整備促進のための基金で、喫緊の課題である市庁舎建て替えや公共施設等の老朽化対策を見込む。</a:t>
          </a:r>
        </a:p>
        <a:p>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鉄道経営助成基金 </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 </a:t>
          </a: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地域公共交通の確保を図るため高知県及び沿線市町村により造成された基金で、経営助成を目的とする。</a:t>
          </a:r>
        </a:p>
        <a:p>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ふるさと応援基金 </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 </a:t>
          </a: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ふるさと納税寄付金を原資とした基金で、条例で定める各事業への財源とする。</a:t>
          </a:r>
        </a:p>
        <a:p>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退職手当基金 </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 </a:t>
          </a: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年度間負担の平準化を図る目的に、平均退職金と実際の退職金との差額を基金積立又は取崩により調整。</a:t>
          </a:r>
        </a:p>
        <a:p>
          <a:endPar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施設整備基金 </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 </a:t>
          </a: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公共施設等の老朽化対策へ取り崩すとともに、今後の大型事業の財源として計画的な積み立てを実施。</a:t>
          </a:r>
        </a:p>
        <a:p>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鉄道経営助成基金 </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 </a:t>
          </a: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土佐くろしお鉄道の赤字補てんのため、基金を取り崩して助成。</a:t>
          </a:r>
        </a:p>
        <a:p>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ふるさと応援基金 </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 </a:t>
          </a: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各種単独事業の財源として基金を取り崩すとともに、ふるさと納税寄付金を積み立て。</a:t>
          </a:r>
        </a:p>
        <a:p>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退職手当基金 </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 </a:t>
          </a: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退職金実績額が平均退職金を上回る部分について、退職手当基金を取り崩して財源調整。</a:t>
          </a:r>
        </a:p>
        <a:p>
          <a:endPar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特定目的基金については、各基金設置条例に規定された目的を達成するため、計画的な運用に努めていく。</a:t>
          </a:r>
        </a:p>
        <a:p>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特に、施設整備基金については、本市の喫緊の課題である市庁舎建て替えや小中学校移転統合などの大型事業への対応に加え、</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
          </a:r>
          <a:b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b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公共施設等の老朽化対策など、今後、多額の財政需要が見込まれており、将来負担の軽減のため、令和元年度以降も計画的な</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
          </a:r>
          <a:b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b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積み立てを行っていく。</a:t>
          </a:r>
        </a:p>
        <a:p>
          <a:endPar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endParaRPr>
        </a:p>
        <a:p>
          <a:endPar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endParaRPr>
        </a:p>
        <a:p>
          <a:endPar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endParaRPr>
        </a:p>
        <a:p>
          <a:endPar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平成</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30</a:t>
          </a: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年度決算においては、安芸市行政振興基金条例に基づき、基金運用利子</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2</a:t>
          </a: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百万円を積み立てた。</a:t>
          </a:r>
        </a:p>
        <a:p>
          <a:endParaRPr kumimoji="1" lang="ja-JP" altLang="en-US" sz="1400">
            <a:solidFill>
              <a:srgbClr val="FF0000"/>
            </a:solidFill>
            <a:effectLst/>
            <a:latin typeface="ＭＳ ゴシック" panose="020B0609070205080204" pitchFamily="49" charset="-128"/>
            <a:ea typeface="ＭＳ ゴシック" panose="020B0609070205080204" pitchFamily="49" charset="-128"/>
            <a:cs typeface="+mn-cs"/>
          </a:endParaRPr>
        </a:p>
        <a:p>
          <a:endParaRPr kumimoji="1" lang="ja-JP" altLang="en-US" sz="1400">
            <a:solidFill>
              <a:srgbClr val="FF0000"/>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財政調整基金については、災害等に対応した歳出増や地方税収入の激減など多額の一般財源を要する事態に陥った場合において</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
          </a:r>
          <a:b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b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も、「決算上の赤字」を回避しながら行政サービスを安定的に運営するため、標準財政規模の</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3</a:t>
          </a: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割から</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5</a:t>
          </a: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割程度を目安に基金の造</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
          </a:r>
          <a:b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b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成を行い、不測の事態に備える。</a:t>
          </a:r>
        </a:p>
        <a:p>
          <a:endPar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endParaRPr>
        </a:p>
        <a:p>
          <a:endPar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endParaRPr>
        </a:p>
        <a:p>
          <a:endPar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endParaRPr>
        </a:p>
        <a:p>
          <a:endPar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endParaRPr>
        </a:p>
        <a:p>
          <a:endPar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将来負担の軽減を図るため、後年度の公債費に要する財源として、平成</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30</a:t>
          </a: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年度決算において</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281</a:t>
          </a: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百万円を積み立てた。</a:t>
          </a:r>
        </a:p>
        <a:p>
          <a:endParaRPr kumimoji="1" lang="ja-JP" altLang="en-US" sz="1400">
            <a:solidFill>
              <a:srgbClr val="FF0000"/>
            </a:solidFill>
            <a:effectLst/>
            <a:latin typeface="ＭＳ ゴシック" panose="020B0609070205080204" pitchFamily="49" charset="-128"/>
            <a:ea typeface="ＭＳ ゴシック" panose="020B0609070205080204" pitchFamily="49" charset="-128"/>
            <a:cs typeface="+mn-cs"/>
          </a:endParaRPr>
        </a:p>
        <a:p>
          <a:endParaRPr kumimoji="1" lang="ja-JP" altLang="en-US" sz="1400">
            <a:solidFill>
              <a:srgbClr val="FF0000"/>
            </a:solidFill>
            <a:effectLst/>
            <a:latin typeface="ＭＳ ゴシック" panose="020B0609070205080204" pitchFamily="49" charset="-128"/>
            <a:ea typeface="ＭＳ ゴシック" panose="020B0609070205080204" pitchFamily="49" charset="-128"/>
            <a:cs typeface="+mn-cs"/>
          </a:endParaRPr>
        </a:p>
        <a:p>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近年、国による景気対策や南海トラフ地震対応、給食センターや新火葬場の建設、また、平成</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30</a:t>
          </a: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年</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7</a:t>
          </a: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月豪雨等による大規模な</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
          </a:r>
          <a:b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b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災害復旧などにより、市債発行額が増加しており、今後においても、市庁舎建替えや小中学校移転統合事業などの大型事業が</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
          </a:r>
          <a:b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b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見込まれ、将来的な公債費の増大が危惧されている。</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
          </a:r>
          <a:b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b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特に今後</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10</a:t>
          </a: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年間は市庁舎建替え及び新中学校建設で</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80</a:t>
          </a: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億円規模の市債発行が見込まれることから、その公債費負担に備えて</a:t>
          </a:r>
          <a: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t/>
          </a:r>
          <a:br>
            <a:rPr kumimoji="1" lang="en-US" altLang="ja-JP" sz="1400">
              <a:solidFill>
                <a:sysClr val="windowText" lastClr="000000"/>
              </a:solidFill>
              <a:effectLst/>
              <a:latin typeface="ＭＳ ゴシック" panose="020B0609070205080204" pitchFamily="49" charset="-128"/>
              <a:ea typeface="ＭＳ ゴシック" panose="020B0609070205080204" pitchFamily="49" charset="-128"/>
              <a:cs typeface="+mn-cs"/>
            </a:rPr>
          </a:br>
          <a:r>
            <a:rPr kumimoji="1" lang="ja-JP" altLang="en-US" sz="1400">
              <a:solidFill>
                <a:sysClr val="windowText" lastClr="000000"/>
              </a:solidFill>
              <a:effectLst/>
              <a:latin typeface="ＭＳ ゴシック" panose="020B0609070205080204" pitchFamily="49" charset="-128"/>
              <a:ea typeface="ＭＳ ゴシック" panose="020B0609070205080204" pitchFamily="49" charset="-128"/>
              <a:cs typeface="+mn-cs"/>
            </a:rPr>
            <a:t>　毎年度計画的に積み立てを行い、不測の事態に備える。</a:t>
          </a: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 xmlns:a16="http://schemas.microsoft.com/office/drawing/2014/main" id="{7A9F00C8-76D0-4D92-A456-EB59054BB6D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 xmlns:a16="http://schemas.microsoft.com/office/drawing/2014/main" id="{C275BED3-4030-4E7A-AAFB-C99B6119E9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355600</xdr:colOff>
      <xdr:row>0</xdr:row>
      <xdr:rowOff>63500</xdr:rowOff>
    </xdr:from>
    <xdr:to>
      <xdr:col>66</xdr:col>
      <xdr:colOff>187325</xdr:colOff>
      <xdr:row>1</xdr:row>
      <xdr:rowOff>155575</xdr:rowOff>
    </xdr:to>
    <xdr:sp macro="" textlink="">
      <xdr:nvSpPr>
        <xdr:cNvPr id="4" name="正方形/長方形 3"/>
        <xdr:cNvSpPr/>
      </xdr:nvSpPr>
      <xdr:spPr>
        <a:xfrm>
          <a:off x="355600" y="63500"/>
          <a:ext cx="12700000" cy="26352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5" name="正方形/長方形 4"/>
        <xdr:cNvSpPr/>
      </xdr:nvSpPr>
      <xdr:spPr>
        <a:xfrm>
          <a:off x="17030700" y="171450"/>
          <a:ext cx="3930650" cy="16827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6" name="正方形/長方形 5"/>
        <xdr:cNvSpPr/>
      </xdr:nvSpPr>
      <xdr:spPr>
        <a:xfrm>
          <a:off x="17056100" y="168275"/>
          <a:ext cx="3886200" cy="17462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7" name="正方形/長方形 6"/>
        <xdr:cNvSpPr/>
      </xdr:nvSpPr>
      <xdr:spPr>
        <a:xfrm>
          <a:off x="17081500" y="174625"/>
          <a:ext cx="3829050" cy="1397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8" name="正方形/長方形 7"/>
        <xdr:cNvSpPr/>
      </xdr:nvSpPr>
      <xdr:spPr>
        <a:xfrm>
          <a:off x="14236700" y="171450"/>
          <a:ext cx="2660650" cy="16827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9" name="正方形/長方形 8"/>
        <xdr:cNvSpPr/>
      </xdr:nvSpPr>
      <xdr:spPr>
        <a:xfrm>
          <a:off x="14262100" y="168275"/>
          <a:ext cx="2616200" cy="17462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0" name="正方形/長方形 9"/>
        <xdr:cNvSpPr/>
      </xdr:nvSpPr>
      <xdr:spPr>
        <a:xfrm>
          <a:off x="14287500" y="174625"/>
          <a:ext cx="2559050" cy="1524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1" name="正方形/長方形 10"/>
        <xdr:cNvSpPr/>
      </xdr:nvSpPr>
      <xdr:spPr>
        <a:xfrm>
          <a:off x="482600" y="365125"/>
          <a:ext cx="10096500" cy="16256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12" name="正方形/長方形 11"/>
        <xdr:cNvSpPr/>
      </xdr:nvSpPr>
      <xdr:spPr>
        <a:xfrm>
          <a:off x="609600" y="396875"/>
          <a:ext cx="1397000" cy="15621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13" name="正方形/長方形 12"/>
        <xdr:cNvSpPr/>
      </xdr:nvSpPr>
      <xdr:spPr>
        <a:xfrm>
          <a:off x="1943100" y="396875"/>
          <a:ext cx="1333500" cy="15621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17,426
17,375
317.21
13,494,428
13,167,227
202,834
6,262,915
12,701,425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14" name="正方形/長方形 13"/>
        <xdr:cNvSpPr/>
      </xdr:nvSpPr>
      <xdr:spPr>
        <a:xfrm>
          <a:off x="3276600" y="396875"/>
          <a:ext cx="1524000" cy="15621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15" name="正方形/長方形 14"/>
        <xdr:cNvSpPr/>
      </xdr:nvSpPr>
      <xdr:spPr>
        <a:xfrm>
          <a:off x="4800600" y="415925"/>
          <a:ext cx="2032000" cy="787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16" name="正方形/長方形 15"/>
        <xdr:cNvSpPr/>
      </xdr:nvSpPr>
      <xdr:spPr>
        <a:xfrm>
          <a:off x="6832600" y="415925"/>
          <a:ext cx="1270000" cy="787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7.5
2.2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17" name="正方形/長方形 16"/>
        <xdr:cNvSpPr/>
      </xdr:nvSpPr>
      <xdr:spPr>
        <a:xfrm>
          <a:off x="8166100" y="428625"/>
          <a:ext cx="635000" cy="787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18" name="正方形/長方形 17"/>
        <xdr:cNvSpPr/>
      </xdr:nvSpPr>
      <xdr:spPr>
        <a:xfrm>
          <a:off x="4800600" y="1038225"/>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19" name="正方形/長方形 18"/>
        <xdr:cNvSpPr/>
      </xdr:nvSpPr>
      <xdr:spPr>
        <a:xfrm>
          <a:off x="6896100" y="1038225"/>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0" name="角丸四角形 19"/>
        <xdr:cNvSpPr/>
      </xdr:nvSpPr>
      <xdr:spPr>
        <a:xfrm>
          <a:off x="11074400" y="365125"/>
          <a:ext cx="1524000" cy="11176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1" name="正方形/長方形 20"/>
        <xdr:cNvSpPr/>
      </xdr:nvSpPr>
      <xdr:spPr>
        <a:xfrm>
          <a:off x="11334750" y="428625"/>
          <a:ext cx="1333500" cy="1016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22" name="正方形/長方形 21"/>
        <xdr:cNvSpPr/>
      </xdr:nvSpPr>
      <xdr:spPr>
        <a:xfrm>
          <a:off x="11334750" y="542925"/>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23" name="正方形/長方形 22"/>
        <xdr:cNvSpPr/>
      </xdr:nvSpPr>
      <xdr:spPr>
        <a:xfrm>
          <a:off x="11334750" y="885825"/>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24" name="直線コネクタ 23"/>
        <xdr:cNvCxnSpPr/>
      </xdr:nvCxnSpPr>
      <xdr:spPr>
        <a:xfrm flipH="1">
          <a:off x="11156950" y="517525"/>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25" name="楕円 24"/>
        <xdr:cNvSpPr/>
      </xdr:nvSpPr>
      <xdr:spPr>
        <a:xfrm>
          <a:off x="11210925" y="479425"/>
          <a:ext cx="101600" cy="3492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26" name="フローチャート: 判断 25"/>
        <xdr:cNvSpPr/>
      </xdr:nvSpPr>
      <xdr:spPr>
        <a:xfrm>
          <a:off x="11210925" y="631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27" name="直線コネクタ 26"/>
        <xdr:cNvCxnSpPr/>
      </xdr:nvCxnSpPr>
      <xdr:spPr>
        <a:xfrm>
          <a:off x="11255375" y="8858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28" name="直線コネクタ 27"/>
        <xdr:cNvCxnSpPr/>
      </xdr:nvCxnSpPr>
      <xdr:spPr>
        <a:xfrm>
          <a:off x="11176000" y="885825"/>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29" name="直線コネクタ 28"/>
        <xdr:cNvCxnSpPr/>
      </xdr:nvCxnSpPr>
      <xdr:spPr>
        <a:xfrm flipV="1">
          <a:off x="11255375" y="112395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0" name="直線コネクタ 29"/>
        <xdr:cNvCxnSpPr/>
      </xdr:nvCxnSpPr>
      <xdr:spPr>
        <a:xfrm>
          <a:off x="11176000" y="1266825"/>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47625</xdr:rowOff>
    </xdr:from>
    <xdr:ext cx="8896666" cy="259045"/>
    <xdr:sp macro="" textlink="">
      <xdr:nvSpPr>
        <xdr:cNvPr id="31" name="テキスト ボックス 30"/>
        <xdr:cNvSpPr txBox="1"/>
      </xdr:nvSpPr>
      <xdr:spPr>
        <a:xfrm>
          <a:off x="419100" y="2105025"/>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168275</xdr:rowOff>
    </xdr:from>
    <xdr:ext cx="6046335" cy="259045"/>
    <xdr:sp macro="" textlink="">
      <xdr:nvSpPr>
        <xdr:cNvPr id="32" name="テキスト ボックス 31"/>
        <xdr:cNvSpPr txBox="1"/>
      </xdr:nvSpPr>
      <xdr:spPr>
        <a:xfrm>
          <a:off x="419100" y="2397125"/>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117475</xdr:rowOff>
    </xdr:from>
    <xdr:ext cx="8295925" cy="259045"/>
    <xdr:sp macro="" textlink="">
      <xdr:nvSpPr>
        <xdr:cNvPr id="33" name="テキスト ボックス 32"/>
        <xdr:cNvSpPr txBox="1"/>
      </xdr:nvSpPr>
      <xdr:spPr>
        <a:xfrm>
          <a:off x="419100" y="2689225"/>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17</xdr:row>
      <xdr:rowOff>66675</xdr:rowOff>
    </xdr:from>
    <xdr:ext cx="10968003" cy="259045"/>
    <xdr:sp macro="" textlink="">
      <xdr:nvSpPr>
        <xdr:cNvPr id="34" name="テキスト ボックス 33"/>
        <xdr:cNvSpPr txBox="1"/>
      </xdr:nvSpPr>
      <xdr:spPr>
        <a:xfrm>
          <a:off x="419100" y="2981325"/>
          <a:ext cx="1096800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31</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35" name="正方形/長方形 34"/>
        <xdr:cNvSpPr/>
      </xdr:nvSpPr>
      <xdr:spPr>
        <a:xfrm>
          <a:off x="1270000" y="3578225"/>
          <a:ext cx="4241800" cy="2222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36" name="正方形/長方形 35"/>
        <xdr:cNvSpPr/>
      </xdr:nvSpPr>
      <xdr:spPr>
        <a:xfrm>
          <a:off x="1986139" y="3853117"/>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37" name="正方形/長方形 36"/>
        <xdr:cNvSpPr/>
      </xdr:nvSpPr>
      <xdr:spPr>
        <a:xfrm>
          <a:off x="3827139" y="3836446"/>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[ 60.3</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38" name="正方形/長方形 37"/>
        <xdr:cNvSpPr/>
      </xdr:nvSpPr>
      <xdr:spPr>
        <a:xfrm>
          <a:off x="5461000" y="3657600"/>
          <a:ext cx="1524000" cy="20637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39" name="正方形/長方形 38"/>
        <xdr:cNvSpPr/>
      </xdr:nvSpPr>
      <xdr:spPr>
        <a:xfrm>
          <a:off x="5461000" y="3800475"/>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0" name="正方形/長方形 39"/>
        <xdr:cNvSpPr/>
      </xdr:nvSpPr>
      <xdr:spPr>
        <a:xfrm>
          <a:off x="6985000" y="3657600"/>
          <a:ext cx="1524000" cy="20637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1" name="正方形/長方形 40"/>
        <xdr:cNvSpPr/>
      </xdr:nvSpPr>
      <xdr:spPr>
        <a:xfrm>
          <a:off x="6985000" y="3800475"/>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42" name="正方形/長方形 41"/>
        <xdr:cNvSpPr/>
      </xdr:nvSpPr>
      <xdr:spPr>
        <a:xfrm>
          <a:off x="8636000" y="3657600"/>
          <a:ext cx="1524000" cy="20637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43" name="正方形/長方形 42"/>
        <xdr:cNvSpPr/>
      </xdr:nvSpPr>
      <xdr:spPr>
        <a:xfrm>
          <a:off x="8636000" y="3800475"/>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44" name="正方形/長方形 43"/>
        <xdr:cNvSpPr/>
      </xdr:nvSpPr>
      <xdr:spPr>
        <a:xfrm>
          <a:off x="1270000" y="4181475"/>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45" name="正方形/長方形 44"/>
        <xdr:cNvSpPr/>
      </xdr:nvSpPr>
      <xdr:spPr>
        <a:xfrm>
          <a:off x="5778500" y="4181475"/>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46" name="正方形/長方形 45"/>
        <xdr:cNvSpPr/>
      </xdr:nvSpPr>
      <xdr:spPr>
        <a:xfrm>
          <a:off x="5778500" y="4244975"/>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47" name="テキスト ボックス 46"/>
        <xdr:cNvSpPr txBox="1"/>
      </xdr:nvSpPr>
      <xdr:spPr>
        <a:xfrm>
          <a:off x="5854700" y="4473575"/>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050">
              <a:solidFill>
                <a:schemeClr val="dk1"/>
              </a:solidFill>
              <a:effectLst/>
              <a:latin typeface="ＭＳ Ｐゴシック" panose="020B0600070205080204" pitchFamily="50" charset="-128"/>
              <a:ea typeface="ＭＳ Ｐゴシック" panose="020B0600070205080204" pitchFamily="50" charset="-128"/>
              <a:cs typeface="+mn-cs"/>
            </a:rPr>
            <a:t>有形固定資産減価償却率は類似類似団体と同水準である</a:t>
          </a:r>
          <a:r>
            <a:rPr kumimoji="1" lang="ja-JP" altLang="en-US" sz="1050">
              <a:solidFill>
                <a:schemeClr val="dk1"/>
              </a:solidFill>
              <a:effectLst/>
              <a:latin typeface="ＭＳ Ｐゴシック" panose="020B0600070205080204" pitchFamily="50" charset="-128"/>
              <a:ea typeface="ＭＳ Ｐゴシック" panose="020B0600070205080204" pitchFamily="50" charset="-128"/>
              <a:cs typeface="+mn-cs"/>
            </a:rPr>
            <a:t>。</a:t>
          </a:r>
          <a:endParaRPr lang="ja-JP" altLang="ja-JP" sz="1050">
            <a:effectLst/>
            <a:latin typeface="ＭＳ Ｐゴシック" panose="020B0600070205080204" pitchFamily="50" charset="-128"/>
            <a:ea typeface="ＭＳ Ｐゴシック" panose="020B0600070205080204" pitchFamily="50" charset="-128"/>
          </a:endParaRPr>
        </a:p>
        <a:p>
          <a:r>
            <a:rPr kumimoji="1" lang="ja-JP" altLang="ja-JP" sz="1050">
              <a:solidFill>
                <a:schemeClr val="dk1"/>
              </a:solidFill>
              <a:effectLst/>
              <a:latin typeface="ＭＳ Ｐゴシック" panose="020B0600070205080204" pitchFamily="50" charset="-128"/>
              <a:ea typeface="ＭＳ Ｐゴシック" panose="020B0600070205080204" pitchFamily="50" charset="-128"/>
              <a:cs typeface="+mn-cs"/>
            </a:rPr>
            <a:t>本市が保有する建物総延床面積の割合では、学校教育系施設と公営住宅が大きく、これらを合わせると全体の約半分を占めて</a:t>
          </a:r>
          <a:r>
            <a:rPr kumimoji="1" lang="ja-JP" altLang="en-US" sz="1050">
              <a:solidFill>
                <a:schemeClr val="dk1"/>
              </a:solidFill>
              <a:effectLst/>
              <a:latin typeface="ＭＳ Ｐゴシック" panose="020B0600070205080204" pitchFamily="50" charset="-128"/>
              <a:ea typeface="ＭＳ Ｐゴシック" panose="020B0600070205080204" pitchFamily="50" charset="-128"/>
              <a:cs typeface="+mn-cs"/>
            </a:rPr>
            <a:t>おり、さらに、学校教育施設は約</a:t>
          </a:r>
          <a:r>
            <a:rPr kumimoji="1" lang="en-US" altLang="ja-JP" sz="1050">
              <a:solidFill>
                <a:schemeClr val="dk1"/>
              </a:solidFill>
              <a:effectLst/>
              <a:latin typeface="ＭＳ Ｐゴシック" panose="020B0600070205080204" pitchFamily="50" charset="-128"/>
              <a:ea typeface="ＭＳ Ｐゴシック" panose="020B0600070205080204" pitchFamily="50" charset="-128"/>
              <a:cs typeface="+mn-cs"/>
            </a:rPr>
            <a:t>9</a:t>
          </a:r>
          <a:r>
            <a:rPr kumimoji="1" lang="ja-JP" altLang="en-US" sz="1050">
              <a:solidFill>
                <a:schemeClr val="dk1"/>
              </a:solidFill>
              <a:effectLst/>
              <a:latin typeface="ＭＳ Ｐゴシック" panose="020B0600070205080204" pitchFamily="50" charset="-128"/>
              <a:ea typeface="ＭＳ Ｐゴシック" panose="020B0600070205080204" pitchFamily="50" charset="-128"/>
              <a:cs typeface="+mn-cs"/>
            </a:rPr>
            <a:t>割、公営住宅は約</a:t>
          </a:r>
          <a:r>
            <a:rPr kumimoji="1" lang="en-US" altLang="ja-JP" sz="1050">
              <a:solidFill>
                <a:schemeClr val="dk1"/>
              </a:solidFill>
              <a:effectLst/>
              <a:latin typeface="ＭＳ Ｐゴシック" panose="020B0600070205080204" pitchFamily="50" charset="-128"/>
              <a:ea typeface="ＭＳ Ｐゴシック" panose="020B0600070205080204" pitchFamily="50" charset="-128"/>
              <a:cs typeface="+mn-cs"/>
            </a:rPr>
            <a:t>6</a:t>
          </a:r>
          <a:r>
            <a:rPr kumimoji="1" lang="ja-JP" altLang="en-US" sz="1050">
              <a:solidFill>
                <a:schemeClr val="dk1"/>
              </a:solidFill>
              <a:effectLst/>
              <a:latin typeface="ＭＳ Ｐゴシック" panose="020B0600070205080204" pitchFamily="50" charset="-128"/>
              <a:ea typeface="ＭＳ Ｐゴシック" panose="020B0600070205080204" pitchFamily="50" charset="-128"/>
              <a:cs typeface="+mn-cs"/>
            </a:rPr>
            <a:t>割が築</a:t>
          </a:r>
          <a:r>
            <a:rPr kumimoji="1" lang="en-US" altLang="ja-JP" sz="1050">
              <a:solidFill>
                <a:schemeClr val="dk1"/>
              </a:solidFill>
              <a:effectLst/>
              <a:latin typeface="ＭＳ Ｐゴシック" panose="020B0600070205080204" pitchFamily="50" charset="-128"/>
              <a:ea typeface="ＭＳ Ｐゴシック" panose="020B0600070205080204" pitchFamily="50" charset="-128"/>
              <a:cs typeface="+mn-cs"/>
            </a:rPr>
            <a:t>30</a:t>
          </a:r>
          <a:r>
            <a:rPr kumimoji="1" lang="ja-JP" altLang="en-US" sz="1050">
              <a:solidFill>
                <a:schemeClr val="dk1"/>
              </a:solidFill>
              <a:effectLst/>
              <a:latin typeface="ＭＳ Ｐゴシック" panose="020B0600070205080204" pitchFamily="50" charset="-128"/>
              <a:ea typeface="ＭＳ Ｐゴシック" panose="020B0600070205080204" pitchFamily="50" charset="-128"/>
              <a:cs typeface="+mn-cs"/>
            </a:rPr>
            <a:t>年以上経過している。</a:t>
          </a:r>
          <a:endParaRPr lang="ja-JP" altLang="ja-JP" sz="1050">
            <a:effectLst/>
            <a:latin typeface="ＭＳ Ｐゴシック" panose="020B0600070205080204" pitchFamily="50" charset="-128"/>
            <a:ea typeface="ＭＳ Ｐゴシック" panose="020B0600070205080204" pitchFamily="50" charset="-128"/>
          </a:endParaRPr>
        </a:p>
        <a:p>
          <a:r>
            <a:rPr kumimoji="1" lang="ja-JP" altLang="ja-JP" sz="1050">
              <a:solidFill>
                <a:schemeClr val="dk1"/>
              </a:solidFill>
              <a:effectLst/>
              <a:latin typeface="ＭＳ Ｐゴシック" panose="020B0600070205080204" pitchFamily="50" charset="-128"/>
              <a:ea typeface="ＭＳ Ｐゴシック" panose="020B0600070205080204" pitchFamily="50" charset="-128"/>
              <a:cs typeface="+mn-cs"/>
            </a:rPr>
            <a:t>公営住宅については、平成</a:t>
          </a:r>
          <a:r>
            <a:rPr kumimoji="1" lang="en-US" altLang="ja-JP" sz="1050">
              <a:solidFill>
                <a:schemeClr val="dk1"/>
              </a:solidFill>
              <a:effectLst/>
              <a:latin typeface="ＭＳ Ｐゴシック" panose="020B0600070205080204" pitchFamily="50" charset="-128"/>
              <a:ea typeface="ＭＳ Ｐゴシック" panose="020B0600070205080204" pitchFamily="50" charset="-128"/>
              <a:cs typeface="+mn-cs"/>
            </a:rPr>
            <a:t>26</a:t>
          </a:r>
          <a:r>
            <a:rPr kumimoji="1" lang="ja-JP" altLang="ja-JP" sz="1050">
              <a:solidFill>
                <a:schemeClr val="dk1"/>
              </a:solidFill>
              <a:effectLst/>
              <a:latin typeface="ＭＳ Ｐゴシック" panose="020B0600070205080204" pitchFamily="50" charset="-128"/>
              <a:ea typeface="ＭＳ Ｐゴシック" panose="020B0600070205080204" pitchFamily="50" charset="-128"/>
              <a:cs typeface="+mn-cs"/>
            </a:rPr>
            <a:t>年度に長寿命化修繕計画（個別施設計画）を策定し、計画的な長寿命化対策を実施している。また、学校教育系施設についても、小学校８校を２校に、中学校２校を１校に、それぞれ統合する方針で平成</a:t>
          </a:r>
          <a:r>
            <a:rPr kumimoji="1" lang="en-US" altLang="ja-JP" sz="1050">
              <a:solidFill>
                <a:schemeClr val="dk1"/>
              </a:solidFill>
              <a:effectLst/>
              <a:latin typeface="ＭＳ Ｐゴシック" panose="020B0600070205080204" pitchFamily="50" charset="-128"/>
              <a:ea typeface="ＭＳ Ｐゴシック" panose="020B0600070205080204" pitchFamily="50" charset="-128"/>
              <a:cs typeface="+mn-cs"/>
            </a:rPr>
            <a:t>29</a:t>
          </a:r>
          <a:r>
            <a:rPr kumimoji="1" lang="ja-JP" altLang="ja-JP" sz="1050">
              <a:solidFill>
                <a:schemeClr val="dk1"/>
              </a:solidFill>
              <a:effectLst/>
              <a:latin typeface="ＭＳ Ｐゴシック" panose="020B0600070205080204" pitchFamily="50" charset="-128"/>
              <a:ea typeface="ＭＳ Ｐゴシック" panose="020B0600070205080204" pitchFamily="50" charset="-128"/>
              <a:cs typeface="+mn-cs"/>
            </a:rPr>
            <a:t>年度から取り組みを進めている。</a:t>
          </a:r>
          <a:endParaRPr lang="ja-JP" altLang="ja-JP" sz="1050">
            <a:effectLst/>
            <a:latin typeface="ＭＳ Ｐゴシック" panose="020B0600070205080204" pitchFamily="50" charset="-128"/>
            <a:ea typeface="ＭＳ Ｐゴシック" panose="020B0600070205080204" pitchFamily="50" charset="-128"/>
          </a:endParaRPr>
        </a:p>
        <a:p>
          <a:r>
            <a:rPr kumimoji="1" lang="ja-JP" altLang="ja-JP" sz="1050">
              <a:solidFill>
                <a:schemeClr val="dk1"/>
              </a:solidFill>
              <a:effectLst/>
              <a:latin typeface="ＭＳ Ｐゴシック" panose="020B0600070205080204" pitchFamily="50" charset="-128"/>
              <a:ea typeface="ＭＳ Ｐゴシック" panose="020B0600070205080204" pitchFamily="50" charset="-128"/>
              <a:cs typeface="+mn-cs"/>
            </a:rPr>
            <a:t>その他の施設等についても、</a:t>
          </a:r>
          <a:r>
            <a:rPr kumimoji="1" lang="ja-JP" altLang="en-US" sz="1050">
              <a:solidFill>
                <a:schemeClr val="dk1"/>
              </a:solidFill>
              <a:effectLst/>
              <a:latin typeface="ＭＳ Ｐゴシック" panose="020B0600070205080204" pitchFamily="50" charset="-128"/>
              <a:ea typeface="ＭＳ Ｐゴシック" panose="020B0600070205080204" pitchFamily="50" charset="-128"/>
              <a:cs typeface="+mn-cs"/>
            </a:rPr>
            <a:t>令和</a:t>
          </a:r>
          <a:r>
            <a:rPr kumimoji="1" lang="en-US" altLang="ja-JP" sz="1050">
              <a:solidFill>
                <a:schemeClr val="dk1"/>
              </a:solidFill>
              <a:effectLst/>
              <a:latin typeface="ＭＳ Ｐゴシック" panose="020B0600070205080204" pitchFamily="50" charset="-128"/>
              <a:ea typeface="ＭＳ Ｐゴシック" panose="020B0600070205080204" pitchFamily="50" charset="-128"/>
              <a:cs typeface="+mn-cs"/>
            </a:rPr>
            <a:t>2</a:t>
          </a:r>
          <a:r>
            <a:rPr kumimoji="1" lang="ja-JP" altLang="en-US" sz="1050">
              <a:solidFill>
                <a:schemeClr val="dk1"/>
              </a:solidFill>
              <a:effectLst/>
              <a:latin typeface="ＭＳ Ｐゴシック" panose="020B0600070205080204" pitchFamily="50" charset="-128"/>
              <a:ea typeface="ＭＳ Ｐゴシック" panose="020B0600070205080204" pitchFamily="50" charset="-128"/>
              <a:cs typeface="+mn-cs"/>
            </a:rPr>
            <a:t>年度中に</a:t>
          </a:r>
          <a:r>
            <a:rPr kumimoji="1" lang="ja-JP" altLang="ja-JP" sz="1050">
              <a:solidFill>
                <a:schemeClr val="dk1"/>
              </a:solidFill>
              <a:effectLst/>
              <a:latin typeface="ＭＳ Ｐゴシック" panose="020B0600070205080204" pitchFamily="50" charset="-128"/>
              <a:ea typeface="ＭＳ Ｐゴシック" panose="020B0600070205080204" pitchFamily="50" charset="-128"/>
              <a:cs typeface="+mn-cs"/>
            </a:rPr>
            <a:t>個別施設計画を策定し、計画的な施設の除却・更新等を進めて</a:t>
          </a:r>
          <a:r>
            <a:rPr kumimoji="1" lang="ja-JP" altLang="en-US" sz="1050">
              <a:solidFill>
                <a:schemeClr val="dk1"/>
              </a:solidFill>
              <a:effectLst/>
              <a:latin typeface="ＭＳ Ｐゴシック" panose="020B0600070205080204" pitchFamily="50" charset="-128"/>
              <a:ea typeface="ＭＳ Ｐゴシック" panose="020B0600070205080204" pitchFamily="50" charset="-128"/>
              <a:cs typeface="+mn-cs"/>
            </a:rPr>
            <a:t>ることにより</a:t>
          </a:r>
          <a:r>
            <a:rPr kumimoji="1" lang="ja-JP" altLang="ja-JP" sz="1050">
              <a:solidFill>
                <a:schemeClr val="dk1"/>
              </a:solidFill>
              <a:effectLst/>
              <a:latin typeface="ＭＳ Ｐゴシック" panose="020B0600070205080204" pitchFamily="50" charset="-128"/>
              <a:ea typeface="ＭＳ Ｐゴシック" panose="020B0600070205080204" pitchFamily="50" charset="-128"/>
              <a:cs typeface="+mn-cs"/>
            </a:rPr>
            <a:t>、同比率の適正管理に努める。</a:t>
          </a:r>
          <a:endParaRPr lang="ja-JP" altLang="ja-JP" sz="105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48" name="テキスト ボックス 47"/>
        <xdr:cNvSpPr txBox="1"/>
      </xdr:nvSpPr>
      <xdr:spPr>
        <a:xfrm>
          <a:off x="1231900" y="399097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49" name="直線コネクタ 48"/>
        <xdr:cNvCxnSpPr/>
      </xdr:nvCxnSpPr>
      <xdr:spPr>
        <a:xfrm>
          <a:off x="1270000" y="634047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31628</xdr:colOff>
      <xdr:row>36</xdr:row>
      <xdr:rowOff>74474</xdr:rowOff>
    </xdr:from>
    <xdr:ext cx="308097" cy="225703"/>
    <xdr:sp macro="" textlink="">
      <xdr:nvSpPr>
        <xdr:cNvPr id="50" name="テキスト ボックス 49"/>
        <xdr:cNvSpPr txBox="1"/>
      </xdr:nvSpPr>
      <xdr:spPr>
        <a:xfrm>
          <a:off x="898403" y="6246674"/>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151342</xdr:rowOff>
    </xdr:from>
    <xdr:to>
      <xdr:col>27</xdr:col>
      <xdr:colOff>73025</xdr:colOff>
      <xdr:row>34</xdr:row>
      <xdr:rowOff>151342</xdr:rowOff>
    </xdr:to>
    <xdr:cxnSp macro="">
      <xdr:nvCxnSpPr>
        <xdr:cNvPr id="51" name="直線コネクタ 50"/>
        <xdr:cNvCxnSpPr/>
      </xdr:nvCxnSpPr>
      <xdr:spPr>
        <a:xfrm>
          <a:off x="1270000" y="598064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57541</xdr:rowOff>
    </xdr:from>
    <xdr:ext cx="359394" cy="225703"/>
    <xdr:sp macro="" textlink="">
      <xdr:nvSpPr>
        <xdr:cNvPr id="52" name="テキスト ボックス 51"/>
        <xdr:cNvSpPr txBox="1"/>
      </xdr:nvSpPr>
      <xdr:spPr>
        <a:xfrm>
          <a:off x="847106" y="588684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32</xdr:row>
      <xdr:rowOff>134408</xdr:rowOff>
    </xdr:from>
    <xdr:to>
      <xdr:col>27</xdr:col>
      <xdr:colOff>73025</xdr:colOff>
      <xdr:row>32</xdr:row>
      <xdr:rowOff>134408</xdr:rowOff>
    </xdr:to>
    <xdr:cxnSp macro="">
      <xdr:nvCxnSpPr>
        <xdr:cNvPr id="53" name="直線コネクタ 52"/>
        <xdr:cNvCxnSpPr/>
      </xdr:nvCxnSpPr>
      <xdr:spPr>
        <a:xfrm>
          <a:off x="1270000" y="562080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40607</xdr:rowOff>
    </xdr:from>
    <xdr:ext cx="359394" cy="225703"/>
    <xdr:sp macro="" textlink="">
      <xdr:nvSpPr>
        <xdr:cNvPr id="54" name="テキスト ボックス 53"/>
        <xdr:cNvSpPr txBox="1"/>
      </xdr:nvSpPr>
      <xdr:spPr>
        <a:xfrm>
          <a:off x="847106" y="552700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30</xdr:row>
      <xdr:rowOff>117475</xdr:rowOff>
    </xdr:from>
    <xdr:to>
      <xdr:col>27</xdr:col>
      <xdr:colOff>73025</xdr:colOff>
      <xdr:row>30</xdr:row>
      <xdr:rowOff>117475</xdr:rowOff>
    </xdr:to>
    <xdr:cxnSp macro="">
      <xdr:nvCxnSpPr>
        <xdr:cNvPr id="55" name="直線コネクタ 54"/>
        <xdr:cNvCxnSpPr/>
      </xdr:nvCxnSpPr>
      <xdr:spPr>
        <a:xfrm>
          <a:off x="1270000" y="526097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30</xdr:row>
      <xdr:rowOff>23674</xdr:rowOff>
    </xdr:from>
    <xdr:ext cx="359394" cy="225703"/>
    <xdr:sp macro="" textlink="">
      <xdr:nvSpPr>
        <xdr:cNvPr id="56" name="テキスト ボックス 55"/>
        <xdr:cNvSpPr txBox="1"/>
      </xdr:nvSpPr>
      <xdr:spPr>
        <a:xfrm>
          <a:off x="847106" y="516717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28</xdr:row>
      <xdr:rowOff>100542</xdr:rowOff>
    </xdr:from>
    <xdr:to>
      <xdr:col>27</xdr:col>
      <xdr:colOff>73025</xdr:colOff>
      <xdr:row>28</xdr:row>
      <xdr:rowOff>100542</xdr:rowOff>
    </xdr:to>
    <xdr:cxnSp macro="">
      <xdr:nvCxnSpPr>
        <xdr:cNvPr id="57" name="直線コネクタ 56"/>
        <xdr:cNvCxnSpPr/>
      </xdr:nvCxnSpPr>
      <xdr:spPr>
        <a:xfrm>
          <a:off x="1270000" y="490114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6741</xdr:rowOff>
    </xdr:from>
    <xdr:ext cx="359394" cy="225703"/>
    <xdr:sp macro="" textlink="">
      <xdr:nvSpPr>
        <xdr:cNvPr id="58" name="テキスト ボックス 57"/>
        <xdr:cNvSpPr txBox="1"/>
      </xdr:nvSpPr>
      <xdr:spPr>
        <a:xfrm>
          <a:off x="847106" y="480734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83608</xdr:rowOff>
    </xdr:from>
    <xdr:to>
      <xdr:col>27</xdr:col>
      <xdr:colOff>73025</xdr:colOff>
      <xdr:row>26</xdr:row>
      <xdr:rowOff>83608</xdr:rowOff>
    </xdr:to>
    <xdr:cxnSp macro="">
      <xdr:nvCxnSpPr>
        <xdr:cNvPr id="59" name="直線コネクタ 58"/>
        <xdr:cNvCxnSpPr/>
      </xdr:nvCxnSpPr>
      <xdr:spPr>
        <a:xfrm>
          <a:off x="1270000" y="454130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25</xdr:row>
      <xdr:rowOff>161257</xdr:rowOff>
    </xdr:from>
    <xdr:ext cx="410689" cy="225703"/>
    <xdr:sp macro="" textlink="">
      <xdr:nvSpPr>
        <xdr:cNvPr id="60" name="テキスト ボックス 59"/>
        <xdr:cNvSpPr txBox="1"/>
      </xdr:nvSpPr>
      <xdr:spPr>
        <a:xfrm>
          <a:off x="795811" y="4447507"/>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1" name="直線コネクタ 60"/>
        <xdr:cNvCxnSpPr/>
      </xdr:nvCxnSpPr>
      <xdr:spPr>
        <a:xfrm>
          <a:off x="1270000" y="418147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23</xdr:row>
      <xdr:rowOff>144324</xdr:rowOff>
    </xdr:from>
    <xdr:ext cx="410689" cy="225703"/>
    <xdr:sp macro="" textlink="">
      <xdr:nvSpPr>
        <xdr:cNvPr id="62" name="テキスト ボックス 61"/>
        <xdr:cNvSpPr txBox="1"/>
      </xdr:nvSpPr>
      <xdr:spPr>
        <a:xfrm>
          <a:off x="795811" y="4087674"/>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63" name="有形固定資産減価償却率グラフ枠"/>
        <xdr:cNvSpPr/>
      </xdr:nvSpPr>
      <xdr:spPr>
        <a:xfrm>
          <a:off x="1270000" y="4181475"/>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27</xdr:row>
      <xdr:rowOff>162242</xdr:rowOff>
    </xdr:from>
    <xdr:to>
      <xdr:col>23</xdr:col>
      <xdr:colOff>85090</xdr:colOff>
      <xdr:row>33</xdr:row>
      <xdr:rowOff>121285</xdr:rowOff>
    </xdr:to>
    <xdr:cxnSp macro="">
      <xdr:nvCxnSpPr>
        <xdr:cNvPr id="64" name="直線コネクタ 63"/>
        <xdr:cNvCxnSpPr/>
      </xdr:nvCxnSpPr>
      <xdr:spPr>
        <a:xfrm flipV="1">
          <a:off x="4760595" y="4791392"/>
          <a:ext cx="1270" cy="9877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33</xdr:row>
      <xdr:rowOff>125112</xdr:rowOff>
    </xdr:from>
    <xdr:ext cx="405111" cy="259045"/>
    <xdr:sp macro="" textlink="">
      <xdr:nvSpPr>
        <xdr:cNvPr id="65" name="有形固定資産減価償却率最小値テキスト"/>
        <xdr:cNvSpPr txBox="1"/>
      </xdr:nvSpPr>
      <xdr:spPr>
        <a:xfrm>
          <a:off x="4813300" y="57829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33</xdr:row>
      <xdr:rowOff>121285</xdr:rowOff>
    </xdr:from>
    <xdr:to>
      <xdr:col>23</xdr:col>
      <xdr:colOff>174625</xdr:colOff>
      <xdr:row>33</xdr:row>
      <xdr:rowOff>121285</xdr:rowOff>
    </xdr:to>
    <xdr:cxnSp macro="">
      <xdr:nvCxnSpPr>
        <xdr:cNvPr id="66" name="直線コネクタ 65"/>
        <xdr:cNvCxnSpPr/>
      </xdr:nvCxnSpPr>
      <xdr:spPr>
        <a:xfrm>
          <a:off x="4673600" y="57791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26</xdr:row>
      <xdr:rowOff>108919</xdr:rowOff>
    </xdr:from>
    <xdr:ext cx="405111" cy="259045"/>
    <xdr:sp macro="" textlink="">
      <xdr:nvSpPr>
        <xdr:cNvPr id="67" name="有形固定資産減価償却率最大値テキスト"/>
        <xdr:cNvSpPr txBox="1"/>
      </xdr:nvSpPr>
      <xdr:spPr>
        <a:xfrm>
          <a:off x="4813300" y="45666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27</xdr:row>
      <xdr:rowOff>162242</xdr:rowOff>
    </xdr:from>
    <xdr:to>
      <xdr:col>23</xdr:col>
      <xdr:colOff>174625</xdr:colOff>
      <xdr:row>27</xdr:row>
      <xdr:rowOff>162242</xdr:rowOff>
    </xdr:to>
    <xdr:cxnSp macro="">
      <xdr:nvCxnSpPr>
        <xdr:cNvPr id="68" name="直線コネクタ 67"/>
        <xdr:cNvCxnSpPr/>
      </xdr:nvCxnSpPr>
      <xdr:spPr>
        <a:xfrm>
          <a:off x="4673600" y="47913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29</xdr:row>
      <xdr:rowOff>80556</xdr:rowOff>
    </xdr:from>
    <xdr:ext cx="405111" cy="259045"/>
    <xdr:sp macro="" textlink="">
      <xdr:nvSpPr>
        <xdr:cNvPr id="69" name="有形固定資産減価償却率平均値テキスト"/>
        <xdr:cNvSpPr txBox="1"/>
      </xdr:nvSpPr>
      <xdr:spPr>
        <a:xfrm>
          <a:off x="4813300" y="505260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57679</xdr:rowOff>
    </xdr:from>
    <xdr:to>
      <xdr:col>23</xdr:col>
      <xdr:colOff>136525</xdr:colOff>
      <xdr:row>30</xdr:row>
      <xdr:rowOff>159279</xdr:rowOff>
    </xdr:to>
    <xdr:sp macro="" textlink="">
      <xdr:nvSpPr>
        <xdr:cNvPr id="70" name="フローチャート: 判断 69"/>
        <xdr:cNvSpPr/>
      </xdr:nvSpPr>
      <xdr:spPr>
        <a:xfrm>
          <a:off x="4711700" y="52011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30</xdr:row>
      <xdr:rowOff>73872</xdr:rowOff>
    </xdr:from>
    <xdr:to>
      <xdr:col>19</xdr:col>
      <xdr:colOff>187325</xdr:colOff>
      <xdr:row>31</xdr:row>
      <xdr:rowOff>4022</xdr:rowOff>
    </xdr:to>
    <xdr:sp macro="" textlink="">
      <xdr:nvSpPr>
        <xdr:cNvPr id="71" name="フローチャート: 判断 70"/>
        <xdr:cNvSpPr/>
      </xdr:nvSpPr>
      <xdr:spPr>
        <a:xfrm>
          <a:off x="4000500" y="52173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97261</xdr:rowOff>
    </xdr:from>
    <xdr:to>
      <xdr:col>15</xdr:col>
      <xdr:colOff>187325</xdr:colOff>
      <xdr:row>31</xdr:row>
      <xdr:rowOff>27411</xdr:rowOff>
    </xdr:to>
    <xdr:sp macro="" textlink="">
      <xdr:nvSpPr>
        <xdr:cNvPr id="72" name="フローチャート: 判断 71"/>
        <xdr:cNvSpPr/>
      </xdr:nvSpPr>
      <xdr:spPr>
        <a:xfrm>
          <a:off x="3238500" y="52407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31</xdr:row>
      <xdr:rowOff>22966</xdr:rowOff>
    </xdr:from>
    <xdr:to>
      <xdr:col>11</xdr:col>
      <xdr:colOff>187325</xdr:colOff>
      <xdr:row>31</xdr:row>
      <xdr:rowOff>124566</xdr:rowOff>
    </xdr:to>
    <xdr:sp macro="" textlink="">
      <xdr:nvSpPr>
        <xdr:cNvPr id="73" name="フローチャート: 判断 72"/>
        <xdr:cNvSpPr/>
      </xdr:nvSpPr>
      <xdr:spPr>
        <a:xfrm>
          <a:off x="2476500" y="5337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74" name="テキスト ボックス 73"/>
        <xdr:cNvSpPr txBox="1"/>
      </xdr:nvSpPr>
      <xdr:spPr>
        <a:xfrm>
          <a:off x="45847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75" name="テキスト ボックス 74"/>
        <xdr:cNvSpPr txBox="1"/>
      </xdr:nvSpPr>
      <xdr:spPr>
        <a:xfrm>
          <a:off x="38735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76" name="テキスト ボックス 75"/>
        <xdr:cNvSpPr txBox="1"/>
      </xdr:nvSpPr>
      <xdr:spPr>
        <a:xfrm>
          <a:off x="31115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77" name="テキスト ボックス 76"/>
        <xdr:cNvSpPr txBox="1"/>
      </xdr:nvSpPr>
      <xdr:spPr>
        <a:xfrm>
          <a:off x="23495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78" name="テキスト ボックス 77"/>
        <xdr:cNvSpPr txBox="1"/>
      </xdr:nvSpPr>
      <xdr:spPr>
        <a:xfrm>
          <a:off x="15875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61278</xdr:rowOff>
    </xdr:from>
    <xdr:to>
      <xdr:col>23</xdr:col>
      <xdr:colOff>136525</xdr:colOff>
      <xdr:row>30</xdr:row>
      <xdr:rowOff>162878</xdr:rowOff>
    </xdr:to>
    <xdr:sp macro="" textlink="">
      <xdr:nvSpPr>
        <xdr:cNvPr id="79" name="楕円 78"/>
        <xdr:cNvSpPr/>
      </xdr:nvSpPr>
      <xdr:spPr>
        <a:xfrm>
          <a:off x="4711700" y="52047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30</xdr:row>
      <xdr:rowOff>39705</xdr:rowOff>
    </xdr:from>
    <xdr:ext cx="405111" cy="259045"/>
    <xdr:sp macro="" textlink="">
      <xdr:nvSpPr>
        <xdr:cNvPr id="80" name="有形固定資産減価償却率該当値テキスト"/>
        <xdr:cNvSpPr txBox="1"/>
      </xdr:nvSpPr>
      <xdr:spPr>
        <a:xfrm>
          <a:off x="4813300" y="51832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30</xdr:row>
      <xdr:rowOff>84667</xdr:rowOff>
    </xdr:from>
    <xdr:to>
      <xdr:col>19</xdr:col>
      <xdr:colOff>187325</xdr:colOff>
      <xdr:row>31</xdr:row>
      <xdr:rowOff>14817</xdr:rowOff>
    </xdr:to>
    <xdr:sp macro="" textlink="">
      <xdr:nvSpPr>
        <xdr:cNvPr id="81" name="楕円 80"/>
        <xdr:cNvSpPr/>
      </xdr:nvSpPr>
      <xdr:spPr>
        <a:xfrm>
          <a:off x="4000500" y="52281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30</xdr:row>
      <xdr:rowOff>112078</xdr:rowOff>
    </xdr:from>
    <xdr:to>
      <xdr:col>23</xdr:col>
      <xdr:colOff>85725</xdr:colOff>
      <xdr:row>30</xdr:row>
      <xdr:rowOff>135467</xdr:rowOff>
    </xdr:to>
    <xdr:cxnSp macro="">
      <xdr:nvCxnSpPr>
        <xdr:cNvPr id="82" name="直線コネクタ 81"/>
        <xdr:cNvCxnSpPr/>
      </xdr:nvCxnSpPr>
      <xdr:spPr>
        <a:xfrm flipV="1">
          <a:off x="4051300" y="5255578"/>
          <a:ext cx="711200" cy="233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30</xdr:row>
      <xdr:rowOff>91863</xdr:rowOff>
    </xdr:from>
    <xdr:to>
      <xdr:col>15</xdr:col>
      <xdr:colOff>187325</xdr:colOff>
      <xdr:row>31</xdr:row>
      <xdr:rowOff>22013</xdr:rowOff>
    </xdr:to>
    <xdr:sp macro="" textlink="">
      <xdr:nvSpPr>
        <xdr:cNvPr id="83" name="楕円 82"/>
        <xdr:cNvSpPr/>
      </xdr:nvSpPr>
      <xdr:spPr>
        <a:xfrm>
          <a:off x="3238500" y="52353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30</xdr:row>
      <xdr:rowOff>135467</xdr:rowOff>
    </xdr:from>
    <xdr:to>
      <xdr:col>19</xdr:col>
      <xdr:colOff>136525</xdr:colOff>
      <xdr:row>30</xdr:row>
      <xdr:rowOff>142663</xdr:rowOff>
    </xdr:to>
    <xdr:cxnSp macro="">
      <xdr:nvCxnSpPr>
        <xdr:cNvPr id="84" name="直線コネクタ 83"/>
        <xdr:cNvCxnSpPr/>
      </xdr:nvCxnSpPr>
      <xdr:spPr>
        <a:xfrm flipV="1">
          <a:off x="3289300" y="5278967"/>
          <a:ext cx="762000" cy="71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31</xdr:row>
      <xdr:rowOff>85937</xdr:rowOff>
    </xdr:from>
    <xdr:to>
      <xdr:col>11</xdr:col>
      <xdr:colOff>187325</xdr:colOff>
      <xdr:row>32</xdr:row>
      <xdr:rowOff>16087</xdr:rowOff>
    </xdr:to>
    <xdr:sp macro="" textlink="">
      <xdr:nvSpPr>
        <xdr:cNvPr id="85" name="楕円 84"/>
        <xdr:cNvSpPr/>
      </xdr:nvSpPr>
      <xdr:spPr>
        <a:xfrm>
          <a:off x="2476500" y="54008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30</xdr:row>
      <xdr:rowOff>142663</xdr:rowOff>
    </xdr:from>
    <xdr:to>
      <xdr:col>15</xdr:col>
      <xdr:colOff>136525</xdr:colOff>
      <xdr:row>31</xdr:row>
      <xdr:rowOff>136737</xdr:rowOff>
    </xdr:to>
    <xdr:cxnSp macro="">
      <xdr:nvCxnSpPr>
        <xdr:cNvPr id="86" name="直線コネクタ 85"/>
        <xdr:cNvCxnSpPr/>
      </xdr:nvCxnSpPr>
      <xdr:spPr>
        <a:xfrm flipV="1">
          <a:off x="2527300" y="5286163"/>
          <a:ext cx="762000" cy="165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29</xdr:row>
      <xdr:rowOff>20549</xdr:rowOff>
    </xdr:from>
    <xdr:ext cx="405111" cy="259045"/>
    <xdr:sp macro="" textlink="">
      <xdr:nvSpPr>
        <xdr:cNvPr id="87" name="n_1aveValue有形固定資産減価償却率"/>
        <xdr:cNvSpPr txBox="1"/>
      </xdr:nvSpPr>
      <xdr:spPr>
        <a:xfrm>
          <a:off x="3836044" y="49925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31</xdr:row>
      <xdr:rowOff>18538</xdr:rowOff>
    </xdr:from>
    <xdr:ext cx="405111" cy="259045"/>
    <xdr:sp macro="" textlink="">
      <xdr:nvSpPr>
        <xdr:cNvPr id="88" name="n_2aveValue有形固定資産減価償却率"/>
        <xdr:cNvSpPr txBox="1"/>
      </xdr:nvSpPr>
      <xdr:spPr>
        <a:xfrm>
          <a:off x="3086744" y="53334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141093</xdr:rowOff>
    </xdr:from>
    <xdr:ext cx="405111" cy="259045"/>
    <xdr:sp macro="" textlink="">
      <xdr:nvSpPr>
        <xdr:cNvPr id="89" name="n_3aveValue有形固定資産減価償却率"/>
        <xdr:cNvSpPr txBox="1"/>
      </xdr:nvSpPr>
      <xdr:spPr>
        <a:xfrm>
          <a:off x="2324744" y="51131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31</xdr:row>
      <xdr:rowOff>5944</xdr:rowOff>
    </xdr:from>
    <xdr:ext cx="405111" cy="259045"/>
    <xdr:sp macro="" textlink="">
      <xdr:nvSpPr>
        <xdr:cNvPr id="90" name="n_1mainValue有形固定資産減価償却率"/>
        <xdr:cNvSpPr txBox="1"/>
      </xdr:nvSpPr>
      <xdr:spPr>
        <a:xfrm>
          <a:off x="3836044" y="53208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29</xdr:row>
      <xdr:rowOff>38540</xdr:rowOff>
    </xdr:from>
    <xdr:ext cx="405111" cy="259045"/>
    <xdr:sp macro="" textlink="">
      <xdr:nvSpPr>
        <xdr:cNvPr id="91" name="n_2mainValue有形固定資産減価償却率"/>
        <xdr:cNvSpPr txBox="1"/>
      </xdr:nvSpPr>
      <xdr:spPr>
        <a:xfrm>
          <a:off x="3086744" y="50105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32</xdr:row>
      <xdr:rowOff>7214</xdr:rowOff>
    </xdr:from>
    <xdr:ext cx="405111" cy="259045"/>
    <xdr:sp macro="" textlink="">
      <xdr:nvSpPr>
        <xdr:cNvPr id="92" name="n_3mainValue有形固定資産減価償却率"/>
        <xdr:cNvSpPr txBox="1"/>
      </xdr:nvSpPr>
      <xdr:spPr>
        <a:xfrm>
          <a:off x="2324744" y="54936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93" name="正方形/長方形 92"/>
        <xdr:cNvSpPr/>
      </xdr:nvSpPr>
      <xdr:spPr>
        <a:xfrm>
          <a:off x="11303000" y="3578225"/>
          <a:ext cx="4241800" cy="2222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94" name="正方形/長方形 93"/>
        <xdr:cNvSpPr/>
      </xdr:nvSpPr>
      <xdr:spPr>
        <a:xfrm>
          <a:off x="12373243" y="3853117"/>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95" name="正方形/長方形 94"/>
        <xdr:cNvSpPr/>
      </xdr:nvSpPr>
      <xdr:spPr>
        <a:xfrm>
          <a:off x="13818140" y="3836446"/>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[ 555.2</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96" name="正方形/長方形 95"/>
        <xdr:cNvSpPr/>
      </xdr:nvSpPr>
      <xdr:spPr>
        <a:xfrm>
          <a:off x="15494000" y="3657600"/>
          <a:ext cx="1524000" cy="20637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97" name="正方形/長方形 96"/>
        <xdr:cNvSpPr/>
      </xdr:nvSpPr>
      <xdr:spPr>
        <a:xfrm>
          <a:off x="15494000" y="3800475"/>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98" name="正方形/長方形 97"/>
        <xdr:cNvSpPr/>
      </xdr:nvSpPr>
      <xdr:spPr>
        <a:xfrm>
          <a:off x="17018000" y="3657600"/>
          <a:ext cx="1524000" cy="20637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99" name="正方形/長方形 98"/>
        <xdr:cNvSpPr/>
      </xdr:nvSpPr>
      <xdr:spPr>
        <a:xfrm>
          <a:off x="17018000" y="3800475"/>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00" name="正方形/長方形 99"/>
        <xdr:cNvSpPr/>
      </xdr:nvSpPr>
      <xdr:spPr>
        <a:xfrm>
          <a:off x="18669000" y="3657600"/>
          <a:ext cx="1524000" cy="20637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01" name="正方形/長方形 100"/>
        <xdr:cNvSpPr/>
      </xdr:nvSpPr>
      <xdr:spPr>
        <a:xfrm>
          <a:off x="18669000" y="3800475"/>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02" name="正方形/長方形 101"/>
        <xdr:cNvSpPr/>
      </xdr:nvSpPr>
      <xdr:spPr>
        <a:xfrm>
          <a:off x="11303000" y="4181475"/>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03" name="正方形/長方形 102"/>
        <xdr:cNvSpPr/>
      </xdr:nvSpPr>
      <xdr:spPr>
        <a:xfrm>
          <a:off x="15811500" y="4181475"/>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04" name="正方形/長方形 103"/>
        <xdr:cNvSpPr/>
      </xdr:nvSpPr>
      <xdr:spPr>
        <a:xfrm>
          <a:off x="15811500" y="4244975"/>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05" name="テキスト ボックス 104"/>
        <xdr:cNvSpPr txBox="1"/>
      </xdr:nvSpPr>
      <xdr:spPr>
        <a:xfrm>
          <a:off x="15887700" y="4473575"/>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債務償還</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比率</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は、類似団体と比較してやや</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低く</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なっている。これは、</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市債の繰上償還を継続して実施してきたことや減債基金等を</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計画</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的</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に</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造成していること</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が要因であると考えられる。</a:t>
          </a:r>
          <a:endParaRPr lang="ja-JP" altLang="ja-JP">
            <a:effectLst/>
            <a:latin typeface="ＭＳ Ｐゴシック" panose="020B0600070205080204" pitchFamily="50" charset="-128"/>
            <a:ea typeface="ＭＳ Ｐゴシック" panose="020B0600070205080204" pitchFamily="50" charset="-128"/>
          </a:endParaRPr>
        </a:p>
        <a:p>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今後</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においても、上述した取り組みを継続的に行っていくとともに</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、業務の効率化等による償還財源（資金収支計算書における業務活動収支の黒字分等）の増にも取り組み、債務償還可能年数の抑制に取り組んでいく。</a:t>
          </a:r>
          <a:endParaRPr lang="ja-JP" altLang="ja-JP">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06" name="テキスト ボックス 105"/>
        <xdr:cNvSpPr txBox="1"/>
      </xdr:nvSpPr>
      <xdr:spPr>
        <a:xfrm>
          <a:off x="11264900" y="399097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07" name="直線コネクタ 106"/>
        <xdr:cNvCxnSpPr/>
      </xdr:nvCxnSpPr>
      <xdr:spPr>
        <a:xfrm>
          <a:off x="11303000" y="634047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35</xdr:row>
      <xdr:rowOff>31297</xdr:rowOff>
    </xdr:from>
    <xdr:to>
      <xdr:col>80</xdr:col>
      <xdr:colOff>9525</xdr:colOff>
      <xdr:row>35</xdr:row>
      <xdr:rowOff>31297</xdr:rowOff>
    </xdr:to>
    <xdr:cxnSp macro="">
      <xdr:nvCxnSpPr>
        <xdr:cNvPr id="108" name="直線コネクタ 107"/>
        <xdr:cNvCxnSpPr/>
      </xdr:nvCxnSpPr>
      <xdr:spPr>
        <a:xfrm>
          <a:off x="11303000" y="603204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34</xdr:row>
      <xdr:rowOff>108946</xdr:rowOff>
    </xdr:from>
    <xdr:ext cx="308097" cy="225703"/>
    <xdr:sp macro="" textlink="">
      <xdr:nvSpPr>
        <xdr:cNvPr id="109" name="テキスト ボックス 108"/>
        <xdr:cNvSpPr txBox="1"/>
      </xdr:nvSpPr>
      <xdr:spPr>
        <a:xfrm>
          <a:off x="10931403" y="5938246"/>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10" name="直線コネクタ 109"/>
        <xdr:cNvCxnSpPr/>
      </xdr:nvCxnSpPr>
      <xdr:spPr>
        <a:xfrm>
          <a:off x="11303000" y="572361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143417</xdr:rowOff>
    </xdr:from>
    <xdr:ext cx="410689" cy="225703"/>
    <xdr:sp macro="" textlink="">
      <xdr:nvSpPr>
        <xdr:cNvPr id="111" name="テキスト ボックス 110"/>
        <xdr:cNvSpPr txBox="1"/>
      </xdr:nvSpPr>
      <xdr:spPr>
        <a:xfrm>
          <a:off x="10828811" y="5629817"/>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12" name="直線コネクタ 111"/>
        <xdr:cNvCxnSpPr/>
      </xdr:nvCxnSpPr>
      <xdr:spPr>
        <a:xfrm>
          <a:off x="11303000" y="5415189"/>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31</xdr:row>
      <xdr:rowOff>6438</xdr:rowOff>
    </xdr:from>
    <xdr:ext cx="410689" cy="225703"/>
    <xdr:sp macro="" textlink="">
      <xdr:nvSpPr>
        <xdr:cNvPr id="113" name="テキスト ボックス 112"/>
        <xdr:cNvSpPr txBox="1"/>
      </xdr:nvSpPr>
      <xdr:spPr>
        <a:xfrm>
          <a:off x="10828811" y="5321388"/>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14" name="直線コネクタ 113"/>
        <xdr:cNvCxnSpPr/>
      </xdr:nvCxnSpPr>
      <xdr:spPr>
        <a:xfrm>
          <a:off x="11303000" y="5106761"/>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29</xdr:row>
      <xdr:rowOff>40910</xdr:rowOff>
    </xdr:from>
    <xdr:ext cx="410689" cy="225703"/>
    <xdr:sp macro="" textlink="">
      <xdr:nvSpPr>
        <xdr:cNvPr id="115" name="テキスト ボックス 114"/>
        <xdr:cNvSpPr txBox="1"/>
      </xdr:nvSpPr>
      <xdr:spPr>
        <a:xfrm>
          <a:off x="10828811" y="5012960"/>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16" name="直線コネクタ 115"/>
        <xdr:cNvCxnSpPr/>
      </xdr:nvCxnSpPr>
      <xdr:spPr>
        <a:xfrm>
          <a:off x="11303000" y="479833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27</xdr:row>
      <xdr:rowOff>75381</xdr:rowOff>
    </xdr:from>
    <xdr:ext cx="482824" cy="225703"/>
    <xdr:sp macro="" textlink="">
      <xdr:nvSpPr>
        <xdr:cNvPr id="117" name="テキスト ボックス 116"/>
        <xdr:cNvSpPr txBox="1"/>
      </xdr:nvSpPr>
      <xdr:spPr>
        <a:xfrm>
          <a:off x="10756676" y="4704531"/>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18" name="直線コネクタ 117"/>
        <xdr:cNvCxnSpPr/>
      </xdr:nvCxnSpPr>
      <xdr:spPr>
        <a:xfrm>
          <a:off x="11303000" y="448990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25</xdr:row>
      <xdr:rowOff>109852</xdr:rowOff>
    </xdr:from>
    <xdr:ext cx="482824" cy="225703"/>
    <xdr:sp macro="" textlink="">
      <xdr:nvSpPr>
        <xdr:cNvPr id="119" name="テキスト ボックス 118"/>
        <xdr:cNvSpPr txBox="1"/>
      </xdr:nvSpPr>
      <xdr:spPr>
        <a:xfrm>
          <a:off x="10756676" y="4396102"/>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0" name="直線コネクタ 119"/>
        <xdr:cNvCxnSpPr/>
      </xdr:nvCxnSpPr>
      <xdr:spPr>
        <a:xfrm>
          <a:off x="11303000" y="418147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23</xdr:row>
      <xdr:rowOff>144324</xdr:rowOff>
    </xdr:from>
    <xdr:ext cx="482824" cy="225703"/>
    <xdr:sp macro="" textlink="">
      <xdr:nvSpPr>
        <xdr:cNvPr id="121" name="テキスト ボックス 120"/>
        <xdr:cNvSpPr txBox="1"/>
      </xdr:nvSpPr>
      <xdr:spPr>
        <a:xfrm>
          <a:off x="10756676" y="4087674"/>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36</xdr:row>
      <xdr:rowOff>168275</xdr:rowOff>
    </xdr:to>
    <xdr:sp macro="" textlink="">
      <xdr:nvSpPr>
        <xdr:cNvPr id="122" name="債務償還比率グラフ枠"/>
        <xdr:cNvSpPr/>
      </xdr:nvSpPr>
      <xdr:spPr>
        <a:xfrm>
          <a:off x="11303000" y="4181475"/>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52971</xdr:rowOff>
    </xdr:from>
    <xdr:to>
      <xdr:col>76</xdr:col>
      <xdr:colOff>21589</xdr:colOff>
      <xdr:row>34</xdr:row>
      <xdr:rowOff>31774</xdr:rowOff>
    </xdr:to>
    <xdr:cxnSp macro="">
      <xdr:nvCxnSpPr>
        <xdr:cNvPr id="123" name="直線コネクタ 122"/>
        <xdr:cNvCxnSpPr/>
      </xdr:nvCxnSpPr>
      <xdr:spPr>
        <a:xfrm flipV="1">
          <a:off x="14793595" y="4510671"/>
          <a:ext cx="1269" cy="13504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35601</xdr:rowOff>
    </xdr:from>
    <xdr:ext cx="469744" cy="259045"/>
    <xdr:sp macro="" textlink="">
      <xdr:nvSpPr>
        <xdr:cNvPr id="124" name="債務償還比率最小値テキスト"/>
        <xdr:cNvSpPr txBox="1"/>
      </xdr:nvSpPr>
      <xdr:spPr>
        <a:xfrm>
          <a:off x="14846300" y="58649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31774</xdr:rowOff>
    </xdr:from>
    <xdr:to>
      <xdr:col>76</xdr:col>
      <xdr:colOff>111125</xdr:colOff>
      <xdr:row>34</xdr:row>
      <xdr:rowOff>31774</xdr:rowOff>
    </xdr:to>
    <xdr:cxnSp macro="">
      <xdr:nvCxnSpPr>
        <xdr:cNvPr id="125" name="直線コネクタ 124"/>
        <xdr:cNvCxnSpPr/>
      </xdr:nvCxnSpPr>
      <xdr:spPr>
        <a:xfrm>
          <a:off x="14706600" y="58610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24</xdr:row>
      <xdr:rowOff>171098</xdr:rowOff>
    </xdr:from>
    <xdr:ext cx="560923" cy="259045"/>
    <xdr:sp macro="" textlink="">
      <xdr:nvSpPr>
        <xdr:cNvPr id="126" name="債務償還比率最大値テキスト"/>
        <xdr:cNvSpPr txBox="1"/>
      </xdr:nvSpPr>
      <xdr:spPr>
        <a:xfrm>
          <a:off x="14846300" y="4285898"/>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1,479.8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52971</xdr:rowOff>
    </xdr:from>
    <xdr:to>
      <xdr:col>76</xdr:col>
      <xdr:colOff>111125</xdr:colOff>
      <xdr:row>26</xdr:row>
      <xdr:rowOff>52971</xdr:rowOff>
    </xdr:to>
    <xdr:cxnSp macro="">
      <xdr:nvCxnSpPr>
        <xdr:cNvPr id="127" name="直線コネクタ 126"/>
        <xdr:cNvCxnSpPr/>
      </xdr:nvCxnSpPr>
      <xdr:spPr>
        <a:xfrm>
          <a:off x="14706600" y="45106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29</xdr:row>
      <xdr:rowOff>147948</xdr:rowOff>
    </xdr:from>
    <xdr:ext cx="469744" cy="259045"/>
    <xdr:sp macro="" textlink="">
      <xdr:nvSpPr>
        <xdr:cNvPr id="128" name="債務償還比率平均値テキスト"/>
        <xdr:cNvSpPr txBox="1"/>
      </xdr:nvSpPr>
      <xdr:spPr>
        <a:xfrm>
          <a:off x="14846300" y="511999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30</xdr:row>
      <xdr:rowOff>125071</xdr:rowOff>
    </xdr:from>
    <xdr:to>
      <xdr:col>76</xdr:col>
      <xdr:colOff>73025</xdr:colOff>
      <xdr:row>31</xdr:row>
      <xdr:rowOff>55221</xdr:rowOff>
    </xdr:to>
    <xdr:sp macro="" textlink="">
      <xdr:nvSpPr>
        <xdr:cNvPr id="129" name="フローチャート: 判断 128"/>
        <xdr:cNvSpPr/>
      </xdr:nvSpPr>
      <xdr:spPr>
        <a:xfrm>
          <a:off x="14744700" y="52685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30</xdr:row>
      <xdr:rowOff>136277</xdr:rowOff>
    </xdr:from>
    <xdr:to>
      <xdr:col>72</xdr:col>
      <xdr:colOff>123825</xdr:colOff>
      <xdr:row>31</xdr:row>
      <xdr:rowOff>66427</xdr:rowOff>
    </xdr:to>
    <xdr:sp macro="" textlink="">
      <xdr:nvSpPr>
        <xdr:cNvPr id="130" name="フローチャート: 判断 129"/>
        <xdr:cNvSpPr/>
      </xdr:nvSpPr>
      <xdr:spPr>
        <a:xfrm>
          <a:off x="14033500" y="52797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31" name="テキスト ボックス 130"/>
        <xdr:cNvSpPr txBox="1"/>
      </xdr:nvSpPr>
      <xdr:spPr>
        <a:xfrm>
          <a:off x="146177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32" name="テキスト ボックス 131"/>
        <xdr:cNvSpPr txBox="1"/>
      </xdr:nvSpPr>
      <xdr:spPr>
        <a:xfrm>
          <a:off x="139065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33" name="テキスト ボックス 132"/>
        <xdr:cNvSpPr txBox="1"/>
      </xdr:nvSpPr>
      <xdr:spPr>
        <a:xfrm>
          <a:off x="131445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34" name="テキスト ボックス 133"/>
        <xdr:cNvSpPr txBox="1"/>
      </xdr:nvSpPr>
      <xdr:spPr>
        <a:xfrm>
          <a:off x="123825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35" name="テキスト ボックス 134"/>
        <xdr:cNvSpPr txBox="1"/>
      </xdr:nvSpPr>
      <xdr:spPr>
        <a:xfrm>
          <a:off x="116205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31</xdr:row>
      <xdr:rowOff>95498</xdr:rowOff>
    </xdr:from>
    <xdr:to>
      <xdr:col>76</xdr:col>
      <xdr:colOff>73025</xdr:colOff>
      <xdr:row>32</xdr:row>
      <xdr:rowOff>25648</xdr:rowOff>
    </xdr:to>
    <xdr:sp macro="" textlink="">
      <xdr:nvSpPr>
        <xdr:cNvPr id="136" name="楕円 135"/>
        <xdr:cNvSpPr/>
      </xdr:nvSpPr>
      <xdr:spPr>
        <a:xfrm>
          <a:off x="14744700" y="5410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31</xdr:row>
      <xdr:rowOff>73925</xdr:rowOff>
    </xdr:from>
    <xdr:ext cx="469744" cy="259045"/>
    <xdr:sp macro="" textlink="">
      <xdr:nvSpPr>
        <xdr:cNvPr id="137" name="債務償還比率該当値テキスト"/>
        <xdr:cNvSpPr txBox="1"/>
      </xdr:nvSpPr>
      <xdr:spPr>
        <a:xfrm>
          <a:off x="14846300" y="53888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31</xdr:row>
      <xdr:rowOff>76992</xdr:rowOff>
    </xdr:from>
    <xdr:to>
      <xdr:col>72</xdr:col>
      <xdr:colOff>123825</xdr:colOff>
      <xdr:row>32</xdr:row>
      <xdr:rowOff>7142</xdr:rowOff>
    </xdr:to>
    <xdr:sp macro="" textlink="">
      <xdr:nvSpPr>
        <xdr:cNvPr id="138" name="楕円 137"/>
        <xdr:cNvSpPr/>
      </xdr:nvSpPr>
      <xdr:spPr>
        <a:xfrm>
          <a:off x="14033500" y="5391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31</xdr:row>
      <xdr:rowOff>127792</xdr:rowOff>
    </xdr:from>
    <xdr:to>
      <xdr:col>76</xdr:col>
      <xdr:colOff>22225</xdr:colOff>
      <xdr:row>31</xdr:row>
      <xdr:rowOff>146298</xdr:rowOff>
    </xdr:to>
    <xdr:cxnSp macro="">
      <xdr:nvCxnSpPr>
        <xdr:cNvPr id="139" name="直線コネクタ 138"/>
        <xdr:cNvCxnSpPr/>
      </xdr:nvCxnSpPr>
      <xdr:spPr>
        <a:xfrm>
          <a:off x="14084300" y="5442742"/>
          <a:ext cx="711200" cy="185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29</xdr:row>
      <xdr:rowOff>82954</xdr:rowOff>
    </xdr:from>
    <xdr:ext cx="469744" cy="259045"/>
    <xdr:sp macro="" textlink="">
      <xdr:nvSpPr>
        <xdr:cNvPr id="140" name="n_1aveValue債務償還比率"/>
        <xdr:cNvSpPr txBox="1"/>
      </xdr:nvSpPr>
      <xdr:spPr>
        <a:xfrm>
          <a:off x="13836727" y="50550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31</xdr:row>
      <xdr:rowOff>169719</xdr:rowOff>
    </xdr:from>
    <xdr:ext cx="469744" cy="259045"/>
    <xdr:sp macro="" textlink="">
      <xdr:nvSpPr>
        <xdr:cNvPr id="141" name="n_1mainValue債務償還比率"/>
        <xdr:cNvSpPr txBox="1"/>
      </xdr:nvSpPr>
      <xdr:spPr>
        <a:xfrm>
          <a:off x="13836727" y="54846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42" name="正方形/長方形 141"/>
        <xdr:cNvSpPr/>
      </xdr:nvSpPr>
      <xdr:spPr>
        <a:xfrm>
          <a:off x="1270000" y="718185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43" name="正方形/長方形 142"/>
        <xdr:cNvSpPr/>
      </xdr:nvSpPr>
      <xdr:spPr>
        <a:xfrm>
          <a:off x="1270000" y="10944225"/>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44" name="テキスト ボックス 143"/>
        <xdr:cNvSpPr txBox="1"/>
      </xdr:nvSpPr>
      <xdr:spPr>
        <a:xfrm>
          <a:off x="914400" y="743585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45" name="テキスト ボックス 144"/>
        <xdr:cNvSpPr txBox="1"/>
      </xdr:nvSpPr>
      <xdr:spPr>
        <a:xfrm>
          <a:off x="6985000" y="1010285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46" name="テキスト ボックス 145"/>
        <xdr:cNvSpPr txBox="1"/>
      </xdr:nvSpPr>
      <xdr:spPr>
        <a:xfrm>
          <a:off x="914400" y="1117282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47" name="テキスト ボックス 146"/>
        <xdr:cNvSpPr txBox="1"/>
      </xdr:nvSpPr>
      <xdr:spPr>
        <a:xfrm>
          <a:off x="6985000" y="1392872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17,426
17,375
317.21
13,494,428
13,167,227
202,834
6,262,915
12,701,425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7.5
2.2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0" name="テキスト ボックス 39"/>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1" name="直線コネクタ 40"/>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42</xdr:row>
      <xdr:rowOff>92528</xdr:rowOff>
    </xdr:from>
    <xdr:to>
      <xdr:col>28</xdr:col>
      <xdr:colOff>114300</xdr:colOff>
      <xdr:row>42</xdr:row>
      <xdr:rowOff>92528</xdr:rowOff>
    </xdr:to>
    <xdr:cxnSp macro="">
      <xdr:nvCxnSpPr>
        <xdr:cNvPr id="42" name="直線コネクタ 41"/>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41</xdr:row>
      <xdr:rowOff>121755</xdr:rowOff>
    </xdr:from>
    <xdr:ext cx="338939" cy="259045"/>
    <xdr:sp macro="" textlink="">
      <xdr:nvSpPr>
        <xdr:cNvPr id="43" name="テキスト ボックス 42"/>
        <xdr:cNvSpPr txBox="1"/>
      </xdr:nvSpPr>
      <xdr:spPr>
        <a:xfrm>
          <a:off x="423061" y="715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4" name="直線コネクタ 43"/>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5" name="テキスト ボックス 44"/>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6" name="直線コネクタ 45"/>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7" name="テキスト ボックス 46"/>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48" name="直線コネクタ 47"/>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49" name="テキスト ボックス 48"/>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0" name="直線コネクタ 49"/>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1" name="テキスト ボックス 50"/>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2" name="直線コネクタ 51"/>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31949</xdr:rowOff>
    </xdr:from>
    <xdr:ext cx="467179" cy="259045"/>
    <xdr:sp macro="" textlink="">
      <xdr:nvSpPr>
        <xdr:cNvPr id="53" name="テキスト ボックス 52"/>
        <xdr:cNvSpPr txBox="1"/>
      </xdr:nvSpPr>
      <xdr:spPr>
        <a:xfrm>
          <a:off x="294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30</xdr:row>
      <xdr:rowOff>48277</xdr:rowOff>
    </xdr:from>
    <xdr:ext cx="467179" cy="259045"/>
    <xdr:sp macro="" textlink="">
      <xdr:nvSpPr>
        <xdr:cNvPr id="55" name="テキスト ボックス 54"/>
        <xdr:cNvSpPr txBox="1"/>
      </xdr:nvSpPr>
      <xdr:spPr>
        <a:xfrm>
          <a:off x="294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道路】&#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46808</xdr:rowOff>
    </xdr:from>
    <xdr:to>
      <xdr:col>24</xdr:col>
      <xdr:colOff>62865</xdr:colOff>
      <xdr:row>41</xdr:row>
      <xdr:rowOff>169273</xdr:rowOff>
    </xdr:to>
    <xdr:cxnSp macro="">
      <xdr:nvCxnSpPr>
        <xdr:cNvPr id="57" name="直線コネクタ 56"/>
        <xdr:cNvCxnSpPr/>
      </xdr:nvCxnSpPr>
      <xdr:spPr>
        <a:xfrm flipV="1">
          <a:off x="4634865" y="5704658"/>
          <a:ext cx="0" cy="14940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1650</xdr:rowOff>
    </xdr:from>
    <xdr:ext cx="340478" cy="259045"/>
    <xdr:sp macro="" textlink="">
      <xdr:nvSpPr>
        <xdr:cNvPr id="58" name="【道路】&#10;有形固定資産減価償却率最小値テキスト"/>
        <xdr:cNvSpPr txBox="1"/>
      </xdr:nvSpPr>
      <xdr:spPr>
        <a:xfrm>
          <a:off x="4673600" y="720255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169273</xdr:rowOff>
    </xdr:from>
    <xdr:to>
      <xdr:col>24</xdr:col>
      <xdr:colOff>152400</xdr:colOff>
      <xdr:row>41</xdr:row>
      <xdr:rowOff>169273</xdr:rowOff>
    </xdr:to>
    <xdr:cxnSp macro="">
      <xdr:nvCxnSpPr>
        <xdr:cNvPr id="59" name="直線コネクタ 58"/>
        <xdr:cNvCxnSpPr/>
      </xdr:nvCxnSpPr>
      <xdr:spPr>
        <a:xfrm>
          <a:off x="4546600" y="71987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164935</xdr:rowOff>
    </xdr:from>
    <xdr:ext cx="405111" cy="259045"/>
    <xdr:sp macro="" textlink="">
      <xdr:nvSpPr>
        <xdr:cNvPr id="60" name="【道路】&#10;有形固定資産減価償却率最大値テキスト"/>
        <xdr:cNvSpPr txBox="1"/>
      </xdr:nvSpPr>
      <xdr:spPr>
        <a:xfrm>
          <a:off x="4673600" y="54798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46808</xdr:rowOff>
    </xdr:from>
    <xdr:to>
      <xdr:col>24</xdr:col>
      <xdr:colOff>152400</xdr:colOff>
      <xdr:row>33</xdr:row>
      <xdr:rowOff>46808</xdr:rowOff>
    </xdr:to>
    <xdr:cxnSp macro="">
      <xdr:nvCxnSpPr>
        <xdr:cNvPr id="61" name="直線コネクタ 60"/>
        <xdr:cNvCxnSpPr/>
      </xdr:nvCxnSpPr>
      <xdr:spPr>
        <a:xfrm>
          <a:off x="4546600" y="57046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35</xdr:row>
      <xdr:rowOff>95630</xdr:rowOff>
    </xdr:from>
    <xdr:ext cx="405111" cy="259045"/>
    <xdr:sp macro="" textlink="">
      <xdr:nvSpPr>
        <xdr:cNvPr id="62" name="【道路】&#10;有形固定資産減価償却率平均値テキスト"/>
        <xdr:cNvSpPr txBox="1"/>
      </xdr:nvSpPr>
      <xdr:spPr>
        <a:xfrm>
          <a:off x="4673600" y="609638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72753</xdr:rowOff>
    </xdr:from>
    <xdr:to>
      <xdr:col>24</xdr:col>
      <xdr:colOff>114300</xdr:colOff>
      <xdr:row>37</xdr:row>
      <xdr:rowOff>2903</xdr:rowOff>
    </xdr:to>
    <xdr:sp macro="" textlink="">
      <xdr:nvSpPr>
        <xdr:cNvPr id="63" name="フローチャート: 判断 62"/>
        <xdr:cNvSpPr/>
      </xdr:nvSpPr>
      <xdr:spPr>
        <a:xfrm>
          <a:off x="4584700" y="62449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36</xdr:row>
      <xdr:rowOff>93980</xdr:rowOff>
    </xdr:from>
    <xdr:to>
      <xdr:col>20</xdr:col>
      <xdr:colOff>38100</xdr:colOff>
      <xdr:row>37</xdr:row>
      <xdr:rowOff>24130</xdr:rowOff>
    </xdr:to>
    <xdr:sp macro="" textlink="">
      <xdr:nvSpPr>
        <xdr:cNvPr id="64" name="フローチャート: 判断 63"/>
        <xdr:cNvSpPr/>
      </xdr:nvSpPr>
      <xdr:spPr>
        <a:xfrm>
          <a:off x="3746500" y="6266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105410</xdr:rowOff>
    </xdr:from>
    <xdr:to>
      <xdr:col>15</xdr:col>
      <xdr:colOff>101600</xdr:colOff>
      <xdr:row>37</xdr:row>
      <xdr:rowOff>35560</xdr:rowOff>
    </xdr:to>
    <xdr:sp macro="" textlink="">
      <xdr:nvSpPr>
        <xdr:cNvPr id="65" name="フローチャート: 判断 64"/>
        <xdr:cNvSpPr/>
      </xdr:nvSpPr>
      <xdr:spPr>
        <a:xfrm>
          <a:off x="2857500" y="62776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37</xdr:row>
      <xdr:rowOff>87449</xdr:rowOff>
    </xdr:from>
    <xdr:to>
      <xdr:col>10</xdr:col>
      <xdr:colOff>165100</xdr:colOff>
      <xdr:row>38</xdr:row>
      <xdr:rowOff>17599</xdr:rowOff>
    </xdr:to>
    <xdr:sp macro="" textlink="">
      <xdr:nvSpPr>
        <xdr:cNvPr id="66" name="フローチャート: 判断 65"/>
        <xdr:cNvSpPr/>
      </xdr:nvSpPr>
      <xdr:spPr>
        <a:xfrm>
          <a:off x="1968500" y="64310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7" name="テキスト ボックス 66"/>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8" name="テキスト ボックス 67"/>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9" name="テキスト ボックス 68"/>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0" name="テキスト ボックス 69"/>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1" name="テキスト ボックス 70"/>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123372</xdr:rowOff>
    </xdr:from>
    <xdr:to>
      <xdr:col>24</xdr:col>
      <xdr:colOff>114300</xdr:colOff>
      <xdr:row>37</xdr:row>
      <xdr:rowOff>53522</xdr:rowOff>
    </xdr:to>
    <xdr:sp macro="" textlink="">
      <xdr:nvSpPr>
        <xdr:cNvPr id="72" name="楕円 71"/>
        <xdr:cNvSpPr/>
      </xdr:nvSpPr>
      <xdr:spPr>
        <a:xfrm>
          <a:off x="4584700" y="62955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36</xdr:row>
      <xdr:rowOff>101799</xdr:rowOff>
    </xdr:from>
    <xdr:ext cx="405111" cy="259045"/>
    <xdr:sp macro="" textlink="">
      <xdr:nvSpPr>
        <xdr:cNvPr id="73" name="【道路】&#10;有形固定資産減価償却率該当値テキスト"/>
        <xdr:cNvSpPr txBox="1"/>
      </xdr:nvSpPr>
      <xdr:spPr>
        <a:xfrm>
          <a:off x="4673600" y="62739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149497</xdr:rowOff>
    </xdr:from>
    <xdr:to>
      <xdr:col>20</xdr:col>
      <xdr:colOff>38100</xdr:colOff>
      <xdr:row>37</xdr:row>
      <xdr:rowOff>79647</xdr:rowOff>
    </xdr:to>
    <xdr:sp macro="" textlink="">
      <xdr:nvSpPr>
        <xdr:cNvPr id="74" name="楕円 73"/>
        <xdr:cNvSpPr/>
      </xdr:nvSpPr>
      <xdr:spPr>
        <a:xfrm>
          <a:off x="3746500" y="63216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37</xdr:row>
      <xdr:rowOff>2722</xdr:rowOff>
    </xdr:from>
    <xdr:to>
      <xdr:col>24</xdr:col>
      <xdr:colOff>63500</xdr:colOff>
      <xdr:row>37</xdr:row>
      <xdr:rowOff>28847</xdr:rowOff>
    </xdr:to>
    <xdr:cxnSp macro="">
      <xdr:nvCxnSpPr>
        <xdr:cNvPr id="75" name="直線コネクタ 74"/>
        <xdr:cNvCxnSpPr/>
      </xdr:nvCxnSpPr>
      <xdr:spPr>
        <a:xfrm flipV="1">
          <a:off x="3797300" y="6346372"/>
          <a:ext cx="838200" cy="26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169092</xdr:rowOff>
    </xdr:from>
    <xdr:to>
      <xdr:col>15</xdr:col>
      <xdr:colOff>101600</xdr:colOff>
      <xdr:row>37</xdr:row>
      <xdr:rowOff>99242</xdr:rowOff>
    </xdr:to>
    <xdr:sp macro="" textlink="">
      <xdr:nvSpPr>
        <xdr:cNvPr id="76" name="楕円 75"/>
        <xdr:cNvSpPr/>
      </xdr:nvSpPr>
      <xdr:spPr>
        <a:xfrm>
          <a:off x="2857500" y="63412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28847</xdr:rowOff>
    </xdr:from>
    <xdr:to>
      <xdr:col>19</xdr:col>
      <xdr:colOff>177800</xdr:colOff>
      <xdr:row>37</xdr:row>
      <xdr:rowOff>48442</xdr:rowOff>
    </xdr:to>
    <xdr:cxnSp macro="">
      <xdr:nvCxnSpPr>
        <xdr:cNvPr id="77" name="直線コネクタ 76"/>
        <xdr:cNvCxnSpPr/>
      </xdr:nvCxnSpPr>
      <xdr:spPr>
        <a:xfrm flipV="1">
          <a:off x="2908300" y="6372497"/>
          <a:ext cx="889000" cy="19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10704</xdr:rowOff>
    </xdr:from>
    <xdr:to>
      <xdr:col>10</xdr:col>
      <xdr:colOff>165100</xdr:colOff>
      <xdr:row>37</xdr:row>
      <xdr:rowOff>112304</xdr:rowOff>
    </xdr:to>
    <xdr:sp macro="" textlink="">
      <xdr:nvSpPr>
        <xdr:cNvPr id="78" name="楕円 77"/>
        <xdr:cNvSpPr/>
      </xdr:nvSpPr>
      <xdr:spPr>
        <a:xfrm>
          <a:off x="1968500" y="63543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48442</xdr:rowOff>
    </xdr:from>
    <xdr:to>
      <xdr:col>15</xdr:col>
      <xdr:colOff>50800</xdr:colOff>
      <xdr:row>37</xdr:row>
      <xdr:rowOff>61504</xdr:rowOff>
    </xdr:to>
    <xdr:cxnSp macro="">
      <xdr:nvCxnSpPr>
        <xdr:cNvPr id="79" name="直線コネクタ 78"/>
        <xdr:cNvCxnSpPr/>
      </xdr:nvCxnSpPr>
      <xdr:spPr>
        <a:xfrm flipV="1">
          <a:off x="2019300" y="6392092"/>
          <a:ext cx="889000" cy="13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35</xdr:row>
      <xdr:rowOff>40657</xdr:rowOff>
    </xdr:from>
    <xdr:ext cx="405111" cy="259045"/>
    <xdr:sp macro="" textlink="">
      <xdr:nvSpPr>
        <xdr:cNvPr id="80" name="n_1aveValue【道路】&#10;有形固定資産減価償却率"/>
        <xdr:cNvSpPr txBox="1"/>
      </xdr:nvSpPr>
      <xdr:spPr>
        <a:xfrm>
          <a:off x="3582044" y="6041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52087</xdr:rowOff>
    </xdr:from>
    <xdr:ext cx="405111" cy="259045"/>
    <xdr:sp macro="" textlink="">
      <xdr:nvSpPr>
        <xdr:cNvPr id="81" name="n_2aveValue【道路】&#10;有形固定資産減価償却率"/>
        <xdr:cNvSpPr txBox="1"/>
      </xdr:nvSpPr>
      <xdr:spPr>
        <a:xfrm>
          <a:off x="2705744" y="60528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8726</xdr:rowOff>
    </xdr:from>
    <xdr:ext cx="405111" cy="259045"/>
    <xdr:sp macro="" textlink="">
      <xdr:nvSpPr>
        <xdr:cNvPr id="82" name="n_3aveValue【道路】&#10;有形固定資産減価償却率"/>
        <xdr:cNvSpPr txBox="1"/>
      </xdr:nvSpPr>
      <xdr:spPr>
        <a:xfrm>
          <a:off x="1816744" y="65238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37</xdr:row>
      <xdr:rowOff>70774</xdr:rowOff>
    </xdr:from>
    <xdr:ext cx="405111" cy="259045"/>
    <xdr:sp macro="" textlink="">
      <xdr:nvSpPr>
        <xdr:cNvPr id="83" name="n_1mainValue【道路】&#10;有形固定資産減価償却率"/>
        <xdr:cNvSpPr txBox="1"/>
      </xdr:nvSpPr>
      <xdr:spPr>
        <a:xfrm>
          <a:off x="3582044" y="64144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90369</xdr:rowOff>
    </xdr:from>
    <xdr:ext cx="405111" cy="259045"/>
    <xdr:sp macro="" textlink="">
      <xdr:nvSpPr>
        <xdr:cNvPr id="84" name="n_2mainValue【道路】&#10;有形固定資産減価償却率"/>
        <xdr:cNvSpPr txBox="1"/>
      </xdr:nvSpPr>
      <xdr:spPr>
        <a:xfrm>
          <a:off x="2705744" y="64340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128831</xdr:rowOff>
    </xdr:from>
    <xdr:ext cx="405111" cy="259045"/>
    <xdr:sp macro="" textlink="">
      <xdr:nvSpPr>
        <xdr:cNvPr id="85" name="n_3mainValue【道路】&#10;有形固定資産減価償却率"/>
        <xdr:cNvSpPr txBox="1"/>
      </xdr:nvSpPr>
      <xdr:spPr>
        <a:xfrm>
          <a:off x="1816744" y="61295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6" name="正方形/長方形 85"/>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87" name="正方形/長方形 86"/>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88" name="正方形/長方形 87"/>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89" name="正方形/長方形 88"/>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0" name="正方形/長方形 89"/>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1" name="正方形/長方形 90"/>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2" name="正方形/長方形 91"/>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3" name="正方形/長方形 92"/>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4" name="テキスト ボックス 93"/>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5" name="直線コネクタ 94"/>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96" name="直線コネクタ 95"/>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97" name="テキスト ボックス 96"/>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98" name="直線コネクタ 97"/>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29227</xdr:rowOff>
    </xdr:from>
    <xdr:ext cx="531299" cy="259045"/>
    <xdr:sp macro="" textlink="">
      <xdr:nvSpPr>
        <xdr:cNvPr id="99" name="テキスト ボックス 98"/>
        <xdr:cNvSpPr txBox="1"/>
      </xdr:nvSpPr>
      <xdr:spPr>
        <a:xfrm>
          <a:off x="6072701" y="671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0" name="直線コネクタ 99"/>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162577</xdr:rowOff>
    </xdr:from>
    <xdr:ext cx="531299" cy="259045"/>
    <xdr:sp macro="" textlink="">
      <xdr:nvSpPr>
        <xdr:cNvPr id="101" name="テキスト ボックス 100"/>
        <xdr:cNvSpPr txBox="1"/>
      </xdr:nvSpPr>
      <xdr:spPr>
        <a:xfrm>
          <a:off x="6072701" y="633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2" name="直線コネクタ 101"/>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124477</xdr:rowOff>
    </xdr:from>
    <xdr:ext cx="531299" cy="259045"/>
    <xdr:sp macro="" textlink="">
      <xdr:nvSpPr>
        <xdr:cNvPr id="103" name="テキスト ボックス 102"/>
        <xdr:cNvSpPr txBox="1"/>
      </xdr:nvSpPr>
      <xdr:spPr>
        <a:xfrm>
          <a:off x="6072701" y="595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4" name="直線コネクタ 103"/>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32</xdr:row>
      <xdr:rowOff>86377</xdr:rowOff>
    </xdr:from>
    <xdr:ext cx="531299" cy="259045"/>
    <xdr:sp macro="" textlink="">
      <xdr:nvSpPr>
        <xdr:cNvPr id="105" name="テキスト ボックス 104"/>
        <xdr:cNvSpPr txBox="1"/>
      </xdr:nvSpPr>
      <xdr:spPr>
        <a:xfrm>
          <a:off x="6072701" y="557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6" name="直線コネクタ 105"/>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48277</xdr:rowOff>
    </xdr:from>
    <xdr:ext cx="595419" cy="259045"/>
    <xdr:sp macro="" textlink="">
      <xdr:nvSpPr>
        <xdr:cNvPr id="107" name="テキスト ボックス 106"/>
        <xdr:cNvSpPr txBox="1"/>
      </xdr:nvSpPr>
      <xdr:spPr>
        <a:xfrm>
          <a:off x="6008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08" name="【道路】&#10;一人当たり延長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88087</xdr:rowOff>
    </xdr:from>
    <xdr:to>
      <xdr:col>54</xdr:col>
      <xdr:colOff>189865</xdr:colOff>
      <xdr:row>42</xdr:row>
      <xdr:rowOff>591</xdr:rowOff>
    </xdr:to>
    <xdr:cxnSp macro="">
      <xdr:nvCxnSpPr>
        <xdr:cNvPr id="109" name="直線コネクタ 108"/>
        <xdr:cNvCxnSpPr/>
      </xdr:nvCxnSpPr>
      <xdr:spPr>
        <a:xfrm flipV="1">
          <a:off x="10476865" y="5917387"/>
          <a:ext cx="0" cy="12841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4418</xdr:rowOff>
    </xdr:from>
    <xdr:ext cx="469744" cy="259045"/>
    <xdr:sp macro="" textlink="">
      <xdr:nvSpPr>
        <xdr:cNvPr id="110" name="【道路】&#10;一人当たり延長最小値テキスト"/>
        <xdr:cNvSpPr txBox="1"/>
      </xdr:nvSpPr>
      <xdr:spPr>
        <a:xfrm>
          <a:off x="10515600" y="72053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591</xdr:rowOff>
    </xdr:from>
    <xdr:to>
      <xdr:col>55</xdr:col>
      <xdr:colOff>88900</xdr:colOff>
      <xdr:row>42</xdr:row>
      <xdr:rowOff>591</xdr:rowOff>
    </xdr:to>
    <xdr:cxnSp macro="">
      <xdr:nvCxnSpPr>
        <xdr:cNvPr id="111" name="直線コネクタ 110"/>
        <xdr:cNvCxnSpPr/>
      </xdr:nvCxnSpPr>
      <xdr:spPr>
        <a:xfrm>
          <a:off x="10388600" y="72014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33</xdr:row>
      <xdr:rowOff>34764</xdr:rowOff>
    </xdr:from>
    <xdr:ext cx="534377" cy="259045"/>
    <xdr:sp macro="" textlink="">
      <xdr:nvSpPr>
        <xdr:cNvPr id="112" name="【道路】&#10;一人当たり延長最大値テキスト"/>
        <xdr:cNvSpPr txBox="1"/>
      </xdr:nvSpPr>
      <xdr:spPr>
        <a:xfrm>
          <a:off x="10515600" y="56926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69.376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88087</xdr:rowOff>
    </xdr:from>
    <xdr:to>
      <xdr:col>55</xdr:col>
      <xdr:colOff>88900</xdr:colOff>
      <xdr:row>34</xdr:row>
      <xdr:rowOff>88087</xdr:rowOff>
    </xdr:to>
    <xdr:cxnSp macro="">
      <xdr:nvCxnSpPr>
        <xdr:cNvPr id="113" name="直線コネクタ 112"/>
        <xdr:cNvCxnSpPr/>
      </xdr:nvCxnSpPr>
      <xdr:spPr>
        <a:xfrm>
          <a:off x="10388600" y="59173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39</xdr:row>
      <xdr:rowOff>22172</xdr:rowOff>
    </xdr:from>
    <xdr:ext cx="534377" cy="259045"/>
    <xdr:sp macro="" textlink="">
      <xdr:nvSpPr>
        <xdr:cNvPr id="114" name="【道路】&#10;一人当たり延長平均値テキスト"/>
        <xdr:cNvSpPr txBox="1"/>
      </xdr:nvSpPr>
      <xdr:spPr>
        <a:xfrm>
          <a:off x="10515600" y="670872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43745</xdr:rowOff>
    </xdr:from>
    <xdr:to>
      <xdr:col>55</xdr:col>
      <xdr:colOff>50800</xdr:colOff>
      <xdr:row>39</xdr:row>
      <xdr:rowOff>145345</xdr:rowOff>
    </xdr:to>
    <xdr:sp macro="" textlink="">
      <xdr:nvSpPr>
        <xdr:cNvPr id="115" name="フローチャート: 判断 114"/>
        <xdr:cNvSpPr/>
      </xdr:nvSpPr>
      <xdr:spPr>
        <a:xfrm>
          <a:off x="10426700" y="6730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39</xdr:row>
      <xdr:rowOff>57804</xdr:rowOff>
    </xdr:from>
    <xdr:to>
      <xdr:col>50</xdr:col>
      <xdr:colOff>165100</xdr:colOff>
      <xdr:row>39</xdr:row>
      <xdr:rowOff>159404</xdr:rowOff>
    </xdr:to>
    <xdr:sp macro="" textlink="">
      <xdr:nvSpPr>
        <xdr:cNvPr id="116" name="フローチャート: 判断 115"/>
        <xdr:cNvSpPr/>
      </xdr:nvSpPr>
      <xdr:spPr>
        <a:xfrm>
          <a:off x="9588500" y="67443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39</xdr:row>
      <xdr:rowOff>52146</xdr:rowOff>
    </xdr:from>
    <xdr:to>
      <xdr:col>46</xdr:col>
      <xdr:colOff>38100</xdr:colOff>
      <xdr:row>39</xdr:row>
      <xdr:rowOff>153746</xdr:rowOff>
    </xdr:to>
    <xdr:sp macro="" textlink="">
      <xdr:nvSpPr>
        <xdr:cNvPr id="117" name="フローチャート: 判断 116"/>
        <xdr:cNvSpPr/>
      </xdr:nvSpPr>
      <xdr:spPr>
        <a:xfrm>
          <a:off x="8699500" y="6738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39</xdr:row>
      <xdr:rowOff>91446</xdr:rowOff>
    </xdr:from>
    <xdr:to>
      <xdr:col>41</xdr:col>
      <xdr:colOff>101600</xdr:colOff>
      <xdr:row>40</xdr:row>
      <xdr:rowOff>21596</xdr:rowOff>
    </xdr:to>
    <xdr:sp macro="" textlink="">
      <xdr:nvSpPr>
        <xdr:cNvPr id="118" name="フローチャート: 判断 117"/>
        <xdr:cNvSpPr/>
      </xdr:nvSpPr>
      <xdr:spPr>
        <a:xfrm>
          <a:off x="7810500" y="67779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19" name="テキスト ボックス 118"/>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0" name="テキスト ボックス 119"/>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1" name="テキスト ボックス 120"/>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2" name="テキスト ボックス 121"/>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3" name="テキスト ボックス 122"/>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74587</xdr:rowOff>
    </xdr:from>
    <xdr:to>
      <xdr:col>55</xdr:col>
      <xdr:colOff>50800</xdr:colOff>
      <xdr:row>39</xdr:row>
      <xdr:rowOff>4737</xdr:rowOff>
    </xdr:to>
    <xdr:sp macro="" textlink="">
      <xdr:nvSpPr>
        <xdr:cNvPr id="124" name="楕円 123"/>
        <xdr:cNvSpPr/>
      </xdr:nvSpPr>
      <xdr:spPr>
        <a:xfrm>
          <a:off x="10426700" y="65896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37</xdr:row>
      <xdr:rowOff>97464</xdr:rowOff>
    </xdr:from>
    <xdr:ext cx="534377" cy="259045"/>
    <xdr:sp macro="" textlink="">
      <xdr:nvSpPr>
        <xdr:cNvPr id="125" name="【道路】&#10;一人当たり延長該当値テキスト"/>
        <xdr:cNvSpPr txBox="1"/>
      </xdr:nvSpPr>
      <xdr:spPr>
        <a:xfrm>
          <a:off x="10515600" y="64411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31.418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85160</xdr:rowOff>
    </xdr:from>
    <xdr:to>
      <xdr:col>50</xdr:col>
      <xdr:colOff>165100</xdr:colOff>
      <xdr:row>39</xdr:row>
      <xdr:rowOff>15310</xdr:rowOff>
    </xdr:to>
    <xdr:sp macro="" textlink="">
      <xdr:nvSpPr>
        <xdr:cNvPr id="126" name="楕円 125"/>
        <xdr:cNvSpPr/>
      </xdr:nvSpPr>
      <xdr:spPr>
        <a:xfrm>
          <a:off x="9588500" y="6600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38</xdr:row>
      <xdr:rowOff>125387</xdr:rowOff>
    </xdr:from>
    <xdr:to>
      <xdr:col>55</xdr:col>
      <xdr:colOff>0</xdr:colOff>
      <xdr:row>38</xdr:row>
      <xdr:rowOff>135960</xdr:rowOff>
    </xdr:to>
    <xdr:cxnSp macro="">
      <xdr:nvCxnSpPr>
        <xdr:cNvPr id="127" name="直線コネクタ 126"/>
        <xdr:cNvCxnSpPr/>
      </xdr:nvCxnSpPr>
      <xdr:spPr>
        <a:xfrm flipV="1">
          <a:off x="9639300" y="6640487"/>
          <a:ext cx="838200" cy="105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94323</xdr:rowOff>
    </xdr:from>
    <xdr:to>
      <xdr:col>46</xdr:col>
      <xdr:colOff>38100</xdr:colOff>
      <xdr:row>39</xdr:row>
      <xdr:rowOff>24473</xdr:rowOff>
    </xdr:to>
    <xdr:sp macro="" textlink="">
      <xdr:nvSpPr>
        <xdr:cNvPr id="128" name="楕円 127"/>
        <xdr:cNvSpPr/>
      </xdr:nvSpPr>
      <xdr:spPr>
        <a:xfrm>
          <a:off x="8699500" y="66094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135960</xdr:rowOff>
    </xdr:from>
    <xdr:to>
      <xdr:col>50</xdr:col>
      <xdr:colOff>114300</xdr:colOff>
      <xdr:row>38</xdr:row>
      <xdr:rowOff>145123</xdr:rowOff>
    </xdr:to>
    <xdr:cxnSp macro="">
      <xdr:nvCxnSpPr>
        <xdr:cNvPr id="129" name="直線コネクタ 128"/>
        <xdr:cNvCxnSpPr/>
      </xdr:nvCxnSpPr>
      <xdr:spPr>
        <a:xfrm flipV="1">
          <a:off x="8750300" y="6651060"/>
          <a:ext cx="889000" cy="9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132804</xdr:rowOff>
    </xdr:from>
    <xdr:to>
      <xdr:col>41</xdr:col>
      <xdr:colOff>101600</xdr:colOff>
      <xdr:row>39</xdr:row>
      <xdr:rowOff>62954</xdr:rowOff>
    </xdr:to>
    <xdr:sp macro="" textlink="">
      <xdr:nvSpPr>
        <xdr:cNvPr id="130" name="楕円 129"/>
        <xdr:cNvSpPr/>
      </xdr:nvSpPr>
      <xdr:spPr>
        <a:xfrm>
          <a:off x="7810500" y="66479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38</xdr:row>
      <xdr:rowOff>145123</xdr:rowOff>
    </xdr:from>
    <xdr:to>
      <xdr:col>45</xdr:col>
      <xdr:colOff>177800</xdr:colOff>
      <xdr:row>39</xdr:row>
      <xdr:rowOff>12154</xdr:rowOff>
    </xdr:to>
    <xdr:cxnSp macro="">
      <xdr:nvCxnSpPr>
        <xdr:cNvPr id="131" name="直線コネクタ 130"/>
        <xdr:cNvCxnSpPr/>
      </xdr:nvCxnSpPr>
      <xdr:spPr>
        <a:xfrm flipV="1">
          <a:off x="7861300" y="6660223"/>
          <a:ext cx="889000" cy="384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39</xdr:row>
      <xdr:rowOff>150531</xdr:rowOff>
    </xdr:from>
    <xdr:ext cx="534377" cy="259045"/>
    <xdr:sp macro="" textlink="">
      <xdr:nvSpPr>
        <xdr:cNvPr id="132" name="n_1aveValue【道路】&#10;一人当たり延長"/>
        <xdr:cNvSpPr txBox="1"/>
      </xdr:nvSpPr>
      <xdr:spPr>
        <a:xfrm>
          <a:off x="9359411" y="68370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39</xdr:row>
      <xdr:rowOff>144873</xdr:rowOff>
    </xdr:from>
    <xdr:ext cx="534377" cy="259045"/>
    <xdr:sp macro="" textlink="">
      <xdr:nvSpPr>
        <xdr:cNvPr id="133" name="n_2aveValue【道路】&#10;一人当たり延長"/>
        <xdr:cNvSpPr txBox="1"/>
      </xdr:nvSpPr>
      <xdr:spPr>
        <a:xfrm>
          <a:off x="8483111" y="68314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40</xdr:row>
      <xdr:rowOff>12723</xdr:rowOff>
    </xdr:from>
    <xdr:ext cx="534377" cy="259045"/>
    <xdr:sp macro="" textlink="">
      <xdr:nvSpPr>
        <xdr:cNvPr id="134" name="n_3aveValue【道路】&#10;一人当たり延長"/>
        <xdr:cNvSpPr txBox="1"/>
      </xdr:nvSpPr>
      <xdr:spPr>
        <a:xfrm>
          <a:off x="7594111" y="68707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37</xdr:row>
      <xdr:rowOff>31837</xdr:rowOff>
    </xdr:from>
    <xdr:ext cx="534377" cy="259045"/>
    <xdr:sp macro="" textlink="">
      <xdr:nvSpPr>
        <xdr:cNvPr id="135" name="n_1mainValue【道路】&#10;一人当たり延長"/>
        <xdr:cNvSpPr txBox="1"/>
      </xdr:nvSpPr>
      <xdr:spPr>
        <a:xfrm>
          <a:off x="9359411" y="63754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30.863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37</xdr:row>
      <xdr:rowOff>41000</xdr:rowOff>
    </xdr:from>
    <xdr:ext cx="534377" cy="259045"/>
    <xdr:sp macro="" textlink="">
      <xdr:nvSpPr>
        <xdr:cNvPr id="136" name="n_2mainValue【道路】&#10;一人当たり延長"/>
        <xdr:cNvSpPr txBox="1"/>
      </xdr:nvSpPr>
      <xdr:spPr>
        <a:xfrm>
          <a:off x="8483111" y="63846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30.382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37</xdr:row>
      <xdr:rowOff>79481</xdr:rowOff>
    </xdr:from>
    <xdr:ext cx="534377" cy="259045"/>
    <xdr:sp macro="" textlink="">
      <xdr:nvSpPr>
        <xdr:cNvPr id="137" name="n_3mainValue【道路】&#10;一人当たり延長"/>
        <xdr:cNvSpPr txBox="1"/>
      </xdr:nvSpPr>
      <xdr:spPr>
        <a:xfrm>
          <a:off x="7594111" y="64231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28.362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38" name="正方形/長方形 137"/>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39" name="正方形/長方形 138"/>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0" name="正方形/長方形 139"/>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1" name="正方形/長方形 140"/>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42" name="正方形/長方形 141"/>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43" name="正方形/長方形 142"/>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44" name="正方形/長方形 143"/>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45" name="正方形/長方形 144"/>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46" name="テキスト ボックス 145"/>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47" name="直線コネクタ 146"/>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64</xdr:row>
      <xdr:rowOff>130628</xdr:rowOff>
    </xdr:from>
    <xdr:to>
      <xdr:col>28</xdr:col>
      <xdr:colOff>114300</xdr:colOff>
      <xdr:row>64</xdr:row>
      <xdr:rowOff>130628</xdr:rowOff>
    </xdr:to>
    <xdr:cxnSp macro="">
      <xdr:nvCxnSpPr>
        <xdr:cNvPr id="148" name="直線コネクタ 147"/>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63</xdr:row>
      <xdr:rowOff>159855</xdr:rowOff>
    </xdr:from>
    <xdr:ext cx="338939" cy="259045"/>
    <xdr:sp macro="" textlink="">
      <xdr:nvSpPr>
        <xdr:cNvPr id="149" name="テキスト ボックス 148"/>
        <xdr:cNvSpPr txBox="1"/>
      </xdr:nvSpPr>
      <xdr:spPr>
        <a:xfrm>
          <a:off x="423061" y="1096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50" name="直線コネクタ 149"/>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51" name="テキスト ボックス 150"/>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52" name="直線コネクタ 151"/>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53" name="テキスト ボックス 152"/>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54" name="直線コネクタ 153"/>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55" name="テキスト ボックス 154"/>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56" name="直線コネクタ 155"/>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57" name="テキスト ボックス 156"/>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58" name="直線コネクタ 157"/>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54</xdr:row>
      <xdr:rowOff>70049</xdr:rowOff>
    </xdr:from>
    <xdr:ext cx="467179" cy="259045"/>
    <xdr:sp macro="" textlink="">
      <xdr:nvSpPr>
        <xdr:cNvPr id="159" name="テキスト ボックス 158"/>
        <xdr:cNvSpPr txBox="1"/>
      </xdr:nvSpPr>
      <xdr:spPr>
        <a:xfrm>
          <a:off x="294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0" name="直線コネクタ 159"/>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161" name="テキスト ボックス 160"/>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62" name="【橋りょう・トンネ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57150</xdr:rowOff>
    </xdr:from>
    <xdr:to>
      <xdr:col>24</xdr:col>
      <xdr:colOff>62865</xdr:colOff>
      <xdr:row>64</xdr:row>
      <xdr:rowOff>102870</xdr:rowOff>
    </xdr:to>
    <xdr:cxnSp macro="">
      <xdr:nvCxnSpPr>
        <xdr:cNvPr id="163" name="直線コネクタ 162"/>
        <xdr:cNvCxnSpPr/>
      </xdr:nvCxnSpPr>
      <xdr:spPr>
        <a:xfrm flipV="1">
          <a:off x="4634865" y="9486900"/>
          <a:ext cx="0" cy="15887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106697</xdr:rowOff>
    </xdr:from>
    <xdr:ext cx="340478" cy="259045"/>
    <xdr:sp macro="" textlink="">
      <xdr:nvSpPr>
        <xdr:cNvPr id="164" name="【橋りょう・トンネル】&#10;有形固定資産減価償却率最小値テキスト"/>
        <xdr:cNvSpPr txBox="1"/>
      </xdr:nvSpPr>
      <xdr:spPr>
        <a:xfrm>
          <a:off x="4673600" y="1107949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102870</xdr:rowOff>
    </xdr:from>
    <xdr:to>
      <xdr:col>24</xdr:col>
      <xdr:colOff>152400</xdr:colOff>
      <xdr:row>64</xdr:row>
      <xdr:rowOff>102870</xdr:rowOff>
    </xdr:to>
    <xdr:cxnSp macro="">
      <xdr:nvCxnSpPr>
        <xdr:cNvPr id="165" name="直線コネクタ 164"/>
        <xdr:cNvCxnSpPr/>
      </xdr:nvCxnSpPr>
      <xdr:spPr>
        <a:xfrm>
          <a:off x="4546600" y="110756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3827</xdr:rowOff>
    </xdr:from>
    <xdr:ext cx="405111" cy="259045"/>
    <xdr:sp macro="" textlink="">
      <xdr:nvSpPr>
        <xdr:cNvPr id="166" name="【橋りょう・トンネル】&#10;有形固定資産減価償却率最大値テキスト"/>
        <xdr:cNvSpPr txBox="1"/>
      </xdr:nvSpPr>
      <xdr:spPr>
        <a:xfrm>
          <a:off x="4673600" y="9262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57150</xdr:rowOff>
    </xdr:from>
    <xdr:to>
      <xdr:col>24</xdr:col>
      <xdr:colOff>152400</xdr:colOff>
      <xdr:row>55</xdr:row>
      <xdr:rowOff>57150</xdr:rowOff>
    </xdr:to>
    <xdr:cxnSp macro="">
      <xdr:nvCxnSpPr>
        <xdr:cNvPr id="167" name="直線コネクタ 166"/>
        <xdr:cNvCxnSpPr/>
      </xdr:nvCxnSpPr>
      <xdr:spPr>
        <a:xfrm>
          <a:off x="4546600" y="9486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58</xdr:row>
      <xdr:rowOff>113773</xdr:rowOff>
    </xdr:from>
    <xdr:ext cx="405111" cy="259045"/>
    <xdr:sp macro="" textlink="">
      <xdr:nvSpPr>
        <xdr:cNvPr id="168" name="【橋りょう・トンネル】&#10;有形固定資産減価償却率平均値テキスト"/>
        <xdr:cNvSpPr txBox="1"/>
      </xdr:nvSpPr>
      <xdr:spPr>
        <a:xfrm>
          <a:off x="4673600" y="1005787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135346</xdr:rowOff>
    </xdr:from>
    <xdr:to>
      <xdr:col>24</xdr:col>
      <xdr:colOff>114300</xdr:colOff>
      <xdr:row>59</xdr:row>
      <xdr:rowOff>65496</xdr:rowOff>
    </xdr:to>
    <xdr:sp macro="" textlink="">
      <xdr:nvSpPr>
        <xdr:cNvPr id="169" name="フローチャート: 判断 168"/>
        <xdr:cNvSpPr/>
      </xdr:nvSpPr>
      <xdr:spPr>
        <a:xfrm>
          <a:off x="4584700" y="100794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58</xdr:row>
      <xdr:rowOff>168003</xdr:rowOff>
    </xdr:from>
    <xdr:to>
      <xdr:col>20</xdr:col>
      <xdr:colOff>38100</xdr:colOff>
      <xdr:row>59</xdr:row>
      <xdr:rowOff>98153</xdr:rowOff>
    </xdr:to>
    <xdr:sp macro="" textlink="">
      <xdr:nvSpPr>
        <xdr:cNvPr id="170" name="フローチャート: 判断 169"/>
        <xdr:cNvSpPr/>
      </xdr:nvSpPr>
      <xdr:spPr>
        <a:xfrm>
          <a:off x="3746500" y="101121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59</xdr:row>
      <xdr:rowOff>21046</xdr:rowOff>
    </xdr:from>
    <xdr:to>
      <xdr:col>15</xdr:col>
      <xdr:colOff>101600</xdr:colOff>
      <xdr:row>59</xdr:row>
      <xdr:rowOff>122646</xdr:rowOff>
    </xdr:to>
    <xdr:sp macro="" textlink="">
      <xdr:nvSpPr>
        <xdr:cNvPr id="171" name="フローチャート: 判断 170"/>
        <xdr:cNvSpPr/>
      </xdr:nvSpPr>
      <xdr:spPr>
        <a:xfrm>
          <a:off x="2857500" y="101365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59</xdr:row>
      <xdr:rowOff>55335</xdr:rowOff>
    </xdr:from>
    <xdr:to>
      <xdr:col>10</xdr:col>
      <xdr:colOff>165100</xdr:colOff>
      <xdr:row>59</xdr:row>
      <xdr:rowOff>156935</xdr:rowOff>
    </xdr:to>
    <xdr:sp macro="" textlink="">
      <xdr:nvSpPr>
        <xdr:cNvPr id="172" name="フローチャート: 判断 171"/>
        <xdr:cNvSpPr/>
      </xdr:nvSpPr>
      <xdr:spPr>
        <a:xfrm>
          <a:off x="1968500" y="10170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73" name="テキスト ボックス 172"/>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74" name="テキスト ボックス 173"/>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75" name="テキスト ボックス 174"/>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76" name="テキスト ボックス 175"/>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77" name="テキスト ボックス 176"/>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132080</xdr:rowOff>
    </xdr:from>
    <xdr:to>
      <xdr:col>24</xdr:col>
      <xdr:colOff>114300</xdr:colOff>
      <xdr:row>59</xdr:row>
      <xdr:rowOff>62230</xdr:rowOff>
    </xdr:to>
    <xdr:sp macro="" textlink="">
      <xdr:nvSpPr>
        <xdr:cNvPr id="178" name="楕円 177"/>
        <xdr:cNvSpPr/>
      </xdr:nvSpPr>
      <xdr:spPr>
        <a:xfrm>
          <a:off x="4584700" y="10076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57</xdr:row>
      <xdr:rowOff>154957</xdr:rowOff>
    </xdr:from>
    <xdr:ext cx="405111" cy="259045"/>
    <xdr:sp macro="" textlink="">
      <xdr:nvSpPr>
        <xdr:cNvPr id="179" name="【橋りょう・トンネル】&#10;有形固定資産減価償却率該当値テキスト"/>
        <xdr:cNvSpPr txBox="1"/>
      </xdr:nvSpPr>
      <xdr:spPr>
        <a:xfrm>
          <a:off x="4673600" y="99276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154940</xdr:rowOff>
    </xdr:from>
    <xdr:to>
      <xdr:col>20</xdr:col>
      <xdr:colOff>38100</xdr:colOff>
      <xdr:row>59</xdr:row>
      <xdr:rowOff>85090</xdr:rowOff>
    </xdr:to>
    <xdr:sp macro="" textlink="">
      <xdr:nvSpPr>
        <xdr:cNvPr id="180" name="楕円 179"/>
        <xdr:cNvSpPr/>
      </xdr:nvSpPr>
      <xdr:spPr>
        <a:xfrm>
          <a:off x="3746500" y="10099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59</xdr:row>
      <xdr:rowOff>11430</xdr:rowOff>
    </xdr:from>
    <xdr:to>
      <xdr:col>24</xdr:col>
      <xdr:colOff>63500</xdr:colOff>
      <xdr:row>59</xdr:row>
      <xdr:rowOff>34290</xdr:rowOff>
    </xdr:to>
    <xdr:cxnSp macro="">
      <xdr:nvCxnSpPr>
        <xdr:cNvPr id="181" name="直線コネクタ 180"/>
        <xdr:cNvCxnSpPr/>
      </xdr:nvCxnSpPr>
      <xdr:spPr>
        <a:xfrm flipV="1">
          <a:off x="3797300" y="10126980"/>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59</xdr:row>
      <xdr:rowOff>4717</xdr:rowOff>
    </xdr:from>
    <xdr:to>
      <xdr:col>15</xdr:col>
      <xdr:colOff>101600</xdr:colOff>
      <xdr:row>59</xdr:row>
      <xdr:rowOff>106317</xdr:rowOff>
    </xdr:to>
    <xdr:sp macro="" textlink="">
      <xdr:nvSpPr>
        <xdr:cNvPr id="182" name="楕円 181"/>
        <xdr:cNvSpPr/>
      </xdr:nvSpPr>
      <xdr:spPr>
        <a:xfrm>
          <a:off x="2857500" y="101202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59</xdr:row>
      <xdr:rowOff>34290</xdr:rowOff>
    </xdr:from>
    <xdr:to>
      <xdr:col>19</xdr:col>
      <xdr:colOff>177800</xdr:colOff>
      <xdr:row>59</xdr:row>
      <xdr:rowOff>55517</xdr:rowOff>
    </xdr:to>
    <xdr:cxnSp macro="">
      <xdr:nvCxnSpPr>
        <xdr:cNvPr id="183" name="直線コネクタ 182"/>
        <xdr:cNvCxnSpPr/>
      </xdr:nvCxnSpPr>
      <xdr:spPr>
        <a:xfrm flipV="1">
          <a:off x="2908300" y="10149840"/>
          <a:ext cx="889000" cy="21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59</xdr:row>
      <xdr:rowOff>12881</xdr:rowOff>
    </xdr:from>
    <xdr:to>
      <xdr:col>10</xdr:col>
      <xdr:colOff>165100</xdr:colOff>
      <xdr:row>59</xdr:row>
      <xdr:rowOff>114481</xdr:rowOff>
    </xdr:to>
    <xdr:sp macro="" textlink="">
      <xdr:nvSpPr>
        <xdr:cNvPr id="184" name="楕円 183"/>
        <xdr:cNvSpPr/>
      </xdr:nvSpPr>
      <xdr:spPr>
        <a:xfrm>
          <a:off x="1968500" y="101284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59</xdr:row>
      <xdr:rowOff>55517</xdr:rowOff>
    </xdr:from>
    <xdr:to>
      <xdr:col>15</xdr:col>
      <xdr:colOff>50800</xdr:colOff>
      <xdr:row>59</xdr:row>
      <xdr:rowOff>63681</xdr:rowOff>
    </xdr:to>
    <xdr:cxnSp macro="">
      <xdr:nvCxnSpPr>
        <xdr:cNvPr id="185" name="直線コネクタ 184"/>
        <xdr:cNvCxnSpPr/>
      </xdr:nvCxnSpPr>
      <xdr:spPr>
        <a:xfrm flipV="1">
          <a:off x="2019300" y="10171067"/>
          <a:ext cx="889000" cy="8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89280</xdr:rowOff>
    </xdr:from>
    <xdr:ext cx="405111" cy="259045"/>
    <xdr:sp macro="" textlink="">
      <xdr:nvSpPr>
        <xdr:cNvPr id="186" name="n_1aveValue【橋りょう・トンネル】&#10;有形固定資産減価償却率"/>
        <xdr:cNvSpPr txBox="1"/>
      </xdr:nvSpPr>
      <xdr:spPr>
        <a:xfrm>
          <a:off x="3582044" y="102048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113773</xdr:rowOff>
    </xdr:from>
    <xdr:ext cx="405111" cy="259045"/>
    <xdr:sp macro="" textlink="">
      <xdr:nvSpPr>
        <xdr:cNvPr id="187" name="n_2aveValue【橋りょう・トンネル】&#10;有形固定資産減価償却率"/>
        <xdr:cNvSpPr txBox="1"/>
      </xdr:nvSpPr>
      <xdr:spPr>
        <a:xfrm>
          <a:off x="2705744" y="102293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148062</xdr:rowOff>
    </xdr:from>
    <xdr:ext cx="405111" cy="259045"/>
    <xdr:sp macro="" textlink="">
      <xdr:nvSpPr>
        <xdr:cNvPr id="188" name="n_3aveValue【橋りょう・トンネル】&#10;有形固定資産減価償却率"/>
        <xdr:cNvSpPr txBox="1"/>
      </xdr:nvSpPr>
      <xdr:spPr>
        <a:xfrm>
          <a:off x="1816744" y="102636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57</xdr:row>
      <xdr:rowOff>101617</xdr:rowOff>
    </xdr:from>
    <xdr:ext cx="405111" cy="259045"/>
    <xdr:sp macro="" textlink="">
      <xdr:nvSpPr>
        <xdr:cNvPr id="189" name="n_1mainValue【橋りょう・トンネル】&#10;有形固定資産減価償却率"/>
        <xdr:cNvSpPr txBox="1"/>
      </xdr:nvSpPr>
      <xdr:spPr>
        <a:xfrm>
          <a:off x="3582044" y="98742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57</xdr:row>
      <xdr:rowOff>122844</xdr:rowOff>
    </xdr:from>
    <xdr:ext cx="405111" cy="259045"/>
    <xdr:sp macro="" textlink="">
      <xdr:nvSpPr>
        <xdr:cNvPr id="190" name="n_2mainValue【橋りょう・トンネル】&#10;有形固定資産減価償却率"/>
        <xdr:cNvSpPr txBox="1"/>
      </xdr:nvSpPr>
      <xdr:spPr>
        <a:xfrm>
          <a:off x="2705744" y="98954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57</xdr:row>
      <xdr:rowOff>131008</xdr:rowOff>
    </xdr:from>
    <xdr:ext cx="405111" cy="259045"/>
    <xdr:sp macro="" textlink="">
      <xdr:nvSpPr>
        <xdr:cNvPr id="191" name="n_3mainValue【橋りょう・トンネル】&#10;有形固定資産減価償却率"/>
        <xdr:cNvSpPr txBox="1"/>
      </xdr:nvSpPr>
      <xdr:spPr>
        <a:xfrm>
          <a:off x="1816744" y="99036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92" name="正方形/長方形 191"/>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93" name="正方形/長方形 192"/>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94" name="正方形/長方形 193"/>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95" name="正方形/長方形 194"/>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96" name="正方形/長方形 195"/>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152,378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97" name="正方形/長方形 196"/>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98" name="正方形/長方形 197"/>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362,316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99" name="正方形/長方形 198"/>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00" name="テキスト ボックス 199"/>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01" name="直線コネクタ 200"/>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202" name="直線コネクタ 201"/>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29227</xdr:rowOff>
    </xdr:from>
    <xdr:ext cx="248786" cy="259045"/>
    <xdr:sp macro="" textlink="">
      <xdr:nvSpPr>
        <xdr:cNvPr id="203" name="テキスト ボックス 202"/>
        <xdr:cNvSpPr txBox="1"/>
      </xdr:nvSpPr>
      <xdr:spPr>
        <a:xfrm>
          <a:off x="6355214" y="1083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204" name="直線コネクタ 203"/>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60</xdr:row>
      <xdr:rowOff>86377</xdr:rowOff>
    </xdr:from>
    <xdr:ext cx="595419" cy="259045"/>
    <xdr:sp macro="" textlink="">
      <xdr:nvSpPr>
        <xdr:cNvPr id="205" name="テキスト ボックス 204"/>
        <xdr:cNvSpPr txBox="1"/>
      </xdr:nvSpPr>
      <xdr:spPr>
        <a:xfrm>
          <a:off x="6008581" y="1037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206" name="直線コネクタ 205"/>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57</xdr:row>
      <xdr:rowOff>143527</xdr:rowOff>
    </xdr:from>
    <xdr:ext cx="685572" cy="259045"/>
    <xdr:sp macro="" textlink="">
      <xdr:nvSpPr>
        <xdr:cNvPr id="207" name="テキスト ボックス 206"/>
        <xdr:cNvSpPr txBox="1"/>
      </xdr:nvSpPr>
      <xdr:spPr>
        <a:xfrm>
          <a:off x="5918428" y="991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208" name="直線コネクタ 207"/>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29227</xdr:rowOff>
    </xdr:from>
    <xdr:ext cx="685572" cy="259045"/>
    <xdr:sp macro="" textlink="">
      <xdr:nvSpPr>
        <xdr:cNvPr id="209" name="テキスト ボックス 208"/>
        <xdr:cNvSpPr txBox="1"/>
      </xdr:nvSpPr>
      <xdr:spPr>
        <a:xfrm>
          <a:off x="5918428" y="945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10" name="直線コネクタ 209"/>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11" name="テキスト ボックス 210"/>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12" name="【橋りょう・トンネル】&#10;一人当たり有形固定資産（償却資産）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82102</xdr:rowOff>
    </xdr:from>
    <xdr:to>
      <xdr:col>54</xdr:col>
      <xdr:colOff>189865</xdr:colOff>
      <xdr:row>63</xdr:row>
      <xdr:rowOff>170402</xdr:rowOff>
    </xdr:to>
    <xdr:cxnSp macro="">
      <xdr:nvCxnSpPr>
        <xdr:cNvPr id="213" name="直線コネクタ 212"/>
        <xdr:cNvCxnSpPr/>
      </xdr:nvCxnSpPr>
      <xdr:spPr>
        <a:xfrm flipV="1">
          <a:off x="10476865" y="9511852"/>
          <a:ext cx="0" cy="14599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2779</xdr:rowOff>
    </xdr:from>
    <xdr:ext cx="469744" cy="259045"/>
    <xdr:sp macro="" textlink="">
      <xdr:nvSpPr>
        <xdr:cNvPr id="214" name="【橋りょう・トンネル】&#10;一人当たり有形固定資産（償却資産）額最小値テキスト"/>
        <xdr:cNvSpPr txBox="1"/>
      </xdr:nvSpPr>
      <xdr:spPr>
        <a:xfrm>
          <a:off x="10515600" y="109755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170402</xdr:rowOff>
    </xdr:from>
    <xdr:to>
      <xdr:col>55</xdr:col>
      <xdr:colOff>88900</xdr:colOff>
      <xdr:row>63</xdr:row>
      <xdr:rowOff>170402</xdr:rowOff>
    </xdr:to>
    <xdr:cxnSp macro="">
      <xdr:nvCxnSpPr>
        <xdr:cNvPr id="215" name="直線コネクタ 214"/>
        <xdr:cNvCxnSpPr/>
      </xdr:nvCxnSpPr>
      <xdr:spPr>
        <a:xfrm>
          <a:off x="10388600" y="109717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28779</xdr:rowOff>
    </xdr:from>
    <xdr:ext cx="690189" cy="259045"/>
    <xdr:sp macro="" textlink="">
      <xdr:nvSpPr>
        <xdr:cNvPr id="216" name="【橋りょう・トンネル】&#10;一人当たり有形固定資産（償却資産）額最大値テキスト"/>
        <xdr:cNvSpPr txBox="1"/>
      </xdr:nvSpPr>
      <xdr:spPr>
        <a:xfrm>
          <a:off x="10515600" y="928707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1,597,712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82102</xdr:rowOff>
    </xdr:from>
    <xdr:to>
      <xdr:col>55</xdr:col>
      <xdr:colOff>88900</xdr:colOff>
      <xdr:row>55</xdr:row>
      <xdr:rowOff>82102</xdr:rowOff>
    </xdr:to>
    <xdr:cxnSp macro="">
      <xdr:nvCxnSpPr>
        <xdr:cNvPr id="217" name="直線コネクタ 216"/>
        <xdr:cNvCxnSpPr/>
      </xdr:nvCxnSpPr>
      <xdr:spPr>
        <a:xfrm>
          <a:off x="10388600" y="95118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101459</xdr:rowOff>
    </xdr:from>
    <xdr:ext cx="599010" cy="259045"/>
    <xdr:sp macro="" textlink="">
      <xdr:nvSpPr>
        <xdr:cNvPr id="218" name="【橋りょう・トンネル】&#10;一人当たり有形固定資産（償却資産）額平均値テキスト"/>
        <xdr:cNvSpPr txBox="1"/>
      </xdr:nvSpPr>
      <xdr:spPr>
        <a:xfrm>
          <a:off x="10515600" y="1055990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372,395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123032</xdr:rowOff>
    </xdr:from>
    <xdr:to>
      <xdr:col>55</xdr:col>
      <xdr:colOff>50800</xdr:colOff>
      <xdr:row>62</xdr:row>
      <xdr:rowOff>53182</xdr:rowOff>
    </xdr:to>
    <xdr:sp macro="" textlink="">
      <xdr:nvSpPr>
        <xdr:cNvPr id="219" name="フローチャート: 判断 218"/>
        <xdr:cNvSpPr/>
      </xdr:nvSpPr>
      <xdr:spPr>
        <a:xfrm>
          <a:off x="10426700" y="10581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137719</xdr:rowOff>
    </xdr:from>
    <xdr:to>
      <xdr:col>50</xdr:col>
      <xdr:colOff>165100</xdr:colOff>
      <xdr:row>62</xdr:row>
      <xdr:rowOff>67869</xdr:rowOff>
    </xdr:to>
    <xdr:sp macro="" textlink="">
      <xdr:nvSpPr>
        <xdr:cNvPr id="220" name="フローチャート: 判断 219"/>
        <xdr:cNvSpPr/>
      </xdr:nvSpPr>
      <xdr:spPr>
        <a:xfrm>
          <a:off x="9588500" y="105961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147317</xdr:rowOff>
    </xdr:from>
    <xdr:to>
      <xdr:col>46</xdr:col>
      <xdr:colOff>38100</xdr:colOff>
      <xdr:row>62</xdr:row>
      <xdr:rowOff>77467</xdr:rowOff>
    </xdr:to>
    <xdr:sp macro="" textlink="">
      <xdr:nvSpPr>
        <xdr:cNvPr id="221" name="フローチャート: 判断 220"/>
        <xdr:cNvSpPr/>
      </xdr:nvSpPr>
      <xdr:spPr>
        <a:xfrm>
          <a:off x="8699500" y="106057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45409</xdr:rowOff>
    </xdr:from>
    <xdr:to>
      <xdr:col>41</xdr:col>
      <xdr:colOff>101600</xdr:colOff>
      <xdr:row>62</xdr:row>
      <xdr:rowOff>147009</xdr:rowOff>
    </xdr:to>
    <xdr:sp macro="" textlink="">
      <xdr:nvSpPr>
        <xdr:cNvPr id="222" name="フローチャート: 判断 221"/>
        <xdr:cNvSpPr/>
      </xdr:nvSpPr>
      <xdr:spPr>
        <a:xfrm>
          <a:off x="7810500" y="106753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23" name="テキスト ボックス 222"/>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24" name="テキスト ボックス 223"/>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25" name="テキスト ボックス 224"/>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26" name="テキスト ボックス 225"/>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27" name="テキスト ボックス 226"/>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60</xdr:row>
      <xdr:rowOff>147635</xdr:rowOff>
    </xdr:from>
    <xdr:to>
      <xdr:col>55</xdr:col>
      <xdr:colOff>50800</xdr:colOff>
      <xdr:row>61</xdr:row>
      <xdr:rowOff>77785</xdr:rowOff>
    </xdr:to>
    <xdr:sp macro="" textlink="">
      <xdr:nvSpPr>
        <xdr:cNvPr id="228" name="楕円 227"/>
        <xdr:cNvSpPr/>
      </xdr:nvSpPr>
      <xdr:spPr>
        <a:xfrm>
          <a:off x="10426700" y="10434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59</xdr:row>
      <xdr:rowOff>170512</xdr:rowOff>
    </xdr:from>
    <xdr:ext cx="599010" cy="259045"/>
    <xdr:sp macro="" textlink="">
      <xdr:nvSpPr>
        <xdr:cNvPr id="229" name="【橋りょう・トンネル】&#10;一人当たり有形固定資産（償却資産）額該当値テキスト"/>
        <xdr:cNvSpPr txBox="1"/>
      </xdr:nvSpPr>
      <xdr:spPr>
        <a:xfrm>
          <a:off x="10515600" y="102860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532,989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60</xdr:row>
      <xdr:rowOff>157449</xdr:rowOff>
    </xdr:from>
    <xdr:to>
      <xdr:col>50</xdr:col>
      <xdr:colOff>165100</xdr:colOff>
      <xdr:row>61</xdr:row>
      <xdr:rowOff>87599</xdr:rowOff>
    </xdr:to>
    <xdr:sp macro="" textlink="">
      <xdr:nvSpPr>
        <xdr:cNvPr id="230" name="楕円 229"/>
        <xdr:cNvSpPr/>
      </xdr:nvSpPr>
      <xdr:spPr>
        <a:xfrm>
          <a:off x="9588500" y="104444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61</xdr:row>
      <xdr:rowOff>26985</xdr:rowOff>
    </xdr:from>
    <xdr:to>
      <xdr:col>55</xdr:col>
      <xdr:colOff>0</xdr:colOff>
      <xdr:row>61</xdr:row>
      <xdr:rowOff>36799</xdr:rowOff>
    </xdr:to>
    <xdr:cxnSp macro="">
      <xdr:nvCxnSpPr>
        <xdr:cNvPr id="231" name="直線コネクタ 230"/>
        <xdr:cNvCxnSpPr/>
      </xdr:nvCxnSpPr>
      <xdr:spPr>
        <a:xfrm flipV="1">
          <a:off x="9639300" y="10485435"/>
          <a:ext cx="838200" cy="9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60</xdr:row>
      <xdr:rowOff>165751</xdr:rowOff>
    </xdr:from>
    <xdr:to>
      <xdr:col>46</xdr:col>
      <xdr:colOff>38100</xdr:colOff>
      <xdr:row>61</xdr:row>
      <xdr:rowOff>95901</xdr:rowOff>
    </xdr:to>
    <xdr:sp macro="" textlink="">
      <xdr:nvSpPr>
        <xdr:cNvPr id="232" name="楕円 231"/>
        <xdr:cNvSpPr/>
      </xdr:nvSpPr>
      <xdr:spPr>
        <a:xfrm>
          <a:off x="8699500" y="104527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61</xdr:row>
      <xdr:rowOff>36799</xdr:rowOff>
    </xdr:from>
    <xdr:to>
      <xdr:col>50</xdr:col>
      <xdr:colOff>114300</xdr:colOff>
      <xdr:row>61</xdr:row>
      <xdr:rowOff>45101</xdr:rowOff>
    </xdr:to>
    <xdr:cxnSp macro="">
      <xdr:nvCxnSpPr>
        <xdr:cNvPr id="233" name="直線コネクタ 232"/>
        <xdr:cNvCxnSpPr/>
      </xdr:nvCxnSpPr>
      <xdr:spPr>
        <a:xfrm flipV="1">
          <a:off x="8750300" y="10495249"/>
          <a:ext cx="889000" cy="83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61</xdr:row>
      <xdr:rowOff>10994</xdr:rowOff>
    </xdr:from>
    <xdr:to>
      <xdr:col>41</xdr:col>
      <xdr:colOff>101600</xdr:colOff>
      <xdr:row>61</xdr:row>
      <xdr:rowOff>112594</xdr:rowOff>
    </xdr:to>
    <xdr:sp macro="" textlink="">
      <xdr:nvSpPr>
        <xdr:cNvPr id="234" name="楕円 233"/>
        <xdr:cNvSpPr/>
      </xdr:nvSpPr>
      <xdr:spPr>
        <a:xfrm>
          <a:off x="7810500" y="104694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61</xdr:row>
      <xdr:rowOff>45101</xdr:rowOff>
    </xdr:from>
    <xdr:to>
      <xdr:col>45</xdr:col>
      <xdr:colOff>177800</xdr:colOff>
      <xdr:row>61</xdr:row>
      <xdr:rowOff>61794</xdr:rowOff>
    </xdr:to>
    <xdr:cxnSp macro="">
      <xdr:nvCxnSpPr>
        <xdr:cNvPr id="235" name="直線コネクタ 234"/>
        <xdr:cNvCxnSpPr/>
      </xdr:nvCxnSpPr>
      <xdr:spPr>
        <a:xfrm flipV="1">
          <a:off x="7861300" y="10503551"/>
          <a:ext cx="889000" cy="166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62</xdr:row>
      <xdr:rowOff>58996</xdr:rowOff>
    </xdr:from>
    <xdr:ext cx="599010" cy="259045"/>
    <xdr:sp macro="" textlink="">
      <xdr:nvSpPr>
        <xdr:cNvPr id="236" name="n_1aveValue【橋りょう・トンネル】&#10;一人当たり有形固定資産（償却資産）額"/>
        <xdr:cNvSpPr txBox="1"/>
      </xdr:nvSpPr>
      <xdr:spPr>
        <a:xfrm>
          <a:off x="9327095" y="106888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356,333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62</xdr:row>
      <xdr:rowOff>68594</xdr:rowOff>
    </xdr:from>
    <xdr:ext cx="599010" cy="259045"/>
    <xdr:sp macro="" textlink="">
      <xdr:nvSpPr>
        <xdr:cNvPr id="237" name="n_2aveValue【橋りょう・トンネル】&#10;一人当たり有形固定資産（償却資産）額"/>
        <xdr:cNvSpPr txBox="1"/>
      </xdr:nvSpPr>
      <xdr:spPr>
        <a:xfrm>
          <a:off x="8450795" y="106984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345,836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62</xdr:row>
      <xdr:rowOff>138136</xdr:rowOff>
    </xdr:from>
    <xdr:ext cx="599010" cy="259045"/>
    <xdr:sp macro="" textlink="">
      <xdr:nvSpPr>
        <xdr:cNvPr id="238" name="n_3aveValue【橋りょう・トンネル】&#10;一人当たり有形固定資産（償却資産）額"/>
        <xdr:cNvSpPr txBox="1"/>
      </xdr:nvSpPr>
      <xdr:spPr>
        <a:xfrm>
          <a:off x="7561795" y="107680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269,785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59</xdr:row>
      <xdr:rowOff>104126</xdr:rowOff>
    </xdr:from>
    <xdr:ext cx="599010" cy="259045"/>
    <xdr:sp macro="" textlink="">
      <xdr:nvSpPr>
        <xdr:cNvPr id="239" name="n_1mainValue【橋りょう・トンネル】&#10;一人当たり有形固定資産（償却資産）額"/>
        <xdr:cNvSpPr txBox="1"/>
      </xdr:nvSpPr>
      <xdr:spPr>
        <a:xfrm>
          <a:off x="9327095" y="102196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522,257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59</xdr:row>
      <xdr:rowOff>112428</xdr:rowOff>
    </xdr:from>
    <xdr:ext cx="599010" cy="259045"/>
    <xdr:sp macro="" textlink="">
      <xdr:nvSpPr>
        <xdr:cNvPr id="240" name="n_2mainValue【橋りょう・トンネル】&#10;一人当たり有形固定資産（償却資産）額"/>
        <xdr:cNvSpPr txBox="1"/>
      </xdr:nvSpPr>
      <xdr:spPr>
        <a:xfrm>
          <a:off x="8450795" y="102279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513,177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59</xdr:row>
      <xdr:rowOff>129121</xdr:rowOff>
    </xdr:from>
    <xdr:ext cx="599010" cy="259045"/>
    <xdr:sp macro="" textlink="">
      <xdr:nvSpPr>
        <xdr:cNvPr id="241" name="n_3mainValue【橋りょう・トンネル】&#10;一人当たり有形固定資産（償却資産）額"/>
        <xdr:cNvSpPr txBox="1"/>
      </xdr:nvSpPr>
      <xdr:spPr>
        <a:xfrm>
          <a:off x="7561795" y="102446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494,921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42" name="正方形/長方形 241"/>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43" name="正方形/長方形 242"/>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44" name="正方形/長方形 243"/>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45" name="正方形/長方形 244"/>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46" name="正方形/長方形 245"/>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47" name="正方形/長方形 246"/>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48" name="正方形/長方形 247"/>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49" name="正方形/長方形 248"/>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50" name="テキスト ボックス 249"/>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51" name="直線コネクタ 250"/>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88</xdr:row>
      <xdr:rowOff>10177</xdr:rowOff>
    </xdr:from>
    <xdr:ext cx="338939" cy="259045"/>
    <xdr:sp macro="" textlink="">
      <xdr:nvSpPr>
        <xdr:cNvPr id="252" name="テキスト ボックス 251"/>
        <xdr:cNvSpPr txBox="1"/>
      </xdr:nvSpPr>
      <xdr:spPr>
        <a:xfrm>
          <a:off x="423061" y="1509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53" name="直線コネクタ 252"/>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143527</xdr:rowOff>
    </xdr:from>
    <xdr:ext cx="403059" cy="259045"/>
    <xdr:sp macro="" textlink="">
      <xdr:nvSpPr>
        <xdr:cNvPr id="254" name="テキスト ボックス 253"/>
        <xdr:cNvSpPr txBox="1"/>
      </xdr:nvSpPr>
      <xdr:spPr>
        <a:xfrm>
          <a:off x="358941" y="1471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55" name="直線コネクタ 254"/>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56" name="テキスト ボックス 255"/>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57" name="直線コネクタ 256"/>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58" name="テキスト ボックス 257"/>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59" name="直線コネクタ 258"/>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60" name="テキスト ボックス 259"/>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61" name="直線コネクタ 260"/>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76</xdr:row>
      <xdr:rowOff>162577</xdr:rowOff>
    </xdr:from>
    <xdr:ext cx="467179" cy="259045"/>
    <xdr:sp macro="" textlink="">
      <xdr:nvSpPr>
        <xdr:cNvPr id="262" name="テキスト ボックス 261"/>
        <xdr:cNvSpPr txBox="1"/>
      </xdr:nvSpPr>
      <xdr:spPr>
        <a:xfrm>
          <a:off x="294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63" name="直線コネクタ 262"/>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264" name="テキスト ボックス 263"/>
        <xdr:cNvSpPr txBox="1"/>
      </xdr:nvSpPr>
      <xdr:spPr>
        <a:xfrm>
          <a:off x="294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65" name="【公営住宅】&#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135255</xdr:rowOff>
    </xdr:from>
    <xdr:to>
      <xdr:col>24</xdr:col>
      <xdr:colOff>62865</xdr:colOff>
      <xdr:row>85</xdr:row>
      <xdr:rowOff>78105</xdr:rowOff>
    </xdr:to>
    <xdr:cxnSp macro="">
      <xdr:nvCxnSpPr>
        <xdr:cNvPr id="266" name="直線コネクタ 265"/>
        <xdr:cNvCxnSpPr/>
      </xdr:nvCxnSpPr>
      <xdr:spPr>
        <a:xfrm flipV="1">
          <a:off x="4634865" y="13336905"/>
          <a:ext cx="0" cy="13144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85</xdr:row>
      <xdr:rowOff>81932</xdr:rowOff>
    </xdr:from>
    <xdr:ext cx="405111" cy="259045"/>
    <xdr:sp macro="" textlink="">
      <xdr:nvSpPr>
        <xdr:cNvPr id="267" name="【公営住宅】&#10;有形固定資産減価償却率最小値テキスト"/>
        <xdr:cNvSpPr txBox="1"/>
      </xdr:nvSpPr>
      <xdr:spPr>
        <a:xfrm>
          <a:off x="4673600" y="146551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85</xdr:row>
      <xdr:rowOff>78105</xdr:rowOff>
    </xdr:from>
    <xdr:to>
      <xdr:col>24</xdr:col>
      <xdr:colOff>152400</xdr:colOff>
      <xdr:row>85</xdr:row>
      <xdr:rowOff>78105</xdr:rowOff>
    </xdr:to>
    <xdr:cxnSp macro="">
      <xdr:nvCxnSpPr>
        <xdr:cNvPr id="268" name="直線コネクタ 267"/>
        <xdr:cNvCxnSpPr/>
      </xdr:nvCxnSpPr>
      <xdr:spPr>
        <a:xfrm>
          <a:off x="4546600" y="146513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81932</xdr:rowOff>
    </xdr:from>
    <xdr:ext cx="405111" cy="259045"/>
    <xdr:sp macro="" textlink="">
      <xdr:nvSpPr>
        <xdr:cNvPr id="269" name="【公営住宅】&#10;有形固定資産減価償却率最大値テキスト"/>
        <xdr:cNvSpPr txBox="1"/>
      </xdr:nvSpPr>
      <xdr:spPr>
        <a:xfrm>
          <a:off x="4673600" y="131121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135255</xdr:rowOff>
    </xdr:from>
    <xdr:to>
      <xdr:col>24</xdr:col>
      <xdr:colOff>152400</xdr:colOff>
      <xdr:row>77</xdr:row>
      <xdr:rowOff>135255</xdr:rowOff>
    </xdr:to>
    <xdr:cxnSp macro="">
      <xdr:nvCxnSpPr>
        <xdr:cNvPr id="270" name="直線コネクタ 269"/>
        <xdr:cNvCxnSpPr/>
      </xdr:nvCxnSpPr>
      <xdr:spPr>
        <a:xfrm>
          <a:off x="4546600" y="133369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26688</xdr:rowOff>
    </xdr:from>
    <xdr:ext cx="405111" cy="259045"/>
    <xdr:sp macro="" textlink="">
      <xdr:nvSpPr>
        <xdr:cNvPr id="271" name="【公営住宅】&#10;有形固定資産減価償却率平均値テキスト"/>
        <xdr:cNvSpPr txBox="1"/>
      </xdr:nvSpPr>
      <xdr:spPr>
        <a:xfrm>
          <a:off x="4673600" y="1391413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48261</xdr:rowOff>
    </xdr:from>
    <xdr:to>
      <xdr:col>24</xdr:col>
      <xdr:colOff>114300</xdr:colOff>
      <xdr:row>81</xdr:row>
      <xdr:rowOff>149861</xdr:rowOff>
    </xdr:to>
    <xdr:sp macro="" textlink="">
      <xdr:nvSpPr>
        <xdr:cNvPr id="272" name="フローチャート: 判断 271"/>
        <xdr:cNvSpPr/>
      </xdr:nvSpPr>
      <xdr:spPr>
        <a:xfrm>
          <a:off x="4584700" y="139357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81</xdr:row>
      <xdr:rowOff>61595</xdr:rowOff>
    </xdr:from>
    <xdr:to>
      <xdr:col>20</xdr:col>
      <xdr:colOff>38100</xdr:colOff>
      <xdr:row>81</xdr:row>
      <xdr:rowOff>163195</xdr:rowOff>
    </xdr:to>
    <xdr:sp macro="" textlink="">
      <xdr:nvSpPr>
        <xdr:cNvPr id="273" name="フローチャート: 判断 272"/>
        <xdr:cNvSpPr/>
      </xdr:nvSpPr>
      <xdr:spPr>
        <a:xfrm>
          <a:off x="3746500" y="13949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90170</xdr:rowOff>
    </xdr:from>
    <xdr:to>
      <xdr:col>15</xdr:col>
      <xdr:colOff>101600</xdr:colOff>
      <xdr:row>82</xdr:row>
      <xdr:rowOff>20320</xdr:rowOff>
    </xdr:to>
    <xdr:sp macro="" textlink="">
      <xdr:nvSpPr>
        <xdr:cNvPr id="274" name="フローチャート: 判断 273"/>
        <xdr:cNvSpPr/>
      </xdr:nvSpPr>
      <xdr:spPr>
        <a:xfrm>
          <a:off x="2857500" y="13977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116839</xdr:rowOff>
    </xdr:from>
    <xdr:to>
      <xdr:col>10</xdr:col>
      <xdr:colOff>165100</xdr:colOff>
      <xdr:row>82</xdr:row>
      <xdr:rowOff>46989</xdr:rowOff>
    </xdr:to>
    <xdr:sp macro="" textlink="">
      <xdr:nvSpPr>
        <xdr:cNvPr id="275" name="フローチャート: 判断 274"/>
        <xdr:cNvSpPr/>
      </xdr:nvSpPr>
      <xdr:spPr>
        <a:xfrm>
          <a:off x="1968500" y="140042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76" name="テキスト ボックス 275"/>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77" name="テキスト ボックス 276"/>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78" name="テキスト ボックス 277"/>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79" name="テキスト ボックス 278"/>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80" name="テキスト ボックス 279"/>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31114</xdr:rowOff>
    </xdr:from>
    <xdr:to>
      <xdr:col>24</xdr:col>
      <xdr:colOff>114300</xdr:colOff>
      <xdr:row>81</xdr:row>
      <xdr:rowOff>132714</xdr:rowOff>
    </xdr:to>
    <xdr:sp macro="" textlink="">
      <xdr:nvSpPr>
        <xdr:cNvPr id="281" name="楕円 280"/>
        <xdr:cNvSpPr/>
      </xdr:nvSpPr>
      <xdr:spPr>
        <a:xfrm>
          <a:off x="4584700" y="139185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80</xdr:row>
      <xdr:rowOff>53991</xdr:rowOff>
    </xdr:from>
    <xdr:ext cx="405111" cy="259045"/>
    <xdr:sp macro="" textlink="">
      <xdr:nvSpPr>
        <xdr:cNvPr id="282" name="【公営住宅】&#10;有形固定資産減価償却率該当値テキスト"/>
        <xdr:cNvSpPr txBox="1"/>
      </xdr:nvSpPr>
      <xdr:spPr>
        <a:xfrm>
          <a:off x="4673600" y="137699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80</xdr:row>
      <xdr:rowOff>116839</xdr:rowOff>
    </xdr:from>
    <xdr:to>
      <xdr:col>20</xdr:col>
      <xdr:colOff>38100</xdr:colOff>
      <xdr:row>81</xdr:row>
      <xdr:rowOff>46989</xdr:rowOff>
    </xdr:to>
    <xdr:sp macro="" textlink="">
      <xdr:nvSpPr>
        <xdr:cNvPr id="283" name="楕円 282"/>
        <xdr:cNvSpPr/>
      </xdr:nvSpPr>
      <xdr:spPr>
        <a:xfrm>
          <a:off x="3746500" y="138328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80</xdr:row>
      <xdr:rowOff>167639</xdr:rowOff>
    </xdr:from>
    <xdr:to>
      <xdr:col>24</xdr:col>
      <xdr:colOff>63500</xdr:colOff>
      <xdr:row>81</xdr:row>
      <xdr:rowOff>81914</xdr:rowOff>
    </xdr:to>
    <xdr:cxnSp macro="">
      <xdr:nvCxnSpPr>
        <xdr:cNvPr id="284" name="直線コネクタ 283"/>
        <xdr:cNvCxnSpPr/>
      </xdr:nvCxnSpPr>
      <xdr:spPr>
        <a:xfrm>
          <a:off x="3797300" y="13883639"/>
          <a:ext cx="838200" cy="857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80</xdr:row>
      <xdr:rowOff>153036</xdr:rowOff>
    </xdr:from>
    <xdr:to>
      <xdr:col>15</xdr:col>
      <xdr:colOff>101600</xdr:colOff>
      <xdr:row>81</xdr:row>
      <xdr:rowOff>83186</xdr:rowOff>
    </xdr:to>
    <xdr:sp macro="" textlink="">
      <xdr:nvSpPr>
        <xdr:cNvPr id="285" name="楕円 284"/>
        <xdr:cNvSpPr/>
      </xdr:nvSpPr>
      <xdr:spPr>
        <a:xfrm>
          <a:off x="2857500" y="13869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80</xdr:row>
      <xdr:rowOff>167639</xdr:rowOff>
    </xdr:from>
    <xdr:to>
      <xdr:col>19</xdr:col>
      <xdr:colOff>177800</xdr:colOff>
      <xdr:row>81</xdr:row>
      <xdr:rowOff>32386</xdr:rowOff>
    </xdr:to>
    <xdr:cxnSp macro="">
      <xdr:nvCxnSpPr>
        <xdr:cNvPr id="286" name="直線コネクタ 285"/>
        <xdr:cNvCxnSpPr/>
      </xdr:nvCxnSpPr>
      <xdr:spPr>
        <a:xfrm flipV="1">
          <a:off x="2908300" y="13883639"/>
          <a:ext cx="889000" cy="361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81</xdr:row>
      <xdr:rowOff>13970</xdr:rowOff>
    </xdr:from>
    <xdr:to>
      <xdr:col>10</xdr:col>
      <xdr:colOff>165100</xdr:colOff>
      <xdr:row>81</xdr:row>
      <xdr:rowOff>115570</xdr:rowOff>
    </xdr:to>
    <xdr:sp macro="" textlink="">
      <xdr:nvSpPr>
        <xdr:cNvPr id="287" name="楕円 286"/>
        <xdr:cNvSpPr/>
      </xdr:nvSpPr>
      <xdr:spPr>
        <a:xfrm>
          <a:off x="1968500" y="13901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81</xdr:row>
      <xdr:rowOff>32386</xdr:rowOff>
    </xdr:from>
    <xdr:to>
      <xdr:col>15</xdr:col>
      <xdr:colOff>50800</xdr:colOff>
      <xdr:row>81</xdr:row>
      <xdr:rowOff>64770</xdr:rowOff>
    </xdr:to>
    <xdr:cxnSp macro="">
      <xdr:nvCxnSpPr>
        <xdr:cNvPr id="288" name="直線コネクタ 287"/>
        <xdr:cNvCxnSpPr/>
      </xdr:nvCxnSpPr>
      <xdr:spPr>
        <a:xfrm flipV="1">
          <a:off x="2019300" y="13919836"/>
          <a:ext cx="889000" cy="32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154322</xdr:rowOff>
    </xdr:from>
    <xdr:ext cx="405111" cy="259045"/>
    <xdr:sp macro="" textlink="">
      <xdr:nvSpPr>
        <xdr:cNvPr id="289" name="n_1aveValue【公営住宅】&#10;有形固定資産減価償却率"/>
        <xdr:cNvSpPr txBox="1"/>
      </xdr:nvSpPr>
      <xdr:spPr>
        <a:xfrm>
          <a:off x="3582044" y="140417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82</xdr:row>
      <xdr:rowOff>11447</xdr:rowOff>
    </xdr:from>
    <xdr:ext cx="405111" cy="259045"/>
    <xdr:sp macro="" textlink="">
      <xdr:nvSpPr>
        <xdr:cNvPr id="290" name="n_2aveValue【公営住宅】&#10;有形固定資産減価償却率"/>
        <xdr:cNvSpPr txBox="1"/>
      </xdr:nvSpPr>
      <xdr:spPr>
        <a:xfrm>
          <a:off x="2705744" y="14070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82</xdr:row>
      <xdr:rowOff>38116</xdr:rowOff>
    </xdr:from>
    <xdr:ext cx="405111" cy="259045"/>
    <xdr:sp macro="" textlink="">
      <xdr:nvSpPr>
        <xdr:cNvPr id="291" name="n_3aveValue【公営住宅】&#10;有形固定資産減価償却率"/>
        <xdr:cNvSpPr txBox="1"/>
      </xdr:nvSpPr>
      <xdr:spPr>
        <a:xfrm>
          <a:off x="1816744" y="140970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79</xdr:row>
      <xdr:rowOff>63516</xdr:rowOff>
    </xdr:from>
    <xdr:ext cx="405111" cy="259045"/>
    <xdr:sp macro="" textlink="">
      <xdr:nvSpPr>
        <xdr:cNvPr id="292" name="n_1mainValue【公営住宅】&#10;有形固定資産減価償却率"/>
        <xdr:cNvSpPr txBox="1"/>
      </xdr:nvSpPr>
      <xdr:spPr>
        <a:xfrm>
          <a:off x="3582044" y="136080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79</xdr:row>
      <xdr:rowOff>99713</xdr:rowOff>
    </xdr:from>
    <xdr:ext cx="405111" cy="259045"/>
    <xdr:sp macro="" textlink="">
      <xdr:nvSpPr>
        <xdr:cNvPr id="293" name="n_2mainValue【公営住宅】&#10;有形固定資産減価償却率"/>
        <xdr:cNvSpPr txBox="1"/>
      </xdr:nvSpPr>
      <xdr:spPr>
        <a:xfrm>
          <a:off x="2705744" y="136442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79</xdr:row>
      <xdr:rowOff>132097</xdr:rowOff>
    </xdr:from>
    <xdr:ext cx="405111" cy="259045"/>
    <xdr:sp macro="" textlink="">
      <xdr:nvSpPr>
        <xdr:cNvPr id="294" name="n_3mainValue【公営住宅】&#10;有形固定資産減価償却率"/>
        <xdr:cNvSpPr txBox="1"/>
      </xdr:nvSpPr>
      <xdr:spPr>
        <a:xfrm>
          <a:off x="1816744" y="13676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95" name="正方形/長方形 294"/>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96" name="正方形/長方形 295"/>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97" name="正方形/長方形 296"/>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98" name="正方形/長方形 297"/>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99" name="正方形/長方形 298"/>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00" name="正方形/長方形 299"/>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01" name="正方形/長方形 300"/>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02" name="正方形/長方形 301"/>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03" name="テキスト ボックス 302"/>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04" name="直線コネクタ 303"/>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168729</xdr:rowOff>
    </xdr:from>
    <xdr:to>
      <xdr:col>59</xdr:col>
      <xdr:colOff>50800</xdr:colOff>
      <xdr:row>86</xdr:row>
      <xdr:rowOff>168729</xdr:rowOff>
    </xdr:to>
    <xdr:cxnSp macro="">
      <xdr:nvCxnSpPr>
        <xdr:cNvPr id="305" name="直線コネクタ 304"/>
        <xdr:cNvCxnSpPr/>
      </xdr:nvCxnSpPr>
      <xdr:spPr>
        <a:xfrm>
          <a:off x="6604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macro="" textlink="">
      <xdr:nvSpPr>
        <xdr:cNvPr id="306" name="テキスト ボックス 305"/>
        <xdr:cNvSpPr txBox="1"/>
      </xdr:nvSpPr>
      <xdr:spPr>
        <a:xfrm>
          <a:off x="6136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307" name="直線コネクタ 306"/>
        <xdr:cNvCxnSpPr/>
      </xdr:nvCxnSpPr>
      <xdr:spPr>
        <a:xfrm>
          <a:off x="6604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42834</xdr:rowOff>
    </xdr:from>
    <xdr:ext cx="467179" cy="259045"/>
    <xdr:sp macro="" textlink="">
      <xdr:nvSpPr>
        <xdr:cNvPr id="308" name="テキスト ボックス 307"/>
        <xdr:cNvSpPr txBox="1"/>
      </xdr:nvSpPr>
      <xdr:spPr>
        <a:xfrm>
          <a:off x="6136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309" name="直線コネクタ 308"/>
        <xdr:cNvCxnSpPr/>
      </xdr:nvCxnSpPr>
      <xdr:spPr>
        <a:xfrm>
          <a:off x="6604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59163</xdr:rowOff>
    </xdr:from>
    <xdr:ext cx="467179" cy="259045"/>
    <xdr:sp macro="" textlink="">
      <xdr:nvSpPr>
        <xdr:cNvPr id="310" name="テキスト ボックス 309"/>
        <xdr:cNvSpPr txBox="1"/>
      </xdr:nvSpPr>
      <xdr:spPr>
        <a:xfrm>
          <a:off x="6136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311" name="直線コネクタ 310"/>
        <xdr:cNvCxnSpPr/>
      </xdr:nvCxnSpPr>
      <xdr:spPr>
        <a:xfrm>
          <a:off x="6604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75491</xdr:rowOff>
    </xdr:from>
    <xdr:ext cx="467179" cy="259045"/>
    <xdr:sp macro="" textlink="">
      <xdr:nvSpPr>
        <xdr:cNvPr id="312" name="テキスト ボックス 311"/>
        <xdr:cNvSpPr txBox="1"/>
      </xdr:nvSpPr>
      <xdr:spPr>
        <a:xfrm>
          <a:off x="6136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313" name="直線コネクタ 312"/>
        <xdr:cNvCxnSpPr/>
      </xdr:nvCxnSpPr>
      <xdr:spPr>
        <a:xfrm>
          <a:off x="6604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78</xdr:row>
      <xdr:rowOff>91820</xdr:rowOff>
    </xdr:from>
    <xdr:ext cx="467179" cy="259045"/>
    <xdr:sp macro="" textlink="">
      <xdr:nvSpPr>
        <xdr:cNvPr id="314" name="テキスト ボックス 313"/>
        <xdr:cNvSpPr txBox="1"/>
      </xdr:nvSpPr>
      <xdr:spPr>
        <a:xfrm>
          <a:off x="6136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315" name="直線コネクタ 314"/>
        <xdr:cNvCxnSpPr/>
      </xdr:nvCxnSpPr>
      <xdr:spPr>
        <a:xfrm>
          <a:off x="6604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108148</xdr:rowOff>
    </xdr:from>
    <xdr:ext cx="531299" cy="259045"/>
    <xdr:sp macro="" textlink="">
      <xdr:nvSpPr>
        <xdr:cNvPr id="316" name="テキスト ボックス 315"/>
        <xdr:cNvSpPr txBox="1"/>
      </xdr:nvSpPr>
      <xdr:spPr>
        <a:xfrm>
          <a:off x="6072701" y="13138348"/>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17" name="直線コネクタ 316"/>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18" name="テキスト ボックス 317"/>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19" name="【公営住宅】&#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74349</xdr:rowOff>
    </xdr:from>
    <xdr:to>
      <xdr:col>54</xdr:col>
      <xdr:colOff>189865</xdr:colOff>
      <xdr:row>86</xdr:row>
      <xdr:rowOff>147011</xdr:rowOff>
    </xdr:to>
    <xdr:cxnSp macro="">
      <xdr:nvCxnSpPr>
        <xdr:cNvPr id="320" name="直線コネクタ 319"/>
        <xdr:cNvCxnSpPr/>
      </xdr:nvCxnSpPr>
      <xdr:spPr>
        <a:xfrm flipV="1">
          <a:off x="10476865" y="13275999"/>
          <a:ext cx="0" cy="16157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150838</xdr:rowOff>
    </xdr:from>
    <xdr:ext cx="469744" cy="259045"/>
    <xdr:sp macro="" textlink="">
      <xdr:nvSpPr>
        <xdr:cNvPr id="321" name="【公営住宅】&#10;一人当たり面積最小値テキスト"/>
        <xdr:cNvSpPr txBox="1"/>
      </xdr:nvSpPr>
      <xdr:spPr>
        <a:xfrm>
          <a:off x="10515600" y="148955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147011</xdr:rowOff>
    </xdr:from>
    <xdr:to>
      <xdr:col>55</xdr:col>
      <xdr:colOff>88900</xdr:colOff>
      <xdr:row>86</xdr:row>
      <xdr:rowOff>147011</xdr:rowOff>
    </xdr:to>
    <xdr:cxnSp macro="">
      <xdr:nvCxnSpPr>
        <xdr:cNvPr id="322" name="直線コネクタ 321"/>
        <xdr:cNvCxnSpPr/>
      </xdr:nvCxnSpPr>
      <xdr:spPr>
        <a:xfrm>
          <a:off x="10388600" y="148917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21026</xdr:rowOff>
    </xdr:from>
    <xdr:ext cx="534377" cy="259045"/>
    <xdr:sp macro="" textlink="">
      <xdr:nvSpPr>
        <xdr:cNvPr id="323" name="【公営住宅】&#10;一人当たり面積最大値テキスト"/>
        <xdr:cNvSpPr txBox="1"/>
      </xdr:nvSpPr>
      <xdr:spPr>
        <a:xfrm>
          <a:off x="10515600" y="130512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74349</xdr:rowOff>
    </xdr:from>
    <xdr:to>
      <xdr:col>55</xdr:col>
      <xdr:colOff>88900</xdr:colOff>
      <xdr:row>77</xdr:row>
      <xdr:rowOff>74349</xdr:rowOff>
    </xdr:to>
    <xdr:cxnSp macro="">
      <xdr:nvCxnSpPr>
        <xdr:cNvPr id="324" name="直線コネクタ 323"/>
        <xdr:cNvCxnSpPr/>
      </xdr:nvCxnSpPr>
      <xdr:spPr>
        <a:xfrm>
          <a:off x="10388600" y="132759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85</xdr:row>
      <xdr:rowOff>65822</xdr:rowOff>
    </xdr:from>
    <xdr:ext cx="469744" cy="259045"/>
    <xdr:sp macro="" textlink="">
      <xdr:nvSpPr>
        <xdr:cNvPr id="325" name="【公営住宅】&#10;一人当たり面積平均値テキスト"/>
        <xdr:cNvSpPr txBox="1"/>
      </xdr:nvSpPr>
      <xdr:spPr>
        <a:xfrm>
          <a:off x="10515600" y="1463907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87395</xdr:rowOff>
    </xdr:from>
    <xdr:to>
      <xdr:col>55</xdr:col>
      <xdr:colOff>50800</xdr:colOff>
      <xdr:row>86</xdr:row>
      <xdr:rowOff>17545</xdr:rowOff>
    </xdr:to>
    <xdr:sp macro="" textlink="">
      <xdr:nvSpPr>
        <xdr:cNvPr id="326" name="フローチャート: 判断 325"/>
        <xdr:cNvSpPr/>
      </xdr:nvSpPr>
      <xdr:spPr>
        <a:xfrm>
          <a:off x="10426700" y="146606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93926</xdr:rowOff>
    </xdr:from>
    <xdr:to>
      <xdr:col>50</xdr:col>
      <xdr:colOff>165100</xdr:colOff>
      <xdr:row>86</xdr:row>
      <xdr:rowOff>24076</xdr:rowOff>
    </xdr:to>
    <xdr:sp macro="" textlink="">
      <xdr:nvSpPr>
        <xdr:cNvPr id="327" name="フローチャート: 判断 326"/>
        <xdr:cNvSpPr/>
      </xdr:nvSpPr>
      <xdr:spPr>
        <a:xfrm>
          <a:off x="9588500" y="146671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96376</xdr:rowOff>
    </xdr:from>
    <xdr:to>
      <xdr:col>46</xdr:col>
      <xdr:colOff>38100</xdr:colOff>
      <xdr:row>86</xdr:row>
      <xdr:rowOff>26526</xdr:rowOff>
    </xdr:to>
    <xdr:sp macro="" textlink="">
      <xdr:nvSpPr>
        <xdr:cNvPr id="328" name="フローチャート: 判断 327"/>
        <xdr:cNvSpPr/>
      </xdr:nvSpPr>
      <xdr:spPr>
        <a:xfrm>
          <a:off x="8699500" y="14669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106824</xdr:rowOff>
    </xdr:from>
    <xdr:to>
      <xdr:col>41</xdr:col>
      <xdr:colOff>101600</xdr:colOff>
      <xdr:row>86</xdr:row>
      <xdr:rowOff>36974</xdr:rowOff>
    </xdr:to>
    <xdr:sp macro="" textlink="">
      <xdr:nvSpPr>
        <xdr:cNvPr id="329" name="フローチャート: 判断 328"/>
        <xdr:cNvSpPr/>
      </xdr:nvSpPr>
      <xdr:spPr>
        <a:xfrm>
          <a:off x="7810500" y="14680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30" name="テキスト ボックス 329"/>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31" name="テキスト ボックス 330"/>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32" name="テキスト ボックス 331"/>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33" name="テキスト ボックス 332"/>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34" name="テキスト ボックス 333"/>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124296</xdr:rowOff>
    </xdr:from>
    <xdr:to>
      <xdr:col>55</xdr:col>
      <xdr:colOff>50800</xdr:colOff>
      <xdr:row>85</xdr:row>
      <xdr:rowOff>54446</xdr:rowOff>
    </xdr:to>
    <xdr:sp macro="" textlink="">
      <xdr:nvSpPr>
        <xdr:cNvPr id="335" name="楕円 334"/>
        <xdr:cNvSpPr/>
      </xdr:nvSpPr>
      <xdr:spPr>
        <a:xfrm>
          <a:off x="10426700" y="145260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83</xdr:row>
      <xdr:rowOff>147173</xdr:rowOff>
    </xdr:from>
    <xdr:ext cx="469744" cy="259045"/>
    <xdr:sp macro="" textlink="">
      <xdr:nvSpPr>
        <xdr:cNvPr id="336" name="【公営住宅】&#10;一人当たり面積該当値テキスト"/>
        <xdr:cNvSpPr txBox="1"/>
      </xdr:nvSpPr>
      <xdr:spPr>
        <a:xfrm>
          <a:off x="10515600" y="143775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84</xdr:row>
      <xdr:rowOff>106662</xdr:rowOff>
    </xdr:from>
    <xdr:to>
      <xdr:col>50</xdr:col>
      <xdr:colOff>165100</xdr:colOff>
      <xdr:row>85</xdr:row>
      <xdr:rowOff>36812</xdr:rowOff>
    </xdr:to>
    <xdr:sp macro="" textlink="">
      <xdr:nvSpPr>
        <xdr:cNvPr id="337" name="楕円 336"/>
        <xdr:cNvSpPr/>
      </xdr:nvSpPr>
      <xdr:spPr>
        <a:xfrm>
          <a:off x="9588500" y="145084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84</xdr:row>
      <xdr:rowOff>157462</xdr:rowOff>
    </xdr:from>
    <xdr:to>
      <xdr:col>55</xdr:col>
      <xdr:colOff>0</xdr:colOff>
      <xdr:row>85</xdr:row>
      <xdr:rowOff>3646</xdr:rowOff>
    </xdr:to>
    <xdr:cxnSp macro="">
      <xdr:nvCxnSpPr>
        <xdr:cNvPr id="338" name="直線コネクタ 337"/>
        <xdr:cNvCxnSpPr/>
      </xdr:nvCxnSpPr>
      <xdr:spPr>
        <a:xfrm>
          <a:off x="9639300" y="14559262"/>
          <a:ext cx="838200" cy="176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84</xdr:row>
      <xdr:rowOff>110744</xdr:rowOff>
    </xdr:from>
    <xdr:to>
      <xdr:col>46</xdr:col>
      <xdr:colOff>38100</xdr:colOff>
      <xdr:row>85</xdr:row>
      <xdr:rowOff>40894</xdr:rowOff>
    </xdr:to>
    <xdr:sp macro="" textlink="">
      <xdr:nvSpPr>
        <xdr:cNvPr id="339" name="楕円 338"/>
        <xdr:cNvSpPr/>
      </xdr:nvSpPr>
      <xdr:spPr>
        <a:xfrm>
          <a:off x="8699500" y="14512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84</xdr:row>
      <xdr:rowOff>157462</xdr:rowOff>
    </xdr:from>
    <xdr:to>
      <xdr:col>50</xdr:col>
      <xdr:colOff>114300</xdr:colOff>
      <xdr:row>84</xdr:row>
      <xdr:rowOff>161544</xdr:rowOff>
    </xdr:to>
    <xdr:cxnSp macro="">
      <xdr:nvCxnSpPr>
        <xdr:cNvPr id="340" name="直線コネクタ 339"/>
        <xdr:cNvCxnSpPr/>
      </xdr:nvCxnSpPr>
      <xdr:spPr>
        <a:xfrm flipV="1">
          <a:off x="8750300" y="14559262"/>
          <a:ext cx="889000" cy="40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84</xdr:row>
      <xdr:rowOff>147484</xdr:rowOff>
    </xdr:from>
    <xdr:to>
      <xdr:col>41</xdr:col>
      <xdr:colOff>101600</xdr:colOff>
      <xdr:row>85</xdr:row>
      <xdr:rowOff>77634</xdr:rowOff>
    </xdr:to>
    <xdr:sp macro="" textlink="">
      <xdr:nvSpPr>
        <xdr:cNvPr id="341" name="楕円 340"/>
        <xdr:cNvSpPr/>
      </xdr:nvSpPr>
      <xdr:spPr>
        <a:xfrm>
          <a:off x="7810500" y="145492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84</xdr:row>
      <xdr:rowOff>161544</xdr:rowOff>
    </xdr:from>
    <xdr:to>
      <xdr:col>45</xdr:col>
      <xdr:colOff>177800</xdr:colOff>
      <xdr:row>85</xdr:row>
      <xdr:rowOff>26834</xdr:rowOff>
    </xdr:to>
    <xdr:cxnSp macro="">
      <xdr:nvCxnSpPr>
        <xdr:cNvPr id="342" name="直線コネクタ 341"/>
        <xdr:cNvCxnSpPr/>
      </xdr:nvCxnSpPr>
      <xdr:spPr>
        <a:xfrm flipV="1">
          <a:off x="7861300" y="14563344"/>
          <a:ext cx="889000" cy="367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86</xdr:row>
      <xdr:rowOff>15203</xdr:rowOff>
    </xdr:from>
    <xdr:ext cx="469744" cy="259045"/>
    <xdr:sp macro="" textlink="">
      <xdr:nvSpPr>
        <xdr:cNvPr id="343" name="n_1aveValue【公営住宅】&#10;一人当たり面積"/>
        <xdr:cNvSpPr txBox="1"/>
      </xdr:nvSpPr>
      <xdr:spPr>
        <a:xfrm>
          <a:off x="9391727" y="147599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17653</xdr:rowOff>
    </xdr:from>
    <xdr:ext cx="469744" cy="259045"/>
    <xdr:sp macro="" textlink="">
      <xdr:nvSpPr>
        <xdr:cNvPr id="344" name="n_2aveValue【公営住宅】&#10;一人当たり面積"/>
        <xdr:cNvSpPr txBox="1"/>
      </xdr:nvSpPr>
      <xdr:spPr>
        <a:xfrm>
          <a:off x="8515427" y="147623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28101</xdr:rowOff>
    </xdr:from>
    <xdr:ext cx="469744" cy="259045"/>
    <xdr:sp macro="" textlink="">
      <xdr:nvSpPr>
        <xdr:cNvPr id="345" name="n_3aveValue【公営住宅】&#10;一人当たり面積"/>
        <xdr:cNvSpPr txBox="1"/>
      </xdr:nvSpPr>
      <xdr:spPr>
        <a:xfrm>
          <a:off x="7626427" y="147728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83</xdr:row>
      <xdr:rowOff>53339</xdr:rowOff>
    </xdr:from>
    <xdr:ext cx="469744" cy="259045"/>
    <xdr:sp macro="" textlink="">
      <xdr:nvSpPr>
        <xdr:cNvPr id="346" name="n_1mainValue【公営住宅】&#10;一人当たり面積"/>
        <xdr:cNvSpPr txBox="1"/>
      </xdr:nvSpPr>
      <xdr:spPr>
        <a:xfrm>
          <a:off x="9391727" y="142836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57421</xdr:rowOff>
    </xdr:from>
    <xdr:ext cx="469744" cy="259045"/>
    <xdr:sp macro="" textlink="">
      <xdr:nvSpPr>
        <xdr:cNvPr id="347" name="n_2mainValue【公営住宅】&#10;一人当たり面積"/>
        <xdr:cNvSpPr txBox="1"/>
      </xdr:nvSpPr>
      <xdr:spPr>
        <a:xfrm>
          <a:off x="8515427" y="142877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94161</xdr:rowOff>
    </xdr:from>
    <xdr:ext cx="469744" cy="259045"/>
    <xdr:sp macro="" textlink="">
      <xdr:nvSpPr>
        <xdr:cNvPr id="348" name="n_3mainValue【公営住宅】&#10;一人当たり面積"/>
        <xdr:cNvSpPr txBox="1"/>
      </xdr:nvSpPr>
      <xdr:spPr>
        <a:xfrm>
          <a:off x="7626427" y="143245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49" name="正方形/長方形 348"/>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50" name="正方形/長方形 349"/>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51" name="正方形/長方形 350"/>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52" name="正方形/長方形 351"/>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53" name="正方形/長方形 352"/>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54" name="正方形/長方形 353"/>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55" name="正方形/長方形 354"/>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56" name="正方形/長方形 355"/>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57" name="テキスト ボックス 356"/>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58" name="直線コネクタ 357"/>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109</xdr:row>
      <xdr:rowOff>35379</xdr:rowOff>
    </xdr:from>
    <xdr:to>
      <xdr:col>28</xdr:col>
      <xdr:colOff>114300</xdr:colOff>
      <xdr:row>109</xdr:row>
      <xdr:rowOff>35379</xdr:rowOff>
    </xdr:to>
    <xdr:cxnSp macro="">
      <xdr:nvCxnSpPr>
        <xdr:cNvPr id="359" name="直線コネクタ 358"/>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108</xdr:row>
      <xdr:rowOff>64606</xdr:rowOff>
    </xdr:from>
    <xdr:ext cx="338939" cy="259045"/>
    <xdr:sp macro="" textlink="">
      <xdr:nvSpPr>
        <xdr:cNvPr id="360" name="テキスト ボックス 359"/>
        <xdr:cNvSpPr txBox="1"/>
      </xdr:nvSpPr>
      <xdr:spPr>
        <a:xfrm>
          <a:off x="423061" y="1858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361" name="直線コネクタ 360"/>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362" name="テキスト ボックス 361"/>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363" name="直線コネクタ 362"/>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364" name="テキスト ボックス 363"/>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365" name="直線コネクタ 364"/>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366" name="テキスト ボックス 365"/>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367" name="直線コネクタ 366"/>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368" name="テキスト ボックス 367"/>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369" name="直線コネクタ 368"/>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98</xdr:row>
      <xdr:rowOff>146248</xdr:rowOff>
    </xdr:from>
    <xdr:ext cx="467179" cy="259045"/>
    <xdr:sp macro="" textlink="">
      <xdr:nvSpPr>
        <xdr:cNvPr id="370" name="テキスト ボックス 369"/>
        <xdr:cNvSpPr txBox="1"/>
      </xdr:nvSpPr>
      <xdr:spPr>
        <a:xfrm>
          <a:off x="294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71" name="直線コネクタ 370"/>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96</xdr:row>
      <xdr:rowOff>162577</xdr:rowOff>
    </xdr:from>
    <xdr:ext cx="467179" cy="259045"/>
    <xdr:sp macro="" textlink="">
      <xdr:nvSpPr>
        <xdr:cNvPr id="372" name="テキスト ボックス 371"/>
        <xdr:cNvSpPr txBox="1"/>
      </xdr:nvSpPr>
      <xdr:spPr>
        <a:xfrm>
          <a:off x="294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373" name="【港湾・漁港】&#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99</xdr:row>
      <xdr:rowOff>117021</xdr:rowOff>
    </xdr:from>
    <xdr:to>
      <xdr:col>24</xdr:col>
      <xdr:colOff>62865</xdr:colOff>
      <xdr:row>108</xdr:row>
      <xdr:rowOff>156211</xdr:rowOff>
    </xdr:to>
    <xdr:cxnSp macro="">
      <xdr:nvCxnSpPr>
        <xdr:cNvPr id="374" name="直線コネクタ 373"/>
        <xdr:cNvCxnSpPr/>
      </xdr:nvCxnSpPr>
      <xdr:spPr>
        <a:xfrm flipV="1">
          <a:off x="4634865" y="17090571"/>
          <a:ext cx="0" cy="15822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160038</xdr:rowOff>
    </xdr:from>
    <xdr:ext cx="340478" cy="259045"/>
    <xdr:sp macro="" textlink="">
      <xdr:nvSpPr>
        <xdr:cNvPr id="375" name="【港湾・漁港】&#10;有形固定資産減価償却率最小値テキスト"/>
        <xdr:cNvSpPr txBox="1"/>
      </xdr:nvSpPr>
      <xdr:spPr>
        <a:xfrm>
          <a:off x="4673600" y="1867663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156211</xdr:rowOff>
    </xdr:from>
    <xdr:to>
      <xdr:col>24</xdr:col>
      <xdr:colOff>152400</xdr:colOff>
      <xdr:row>108</xdr:row>
      <xdr:rowOff>156211</xdr:rowOff>
    </xdr:to>
    <xdr:cxnSp macro="">
      <xdr:nvCxnSpPr>
        <xdr:cNvPr id="376" name="直線コネクタ 375"/>
        <xdr:cNvCxnSpPr/>
      </xdr:nvCxnSpPr>
      <xdr:spPr>
        <a:xfrm>
          <a:off x="4546600" y="186728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63698</xdr:rowOff>
    </xdr:from>
    <xdr:ext cx="469744" cy="259045"/>
    <xdr:sp macro="" textlink="">
      <xdr:nvSpPr>
        <xdr:cNvPr id="377" name="【港湾・漁港】&#10;有形固定資産減価償却率最大値テキスト"/>
        <xdr:cNvSpPr txBox="1"/>
      </xdr:nvSpPr>
      <xdr:spPr>
        <a:xfrm>
          <a:off x="4673600" y="16865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117021</xdr:rowOff>
    </xdr:from>
    <xdr:to>
      <xdr:col>24</xdr:col>
      <xdr:colOff>152400</xdr:colOff>
      <xdr:row>99</xdr:row>
      <xdr:rowOff>117021</xdr:rowOff>
    </xdr:to>
    <xdr:cxnSp macro="">
      <xdr:nvCxnSpPr>
        <xdr:cNvPr id="378" name="直線コネクタ 377"/>
        <xdr:cNvCxnSpPr/>
      </xdr:nvCxnSpPr>
      <xdr:spPr>
        <a:xfrm>
          <a:off x="4546600" y="17090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103</xdr:row>
      <xdr:rowOff>103432</xdr:rowOff>
    </xdr:from>
    <xdr:ext cx="405111" cy="259045"/>
    <xdr:sp macro="" textlink="">
      <xdr:nvSpPr>
        <xdr:cNvPr id="379" name="【港湾・漁港】&#10;有形固定資産減価償却率平均値テキスト"/>
        <xdr:cNvSpPr txBox="1"/>
      </xdr:nvSpPr>
      <xdr:spPr>
        <a:xfrm>
          <a:off x="4673600" y="1776278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125005</xdr:rowOff>
    </xdr:from>
    <xdr:to>
      <xdr:col>24</xdr:col>
      <xdr:colOff>114300</xdr:colOff>
      <xdr:row>104</xdr:row>
      <xdr:rowOff>55155</xdr:rowOff>
    </xdr:to>
    <xdr:sp macro="" textlink="">
      <xdr:nvSpPr>
        <xdr:cNvPr id="380" name="フローチャート: 判断 379"/>
        <xdr:cNvSpPr/>
      </xdr:nvSpPr>
      <xdr:spPr>
        <a:xfrm>
          <a:off x="4584700" y="17784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103</xdr:row>
      <xdr:rowOff>123371</xdr:rowOff>
    </xdr:from>
    <xdr:to>
      <xdr:col>20</xdr:col>
      <xdr:colOff>38100</xdr:colOff>
      <xdr:row>104</xdr:row>
      <xdr:rowOff>53521</xdr:rowOff>
    </xdr:to>
    <xdr:sp macro="" textlink="">
      <xdr:nvSpPr>
        <xdr:cNvPr id="381" name="フローチャート: 判断 380"/>
        <xdr:cNvSpPr/>
      </xdr:nvSpPr>
      <xdr:spPr>
        <a:xfrm>
          <a:off x="3746500" y="17782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103</xdr:row>
      <xdr:rowOff>146231</xdr:rowOff>
    </xdr:from>
    <xdr:to>
      <xdr:col>15</xdr:col>
      <xdr:colOff>101600</xdr:colOff>
      <xdr:row>104</xdr:row>
      <xdr:rowOff>76381</xdr:rowOff>
    </xdr:to>
    <xdr:sp macro="" textlink="">
      <xdr:nvSpPr>
        <xdr:cNvPr id="382" name="フローチャート: 判断 381"/>
        <xdr:cNvSpPr/>
      </xdr:nvSpPr>
      <xdr:spPr>
        <a:xfrm>
          <a:off x="2857500" y="17805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103</xdr:row>
      <xdr:rowOff>159294</xdr:rowOff>
    </xdr:from>
    <xdr:to>
      <xdr:col>10</xdr:col>
      <xdr:colOff>165100</xdr:colOff>
      <xdr:row>104</xdr:row>
      <xdr:rowOff>89444</xdr:rowOff>
    </xdr:to>
    <xdr:sp macro="" textlink="">
      <xdr:nvSpPr>
        <xdr:cNvPr id="383" name="フローチャート: 判断 382"/>
        <xdr:cNvSpPr/>
      </xdr:nvSpPr>
      <xdr:spPr>
        <a:xfrm>
          <a:off x="1968500" y="178186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384" name="テキスト ボックス 383"/>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85" name="テキスト ボックス 384"/>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86" name="テキスト ボックス 385"/>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87" name="テキスト ボックス 386"/>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88" name="テキスト ボックス 387"/>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27032</xdr:rowOff>
    </xdr:from>
    <xdr:to>
      <xdr:col>24</xdr:col>
      <xdr:colOff>114300</xdr:colOff>
      <xdr:row>103</xdr:row>
      <xdr:rowOff>128632</xdr:rowOff>
    </xdr:to>
    <xdr:sp macro="" textlink="">
      <xdr:nvSpPr>
        <xdr:cNvPr id="389" name="楕円 388"/>
        <xdr:cNvSpPr/>
      </xdr:nvSpPr>
      <xdr:spPr>
        <a:xfrm>
          <a:off x="4584700" y="176863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102</xdr:row>
      <xdr:rowOff>49909</xdr:rowOff>
    </xdr:from>
    <xdr:ext cx="405111" cy="259045"/>
    <xdr:sp macro="" textlink="">
      <xdr:nvSpPr>
        <xdr:cNvPr id="390" name="【港湾・漁港】&#10;有形固定資産減価償却率該当値テキスト"/>
        <xdr:cNvSpPr txBox="1"/>
      </xdr:nvSpPr>
      <xdr:spPr>
        <a:xfrm>
          <a:off x="4673600" y="175378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103</xdr:row>
      <xdr:rowOff>59689</xdr:rowOff>
    </xdr:from>
    <xdr:to>
      <xdr:col>20</xdr:col>
      <xdr:colOff>38100</xdr:colOff>
      <xdr:row>103</xdr:row>
      <xdr:rowOff>161289</xdr:rowOff>
    </xdr:to>
    <xdr:sp macro="" textlink="">
      <xdr:nvSpPr>
        <xdr:cNvPr id="391" name="楕円 390"/>
        <xdr:cNvSpPr/>
      </xdr:nvSpPr>
      <xdr:spPr>
        <a:xfrm>
          <a:off x="3746500" y="177190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103</xdr:row>
      <xdr:rowOff>77832</xdr:rowOff>
    </xdr:from>
    <xdr:to>
      <xdr:col>24</xdr:col>
      <xdr:colOff>63500</xdr:colOff>
      <xdr:row>103</xdr:row>
      <xdr:rowOff>110489</xdr:rowOff>
    </xdr:to>
    <xdr:cxnSp macro="">
      <xdr:nvCxnSpPr>
        <xdr:cNvPr id="392" name="直線コネクタ 391"/>
        <xdr:cNvCxnSpPr/>
      </xdr:nvCxnSpPr>
      <xdr:spPr>
        <a:xfrm flipV="1">
          <a:off x="3797300" y="17737182"/>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103</xdr:row>
      <xdr:rowOff>92348</xdr:rowOff>
    </xdr:from>
    <xdr:to>
      <xdr:col>15</xdr:col>
      <xdr:colOff>101600</xdr:colOff>
      <xdr:row>104</xdr:row>
      <xdr:rowOff>22498</xdr:rowOff>
    </xdr:to>
    <xdr:sp macro="" textlink="">
      <xdr:nvSpPr>
        <xdr:cNvPr id="393" name="楕円 392"/>
        <xdr:cNvSpPr/>
      </xdr:nvSpPr>
      <xdr:spPr>
        <a:xfrm>
          <a:off x="2857500" y="177516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103</xdr:row>
      <xdr:rowOff>110489</xdr:rowOff>
    </xdr:from>
    <xdr:to>
      <xdr:col>19</xdr:col>
      <xdr:colOff>177800</xdr:colOff>
      <xdr:row>103</xdr:row>
      <xdr:rowOff>143148</xdr:rowOff>
    </xdr:to>
    <xdr:cxnSp macro="">
      <xdr:nvCxnSpPr>
        <xdr:cNvPr id="394" name="直線コネクタ 393"/>
        <xdr:cNvCxnSpPr/>
      </xdr:nvCxnSpPr>
      <xdr:spPr>
        <a:xfrm flipV="1">
          <a:off x="2908300" y="17769839"/>
          <a:ext cx="889000" cy="32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103</xdr:row>
      <xdr:rowOff>100512</xdr:rowOff>
    </xdr:from>
    <xdr:to>
      <xdr:col>10</xdr:col>
      <xdr:colOff>165100</xdr:colOff>
      <xdr:row>104</xdr:row>
      <xdr:rowOff>30662</xdr:rowOff>
    </xdr:to>
    <xdr:sp macro="" textlink="">
      <xdr:nvSpPr>
        <xdr:cNvPr id="395" name="楕円 394"/>
        <xdr:cNvSpPr/>
      </xdr:nvSpPr>
      <xdr:spPr>
        <a:xfrm>
          <a:off x="1968500" y="177598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103</xdr:row>
      <xdr:rowOff>143148</xdr:rowOff>
    </xdr:from>
    <xdr:to>
      <xdr:col>15</xdr:col>
      <xdr:colOff>50800</xdr:colOff>
      <xdr:row>103</xdr:row>
      <xdr:rowOff>151312</xdr:rowOff>
    </xdr:to>
    <xdr:cxnSp macro="">
      <xdr:nvCxnSpPr>
        <xdr:cNvPr id="396" name="直線コネクタ 395"/>
        <xdr:cNvCxnSpPr/>
      </xdr:nvCxnSpPr>
      <xdr:spPr>
        <a:xfrm flipV="1">
          <a:off x="2019300" y="17802498"/>
          <a:ext cx="889000" cy="8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104</xdr:row>
      <xdr:rowOff>44648</xdr:rowOff>
    </xdr:from>
    <xdr:ext cx="405111" cy="259045"/>
    <xdr:sp macro="" textlink="">
      <xdr:nvSpPr>
        <xdr:cNvPr id="397" name="n_1aveValue【港湾・漁港】&#10;有形固定資産減価償却率"/>
        <xdr:cNvSpPr txBox="1"/>
      </xdr:nvSpPr>
      <xdr:spPr>
        <a:xfrm>
          <a:off x="3582044" y="178754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104</xdr:row>
      <xdr:rowOff>67508</xdr:rowOff>
    </xdr:from>
    <xdr:ext cx="405111" cy="259045"/>
    <xdr:sp macro="" textlink="">
      <xdr:nvSpPr>
        <xdr:cNvPr id="398" name="n_2aveValue【港湾・漁港】&#10;有形固定資産減価償却率"/>
        <xdr:cNvSpPr txBox="1"/>
      </xdr:nvSpPr>
      <xdr:spPr>
        <a:xfrm>
          <a:off x="2705744" y="178983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104</xdr:row>
      <xdr:rowOff>80571</xdr:rowOff>
    </xdr:from>
    <xdr:ext cx="405111" cy="259045"/>
    <xdr:sp macro="" textlink="">
      <xdr:nvSpPr>
        <xdr:cNvPr id="399" name="n_3aveValue【港湾・漁港】&#10;有形固定資産減価償却率"/>
        <xdr:cNvSpPr txBox="1"/>
      </xdr:nvSpPr>
      <xdr:spPr>
        <a:xfrm>
          <a:off x="1816744" y="179113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102</xdr:row>
      <xdr:rowOff>6366</xdr:rowOff>
    </xdr:from>
    <xdr:ext cx="405111" cy="259045"/>
    <xdr:sp macro="" textlink="">
      <xdr:nvSpPr>
        <xdr:cNvPr id="400" name="n_1mainValue【港湾・漁港】&#10;有形固定資産減価償却率"/>
        <xdr:cNvSpPr txBox="1"/>
      </xdr:nvSpPr>
      <xdr:spPr>
        <a:xfrm>
          <a:off x="3582044" y="174942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102</xdr:row>
      <xdr:rowOff>39025</xdr:rowOff>
    </xdr:from>
    <xdr:ext cx="405111" cy="259045"/>
    <xdr:sp macro="" textlink="">
      <xdr:nvSpPr>
        <xdr:cNvPr id="401" name="n_2mainValue【港湾・漁港】&#10;有形固定資産減価償却率"/>
        <xdr:cNvSpPr txBox="1"/>
      </xdr:nvSpPr>
      <xdr:spPr>
        <a:xfrm>
          <a:off x="2705744" y="175269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102</xdr:row>
      <xdr:rowOff>47189</xdr:rowOff>
    </xdr:from>
    <xdr:ext cx="405111" cy="259045"/>
    <xdr:sp macro="" textlink="">
      <xdr:nvSpPr>
        <xdr:cNvPr id="402" name="n_3mainValue【港湾・漁港】&#10;有形固定資産減価償却率"/>
        <xdr:cNvSpPr txBox="1"/>
      </xdr:nvSpPr>
      <xdr:spPr>
        <a:xfrm>
          <a:off x="1816744" y="175350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03" name="正方形/長方形 402"/>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04" name="正方形/長方形 403"/>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05" name="正方形/長方形 404"/>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06" name="正方形/長方形 405"/>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07" name="正方形/長方形 406"/>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110,661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08" name="正方形/長方形 407"/>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09" name="正方形/長方形 408"/>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206,271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10" name="正方形/長方形 409"/>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11" name="テキスト ボックス 410"/>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12" name="直線コネクタ 411"/>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76200</xdr:rowOff>
    </xdr:from>
    <xdr:to>
      <xdr:col>59</xdr:col>
      <xdr:colOff>50800</xdr:colOff>
      <xdr:row>108</xdr:row>
      <xdr:rowOff>76200</xdr:rowOff>
    </xdr:to>
    <xdr:cxnSp macro="">
      <xdr:nvCxnSpPr>
        <xdr:cNvPr id="413" name="直線コネクタ 412"/>
        <xdr:cNvCxnSpPr/>
      </xdr:nvCxnSpPr>
      <xdr:spPr>
        <a:xfrm>
          <a:off x="6604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107</xdr:row>
      <xdr:rowOff>105427</xdr:rowOff>
    </xdr:from>
    <xdr:ext cx="248786" cy="259045"/>
    <xdr:sp macro="" textlink="">
      <xdr:nvSpPr>
        <xdr:cNvPr id="414" name="テキスト ボックス 413"/>
        <xdr:cNvSpPr txBox="1"/>
      </xdr:nvSpPr>
      <xdr:spPr>
        <a:xfrm>
          <a:off x="6355214" y="1845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105</xdr:row>
      <xdr:rowOff>133350</xdr:rowOff>
    </xdr:from>
    <xdr:to>
      <xdr:col>59</xdr:col>
      <xdr:colOff>50800</xdr:colOff>
      <xdr:row>105</xdr:row>
      <xdr:rowOff>133350</xdr:rowOff>
    </xdr:to>
    <xdr:cxnSp macro="">
      <xdr:nvCxnSpPr>
        <xdr:cNvPr id="415" name="直線コネクタ 414"/>
        <xdr:cNvCxnSpPr/>
      </xdr:nvCxnSpPr>
      <xdr:spPr>
        <a:xfrm>
          <a:off x="6604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104</xdr:row>
      <xdr:rowOff>162577</xdr:rowOff>
    </xdr:from>
    <xdr:ext cx="685572" cy="259045"/>
    <xdr:sp macro="" textlink="">
      <xdr:nvSpPr>
        <xdr:cNvPr id="416" name="テキスト ボックス 415"/>
        <xdr:cNvSpPr txBox="1"/>
      </xdr:nvSpPr>
      <xdr:spPr>
        <a:xfrm>
          <a:off x="5918428" y="1799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103</xdr:row>
      <xdr:rowOff>19050</xdr:rowOff>
    </xdr:from>
    <xdr:to>
      <xdr:col>59</xdr:col>
      <xdr:colOff>50800</xdr:colOff>
      <xdr:row>103</xdr:row>
      <xdr:rowOff>19050</xdr:rowOff>
    </xdr:to>
    <xdr:cxnSp macro="">
      <xdr:nvCxnSpPr>
        <xdr:cNvPr id="417" name="直線コネクタ 416"/>
        <xdr:cNvCxnSpPr/>
      </xdr:nvCxnSpPr>
      <xdr:spPr>
        <a:xfrm>
          <a:off x="6604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102</xdr:row>
      <xdr:rowOff>48277</xdr:rowOff>
    </xdr:from>
    <xdr:ext cx="685572" cy="259045"/>
    <xdr:sp macro="" textlink="">
      <xdr:nvSpPr>
        <xdr:cNvPr id="418" name="テキスト ボックス 417"/>
        <xdr:cNvSpPr txBox="1"/>
      </xdr:nvSpPr>
      <xdr:spPr>
        <a:xfrm>
          <a:off x="5918428" y="1753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76200</xdr:rowOff>
    </xdr:from>
    <xdr:to>
      <xdr:col>59</xdr:col>
      <xdr:colOff>50800</xdr:colOff>
      <xdr:row>100</xdr:row>
      <xdr:rowOff>76200</xdr:rowOff>
    </xdr:to>
    <xdr:cxnSp macro="">
      <xdr:nvCxnSpPr>
        <xdr:cNvPr id="419" name="直線コネクタ 418"/>
        <xdr:cNvCxnSpPr/>
      </xdr:nvCxnSpPr>
      <xdr:spPr>
        <a:xfrm>
          <a:off x="6604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99</xdr:row>
      <xdr:rowOff>105427</xdr:rowOff>
    </xdr:from>
    <xdr:ext cx="685572" cy="259045"/>
    <xdr:sp macro="" textlink="">
      <xdr:nvSpPr>
        <xdr:cNvPr id="420" name="テキスト ボックス 419"/>
        <xdr:cNvSpPr txBox="1"/>
      </xdr:nvSpPr>
      <xdr:spPr>
        <a:xfrm>
          <a:off x="5918428" y="1707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21" name="直線コネクタ 420"/>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96</xdr:row>
      <xdr:rowOff>162577</xdr:rowOff>
    </xdr:from>
    <xdr:ext cx="685572" cy="259045"/>
    <xdr:sp macro="" textlink="">
      <xdr:nvSpPr>
        <xdr:cNvPr id="422" name="テキスト ボックス 421"/>
        <xdr:cNvSpPr txBox="1"/>
      </xdr:nvSpPr>
      <xdr:spPr>
        <a:xfrm>
          <a:off x="5918428" y="1662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23" name="【港湾・漁港】&#10;一人当たり有形固定資産（償却資産）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165029</xdr:rowOff>
    </xdr:from>
    <xdr:to>
      <xdr:col>54</xdr:col>
      <xdr:colOff>189865</xdr:colOff>
      <xdr:row>108</xdr:row>
      <xdr:rowOff>76166</xdr:rowOff>
    </xdr:to>
    <xdr:cxnSp macro="">
      <xdr:nvCxnSpPr>
        <xdr:cNvPr id="424" name="直線コネクタ 423"/>
        <xdr:cNvCxnSpPr/>
      </xdr:nvCxnSpPr>
      <xdr:spPr>
        <a:xfrm flipV="1">
          <a:off x="10476865" y="17310029"/>
          <a:ext cx="0" cy="12827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79993</xdr:rowOff>
    </xdr:from>
    <xdr:ext cx="313932" cy="259045"/>
    <xdr:sp macro="" textlink="">
      <xdr:nvSpPr>
        <xdr:cNvPr id="425" name="【港湾・漁港】&#10;一人当たり有形固定資産（償却資産）額最小値テキスト"/>
        <xdr:cNvSpPr txBox="1"/>
      </xdr:nvSpPr>
      <xdr:spPr>
        <a:xfrm>
          <a:off x="10515600" y="1859659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76166</xdr:rowOff>
    </xdr:from>
    <xdr:to>
      <xdr:col>55</xdr:col>
      <xdr:colOff>88900</xdr:colOff>
      <xdr:row>108</xdr:row>
      <xdr:rowOff>76166</xdr:rowOff>
    </xdr:to>
    <xdr:cxnSp macro="">
      <xdr:nvCxnSpPr>
        <xdr:cNvPr id="426" name="直線コネクタ 425"/>
        <xdr:cNvCxnSpPr/>
      </xdr:nvCxnSpPr>
      <xdr:spPr>
        <a:xfrm>
          <a:off x="10388600" y="185927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111706</xdr:rowOff>
    </xdr:from>
    <xdr:ext cx="690189" cy="259045"/>
    <xdr:sp macro="" textlink="">
      <xdr:nvSpPr>
        <xdr:cNvPr id="427" name="【港湾・漁港】&#10;一人当たり有形固定資産（償却資産）額最大値テキスト"/>
        <xdr:cNvSpPr txBox="1"/>
      </xdr:nvSpPr>
      <xdr:spPr>
        <a:xfrm>
          <a:off x="10515600" y="1708525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2,805,711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165029</xdr:rowOff>
    </xdr:from>
    <xdr:to>
      <xdr:col>55</xdr:col>
      <xdr:colOff>88900</xdr:colOff>
      <xdr:row>100</xdr:row>
      <xdr:rowOff>165029</xdr:rowOff>
    </xdr:to>
    <xdr:cxnSp macro="">
      <xdr:nvCxnSpPr>
        <xdr:cNvPr id="428" name="直線コネクタ 427"/>
        <xdr:cNvCxnSpPr/>
      </xdr:nvCxnSpPr>
      <xdr:spPr>
        <a:xfrm>
          <a:off x="10388600" y="173100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106</xdr:row>
      <xdr:rowOff>52801</xdr:rowOff>
    </xdr:from>
    <xdr:ext cx="599010" cy="259045"/>
    <xdr:sp macro="" textlink="">
      <xdr:nvSpPr>
        <xdr:cNvPr id="429" name="【港湾・漁港】&#10;一人当たり有形固定資産（償却資産）額平均値テキスト"/>
        <xdr:cNvSpPr txBox="1"/>
      </xdr:nvSpPr>
      <xdr:spPr>
        <a:xfrm>
          <a:off x="10515600" y="1822650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365,107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107</xdr:row>
      <xdr:rowOff>29924</xdr:rowOff>
    </xdr:from>
    <xdr:to>
      <xdr:col>55</xdr:col>
      <xdr:colOff>50800</xdr:colOff>
      <xdr:row>107</xdr:row>
      <xdr:rowOff>131524</xdr:rowOff>
    </xdr:to>
    <xdr:sp macro="" textlink="">
      <xdr:nvSpPr>
        <xdr:cNvPr id="430" name="フローチャート: 判断 429"/>
        <xdr:cNvSpPr/>
      </xdr:nvSpPr>
      <xdr:spPr>
        <a:xfrm>
          <a:off x="10426700" y="18375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107</xdr:row>
      <xdr:rowOff>51223</xdr:rowOff>
    </xdr:from>
    <xdr:to>
      <xdr:col>50</xdr:col>
      <xdr:colOff>165100</xdr:colOff>
      <xdr:row>107</xdr:row>
      <xdr:rowOff>152823</xdr:rowOff>
    </xdr:to>
    <xdr:sp macro="" textlink="">
      <xdr:nvSpPr>
        <xdr:cNvPr id="431" name="フローチャート: 判断 430"/>
        <xdr:cNvSpPr/>
      </xdr:nvSpPr>
      <xdr:spPr>
        <a:xfrm>
          <a:off x="9588500" y="183963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107</xdr:row>
      <xdr:rowOff>51839</xdr:rowOff>
    </xdr:from>
    <xdr:to>
      <xdr:col>46</xdr:col>
      <xdr:colOff>38100</xdr:colOff>
      <xdr:row>107</xdr:row>
      <xdr:rowOff>153439</xdr:rowOff>
    </xdr:to>
    <xdr:sp macro="" textlink="">
      <xdr:nvSpPr>
        <xdr:cNvPr id="432" name="フローチャート: 判断 431"/>
        <xdr:cNvSpPr/>
      </xdr:nvSpPr>
      <xdr:spPr>
        <a:xfrm>
          <a:off x="8699500" y="183969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107</xdr:row>
      <xdr:rowOff>90278</xdr:rowOff>
    </xdr:from>
    <xdr:to>
      <xdr:col>41</xdr:col>
      <xdr:colOff>101600</xdr:colOff>
      <xdr:row>108</xdr:row>
      <xdr:rowOff>20428</xdr:rowOff>
    </xdr:to>
    <xdr:sp macro="" textlink="">
      <xdr:nvSpPr>
        <xdr:cNvPr id="433" name="フローチャート: 判断 432"/>
        <xdr:cNvSpPr/>
      </xdr:nvSpPr>
      <xdr:spPr>
        <a:xfrm>
          <a:off x="7810500" y="18435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34" name="テキスト ボックス 433"/>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35" name="テキスト ボックス 434"/>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36" name="テキスト ボックス 435"/>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37" name="テキスト ボックス 436"/>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38" name="テキスト ボックス 437"/>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107</xdr:row>
      <xdr:rowOff>104142</xdr:rowOff>
    </xdr:from>
    <xdr:to>
      <xdr:col>55</xdr:col>
      <xdr:colOff>50800</xdr:colOff>
      <xdr:row>108</xdr:row>
      <xdr:rowOff>34292</xdr:rowOff>
    </xdr:to>
    <xdr:sp macro="" textlink="">
      <xdr:nvSpPr>
        <xdr:cNvPr id="439" name="楕円 438"/>
        <xdr:cNvSpPr/>
      </xdr:nvSpPr>
      <xdr:spPr>
        <a:xfrm>
          <a:off x="10426700" y="184492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19069</xdr:rowOff>
    </xdr:from>
    <xdr:ext cx="599010" cy="259045"/>
    <xdr:sp macro="" textlink="">
      <xdr:nvSpPr>
        <xdr:cNvPr id="440" name="【港湾・漁港】&#10;一人当たり有形固定資産（償却資産）額該当値テキスト"/>
        <xdr:cNvSpPr txBox="1"/>
      </xdr:nvSpPr>
      <xdr:spPr>
        <a:xfrm>
          <a:off x="10515600" y="183642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202,772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107</xdr:row>
      <xdr:rowOff>105764</xdr:rowOff>
    </xdr:from>
    <xdr:to>
      <xdr:col>50</xdr:col>
      <xdr:colOff>165100</xdr:colOff>
      <xdr:row>108</xdr:row>
      <xdr:rowOff>35914</xdr:rowOff>
    </xdr:to>
    <xdr:sp macro="" textlink="">
      <xdr:nvSpPr>
        <xdr:cNvPr id="441" name="楕円 440"/>
        <xdr:cNvSpPr/>
      </xdr:nvSpPr>
      <xdr:spPr>
        <a:xfrm>
          <a:off x="9588500" y="184509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107</xdr:row>
      <xdr:rowOff>154942</xdr:rowOff>
    </xdr:from>
    <xdr:to>
      <xdr:col>55</xdr:col>
      <xdr:colOff>0</xdr:colOff>
      <xdr:row>107</xdr:row>
      <xdr:rowOff>156564</xdr:rowOff>
    </xdr:to>
    <xdr:cxnSp macro="">
      <xdr:nvCxnSpPr>
        <xdr:cNvPr id="442" name="直線コネクタ 441"/>
        <xdr:cNvCxnSpPr/>
      </xdr:nvCxnSpPr>
      <xdr:spPr>
        <a:xfrm flipV="1">
          <a:off x="9639300" y="18500092"/>
          <a:ext cx="838200" cy="1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107</xdr:row>
      <xdr:rowOff>106820</xdr:rowOff>
    </xdr:from>
    <xdr:to>
      <xdr:col>46</xdr:col>
      <xdr:colOff>38100</xdr:colOff>
      <xdr:row>108</xdr:row>
      <xdr:rowOff>36970</xdr:rowOff>
    </xdr:to>
    <xdr:sp macro="" textlink="">
      <xdr:nvSpPr>
        <xdr:cNvPr id="443" name="楕円 442"/>
        <xdr:cNvSpPr/>
      </xdr:nvSpPr>
      <xdr:spPr>
        <a:xfrm>
          <a:off x="8699500" y="18451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107</xdr:row>
      <xdr:rowOff>156564</xdr:rowOff>
    </xdr:from>
    <xdr:to>
      <xdr:col>50</xdr:col>
      <xdr:colOff>114300</xdr:colOff>
      <xdr:row>107</xdr:row>
      <xdr:rowOff>157620</xdr:rowOff>
    </xdr:to>
    <xdr:cxnSp macro="">
      <xdr:nvCxnSpPr>
        <xdr:cNvPr id="444" name="直線コネクタ 443"/>
        <xdr:cNvCxnSpPr/>
      </xdr:nvCxnSpPr>
      <xdr:spPr>
        <a:xfrm flipV="1">
          <a:off x="8750300" y="18501714"/>
          <a:ext cx="889000" cy="10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107</xdr:row>
      <xdr:rowOff>110089</xdr:rowOff>
    </xdr:from>
    <xdr:to>
      <xdr:col>41</xdr:col>
      <xdr:colOff>101600</xdr:colOff>
      <xdr:row>108</xdr:row>
      <xdr:rowOff>40239</xdr:rowOff>
    </xdr:to>
    <xdr:sp macro="" textlink="">
      <xdr:nvSpPr>
        <xdr:cNvPr id="445" name="楕円 444"/>
        <xdr:cNvSpPr/>
      </xdr:nvSpPr>
      <xdr:spPr>
        <a:xfrm>
          <a:off x="7810500" y="18455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107</xdr:row>
      <xdr:rowOff>157620</xdr:rowOff>
    </xdr:from>
    <xdr:to>
      <xdr:col>45</xdr:col>
      <xdr:colOff>177800</xdr:colOff>
      <xdr:row>107</xdr:row>
      <xdr:rowOff>160889</xdr:rowOff>
    </xdr:to>
    <xdr:cxnSp macro="">
      <xdr:nvCxnSpPr>
        <xdr:cNvPr id="446" name="直線コネクタ 445"/>
        <xdr:cNvCxnSpPr/>
      </xdr:nvCxnSpPr>
      <xdr:spPr>
        <a:xfrm flipV="1">
          <a:off x="7861300" y="18502770"/>
          <a:ext cx="889000" cy="32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105</xdr:row>
      <xdr:rowOff>169350</xdr:rowOff>
    </xdr:from>
    <xdr:ext cx="599010" cy="259045"/>
    <xdr:sp macro="" textlink="">
      <xdr:nvSpPr>
        <xdr:cNvPr id="447" name="n_1aveValue【港湾・漁港】&#10;一人当たり有形固定資産（償却資産）額"/>
        <xdr:cNvSpPr txBox="1"/>
      </xdr:nvSpPr>
      <xdr:spPr>
        <a:xfrm>
          <a:off x="9327095" y="181716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318,519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105</xdr:row>
      <xdr:rowOff>169966</xdr:rowOff>
    </xdr:from>
    <xdr:ext cx="599010" cy="259045"/>
    <xdr:sp macro="" textlink="">
      <xdr:nvSpPr>
        <xdr:cNvPr id="448" name="n_2aveValue【港湾・漁港】&#10;一人当たり有形固定資産（償却資産）額"/>
        <xdr:cNvSpPr txBox="1"/>
      </xdr:nvSpPr>
      <xdr:spPr>
        <a:xfrm>
          <a:off x="8450795" y="181722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317,173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106</xdr:row>
      <xdr:rowOff>36955</xdr:rowOff>
    </xdr:from>
    <xdr:ext cx="599010" cy="259045"/>
    <xdr:sp macro="" textlink="">
      <xdr:nvSpPr>
        <xdr:cNvPr id="449" name="n_3aveValue【港湾・漁港】&#10;一人当たり有形固定資産（償却資産）額"/>
        <xdr:cNvSpPr txBox="1"/>
      </xdr:nvSpPr>
      <xdr:spPr>
        <a:xfrm>
          <a:off x="7561795" y="182106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233,096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108</xdr:row>
      <xdr:rowOff>27041</xdr:rowOff>
    </xdr:from>
    <xdr:ext cx="599010" cy="259045"/>
    <xdr:sp macro="" textlink="">
      <xdr:nvSpPr>
        <xdr:cNvPr id="450" name="n_1mainValue【港湾・漁港】&#10;一人当たり有形固定資産（償却資産）額"/>
        <xdr:cNvSpPr txBox="1"/>
      </xdr:nvSpPr>
      <xdr:spPr>
        <a:xfrm>
          <a:off x="9327095" y="185436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199,227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108</xdr:row>
      <xdr:rowOff>28097</xdr:rowOff>
    </xdr:from>
    <xdr:ext cx="599010" cy="259045"/>
    <xdr:sp macro="" textlink="">
      <xdr:nvSpPr>
        <xdr:cNvPr id="451" name="n_2mainValue【港湾・漁港】&#10;一人当たり有形固定資産（償却資産）額"/>
        <xdr:cNvSpPr txBox="1"/>
      </xdr:nvSpPr>
      <xdr:spPr>
        <a:xfrm>
          <a:off x="8450795" y="185446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108</xdr:row>
      <xdr:rowOff>31366</xdr:rowOff>
    </xdr:from>
    <xdr:ext cx="599010" cy="259045"/>
    <xdr:sp macro="" textlink="">
      <xdr:nvSpPr>
        <xdr:cNvPr id="452" name="n_3mainValue【港湾・漁港】&#10;一人当たり有形固定資産（償却資産）額"/>
        <xdr:cNvSpPr txBox="1"/>
      </xdr:nvSpPr>
      <xdr:spPr>
        <a:xfrm>
          <a:off x="7561795" y="185479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189,766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53" name="正方形/長方形 452"/>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54" name="正方形/長方形 453"/>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55" name="正方形/長方形 454"/>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56" name="正方形/長方形 455"/>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57" name="正方形/長方形 456"/>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58" name="正方形/長方形 457"/>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59" name="正方形/長方形 458"/>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60" name="正方形/長方形 459"/>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61" name="テキスト ボックス 460"/>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62" name="直線コネクタ 461"/>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42</xdr:row>
      <xdr:rowOff>92528</xdr:rowOff>
    </xdr:from>
    <xdr:to>
      <xdr:col>89</xdr:col>
      <xdr:colOff>177800</xdr:colOff>
      <xdr:row>42</xdr:row>
      <xdr:rowOff>92528</xdr:rowOff>
    </xdr:to>
    <xdr:cxnSp macro="">
      <xdr:nvCxnSpPr>
        <xdr:cNvPr id="463" name="直線コネクタ 462"/>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41</xdr:row>
      <xdr:rowOff>121755</xdr:rowOff>
    </xdr:from>
    <xdr:ext cx="338939" cy="259045"/>
    <xdr:sp macro="" textlink="">
      <xdr:nvSpPr>
        <xdr:cNvPr id="464" name="テキスト ボックス 463"/>
        <xdr:cNvSpPr txBox="1"/>
      </xdr:nvSpPr>
      <xdr:spPr>
        <a:xfrm>
          <a:off x="12107061" y="715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65" name="直線コネクタ 464"/>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66" name="テキスト ボックス 465"/>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67" name="直線コネクタ 466"/>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68" name="テキスト ボックス 467"/>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69" name="直線コネクタ 468"/>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70" name="テキスト ボックス 469"/>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71" name="直線コネクタ 470"/>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72" name="テキスト ボックス 471"/>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73" name="直線コネクタ 472"/>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31949</xdr:rowOff>
    </xdr:from>
    <xdr:ext cx="467179" cy="259045"/>
    <xdr:sp macro="" textlink="">
      <xdr:nvSpPr>
        <xdr:cNvPr id="474" name="テキスト ボックス 473"/>
        <xdr:cNvSpPr txBox="1"/>
      </xdr:nvSpPr>
      <xdr:spPr>
        <a:xfrm>
          <a:off x="11978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75" name="直線コネクタ 474"/>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476" name="テキスト ボックス 475"/>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477" name="【認定こども園・幼稚園・保育所】&#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2722</xdr:rowOff>
    </xdr:from>
    <xdr:to>
      <xdr:col>85</xdr:col>
      <xdr:colOff>126364</xdr:colOff>
      <xdr:row>41</xdr:row>
      <xdr:rowOff>32113</xdr:rowOff>
    </xdr:to>
    <xdr:cxnSp macro="">
      <xdr:nvCxnSpPr>
        <xdr:cNvPr id="478" name="直線コネクタ 477"/>
        <xdr:cNvCxnSpPr/>
      </xdr:nvCxnSpPr>
      <xdr:spPr>
        <a:xfrm flipV="1">
          <a:off x="16318864" y="5660572"/>
          <a:ext cx="0" cy="14009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41</xdr:row>
      <xdr:rowOff>35940</xdr:rowOff>
    </xdr:from>
    <xdr:ext cx="405111" cy="259045"/>
    <xdr:sp macro="" textlink="">
      <xdr:nvSpPr>
        <xdr:cNvPr id="479" name="【認定こども園・幼稚園・保育所】&#10;有形固定資産減価償却率最小値テキスト"/>
        <xdr:cNvSpPr txBox="1"/>
      </xdr:nvSpPr>
      <xdr:spPr>
        <a:xfrm>
          <a:off x="16357600" y="70653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41</xdr:row>
      <xdr:rowOff>32113</xdr:rowOff>
    </xdr:from>
    <xdr:to>
      <xdr:col>86</xdr:col>
      <xdr:colOff>25400</xdr:colOff>
      <xdr:row>41</xdr:row>
      <xdr:rowOff>32113</xdr:rowOff>
    </xdr:to>
    <xdr:cxnSp macro="">
      <xdr:nvCxnSpPr>
        <xdr:cNvPr id="480" name="直線コネクタ 479"/>
        <xdr:cNvCxnSpPr/>
      </xdr:nvCxnSpPr>
      <xdr:spPr>
        <a:xfrm>
          <a:off x="16230600" y="70615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120849</xdr:rowOff>
    </xdr:from>
    <xdr:ext cx="469744" cy="259045"/>
    <xdr:sp macro="" textlink="">
      <xdr:nvSpPr>
        <xdr:cNvPr id="481" name="【認定こども園・幼稚園・保育所】&#10;有形固定資産減価償却率最大値テキスト"/>
        <xdr:cNvSpPr txBox="1"/>
      </xdr:nvSpPr>
      <xdr:spPr>
        <a:xfrm>
          <a:off x="16357600" y="54357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2722</xdr:rowOff>
    </xdr:from>
    <xdr:to>
      <xdr:col>86</xdr:col>
      <xdr:colOff>25400</xdr:colOff>
      <xdr:row>33</xdr:row>
      <xdr:rowOff>2722</xdr:rowOff>
    </xdr:to>
    <xdr:cxnSp macro="">
      <xdr:nvCxnSpPr>
        <xdr:cNvPr id="482" name="直線コネクタ 481"/>
        <xdr:cNvCxnSpPr/>
      </xdr:nvCxnSpPr>
      <xdr:spPr>
        <a:xfrm>
          <a:off x="16230600" y="566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35</xdr:row>
      <xdr:rowOff>170741</xdr:rowOff>
    </xdr:from>
    <xdr:ext cx="405111" cy="259045"/>
    <xdr:sp macro="" textlink="">
      <xdr:nvSpPr>
        <xdr:cNvPr id="483" name="【認定こども園・幼稚園・保育所】&#10;有形固定資産減価償却率平均値テキスト"/>
        <xdr:cNvSpPr txBox="1"/>
      </xdr:nvSpPr>
      <xdr:spPr>
        <a:xfrm>
          <a:off x="16357600" y="617149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147864</xdr:rowOff>
    </xdr:from>
    <xdr:to>
      <xdr:col>85</xdr:col>
      <xdr:colOff>177800</xdr:colOff>
      <xdr:row>37</xdr:row>
      <xdr:rowOff>78014</xdr:rowOff>
    </xdr:to>
    <xdr:sp macro="" textlink="">
      <xdr:nvSpPr>
        <xdr:cNvPr id="484" name="フローチャート: 判断 483"/>
        <xdr:cNvSpPr/>
      </xdr:nvSpPr>
      <xdr:spPr>
        <a:xfrm>
          <a:off x="16268700" y="6320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36</xdr:row>
      <xdr:rowOff>128270</xdr:rowOff>
    </xdr:from>
    <xdr:to>
      <xdr:col>81</xdr:col>
      <xdr:colOff>101600</xdr:colOff>
      <xdr:row>37</xdr:row>
      <xdr:rowOff>58420</xdr:rowOff>
    </xdr:to>
    <xdr:sp macro="" textlink="">
      <xdr:nvSpPr>
        <xdr:cNvPr id="485" name="フローチャート: 判断 484"/>
        <xdr:cNvSpPr/>
      </xdr:nvSpPr>
      <xdr:spPr>
        <a:xfrm>
          <a:off x="15430500" y="6300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92347</xdr:rowOff>
    </xdr:from>
    <xdr:to>
      <xdr:col>76</xdr:col>
      <xdr:colOff>165100</xdr:colOff>
      <xdr:row>37</xdr:row>
      <xdr:rowOff>22497</xdr:rowOff>
    </xdr:to>
    <xdr:sp macro="" textlink="">
      <xdr:nvSpPr>
        <xdr:cNvPr id="486" name="フローチャート: 判断 485"/>
        <xdr:cNvSpPr/>
      </xdr:nvSpPr>
      <xdr:spPr>
        <a:xfrm>
          <a:off x="14541500" y="62645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36</xdr:row>
      <xdr:rowOff>74386</xdr:rowOff>
    </xdr:from>
    <xdr:to>
      <xdr:col>72</xdr:col>
      <xdr:colOff>38100</xdr:colOff>
      <xdr:row>37</xdr:row>
      <xdr:rowOff>4536</xdr:rowOff>
    </xdr:to>
    <xdr:sp macro="" textlink="">
      <xdr:nvSpPr>
        <xdr:cNvPr id="487" name="フローチャート: 判断 486"/>
        <xdr:cNvSpPr/>
      </xdr:nvSpPr>
      <xdr:spPr>
        <a:xfrm>
          <a:off x="13652500" y="6246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88" name="テキスト ボックス 487"/>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89" name="テキスト ボックス 488"/>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90" name="テキスト ボックス 489"/>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91" name="テキスト ボックス 490"/>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92" name="テキスト ボックス 491"/>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89081</xdr:rowOff>
    </xdr:from>
    <xdr:to>
      <xdr:col>85</xdr:col>
      <xdr:colOff>177800</xdr:colOff>
      <xdr:row>38</xdr:row>
      <xdr:rowOff>19231</xdr:rowOff>
    </xdr:to>
    <xdr:sp macro="" textlink="">
      <xdr:nvSpPr>
        <xdr:cNvPr id="493" name="楕円 492"/>
        <xdr:cNvSpPr/>
      </xdr:nvSpPr>
      <xdr:spPr>
        <a:xfrm>
          <a:off x="16268700" y="64327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37</xdr:row>
      <xdr:rowOff>67508</xdr:rowOff>
    </xdr:from>
    <xdr:ext cx="405111" cy="259045"/>
    <xdr:sp macro="" textlink="">
      <xdr:nvSpPr>
        <xdr:cNvPr id="494" name="【認定こども園・幼稚園・保育所】&#10;有形固定資産減価償却率該当値テキスト"/>
        <xdr:cNvSpPr txBox="1"/>
      </xdr:nvSpPr>
      <xdr:spPr>
        <a:xfrm>
          <a:off x="16357600" y="64111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144599</xdr:rowOff>
    </xdr:from>
    <xdr:to>
      <xdr:col>81</xdr:col>
      <xdr:colOff>101600</xdr:colOff>
      <xdr:row>38</xdr:row>
      <xdr:rowOff>74749</xdr:rowOff>
    </xdr:to>
    <xdr:sp macro="" textlink="">
      <xdr:nvSpPr>
        <xdr:cNvPr id="495" name="楕円 494"/>
        <xdr:cNvSpPr/>
      </xdr:nvSpPr>
      <xdr:spPr>
        <a:xfrm>
          <a:off x="15430500" y="64882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37</xdr:row>
      <xdr:rowOff>139881</xdr:rowOff>
    </xdr:from>
    <xdr:to>
      <xdr:col>85</xdr:col>
      <xdr:colOff>127000</xdr:colOff>
      <xdr:row>38</xdr:row>
      <xdr:rowOff>23949</xdr:rowOff>
    </xdr:to>
    <xdr:cxnSp macro="">
      <xdr:nvCxnSpPr>
        <xdr:cNvPr id="496" name="直線コネクタ 495"/>
        <xdr:cNvCxnSpPr/>
      </xdr:nvCxnSpPr>
      <xdr:spPr>
        <a:xfrm flipV="1">
          <a:off x="15481300" y="6483531"/>
          <a:ext cx="838200" cy="555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10704</xdr:rowOff>
    </xdr:from>
    <xdr:to>
      <xdr:col>76</xdr:col>
      <xdr:colOff>165100</xdr:colOff>
      <xdr:row>36</xdr:row>
      <xdr:rowOff>112304</xdr:rowOff>
    </xdr:to>
    <xdr:sp macro="" textlink="">
      <xdr:nvSpPr>
        <xdr:cNvPr id="497" name="楕円 496"/>
        <xdr:cNvSpPr/>
      </xdr:nvSpPr>
      <xdr:spPr>
        <a:xfrm>
          <a:off x="14541500" y="61829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61504</xdr:rowOff>
    </xdr:from>
    <xdr:to>
      <xdr:col>81</xdr:col>
      <xdr:colOff>50800</xdr:colOff>
      <xdr:row>38</xdr:row>
      <xdr:rowOff>23949</xdr:rowOff>
    </xdr:to>
    <xdr:cxnSp macro="">
      <xdr:nvCxnSpPr>
        <xdr:cNvPr id="498" name="直線コネクタ 497"/>
        <xdr:cNvCxnSpPr/>
      </xdr:nvCxnSpPr>
      <xdr:spPr>
        <a:xfrm>
          <a:off x="14592300" y="6233704"/>
          <a:ext cx="889000" cy="3053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79284</xdr:rowOff>
    </xdr:from>
    <xdr:to>
      <xdr:col>72</xdr:col>
      <xdr:colOff>38100</xdr:colOff>
      <xdr:row>37</xdr:row>
      <xdr:rowOff>9434</xdr:rowOff>
    </xdr:to>
    <xdr:sp macro="" textlink="">
      <xdr:nvSpPr>
        <xdr:cNvPr id="499" name="楕円 498"/>
        <xdr:cNvSpPr/>
      </xdr:nvSpPr>
      <xdr:spPr>
        <a:xfrm>
          <a:off x="13652500" y="62514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36</xdr:row>
      <xdr:rowOff>61504</xdr:rowOff>
    </xdr:from>
    <xdr:to>
      <xdr:col>76</xdr:col>
      <xdr:colOff>114300</xdr:colOff>
      <xdr:row>36</xdr:row>
      <xdr:rowOff>130084</xdr:rowOff>
    </xdr:to>
    <xdr:cxnSp macro="">
      <xdr:nvCxnSpPr>
        <xdr:cNvPr id="500" name="直線コネクタ 499"/>
        <xdr:cNvCxnSpPr/>
      </xdr:nvCxnSpPr>
      <xdr:spPr>
        <a:xfrm flipV="1">
          <a:off x="13703300" y="6233704"/>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35</xdr:row>
      <xdr:rowOff>74947</xdr:rowOff>
    </xdr:from>
    <xdr:ext cx="405111" cy="259045"/>
    <xdr:sp macro="" textlink="">
      <xdr:nvSpPr>
        <xdr:cNvPr id="501" name="n_1aveValue【認定こども園・幼稚園・保育所】&#10;有形固定資産減価償却率"/>
        <xdr:cNvSpPr txBox="1"/>
      </xdr:nvSpPr>
      <xdr:spPr>
        <a:xfrm>
          <a:off x="15266044" y="6075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13624</xdr:rowOff>
    </xdr:from>
    <xdr:ext cx="405111" cy="259045"/>
    <xdr:sp macro="" textlink="">
      <xdr:nvSpPr>
        <xdr:cNvPr id="502" name="n_2aveValue【認定こども園・幼稚園・保育所】&#10;有形固定資産減価償却率"/>
        <xdr:cNvSpPr txBox="1"/>
      </xdr:nvSpPr>
      <xdr:spPr>
        <a:xfrm>
          <a:off x="14389744" y="63572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35</xdr:row>
      <xdr:rowOff>21063</xdr:rowOff>
    </xdr:from>
    <xdr:ext cx="405111" cy="259045"/>
    <xdr:sp macro="" textlink="">
      <xdr:nvSpPr>
        <xdr:cNvPr id="503" name="n_3aveValue【認定こども園・幼稚園・保育所】&#10;有形固定資産減価償却率"/>
        <xdr:cNvSpPr txBox="1"/>
      </xdr:nvSpPr>
      <xdr:spPr>
        <a:xfrm>
          <a:off x="13500744" y="60218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38</xdr:row>
      <xdr:rowOff>65876</xdr:rowOff>
    </xdr:from>
    <xdr:ext cx="405111" cy="259045"/>
    <xdr:sp macro="" textlink="">
      <xdr:nvSpPr>
        <xdr:cNvPr id="504" name="n_1mainValue【認定こども園・幼稚園・保育所】&#10;有形固定資産減価償却率"/>
        <xdr:cNvSpPr txBox="1"/>
      </xdr:nvSpPr>
      <xdr:spPr>
        <a:xfrm>
          <a:off x="15266044" y="65809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34</xdr:row>
      <xdr:rowOff>128831</xdr:rowOff>
    </xdr:from>
    <xdr:ext cx="405111" cy="259045"/>
    <xdr:sp macro="" textlink="">
      <xdr:nvSpPr>
        <xdr:cNvPr id="505" name="n_2mainValue【認定こども園・幼稚園・保育所】&#10;有形固定資産減価償却率"/>
        <xdr:cNvSpPr txBox="1"/>
      </xdr:nvSpPr>
      <xdr:spPr>
        <a:xfrm>
          <a:off x="14389744" y="59581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37</xdr:row>
      <xdr:rowOff>561</xdr:rowOff>
    </xdr:from>
    <xdr:ext cx="405111" cy="259045"/>
    <xdr:sp macro="" textlink="">
      <xdr:nvSpPr>
        <xdr:cNvPr id="506" name="n_3mainValue【認定こども園・幼稚園・保育所】&#10;有形固定資産減価償却率"/>
        <xdr:cNvSpPr txBox="1"/>
      </xdr:nvSpPr>
      <xdr:spPr>
        <a:xfrm>
          <a:off x="13500744" y="63442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07" name="正方形/長方形 506"/>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08" name="正方形/長方形 507"/>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09" name="正方形/長方形 508"/>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10" name="正方形/長方形 509"/>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11" name="正方形/長方形 510"/>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12" name="正方形/長方形 511"/>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13" name="正方形/長方形 512"/>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14" name="正方形/長方形 513"/>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15" name="テキスト ボックス 514"/>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16" name="直線コネクタ 515"/>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517" name="直線コネクタ 516"/>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518" name="テキスト ボックス 517"/>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519" name="直線コネクタ 518"/>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520" name="テキスト ボックス 519"/>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521" name="直線コネクタ 520"/>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522" name="テキスト ボックス 521"/>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523" name="直線コネクタ 522"/>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524" name="テキスト ボックス 523"/>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25" name="直線コネクタ 524"/>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526" name="テキスト ボックス 525"/>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27" name="【認定こども園・幼稚園・保育所】&#10;一人当たり面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51054</xdr:rowOff>
    </xdr:from>
    <xdr:to>
      <xdr:col>116</xdr:col>
      <xdr:colOff>62864</xdr:colOff>
      <xdr:row>41</xdr:row>
      <xdr:rowOff>119634</xdr:rowOff>
    </xdr:to>
    <xdr:cxnSp macro="">
      <xdr:nvCxnSpPr>
        <xdr:cNvPr id="528" name="直線コネクタ 527"/>
        <xdr:cNvCxnSpPr/>
      </xdr:nvCxnSpPr>
      <xdr:spPr>
        <a:xfrm flipV="1">
          <a:off x="22160864" y="5880354"/>
          <a:ext cx="0" cy="12687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123461</xdr:rowOff>
    </xdr:from>
    <xdr:ext cx="469744" cy="259045"/>
    <xdr:sp macro="" textlink="">
      <xdr:nvSpPr>
        <xdr:cNvPr id="529" name="【認定こども園・幼稚園・保育所】&#10;一人当たり面積最小値テキスト"/>
        <xdr:cNvSpPr txBox="1"/>
      </xdr:nvSpPr>
      <xdr:spPr>
        <a:xfrm>
          <a:off x="22199600" y="71529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119634</xdr:rowOff>
    </xdr:from>
    <xdr:to>
      <xdr:col>116</xdr:col>
      <xdr:colOff>152400</xdr:colOff>
      <xdr:row>41</xdr:row>
      <xdr:rowOff>119634</xdr:rowOff>
    </xdr:to>
    <xdr:cxnSp macro="">
      <xdr:nvCxnSpPr>
        <xdr:cNvPr id="530" name="直線コネクタ 529"/>
        <xdr:cNvCxnSpPr/>
      </xdr:nvCxnSpPr>
      <xdr:spPr>
        <a:xfrm>
          <a:off x="22072600" y="71490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169181</xdr:rowOff>
    </xdr:from>
    <xdr:ext cx="469744" cy="259045"/>
    <xdr:sp macro="" textlink="">
      <xdr:nvSpPr>
        <xdr:cNvPr id="531" name="【認定こども園・幼稚園・保育所】&#10;一人当たり面積最大値テキスト"/>
        <xdr:cNvSpPr txBox="1"/>
      </xdr:nvSpPr>
      <xdr:spPr>
        <a:xfrm>
          <a:off x="22199600" y="56555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51054</xdr:rowOff>
    </xdr:from>
    <xdr:to>
      <xdr:col>116</xdr:col>
      <xdr:colOff>152400</xdr:colOff>
      <xdr:row>34</xdr:row>
      <xdr:rowOff>51054</xdr:rowOff>
    </xdr:to>
    <xdr:cxnSp macro="">
      <xdr:nvCxnSpPr>
        <xdr:cNvPr id="532" name="直線コネクタ 531"/>
        <xdr:cNvCxnSpPr/>
      </xdr:nvCxnSpPr>
      <xdr:spPr>
        <a:xfrm>
          <a:off x="22072600" y="58803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159275</xdr:rowOff>
    </xdr:from>
    <xdr:ext cx="469744" cy="259045"/>
    <xdr:sp macro="" textlink="">
      <xdr:nvSpPr>
        <xdr:cNvPr id="533" name="【認定こども園・幼稚園・保育所】&#10;一人当たり面積平均値テキスト"/>
        <xdr:cNvSpPr txBox="1"/>
      </xdr:nvSpPr>
      <xdr:spPr>
        <a:xfrm>
          <a:off x="22199600" y="667437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9398</xdr:rowOff>
    </xdr:from>
    <xdr:to>
      <xdr:col>116</xdr:col>
      <xdr:colOff>114300</xdr:colOff>
      <xdr:row>39</xdr:row>
      <xdr:rowOff>110998</xdr:rowOff>
    </xdr:to>
    <xdr:sp macro="" textlink="">
      <xdr:nvSpPr>
        <xdr:cNvPr id="534" name="フローチャート: 判断 533"/>
        <xdr:cNvSpPr/>
      </xdr:nvSpPr>
      <xdr:spPr>
        <a:xfrm>
          <a:off x="22110700" y="6695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2540</xdr:rowOff>
    </xdr:from>
    <xdr:to>
      <xdr:col>112</xdr:col>
      <xdr:colOff>38100</xdr:colOff>
      <xdr:row>39</xdr:row>
      <xdr:rowOff>104140</xdr:rowOff>
    </xdr:to>
    <xdr:sp macro="" textlink="">
      <xdr:nvSpPr>
        <xdr:cNvPr id="535" name="フローチャート: 判断 534"/>
        <xdr:cNvSpPr/>
      </xdr:nvSpPr>
      <xdr:spPr>
        <a:xfrm>
          <a:off x="21272500" y="6689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23114</xdr:rowOff>
    </xdr:from>
    <xdr:to>
      <xdr:col>107</xdr:col>
      <xdr:colOff>101600</xdr:colOff>
      <xdr:row>39</xdr:row>
      <xdr:rowOff>124714</xdr:rowOff>
    </xdr:to>
    <xdr:sp macro="" textlink="">
      <xdr:nvSpPr>
        <xdr:cNvPr id="536" name="フローチャート: 判断 535"/>
        <xdr:cNvSpPr/>
      </xdr:nvSpPr>
      <xdr:spPr>
        <a:xfrm>
          <a:off x="20383500" y="67096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13970</xdr:rowOff>
    </xdr:from>
    <xdr:to>
      <xdr:col>102</xdr:col>
      <xdr:colOff>165100</xdr:colOff>
      <xdr:row>39</xdr:row>
      <xdr:rowOff>115570</xdr:rowOff>
    </xdr:to>
    <xdr:sp macro="" textlink="">
      <xdr:nvSpPr>
        <xdr:cNvPr id="537" name="フローチャート: 判断 536"/>
        <xdr:cNvSpPr/>
      </xdr:nvSpPr>
      <xdr:spPr>
        <a:xfrm>
          <a:off x="19494500" y="6700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38" name="テキスト ボックス 537"/>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39" name="テキスト ボックス 538"/>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40" name="テキスト ボックス 539"/>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41" name="テキスト ボックス 540"/>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42" name="テキスト ボックス 541"/>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34</xdr:row>
      <xdr:rowOff>112268</xdr:rowOff>
    </xdr:from>
    <xdr:to>
      <xdr:col>116</xdr:col>
      <xdr:colOff>114300</xdr:colOff>
      <xdr:row>35</xdr:row>
      <xdr:rowOff>42418</xdr:rowOff>
    </xdr:to>
    <xdr:sp macro="" textlink="">
      <xdr:nvSpPr>
        <xdr:cNvPr id="543" name="楕円 542"/>
        <xdr:cNvSpPr/>
      </xdr:nvSpPr>
      <xdr:spPr>
        <a:xfrm>
          <a:off x="22110700" y="59415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34</xdr:row>
      <xdr:rowOff>27195</xdr:rowOff>
    </xdr:from>
    <xdr:ext cx="469744" cy="259045"/>
    <xdr:sp macro="" textlink="">
      <xdr:nvSpPr>
        <xdr:cNvPr id="544" name="【認定こども園・幼稚園・保育所】&#10;一人当たり面積該当値テキスト"/>
        <xdr:cNvSpPr txBox="1"/>
      </xdr:nvSpPr>
      <xdr:spPr>
        <a:xfrm>
          <a:off x="22199600" y="58564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34</xdr:row>
      <xdr:rowOff>132842</xdr:rowOff>
    </xdr:from>
    <xdr:to>
      <xdr:col>112</xdr:col>
      <xdr:colOff>38100</xdr:colOff>
      <xdr:row>35</xdr:row>
      <xdr:rowOff>62992</xdr:rowOff>
    </xdr:to>
    <xdr:sp macro="" textlink="">
      <xdr:nvSpPr>
        <xdr:cNvPr id="545" name="楕円 544"/>
        <xdr:cNvSpPr/>
      </xdr:nvSpPr>
      <xdr:spPr>
        <a:xfrm>
          <a:off x="21272500" y="59621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34</xdr:row>
      <xdr:rowOff>163068</xdr:rowOff>
    </xdr:from>
    <xdr:to>
      <xdr:col>116</xdr:col>
      <xdr:colOff>63500</xdr:colOff>
      <xdr:row>35</xdr:row>
      <xdr:rowOff>12192</xdr:rowOff>
    </xdr:to>
    <xdr:cxnSp macro="">
      <xdr:nvCxnSpPr>
        <xdr:cNvPr id="546" name="直線コネクタ 545"/>
        <xdr:cNvCxnSpPr/>
      </xdr:nvCxnSpPr>
      <xdr:spPr>
        <a:xfrm flipV="1">
          <a:off x="21323300" y="5992368"/>
          <a:ext cx="838200" cy="20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35</xdr:row>
      <xdr:rowOff>123698</xdr:rowOff>
    </xdr:from>
    <xdr:to>
      <xdr:col>107</xdr:col>
      <xdr:colOff>101600</xdr:colOff>
      <xdr:row>36</xdr:row>
      <xdr:rowOff>53848</xdr:rowOff>
    </xdr:to>
    <xdr:sp macro="" textlink="">
      <xdr:nvSpPr>
        <xdr:cNvPr id="547" name="楕円 546"/>
        <xdr:cNvSpPr/>
      </xdr:nvSpPr>
      <xdr:spPr>
        <a:xfrm>
          <a:off x="20383500" y="6124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35</xdr:row>
      <xdr:rowOff>12192</xdr:rowOff>
    </xdr:from>
    <xdr:to>
      <xdr:col>111</xdr:col>
      <xdr:colOff>177800</xdr:colOff>
      <xdr:row>36</xdr:row>
      <xdr:rowOff>3048</xdr:rowOff>
    </xdr:to>
    <xdr:cxnSp macro="">
      <xdr:nvCxnSpPr>
        <xdr:cNvPr id="548" name="直線コネクタ 547"/>
        <xdr:cNvCxnSpPr/>
      </xdr:nvCxnSpPr>
      <xdr:spPr>
        <a:xfrm flipV="1">
          <a:off x="20434300" y="6012942"/>
          <a:ext cx="889000" cy="1623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35</xdr:row>
      <xdr:rowOff>119126</xdr:rowOff>
    </xdr:from>
    <xdr:to>
      <xdr:col>102</xdr:col>
      <xdr:colOff>165100</xdr:colOff>
      <xdr:row>36</xdr:row>
      <xdr:rowOff>49276</xdr:rowOff>
    </xdr:to>
    <xdr:sp macro="" textlink="">
      <xdr:nvSpPr>
        <xdr:cNvPr id="549" name="楕円 548"/>
        <xdr:cNvSpPr/>
      </xdr:nvSpPr>
      <xdr:spPr>
        <a:xfrm>
          <a:off x="19494500" y="61198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35</xdr:row>
      <xdr:rowOff>169926</xdr:rowOff>
    </xdr:from>
    <xdr:to>
      <xdr:col>107</xdr:col>
      <xdr:colOff>50800</xdr:colOff>
      <xdr:row>36</xdr:row>
      <xdr:rowOff>3048</xdr:rowOff>
    </xdr:to>
    <xdr:cxnSp macro="">
      <xdr:nvCxnSpPr>
        <xdr:cNvPr id="550" name="直線コネクタ 549"/>
        <xdr:cNvCxnSpPr/>
      </xdr:nvCxnSpPr>
      <xdr:spPr>
        <a:xfrm>
          <a:off x="19545300" y="6170676"/>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39</xdr:row>
      <xdr:rowOff>95267</xdr:rowOff>
    </xdr:from>
    <xdr:ext cx="469744" cy="259045"/>
    <xdr:sp macro="" textlink="">
      <xdr:nvSpPr>
        <xdr:cNvPr id="551" name="n_1aveValue【認定こども園・幼稚園・保育所】&#10;一人当たり面積"/>
        <xdr:cNvSpPr txBox="1"/>
      </xdr:nvSpPr>
      <xdr:spPr>
        <a:xfrm>
          <a:off x="21075727" y="67818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39</xdr:row>
      <xdr:rowOff>115841</xdr:rowOff>
    </xdr:from>
    <xdr:ext cx="469744" cy="259045"/>
    <xdr:sp macro="" textlink="">
      <xdr:nvSpPr>
        <xdr:cNvPr id="552" name="n_2aveValue【認定こども園・幼稚園・保育所】&#10;一人当たり面積"/>
        <xdr:cNvSpPr txBox="1"/>
      </xdr:nvSpPr>
      <xdr:spPr>
        <a:xfrm>
          <a:off x="20199427" y="68023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39</xdr:row>
      <xdr:rowOff>106697</xdr:rowOff>
    </xdr:from>
    <xdr:ext cx="469744" cy="259045"/>
    <xdr:sp macro="" textlink="">
      <xdr:nvSpPr>
        <xdr:cNvPr id="553" name="n_3aveValue【認定こども園・幼稚園・保育所】&#10;一人当たり面積"/>
        <xdr:cNvSpPr txBox="1"/>
      </xdr:nvSpPr>
      <xdr:spPr>
        <a:xfrm>
          <a:off x="19310427" y="6793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33</xdr:row>
      <xdr:rowOff>79519</xdr:rowOff>
    </xdr:from>
    <xdr:ext cx="469744" cy="259045"/>
    <xdr:sp macro="" textlink="">
      <xdr:nvSpPr>
        <xdr:cNvPr id="554" name="n_1mainValue【認定こども園・幼稚園・保育所】&#10;一人当たり面積"/>
        <xdr:cNvSpPr txBox="1"/>
      </xdr:nvSpPr>
      <xdr:spPr>
        <a:xfrm>
          <a:off x="21075727" y="57373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34</xdr:row>
      <xdr:rowOff>70375</xdr:rowOff>
    </xdr:from>
    <xdr:ext cx="469744" cy="259045"/>
    <xdr:sp macro="" textlink="">
      <xdr:nvSpPr>
        <xdr:cNvPr id="555" name="n_2mainValue【認定こども園・幼稚園・保育所】&#10;一人当たり面積"/>
        <xdr:cNvSpPr txBox="1"/>
      </xdr:nvSpPr>
      <xdr:spPr>
        <a:xfrm>
          <a:off x="20199427" y="58996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34</xdr:row>
      <xdr:rowOff>65803</xdr:rowOff>
    </xdr:from>
    <xdr:ext cx="469744" cy="259045"/>
    <xdr:sp macro="" textlink="">
      <xdr:nvSpPr>
        <xdr:cNvPr id="556" name="n_3mainValue【認定こども園・幼稚園・保育所】&#10;一人当たり面積"/>
        <xdr:cNvSpPr txBox="1"/>
      </xdr:nvSpPr>
      <xdr:spPr>
        <a:xfrm>
          <a:off x="19310427" y="58951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57" name="正方形/長方形 556"/>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58" name="正方形/長方形 557"/>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59" name="正方形/長方形 558"/>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60" name="正方形/長方形 559"/>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61" name="正方形/長方形 560"/>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62" name="正方形/長方形 561"/>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63" name="正方形/長方形 562"/>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64" name="正方形/長方形 563"/>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65" name="テキスト ボックス 564"/>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66" name="直線コネクタ 565"/>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65</xdr:row>
      <xdr:rowOff>143527</xdr:rowOff>
    </xdr:from>
    <xdr:ext cx="338939" cy="259045"/>
    <xdr:sp macro="" textlink="">
      <xdr:nvSpPr>
        <xdr:cNvPr id="567" name="テキスト ボックス 566"/>
        <xdr:cNvSpPr txBox="1"/>
      </xdr:nvSpPr>
      <xdr:spPr>
        <a:xfrm>
          <a:off x="12107061" y="1128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568" name="直線コネクタ 567"/>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105427</xdr:rowOff>
    </xdr:from>
    <xdr:ext cx="403059" cy="259045"/>
    <xdr:sp macro="" textlink="">
      <xdr:nvSpPr>
        <xdr:cNvPr id="569" name="テキスト ボックス 568"/>
        <xdr:cNvSpPr txBox="1"/>
      </xdr:nvSpPr>
      <xdr:spPr>
        <a:xfrm>
          <a:off x="12042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570" name="直線コネクタ 569"/>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571" name="テキスト ボックス 570"/>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572" name="直線コネクタ 571"/>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573" name="テキスト ボックス 572"/>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574" name="直線コネクタ 573"/>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575" name="テキスト ボックス 574"/>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576" name="直線コネクタ 575"/>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124477</xdr:rowOff>
    </xdr:from>
    <xdr:ext cx="467179" cy="259045"/>
    <xdr:sp macro="" textlink="">
      <xdr:nvSpPr>
        <xdr:cNvPr id="577" name="テキスト ボックス 576"/>
        <xdr:cNvSpPr txBox="1"/>
      </xdr:nvSpPr>
      <xdr:spPr>
        <a:xfrm>
          <a:off x="11978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78" name="直線コネクタ 577"/>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579" name="テキスト ボックス 578"/>
        <xdr:cNvSpPr txBox="1"/>
      </xdr:nvSpPr>
      <xdr:spPr>
        <a:xfrm>
          <a:off x="11978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80" name="【学校施設】&#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146685</xdr:rowOff>
    </xdr:from>
    <xdr:to>
      <xdr:col>85</xdr:col>
      <xdr:colOff>126364</xdr:colOff>
      <xdr:row>62</xdr:row>
      <xdr:rowOff>163830</xdr:rowOff>
    </xdr:to>
    <xdr:cxnSp macro="">
      <xdr:nvCxnSpPr>
        <xdr:cNvPr id="581" name="直線コネクタ 580"/>
        <xdr:cNvCxnSpPr/>
      </xdr:nvCxnSpPr>
      <xdr:spPr>
        <a:xfrm flipV="1">
          <a:off x="16318864" y="9747885"/>
          <a:ext cx="0" cy="10458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62</xdr:row>
      <xdr:rowOff>167657</xdr:rowOff>
    </xdr:from>
    <xdr:ext cx="405111" cy="259045"/>
    <xdr:sp macro="" textlink="">
      <xdr:nvSpPr>
        <xdr:cNvPr id="582" name="【学校施設】&#10;有形固定資産減価償却率最小値テキスト"/>
        <xdr:cNvSpPr txBox="1"/>
      </xdr:nvSpPr>
      <xdr:spPr>
        <a:xfrm>
          <a:off x="16357600" y="10797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62</xdr:row>
      <xdr:rowOff>163830</xdr:rowOff>
    </xdr:from>
    <xdr:to>
      <xdr:col>86</xdr:col>
      <xdr:colOff>25400</xdr:colOff>
      <xdr:row>62</xdr:row>
      <xdr:rowOff>163830</xdr:rowOff>
    </xdr:to>
    <xdr:cxnSp macro="">
      <xdr:nvCxnSpPr>
        <xdr:cNvPr id="583" name="直線コネクタ 582"/>
        <xdr:cNvCxnSpPr/>
      </xdr:nvCxnSpPr>
      <xdr:spPr>
        <a:xfrm>
          <a:off x="16230600" y="107937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93362</xdr:rowOff>
    </xdr:from>
    <xdr:ext cx="405111" cy="259045"/>
    <xdr:sp macro="" textlink="">
      <xdr:nvSpPr>
        <xdr:cNvPr id="584" name="【学校施設】&#10;有形固定資産減価償却率最大値テキスト"/>
        <xdr:cNvSpPr txBox="1"/>
      </xdr:nvSpPr>
      <xdr:spPr>
        <a:xfrm>
          <a:off x="16357600" y="95231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146685</xdr:rowOff>
    </xdr:from>
    <xdr:to>
      <xdr:col>86</xdr:col>
      <xdr:colOff>25400</xdr:colOff>
      <xdr:row>56</xdr:row>
      <xdr:rowOff>146685</xdr:rowOff>
    </xdr:to>
    <xdr:cxnSp macro="">
      <xdr:nvCxnSpPr>
        <xdr:cNvPr id="585" name="直線コネクタ 584"/>
        <xdr:cNvCxnSpPr/>
      </xdr:nvCxnSpPr>
      <xdr:spPr>
        <a:xfrm>
          <a:off x="16230600" y="97478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93362</xdr:rowOff>
    </xdr:from>
    <xdr:ext cx="405111" cy="259045"/>
    <xdr:sp macro="" textlink="">
      <xdr:nvSpPr>
        <xdr:cNvPr id="586" name="【学校施設】&#10;有形固定資産減価償却率平均値テキスト"/>
        <xdr:cNvSpPr txBox="1"/>
      </xdr:nvSpPr>
      <xdr:spPr>
        <a:xfrm>
          <a:off x="16357600" y="1020891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114935</xdr:rowOff>
    </xdr:from>
    <xdr:to>
      <xdr:col>85</xdr:col>
      <xdr:colOff>177800</xdr:colOff>
      <xdr:row>60</xdr:row>
      <xdr:rowOff>45085</xdr:rowOff>
    </xdr:to>
    <xdr:sp macro="" textlink="">
      <xdr:nvSpPr>
        <xdr:cNvPr id="587" name="フローチャート: 判断 586"/>
        <xdr:cNvSpPr/>
      </xdr:nvSpPr>
      <xdr:spPr>
        <a:xfrm>
          <a:off x="16268700" y="10230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118745</xdr:rowOff>
    </xdr:from>
    <xdr:to>
      <xdr:col>81</xdr:col>
      <xdr:colOff>101600</xdr:colOff>
      <xdr:row>60</xdr:row>
      <xdr:rowOff>48895</xdr:rowOff>
    </xdr:to>
    <xdr:sp macro="" textlink="">
      <xdr:nvSpPr>
        <xdr:cNvPr id="588" name="フローチャート: 判断 587"/>
        <xdr:cNvSpPr/>
      </xdr:nvSpPr>
      <xdr:spPr>
        <a:xfrm>
          <a:off x="15430500" y="10234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130175</xdr:rowOff>
    </xdr:from>
    <xdr:to>
      <xdr:col>76</xdr:col>
      <xdr:colOff>165100</xdr:colOff>
      <xdr:row>60</xdr:row>
      <xdr:rowOff>60325</xdr:rowOff>
    </xdr:to>
    <xdr:sp macro="" textlink="">
      <xdr:nvSpPr>
        <xdr:cNvPr id="589" name="フローチャート: 判断 588"/>
        <xdr:cNvSpPr/>
      </xdr:nvSpPr>
      <xdr:spPr>
        <a:xfrm>
          <a:off x="14541500" y="10245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153035</xdr:rowOff>
    </xdr:from>
    <xdr:to>
      <xdr:col>72</xdr:col>
      <xdr:colOff>38100</xdr:colOff>
      <xdr:row>60</xdr:row>
      <xdr:rowOff>83185</xdr:rowOff>
    </xdr:to>
    <xdr:sp macro="" textlink="">
      <xdr:nvSpPr>
        <xdr:cNvPr id="590" name="フローチャート: 判断 589"/>
        <xdr:cNvSpPr/>
      </xdr:nvSpPr>
      <xdr:spPr>
        <a:xfrm>
          <a:off x="13652500" y="10268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91" name="テキスト ボックス 590"/>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92" name="テキスト ボックス 591"/>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93" name="テキスト ボックス 592"/>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94" name="テキスト ボックス 593"/>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95" name="テキスト ボックス 594"/>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92075</xdr:rowOff>
    </xdr:from>
    <xdr:to>
      <xdr:col>85</xdr:col>
      <xdr:colOff>177800</xdr:colOff>
      <xdr:row>58</xdr:row>
      <xdr:rowOff>22225</xdr:rowOff>
    </xdr:to>
    <xdr:sp macro="" textlink="">
      <xdr:nvSpPr>
        <xdr:cNvPr id="596" name="楕円 595"/>
        <xdr:cNvSpPr/>
      </xdr:nvSpPr>
      <xdr:spPr>
        <a:xfrm>
          <a:off x="16268700" y="9864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56</xdr:row>
      <xdr:rowOff>114952</xdr:rowOff>
    </xdr:from>
    <xdr:ext cx="405111" cy="259045"/>
    <xdr:sp macro="" textlink="">
      <xdr:nvSpPr>
        <xdr:cNvPr id="597" name="【学校施設】&#10;有形固定資産減価償却率該当値テキスト"/>
        <xdr:cNvSpPr txBox="1"/>
      </xdr:nvSpPr>
      <xdr:spPr>
        <a:xfrm>
          <a:off x="16357600" y="97161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67310</xdr:rowOff>
    </xdr:from>
    <xdr:to>
      <xdr:col>81</xdr:col>
      <xdr:colOff>101600</xdr:colOff>
      <xdr:row>58</xdr:row>
      <xdr:rowOff>168910</xdr:rowOff>
    </xdr:to>
    <xdr:sp macro="" textlink="">
      <xdr:nvSpPr>
        <xdr:cNvPr id="598" name="楕円 597"/>
        <xdr:cNvSpPr/>
      </xdr:nvSpPr>
      <xdr:spPr>
        <a:xfrm>
          <a:off x="15430500" y="10011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57</xdr:row>
      <xdr:rowOff>142875</xdr:rowOff>
    </xdr:from>
    <xdr:to>
      <xdr:col>85</xdr:col>
      <xdr:colOff>127000</xdr:colOff>
      <xdr:row>58</xdr:row>
      <xdr:rowOff>118110</xdr:rowOff>
    </xdr:to>
    <xdr:cxnSp macro="">
      <xdr:nvCxnSpPr>
        <xdr:cNvPr id="599" name="直線コネクタ 598"/>
        <xdr:cNvCxnSpPr/>
      </xdr:nvCxnSpPr>
      <xdr:spPr>
        <a:xfrm flipV="1">
          <a:off x="15481300" y="9915525"/>
          <a:ext cx="838200" cy="1466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111125</xdr:rowOff>
    </xdr:from>
    <xdr:to>
      <xdr:col>76</xdr:col>
      <xdr:colOff>165100</xdr:colOff>
      <xdr:row>59</xdr:row>
      <xdr:rowOff>41275</xdr:rowOff>
    </xdr:to>
    <xdr:sp macro="" textlink="">
      <xdr:nvSpPr>
        <xdr:cNvPr id="600" name="楕円 599"/>
        <xdr:cNvSpPr/>
      </xdr:nvSpPr>
      <xdr:spPr>
        <a:xfrm>
          <a:off x="14541500" y="10055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118110</xdr:rowOff>
    </xdr:from>
    <xdr:to>
      <xdr:col>81</xdr:col>
      <xdr:colOff>50800</xdr:colOff>
      <xdr:row>58</xdr:row>
      <xdr:rowOff>161925</xdr:rowOff>
    </xdr:to>
    <xdr:cxnSp macro="">
      <xdr:nvCxnSpPr>
        <xdr:cNvPr id="601" name="直線コネクタ 600"/>
        <xdr:cNvCxnSpPr/>
      </xdr:nvCxnSpPr>
      <xdr:spPr>
        <a:xfrm flipV="1">
          <a:off x="14592300" y="10062210"/>
          <a:ext cx="889000" cy="43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48260</xdr:rowOff>
    </xdr:from>
    <xdr:to>
      <xdr:col>72</xdr:col>
      <xdr:colOff>38100</xdr:colOff>
      <xdr:row>58</xdr:row>
      <xdr:rowOff>149860</xdr:rowOff>
    </xdr:to>
    <xdr:sp macro="" textlink="">
      <xdr:nvSpPr>
        <xdr:cNvPr id="602" name="楕円 601"/>
        <xdr:cNvSpPr/>
      </xdr:nvSpPr>
      <xdr:spPr>
        <a:xfrm>
          <a:off x="13652500" y="9992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58</xdr:row>
      <xdr:rowOff>99060</xdr:rowOff>
    </xdr:from>
    <xdr:to>
      <xdr:col>76</xdr:col>
      <xdr:colOff>114300</xdr:colOff>
      <xdr:row>58</xdr:row>
      <xdr:rowOff>161925</xdr:rowOff>
    </xdr:to>
    <xdr:cxnSp macro="">
      <xdr:nvCxnSpPr>
        <xdr:cNvPr id="603" name="直線コネクタ 602"/>
        <xdr:cNvCxnSpPr/>
      </xdr:nvCxnSpPr>
      <xdr:spPr>
        <a:xfrm>
          <a:off x="13703300" y="10043160"/>
          <a:ext cx="889000" cy="62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40022</xdr:rowOff>
    </xdr:from>
    <xdr:ext cx="405111" cy="259045"/>
    <xdr:sp macro="" textlink="">
      <xdr:nvSpPr>
        <xdr:cNvPr id="604" name="n_1aveValue【学校施設】&#10;有形固定資産減価償却率"/>
        <xdr:cNvSpPr txBox="1"/>
      </xdr:nvSpPr>
      <xdr:spPr>
        <a:xfrm>
          <a:off x="15266044" y="103270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51452</xdr:rowOff>
    </xdr:from>
    <xdr:ext cx="405111" cy="259045"/>
    <xdr:sp macro="" textlink="">
      <xdr:nvSpPr>
        <xdr:cNvPr id="605" name="n_2aveValue【学校施設】&#10;有形固定資産減価償却率"/>
        <xdr:cNvSpPr txBox="1"/>
      </xdr:nvSpPr>
      <xdr:spPr>
        <a:xfrm>
          <a:off x="14389744" y="103384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74312</xdr:rowOff>
    </xdr:from>
    <xdr:ext cx="405111" cy="259045"/>
    <xdr:sp macro="" textlink="">
      <xdr:nvSpPr>
        <xdr:cNvPr id="606" name="n_3aveValue【学校施設】&#10;有形固定資産減価償却率"/>
        <xdr:cNvSpPr txBox="1"/>
      </xdr:nvSpPr>
      <xdr:spPr>
        <a:xfrm>
          <a:off x="13500744" y="103613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57</xdr:row>
      <xdr:rowOff>13987</xdr:rowOff>
    </xdr:from>
    <xdr:ext cx="405111" cy="259045"/>
    <xdr:sp macro="" textlink="">
      <xdr:nvSpPr>
        <xdr:cNvPr id="607" name="n_1mainValue【学校施設】&#10;有形固定資産減価償却率"/>
        <xdr:cNvSpPr txBox="1"/>
      </xdr:nvSpPr>
      <xdr:spPr>
        <a:xfrm>
          <a:off x="15266044" y="97866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57802</xdr:rowOff>
    </xdr:from>
    <xdr:ext cx="405111" cy="259045"/>
    <xdr:sp macro="" textlink="">
      <xdr:nvSpPr>
        <xdr:cNvPr id="608" name="n_2mainValue【学校施設】&#10;有形固定資産減価償却率"/>
        <xdr:cNvSpPr txBox="1"/>
      </xdr:nvSpPr>
      <xdr:spPr>
        <a:xfrm>
          <a:off x="14389744" y="98304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56</xdr:row>
      <xdr:rowOff>166387</xdr:rowOff>
    </xdr:from>
    <xdr:ext cx="405111" cy="259045"/>
    <xdr:sp macro="" textlink="">
      <xdr:nvSpPr>
        <xdr:cNvPr id="609" name="n_3mainValue【学校施設】&#10;有形固定資産減価償却率"/>
        <xdr:cNvSpPr txBox="1"/>
      </xdr:nvSpPr>
      <xdr:spPr>
        <a:xfrm>
          <a:off x="13500744" y="97675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10" name="正方形/長方形 609"/>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11" name="正方形/長方形 610"/>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12" name="正方形/長方形 611"/>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13" name="正方形/長方形 612"/>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14" name="正方形/長方形 613"/>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15" name="正方形/長方形 614"/>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16" name="正方形/長方形 615"/>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17" name="正方形/長方形 616"/>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18" name="テキスト ボックス 617"/>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19" name="直線コネクタ 618"/>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620" name="直線コネクタ 619"/>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621" name="テキスト ボックス 620"/>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622" name="直線コネクタ 621"/>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60</xdr:row>
      <xdr:rowOff>86377</xdr:rowOff>
    </xdr:from>
    <xdr:ext cx="531299" cy="259045"/>
    <xdr:sp macro="" textlink="">
      <xdr:nvSpPr>
        <xdr:cNvPr id="623" name="テキスト ボックス 622"/>
        <xdr:cNvSpPr txBox="1"/>
      </xdr:nvSpPr>
      <xdr:spPr>
        <a:xfrm>
          <a:off x="17756701" y="1037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624" name="直線コネクタ 623"/>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57</xdr:row>
      <xdr:rowOff>143527</xdr:rowOff>
    </xdr:from>
    <xdr:ext cx="531299" cy="259045"/>
    <xdr:sp macro="" textlink="">
      <xdr:nvSpPr>
        <xdr:cNvPr id="625" name="テキスト ボックス 624"/>
        <xdr:cNvSpPr txBox="1"/>
      </xdr:nvSpPr>
      <xdr:spPr>
        <a:xfrm>
          <a:off x="17756701" y="991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626" name="直線コネクタ 625"/>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55</xdr:row>
      <xdr:rowOff>29227</xdr:rowOff>
    </xdr:from>
    <xdr:ext cx="531299" cy="259045"/>
    <xdr:sp macro="" textlink="">
      <xdr:nvSpPr>
        <xdr:cNvPr id="627" name="テキスト ボックス 626"/>
        <xdr:cNvSpPr txBox="1"/>
      </xdr:nvSpPr>
      <xdr:spPr>
        <a:xfrm>
          <a:off x="17756701" y="945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28" name="直線コネクタ 627"/>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629" name="テキスト ボックス 628"/>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30" name="【学校施設】&#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57</xdr:row>
      <xdr:rowOff>121569</xdr:rowOff>
    </xdr:from>
    <xdr:to>
      <xdr:col>116</xdr:col>
      <xdr:colOff>62864</xdr:colOff>
      <xdr:row>63</xdr:row>
      <xdr:rowOff>107945</xdr:rowOff>
    </xdr:to>
    <xdr:cxnSp macro="">
      <xdr:nvCxnSpPr>
        <xdr:cNvPr id="631" name="直線コネクタ 630"/>
        <xdr:cNvCxnSpPr/>
      </xdr:nvCxnSpPr>
      <xdr:spPr>
        <a:xfrm flipV="1">
          <a:off x="22160864" y="9894219"/>
          <a:ext cx="0" cy="10150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119321</xdr:rowOff>
    </xdr:from>
    <xdr:ext cx="469744" cy="259045"/>
    <xdr:sp macro="" textlink="">
      <xdr:nvSpPr>
        <xdr:cNvPr id="632" name="【学校施設】&#10;一人当たり面積最小値テキスト"/>
        <xdr:cNvSpPr txBox="1"/>
      </xdr:nvSpPr>
      <xdr:spPr>
        <a:xfrm>
          <a:off x="22199600" y="109206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107945</xdr:rowOff>
    </xdr:from>
    <xdr:to>
      <xdr:col>116</xdr:col>
      <xdr:colOff>152400</xdr:colOff>
      <xdr:row>63</xdr:row>
      <xdr:rowOff>107945</xdr:rowOff>
    </xdr:to>
    <xdr:cxnSp macro="">
      <xdr:nvCxnSpPr>
        <xdr:cNvPr id="633" name="直線コネクタ 632"/>
        <xdr:cNvCxnSpPr/>
      </xdr:nvCxnSpPr>
      <xdr:spPr>
        <a:xfrm>
          <a:off x="22072600" y="109092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56</xdr:row>
      <xdr:rowOff>68246</xdr:rowOff>
    </xdr:from>
    <xdr:ext cx="534377" cy="259045"/>
    <xdr:sp macro="" textlink="">
      <xdr:nvSpPr>
        <xdr:cNvPr id="634" name="【学校施設】&#10;一人当たり面積最大値テキスト"/>
        <xdr:cNvSpPr txBox="1"/>
      </xdr:nvSpPr>
      <xdr:spPr>
        <a:xfrm>
          <a:off x="22199600" y="96694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23.591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57</xdr:row>
      <xdr:rowOff>121569</xdr:rowOff>
    </xdr:from>
    <xdr:to>
      <xdr:col>116</xdr:col>
      <xdr:colOff>152400</xdr:colOff>
      <xdr:row>57</xdr:row>
      <xdr:rowOff>121569</xdr:rowOff>
    </xdr:to>
    <xdr:cxnSp macro="">
      <xdr:nvCxnSpPr>
        <xdr:cNvPr id="635" name="直線コネクタ 634"/>
        <xdr:cNvCxnSpPr/>
      </xdr:nvCxnSpPr>
      <xdr:spPr>
        <a:xfrm>
          <a:off x="22072600" y="98942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36771</xdr:rowOff>
    </xdr:from>
    <xdr:ext cx="469744" cy="259045"/>
    <xdr:sp macro="" textlink="">
      <xdr:nvSpPr>
        <xdr:cNvPr id="636" name="【学校施設】&#10;一人当たり面積平均値テキスト"/>
        <xdr:cNvSpPr txBox="1"/>
      </xdr:nvSpPr>
      <xdr:spPr>
        <a:xfrm>
          <a:off x="22199600" y="1066667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13894</xdr:rowOff>
    </xdr:from>
    <xdr:to>
      <xdr:col>116</xdr:col>
      <xdr:colOff>114300</xdr:colOff>
      <xdr:row>63</xdr:row>
      <xdr:rowOff>115494</xdr:rowOff>
    </xdr:to>
    <xdr:sp macro="" textlink="">
      <xdr:nvSpPr>
        <xdr:cNvPr id="637" name="フローチャート: 判断 636"/>
        <xdr:cNvSpPr/>
      </xdr:nvSpPr>
      <xdr:spPr>
        <a:xfrm>
          <a:off x="22110700" y="10815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63</xdr:row>
      <xdr:rowOff>11745</xdr:rowOff>
    </xdr:from>
    <xdr:to>
      <xdr:col>112</xdr:col>
      <xdr:colOff>38100</xdr:colOff>
      <xdr:row>63</xdr:row>
      <xdr:rowOff>113345</xdr:rowOff>
    </xdr:to>
    <xdr:sp macro="" textlink="">
      <xdr:nvSpPr>
        <xdr:cNvPr id="638" name="フローチャート: 判断 637"/>
        <xdr:cNvSpPr/>
      </xdr:nvSpPr>
      <xdr:spPr>
        <a:xfrm>
          <a:off x="21272500" y="10813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63</xdr:row>
      <xdr:rowOff>16820</xdr:rowOff>
    </xdr:from>
    <xdr:to>
      <xdr:col>107</xdr:col>
      <xdr:colOff>101600</xdr:colOff>
      <xdr:row>63</xdr:row>
      <xdr:rowOff>118420</xdr:rowOff>
    </xdr:to>
    <xdr:sp macro="" textlink="">
      <xdr:nvSpPr>
        <xdr:cNvPr id="639" name="フローチャート: 判断 638"/>
        <xdr:cNvSpPr/>
      </xdr:nvSpPr>
      <xdr:spPr>
        <a:xfrm>
          <a:off x="20383500" y="10818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14122</xdr:rowOff>
    </xdr:from>
    <xdr:to>
      <xdr:col>102</xdr:col>
      <xdr:colOff>165100</xdr:colOff>
      <xdr:row>63</xdr:row>
      <xdr:rowOff>115722</xdr:rowOff>
    </xdr:to>
    <xdr:sp macro="" textlink="">
      <xdr:nvSpPr>
        <xdr:cNvPr id="640" name="フローチャート: 判断 639"/>
        <xdr:cNvSpPr/>
      </xdr:nvSpPr>
      <xdr:spPr>
        <a:xfrm>
          <a:off x="19494500" y="10815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41" name="テキスト ボックス 640"/>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42" name="テキスト ボックス 641"/>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43" name="テキスト ボックス 642"/>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44" name="テキスト ボックス 643"/>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45" name="テキスト ボックス 644"/>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16317</xdr:rowOff>
    </xdr:from>
    <xdr:to>
      <xdr:col>116</xdr:col>
      <xdr:colOff>114300</xdr:colOff>
      <xdr:row>63</xdr:row>
      <xdr:rowOff>117917</xdr:rowOff>
    </xdr:to>
    <xdr:sp macro="" textlink="">
      <xdr:nvSpPr>
        <xdr:cNvPr id="646" name="楕円 645"/>
        <xdr:cNvSpPr/>
      </xdr:nvSpPr>
      <xdr:spPr>
        <a:xfrm>
          <a:off x="22110700" y="1081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163771</xdr:rowOff>
    </xdr:from>
    <xdr:ext cx="469744" cy="259045"/>
    <xdr:sp macro="" textlink="">
      <xdr:nvSpPr>
        <xdr:cNvPr id="647" name="【学校施設】&#10;一人当たり面積該当値テキスト"/>
        <xdr:cNvSpPr txBox="1"/>
      </xdr:nvSpPr>
      <xdr:spPr>
        <a:xfrm>
          <a:off x="22199600" y="107936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18145</xdr:rowOff>
    </xdr:from>
    <xdr:to>
      <xdr:col>112</xdr:col>
      <xdr:colOff>38100</xdr:colOff>
      <xdr:row>63</xdr:row>
      <xdr:rowOff>119745</xdr:rowOff>
    </xdr:to>
    <xdr:sp macro="" textlink="">
      <xdr:nvSpPr>
        <xdr:cNvPr id="648" name="楕円 647"/>
        <xdr:cNvSpPr/>
      </xdr:nvSpPr>
      <xdr:spPr>
        <a:xfrm>
          <a:off x="21272500" y="10819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67117</xdr:rowOff>
    </xdr:from>
    <xdr:to>
      <xdr:col>116</xdr:col>
      <xdr:colOff>63500</xdr:colOff>
      <xdr:row>63</xdr:row>
      <xdr:rowOff>68945</xdr:rowOff>
    </xdr:to>
    <xdr:cxnSp macro="">
      <xdr:nvCxnSpPr>
        <xdr:cNvPr id="649" name="直線コネクタ 648"/>
        <xdr:cNvCxnSpPr/>
      </xdr:nvCxnSpPr>
      <xdr:spPr>
        <a:xfrm flipV="1">
          <a:off x="21323300" y="10868467"/>
          <a:ext cx="838200" cy="18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19334</xdr:rowOff>
    </xdr:from>
    <xdr:to>
      <xdr:col>107</xdr:col>
      <xdr:colOff>101600</xdr:colOff>
      <xdr:row>63</xdr:row>
      <xdr:rowOff>120934</xdr:rowOff>
    </xdr:to>
    <xdr:sp macro="" textlink="">
      <xdr:nvSpPr>
        <xdr:cNvPr id="650" name="楕円 649"/>
        <xdr:cNvSpPr/>
      </xdr:nvSpPr>
      <xdr:spPr>
        <a:xfrm>
          <a:off x="20383500" y="10820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68945</xdr:rowOff>
    </xdr:from>
    <xdr:to>
      <xdr:col>111</xdr:col>
      <xdr:colOff>177800</xdr:colOff>
      <xdr:row>63</xdr:row>
      <xdr:rowOff>70134</xdr:rowOff>
    </xdr:to>
    <xdr:cxnSp macro="">
      <xdr:nvCxnSpPr>
        <xdr:cNvPr id="651" name="直線コネクタ 650"/>
        <xdr:cNvCxnSpPr/>
      </xdr:nvCxnSpPr>
      <xdr:spPr>
        <a:xfrm flipV="1">
          <a:off x="20434300" y="10870295"/>
          <a:ext cx="889000" cy="1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21255</xdr:rowOff>
    </xdr:from>
    <xdr:to>
      <xdr:col>102</xdr:col>
      <xdr:colOff>165100</xdr:colOff>
      <xdr:row>63</xdr:row>
      <xdr:rowOff>122855</xdr:rowOff>
    </xdr:to>
    <xdr:sp macro="" textlink="">
      <xdr:nvSpPr>
        <xdr:cNvPr id="652" name="楕円 651"/>
        <xdr:cNvSpPr/>
      </xdr:nvSpPr>
      <xdr:spPr>
        <a:xfrm>
          <a:off x="19494500" y="10822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70134</xdr:rowOff>
    </xdr:from>
    <xdr:to>
      <xdr:col>107</xdr:col>
      <xdr:colOff>50800</xdr:colOff>
      <xdr:row>63</xdr:row>
      <xdr:rowOff>72055</xdr:rowOff>
    </xdr:to>
    <xdr:cxnSp macro="">
      <xdr:nvCxnSpPr>
        <xdr:cNvPr id="653" name="直線コネクタ 652"/>
        <xdr:cNvCxnSpPr/>
      </xdr:nvCxnSpPr>
      <xdr:spPr>
        <a:xfrm flipV="1">
          <a:off x="19545300" y="10871484"/>
          <a:ext cx="889000" cy="19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129872</xdr:rowOff>
    </xdr:from>
    <xdr:ext cx="469744" cy="259045"/>
    <xdr:sp macro="" textlink="">
      <xdr:nvSpPr>
        <xdr:cNvPr id="654" name="n_1aveValue【学校施設】&#10;一人当たり面積"/>
        <xdr:cNvSpPr txBox="1"/>
      </xdr:nvSpPr>
      <xdr:spPr>
        <a:xfrm>
          <a:off x="21075727" y="105883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134947</xdr:rowOff>
    </xdr:from>
    <xdr:ext cx="469744" cy="259045"/>
    <xdr:sp macro="" textlink="">
      <xdr:nvSpPr>
        <xdr:cNvPr id="655" name="n_2aveValue【学校施設】&#10;一人当たり面積"/>
        <xdr:cNvSpPr txBox="1"/>
      </xdr:nvSpPr>
      <xdr:spPr>
        <a:xfrm>
          <a:off x="20199427" y="105933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132249</xdr:rowOff>
    </xdr:from>
    <xdr:ext cx="469744" cy="259045"/>
    <xdr:sp macro="" textlink="">
      <xdr:nvSpPr>
        <xdr:cNvPr id="656" name="n_3aveValue【学校施設】&#10;一人当たり面積"/>
        <xdr:cNvSpPr txBox="1"/>
      </xdr:nvSpPr>
      <xdr:spPr>
        <a:xfrm>
          <a:off x="19310427" y="105906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110872</xdr:rowOff>
    </xdr:from>
    <xdr:ext cx="469744" cy="259045"/>
    <xdr:sp macro="" textlink="">
      <xdr:nvSpPr>
        <xdr:cNvPr id="657" name="n_1mainValue【学校施設】&#10;一人当たり面積"/>
        <xdr:cNvSpPr txBox="1"/>
      </xdr:nvSpPr>
      <xdr:spPr>
        <a:xfrm>
          <a:off x="21075727" y="109122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112061</xdr:rowOff>
    </xdr:from>
    <xdr:ext cx="469744" cy="259045"/>
    <xdr:sp macro="" textlink="">
      <xdr:nvSpPr>
        <xdr:cNvPr id="658" name="n_2mainValue【学校施設】&#10;一人当たり面積"/>
        <xdr:cNvSpPr txBox="1"/>
      </xdr:nvSpPr>
      <xdr:spPr>
        <a:xfrm>
          <a:off x="20199427" y="109134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113982</xdr:rowOff>
    </xdr:from>
    <xdr:ext cx="469744" cy="259045"/>
    <xdr:sp macro="" textlink="">
      <xdr:nvSpPr>
        <xdr:cNvPr id="659" name="n_3mainValue【学校施設】&#10;一人当たり面積"/>
        <xdr:cNvSpPr txBox="1"/>
      </xdr:nvSpPr>
      <xdr:spPr>
        <a:xfrm>
          <a:off x="19310427" y="109153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60" name="正方形/長方形 659"/>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61" name="正方形/長方形 660"/>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62" name="正方形/長方形 661"/>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63" name="正方形/長方形 662"/>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64" name="正方形/長方形 663"/>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65" name="正方形/長方形 664"/>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66" name="正方形/長方形 665"/>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67" name="正方形/長方形 666"/>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668" name="正方形/長方形 667"/>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69" name="正方形/長方形 668"/>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70" name="正方形/長方形 669"/>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71" name="正方形/長方形 670"/>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72" name="正方形/長方形 671"/>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73" name="正方形/長方形 672"/>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74" name="正方形/長方形 673"/>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75" name="正方形/長方形 674"/>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676" name="正方形/長方形 675"/>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77" name="正方形/長方形 676"/>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78" name="正方形/長方形 677"/>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79" name="正方形/長方形 678"/>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80" name="正方形/長方形 679"/>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81" name="正方形/長方形 680"/>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82" name="正方形/長方形 681"/>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83" name="正方形/長方形 682"/>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84" name="テキスト ボックス 683"/>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85" name="直線コネクタ 684"/>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109</xdr:row>
      <xdr:rowOff>35379</xdr:rowOff>
    </xdr:from>
    <xdr:to>
      <xdr:col>89</xdr:col>
      <xdr:colOff>177800</xdr:colOff>
      <xdr:row>109</xdr:row>
      <xdr:rowOff>35379</xdr:rowOff>
    </xdr:to>
    <xdr:cxnSp macro="">
      <xdr:nvCxnSpPr>
        <xdr:cNvPr id="686" name="直線コネクタ 685"/>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108</xdr:row>
      <xdr:rowOff>64606</xdr:rowOff>
    </xdr:from>
    <xdr:ext cx="338939" cy="259045"/>
    <xdr:sp macro="" textlink="">
      <xdr:nvSpPr>
        <xdr:cNvPr id="687" name="テキスト ボックス 686"/>
        <xdr:cNvSpPr txBox="1"/>
      </xdr:nvSpPr>
      <xdr:spPr>
        <a:xfrm>
          <a:off x="12107061" y="1858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688" name="直線コネクタ 687"/>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689" name="テキスト ボックス 688"/>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690" name="直線コネクタ 689"/>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691" name="テキスト ボックス 690"/>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692" name="直線コネクタ 691"/>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693" name="テキスト ボックス 692"/>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694" name="直線コネクタ 693"/>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695" name="テキスト ボックス 694"/>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696" name="直線コネクタ 695"/>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98</xdr:row>
      <xdr:rowOff>146248</xdr:rowOff>
    </xdr:from>
    <xdr:ext cx="467179" cy="259045"/>
    <xdr:sp macro="" textlink="">
      <xdr:nvSpPr>
        <xdr:cNvPr id="697" name="テキスト ボックス 696"/>
        <xdr:cNvSpPr txBox="1"/>
      </xdr:nvSpPr>
      <xdr:spPr>
        <a:xfrm>
          <a:off x="11978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98" name="直線コネクタ 697"/>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96</xdr:row>
      <xdr:rowOff>162577</xdr:rowOff>
    </xdr:from>
    <xdr:ext cx="467179" cy="259045"/>
    <xdr:sp macro="" textlink="">
      <xdr:nvSpPr>
        <xdr:cNvPr id="699" name="テキスト ボックス 698"/>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700" name="【公民館】&#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117021</xdr:rowOff>
    </xdr:from>
    <xdr:to>
      <xdr:col>85</xdr:col>
      <xdr:colOff>126364</xdr:colOff>
      <xdr:row>108</xdr:row>
      <xdr:rowOff>59871</xdr:rowOff>
    </xdr:to>
    <xdr:cxnSp macro="">
      <xdr:nvCxnSpPr>
        <xdr:cNvPr id="701" name="直線コネクタ 700"/>
        <xdr:cNvCxnSpPr/>
      </xdr:nvCxnSpPr>
      <xdr:spPr>
        <a:xfrm flipV="1">
          <a:off x="16318864" y="17090571"/>
          <a:ext cx="0" cy="14859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63698</xdr:rowOff>
    </xdr:from>
    <xdr:ext cx="340478" cy="259045"/>
    <xdr:sp macro="" textlink="">
      <xdr:nvSpPr>
        <xdr:cNvPr id="702" name="【公民館】&#10;有形固定資産減価償却率最小値テキスト"/>
        <xdr:cNvSpPr txBox="1"/>
      </xdr:nvSpPr>
      <xdr:spPr>
        <a:xfrm>
          <a:off x="16357600" y="1858029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59871</xdr:rowOff>
    </xdr:from>
    <xdr:to>
      <xdr:col>86</xdr:col>
      <xdr:colOff>25400</xdr:colOff>
      <xdr:row>108</xdr:row>
      <xdr:rowOff>59871</xdr:rowOff>
    </xdr:to>
    <xdr:cxnSp macro="">
      <xdr:nvCxnSpPr>
        <xdr:cNvPr id="703" name="直線コネクタ 702"/>
        <xdr:cNvCxnSpPr/>
      </xdr:nvCxnSpPr>
      <xdr:spPr>
        <a:xfrm>
          <a:off x="16230600" y="185764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63698</xdr:rowOff>
    </xdr:from>
    <xdr:ext cx="469744" cy="259045"/>
    <xdr:sp macro="" textlink="">
      <xdr:nvSpPr>
        <xdr:cNvPr id="704" name="【公民館】&#10;有形固定資産減価償却率最大値テキスト"/>
        <xdr:cNvSpPr txBox="1"/>
      </xdr:nvSpPr>
      <xdr:spPr>
        <a:xfrm>
          <a:off x="16357600" y="16865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117021</xdr:rowOff>
    </xdr:from>
    <xdr:to>
      <xdr:col>86</xdr:col>
      <xdr:colOff>25400</xdr:colOff>
      <xdr:row>99</xdr:row>
      <xdr:rowOff>117021</xdr:rowOff>
    </xdr:to>
    <xdr:cxnSp macro="">
      <xdr:nvCxnSpPr>
        <xdr:cNvPr id="705" name="直線コネクタ 704"/>
        <xdr:cNvCxnSpPr/>
      </xdr:nvCxnSpPr>
      <xdr:spPr>
        <a:xfrm>
          <a:off x="16230600" y="17090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102</xdr:row>
      <xdr:rowOff>119759</xdr:rowOff>
    </xdr:from>
    <xdr:ext cx="405111" cy="259045"/>
    <xdr:sp macro="" textlink="">
      <xdr:nvSpPr>
        <xdr:cNvPr id="706" name="【公民館】&#10;有形固定資産減価償却率平均値テキスト"/>
        <xdr:cNvSpPr txBox="1"/>
      </xdr:nvSpPr>
      <xdr:spPr>
        <a:xfrm>
          <a:off x="16357600" y="1760765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102</xdr:row>
      <xdr:rowOff>141332</xdr:rowOff>
    </xdr:from>
    <xdr:to>
      <xdr:col>85</xdr:col>
      <xdr:colOff>177800</xdr:colOff>
      <xdr:row>103</xdr:row>
      <xdr:rowOff>71482</xdr:rowOff>
    </xdr:to>
    <xdr:sp macro="" textlink="">
      <xdr:nvSpPr>
        <xdr:cNvPr id="707" name="フローチャート: 判断 706"/>
        <xdr:cNvSpPr/>
      </xdr:nvSpPr>
      <xdr:spPr>
        <a:xfrm>
          <a:off x="16268700" y="176292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102</xdr:row>
      <xdr:rowOff>126637</xdr:rowOff>
    </xdr:from>
    <xdr:to>
      <xdr:col>81</xdr:col>
      <xdr:colOff>101600</xdr:colOff>
      <xdr:row>103</xdr:row>
      <xdr:rowOff>56787</xdr:rowOff>
    </xdr:to>
    <xdr:sp macro="" textlink="">
      <xdr:nvSpPr>
        <xdr:cNvPr id="708" name="フローチャート: 判断 707"/>
        <xdr:cNvSpPr/>
      </xdr:nvSpPr>
      <xdr:spPr>
        <a:xfrm>
          <a:off x="15430500" y="17614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102</xdr:row>
      <xdr:rowOff>149498</xdr:rowOff>
    </xdr:from>
    <xdr:to>
      <xdr:col>76</xdr:col>
      <xdr:colOff>165100</xdr:colOff>
      <xdr:row>103</xdr:row>
      <xdr:rowOff>79648</xdr:rowOff>
    </xdr:to>
    <xdr:sp macro="" textlink="">
      <xdr:nvSpPr>
        <xdr:cNvPr id="709" name="フローチャート: 判断 708"/>
        <xdr:cNvSpPr/>
      </xdr:nvSpPr>
      <xdr:spPr>
        <a:xfrm>
          <a:off x="14541500" y="176373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102</xdr:row>
      <xdr:rowOff>147864</xdr:rowOff>
    </xdr:from>
    <xdr:to>
      <xdr:col>72</xdr:col>
      <xdr:colOff>38100</xdr:colOff>
      <xdr:row>103</xdr:row>
      <xdr:rowOff>78014</xdr:rowOff>
    </xdr:to>
    <xdr:sp macro="" textlink="">
      <xdr:nvSpPr>
        <xdr:cNvPr id="710" name="フローチャート: 判断 709"/>
        <xdr:cNvSpPr/>
      </xdr:nvSpPr>
      <xdr:spPr>
        <a:xfrm>
          <a:off x="13652500" y="176357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11" name="テキスト ボックス 710"/>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12" name="テキスト ボックス 711"/>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13" name="テキスト ボックス 712"/>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14" name="テキスト ボックス 713"/>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15" name="テキスト ボックス 714"/>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101</xdr:row>
      <xdr:rowOff>154395</xdr:rowOff>
    </xdr:from>
    <xdr:to>
      <xdr:col>85</xdr:col>
      <xdr:colOff>177800</xdr:colOff>
      <xdr:row>102</xdr:row>
      <xdr:rowOff>84545</xdr:rowOff>
    </xdr:to>
    <xdr:sp macro="" textlink="">
      <xdr:nvSpPr>
        <xdr:cNvPr id="716" name="楕円 715"/>
        <xdr:cNvSpPr/>
      </xdr:nvSpPr>
      <xdr:spPr>
        <a:xfrm>
          <a:off x="16268700" y="17470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101</xdr:row>
      <xdr:rowOff>5822</xdr:rowOff>
    </xdr:from>
    <xdr:ext cx="405111" cy="259045"/>
    <xdr:sp macro="" textlink="">
      <xdr:nvSpPr>
        <xdr:cNvPr id="717" name="【公民館】&#10;有形固定資産減価償却率該当値テキスト"/>
        <xdr:cNvSpPr txBox="1"/>
      </xdr:nvSpPr>
      <xdr:spPr>
        <a:xfrm>
          <a:off x="16357600" y="173222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101</xdr:row>
      <xdr:rowOff>170724</xdr:rowOff>
    </xdr:from>
    <xdr:to>
      <xdr:col>81</xdr:col>
      <xdr:colOff>101600</xdr:colOff>
      <xdr:row>102</xdr:row>
      <xdr:rowOff>100874</xdr:rowOff>
    </xdr:to>
    <xdr:sp macro="" textlink="">
      <xdr:nvSpPr>
        <xdr:cNvPr id="718" name="楕円 717"/>
        <xdr:cNvSpPr/>
      </xdr:nvSpPr>
      <xdr:spPr>
        <a:xfrm>
          <a:off x="15430500" y="17487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102</xdr:row>
      <xdr:rowOff>33745</xdr:rowOff>
    </xdr:from>
    <xdr:to>
      <xdr:col>85</xdr:col>
      <xdr:colOff>127000</xdr:colOff>
      <xdr:row>102</xdr:row>
      <xdr:rowOff>50074</xdr:rowOff>
    </xdr:to>
    <xdr:cxnSp macro="">
      <xdr:nvCxnSpPr>
        <xdr:cNvPr id="719" name="直線コネクタ 718"/>
        <xdr:cNvCxnSpPr/>
      </xdr:nvCxnSpPr>
      <xdr:spPr>
        <a:xfrm flipV="1">
          <a:off x="15481300" y="17521645"/>
          <a:ext cx="83820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102</xdr:row>
      <xdr:rowOff>28666</xdr:rowOff>
    </xdr:from>
    <xdr:to>
      <xdr:col>76</xdr:col>
      <xdr:colOff>165100</xdr:colOff>
      <xdr:row>102</xdr:row>
      <xdr:rowOff>130266</xdr:rowOff>
    </xdr:to>
    <xdr:sp macro="" textlink="">
      <xdr:nvSpPr>
        <xdr:cNvPr id="720" name="楕円 719"/>
        <xdr:cNvSpPr/>
      </xdr:nvSpPr>
      <xdr:spPr>
        <a:xfrm>
          <a:off x="14541500" y="175165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102</xdr:row>
      <xdr:rowOff>50074</xdr:rowOff>
    </xdr:from>
    <xdr:to>
      <xdr:col>81</xdr:col>
      <xdr:colOff>50800</xdr:colOff>
      <xdr:row>102</xdr:row>
      <xdr:rowOff>79466</xdr:rowOff>
    </xdr:to>
    <xdr:cxnSp macro="">
      <xdr:nvCxnSpPr>
        <xdr:cNvPr id="721" name="直線コネクタ 720"/>
        <xdr:cNvCxnSpPr/>
      </xdr:nvCxnSpPr>
      <xdr:spPr>
        <a:xfrm flipV="1">
          <a:off x="14592300" y="17537974"/>
          <a:ext cx="8890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101</xdr:row>
      <xdr:rowOff>159294</xdr:rowOff>
    </xdr:from>
    <xdr:to>
      <xdr:col>72</xdr:col>
      <xdr:colOff>38100</xdr:colOff>
      <xdr:row>102</xdr:row>
      <xdr:rowOff>89444</xdr:rowOff>
    </xdr:to>
    <xdr:sp macro="" textlink="">
      <xdr:nvSpPr>
        <xdr:cNvPr id="722" name="楕円 721"/>
        <xdr:cNvSpPr/>
      </xdr:nvSpPr>
      <xdr:spPr>
        <a:xfrm>
          <a:off x="13652500" y="17475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102</xdr:row>
      <xdr:rowOff>38644</xdr:rowOff>
    </xdr:from>
    <xdr:to>
      <xdr:col>76</xdr:col>
      <xdr:colOff>114300</xdr:colOff>
      <xdr:row>102</xdr:row>
      <xdr:rowOff>79466</xdr:rowOff>
    </xdr:to>
    <xdr:cxnSp macro="">
      <xdr:nvCxnSpPr>
        <xdr:cNvPr id="723" name="直線コネクタ 722"/>
        <xdr:cNvCxnSpPr/>
      </xdr:nvCxnSpPr>
      <xdr:spPr>
        <a:xfrm>
          <a:off x="13703300" y="17526544"/>
          <a:ext cx="889000" cy="408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103</xdr:row>
      <xdr:rowOff>47914</xdr:rowOff>
    </xdr:from>
    <xdr:ext cx="405111" cy="259045"/>
    <xdr:sp macro="" textlink="">
      <xdr:nvSpPr>
        <xdr:cNvPr id="724" name="n_1aveValue【公民館】&#10;有形固定資産減価償却率"/>
        <xdr:cNvSpPr txBox="1"/>
      </xdr:nvSpPr>
      <xdr:spPr>
        <a:xfrm>
          <a:off x="15266044" y="177072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70775</xdr:rowOff>
    </xdr:from>
    <xdr:ext cx="405111" cy="259045"/>
    <xdr:sp macro="" textlink="">
      <xdr:nvSpPr>
        <xdr:cNvPr id="725" name="n_2aveValue【公民館】&#10;有形固定資産減価償却率"/>
        <xdr:cNvSpPr txBox="1"/>
      </xdr:nvSpPr>
      <xdr:spPr>
        <a:xfrm>
          <a:off x="14389744" y="177301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69141</xdr:rowOff>
    </xdr:from>
    <xdr:ext cx="405111" cy="259045"/>
    <xdr:sp macro="" textlink="">
      <xdr:nvSpPr>
        <xdr:cNvPr id="726" name="n_3aveValue【公民館】&#10;有形固定資産減価償却率"/>
        <xdr:cNvSpPr txBox="1"/>
      </xdr:nvSpPr>
      <xdr:spPr>
        <a:xfrm>
          <a:off x="13500744" y="177284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100</xdr:row>
      <xdr:rowOff>117401</xdr:rowOff>
    </xdr:from>
    <xdr:ext cx="405111" cy="259045"/>
    <xdr:sp macro="" textlink="">
      <xdr:nvSpPr>
        <xdr:cNvPr id="727" name="n_1mainValue【公民館】&#10;有形固定資産減価償却率"/>
        <xdr:cNvSpPr txBox="1"/>
      </xdr:nvSpPr>
      <xdr:spPr>
        <a:xfrm>
          <a:off x="15266044" y="172624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100</xdr:row>
      <xdr:rowOff>146793</xdr:rowOff>
    </xdr:from>
    <xdr:ext cx="405111" cy="259045"/>
    <xdr:sp macro="" textlink="">
      <xdr:nvSpPr>
        <xdr:cNvPr id="728" name="n_2mainValue【公民館】&#10;有形固定資産減価償却率"/>
        <xdr:cNvSpPr txBox="1"/>
      </xdr:nvSpPr>
      <xdr:spPr>
        <a:xfrm>
          <a:off x="14389744" y="172917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100</xdr:row>
      <xdr:rowOff>105971</xdr:rowOff>
    </xdr:from>
    <xdr:ext cx="405111" cy="259045"/>
    <xdr:sp macro="" textlink="">
      <xdr:nvSpPr>
        <xdr:cNvPr id="729" name="n_3mainValue【公民館】&#10;有形固定資産減価償却率"/>
        <xdr:cNvSpPr txBox="1"/>
      </xdr:nvSpPr>
      <xdr:spPr>
        <a:xfrm>
          <a:off x="13500744" y="172509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30" name="正方形/長方形 729"/>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31" name="正方形/長方形 730"/>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32" name="正方形/長方形 731"/>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33" name="正方形/長方形 732"/>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34" name="正方形/長方形 733"/>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35" name="正方形/長方形 734"/>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36" name="正方形/長方形 735"/>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37" name="正方形/長方形 736"/>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738" name="テキスト ボックス 737"/>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39" name="直線コネクタ 738"/>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109</xdr:row>
      <xdr:rowOff>35379</xdr:rowOff>
    </xdr:from>
    <xdr:to>
      <xdr:col>120</xdr:col>
      <xdr:colOff>114300</xdr:colOff>
      <xdr:row>109</xdr:row>
      <xdr:rowOff>35379</xdr:rowOff>
    </xdr:to>
    <xdr:cxnSp macro="">
      <xdr:nvCxnSpPr>
        <xdr:cNvPr id="740" name="直線コネクタ 739"/>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741" name="テキスト ボックス 740"/>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742" name="直線コネクタ 741"/>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743" name="テキスト ボックス 742"/>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744" name="直線コネクタ 743"/>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745" name="テキスト ボックス 744"/>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746" name="直線コネクタ 745"/>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747" name="テキスト ボックス 746"/>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748" name="直線コネクタ 747"/>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749" name="テキスト ボックス 748"/>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750" name="直線コネクタ 749"/>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751" name="テキスト ボックス 750"/>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752" name="直線コネクタ 751"/>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753" name="テキスト ボックス 752"/>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754" name="【公民館】&#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22316</xdr:rowOff>
    </xdr:from>
    <xdr:to>
      <xdr:col>116</xdr:col>
      <xdr:colOff>62864</xdr:colOff>
      <xdr:row>109</xdr:row>
      <xdr:rowOff>27214</xdr:rowOff>
    </xdr:to>
    <xdr:cxnSp macro="">
      <xdr:nvCxnSpPr>
        <xdr:cNvPr id="755" name="直線コネクタ 754"/>
        <xdr:cNvCxnSpPr/>
      </xdr:nvCxnSpPr>
      <xdr:spPr>
        <a:xfrm flipV="1">
          <a:off x="22160864" y="17167316"/>
          <a:ext cx="0" cy="15479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109</xdr:row>
      <xdr:rowOff>31041</xdr:rowOff>
    </xdr:from>
    <xdr:ext cx="469744" cy="259045"/>
    <xdr:sp macro="" textlink="">
      <xdr:nvSpPr>
        <xdr:cNvPr id="756" name="【公民館】&#10;一人当たり面積最小値テキスト"/>
        <xdr:cNvSpPr txBox="1"/>
      </xdr:nvSpPr>
      <xdr:spPr>
        <a:xfrm>
          <a:off x="22199600" y="187190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109</xdr:row>
      <xdr:rowOff>27214</xdr:rowOff>
    </xdr:from>
    <xdr:to>
      <xdr:col>116</xdr:col>
      <xdr:colOff>152400</xdr:colOff>
      <xdr:row>109</xdr:row>
      <xdr:rowOff>27214</xdr:rowOff>
    </xdr:to>
    <xdr:cxnSp macro="">
      <xdr:nvCxnSpPr>
        <xdr:cNvPr id="757" name="直線コネクタ 756"/>
        <xdr:cNvCxnSpPr/>
      </xdr:nvCxnSpPr>
      <xdr:spPr>
        <a:xfrm>
          <a:off x="22072600" y="187152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140443</xdr:rowOff>
    </xdr:from>
    <xdr:ext cx="469744" cy="259045"/>
    <xdr:sp macro="" textlink="">
      <xdr:nvSpPr>
        <xdr:cNvPr id="758" name="【公民館】&#10;一人当たり面積最大値テキスト"/>
        <xdr:cNvSpPr txBox="1"/>
      </xdr:nvSpPr>
      <xdr:spPr>
        <a:xfrm>
          <a:off x="22199600" y="169425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22316</xdr:rowOff>
    </xdr:from>
    <xdr:to>
      <xdr:col>116</xdr:col>
      <xdr:colOff>152400</xdr:colOff>
      <xdr:row>100</xdr:row>
      <xdr:rowOff>22316</xdr:rowOff>
    </xdr:to>
    <xdr:cxnSp macro="">
      <xdr:nvCxnSpPr>
        <xdr:cNvPr id="759" name="直線コネクタ 758"/>
        <xdr:cNvCxnSpPr/>
      </xdr:nvCxnSpPr>
      <xdr:spPr>
        <a:xfrm>
          <a:off x="22072600" y="171673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118127</xdr:rowOff>
    </xdr:from>
    <xdr:ext cx="469744" cy="259045"/>
    <xdr:sp macro="" textlink="">
      <xdr:nvSpPr>
        <xdr:cNvPr id="760" name="【公民館】&#10;一人当たり面積平均値テキスト"/>
        <xdr:cNvSpPr txBox="1"/>
      </xdr:nvSpPr>
      <xdr:spPr>
        <a:xfrm>
          <a:off x="22199600" y="182918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139700</xdr:rowOff>
    </xdr:from>
    <xdr:to>
      <xdr:col>116</xdr:col>
      <xdr:colOff>114300</xdr:colOff>
      <xdr:row>107</xdr:row>
      <xdr:rowOff>69850</xdr:rowOff>
    </xdr:to>
    <xdr:sp macro="" textlink="">
      <xdr:nvSpPr>
        <xdr:cNvPr id="761" name="フローチャート: 判断 760"/>
        <xdr:cNvSpPr/>
      </xdr:nvSpPr>
      <xdr:spPr>
        <a:xfrm>
          <a:off x="22110700" y="18313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151130</xdr:rowOff>
    </xdr:from>
    <xdr:to>
      <xdr:col>112</xdr:col>
      <xdr:colOff>38100</xdr:colOff>
      <xdr:row>107</xdr:row>
      <xdr:rowOff>81280</xdr:rowOff>
    </xdr:to>
    <xdr:sp macro="" textlink="">
      <xdr:nvSpPr>
        <xdr:cNvPr id="762" name="フローチャート: 判断 761"/>
        <xdr:cNvSpPr/>
      </xdr:nvSpPr>
      <xdr:spPr>
        <a:xfrm>
          <a:off x="21272500" y="18324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162561</xdr:rowOff>
    </xdr:from>
    <xdr:to>
      <xdr:col>107</xdr:col>
      <xdr:colOff>101600</xdr:colOff>
      <xdr:row>107</xdr:row>
      <xdr:rowOff>92711</xdr:rowOff>
    </xdr:to>
    <xdr:sp macro="" textlink="">
      <xdr:nvSpPr>
        <xdr:cNvPr id="763" name="フローチャート: 判断 762"/>
        <xdr:cNvSpPr/>
      </xdr:nvSpPr>
      <xdr:spPr>
        <a:xfrm>
          <a:off x="20383500" y="18336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107</xdr:row>
      <xdr:rowOff>10705</xdr:rowOff>
    </xdr:from>
    <xdr:to>
      <xdr:col>102</xdr:col>
      <xdr:colOff>165100</xdr:colOff>
      <xdr:row>107</xdr:row>
      <xdr:rowOff>112305</xdr:rowOff>
    </xdr:to>
    <xdr:sp macro="" textlink="">
      <xdr:nvSpPr>
        <xdr:cNvPr id="764" name="フローチャート: 判断 763"/>
        <xdr:cNvSpPr/>
      </xdr:nvSpPr>
      <xdr:spPr>
        <a:xfrm>
          <a:off x="19494500" y="18355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765" name="テキスト ボックス 764"/>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766" name="テキスト ボックス 765"/>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767" name="テキスト ボックス 766"/>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768" name="テキスト ボックス 767"/>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769" name="テキスト ボックス 768"/>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41729</xdr:rowOff>
    </xdr:from>
    <xdr:to>
      <xdr:col>116</xdr:col>
      <xdr:colOff>114300</xdr:colOff>
      <xdr:row>106</xdr:row>
      <xdr:rowOff>143329</xdr:rowOff>
    </xdr:to>
    <xdr:sp macro="" textlink="">
      <xdr:nvSpPr>
        <xdr:cNvPr id="770" name="楕円 769"/>
        <xdr:cNvSpPr/>
      </xdr:nvSpPr>
      <xdr:spPr>
        <a:xfrm>
          <a:off x="22110700" y="182154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105</xdr:row>
      <xdr:rowOff>64606</xdr:rowOff>
    </xdr:from>
    <xdr:ext cx="469744" cy="259045"/>
    <xdr:sp macro="" textlink="">
      <xdr:nvSpPr>
        <xdr:cNvPr id="771" name="【公民館】&#10;一人当たり面積該当値テキスト"/>
        <xdr:cNvSpPr txBox="1"/>
      </xdr:nvSpPr>
      <xdr:spPr>
        <a:xfrm>
          <a:off x="22199600" y="180668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49893</xdr:rowOff>
    </xdr:from>
    <xdr:to>
      <xdr:col>112</xdr:col>
      <xdr:colOff>38100</xdr:colOff>
      <xdr:row>106</xdr:row>
      <xdr:rowOff>151493</xdr:rowOff>
    </xdr:to>
    <xdr:sp macro="" textlink="">
      <xdr:nvSpPr>
        <xdr:cNvPr id="772" name="楕円 771"/>
        <xdr:cNvSpPr/>
      </xdr:nvSpPr>
      <xdr:spPr>
        <a:xfrm>
          <a:off x="21272500" y="182235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106</xdr:row>
      <xdr:rowOff>92529</xdr:rowOff>
    </xdr:from>
    <xdr:to>
      <xdr:col>116</xdr:col>
      <xdr:colOff>63500</xdr:colOff>
      <xdr:row>106</xdr:row>
      <xdr:rowOff>100693</xdr:rowOff>
    </xdr:to>
    <xdr:cxnSp macro="">
      <xdr:nvCxnSpPr>
        <xdr:cNvPr id="773" name="直線コネクタ 772"/>
        <xdr:cNvCxnSpPr/>
      </xdr:nvCxnSpPr>
      <xdr:spPr>
        <a:xfrm flipV="1">
          <a:off x="21323300" y="18266229"/>
          <a:ext cx="838200" cy="8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33564</xdr:rowOff>
    </xdr:from>
    <xdr:to>
      <xdr:col>107</xdr:col>
      <xdr:colOff>101600</xdr:colOff>
      <xdr:row>106</xdr:row>
      <xdr:rowOff>135164</xdr:rowOff>
    </xdr:to>
    <xdr:sp macro="" textlink="">
      <xdr:nvSpPr>
        <xdr:cNvPr id="774" name="楕円 773"/>
        <xdr:cNvSpPr/>
      </xdr:nvSpPr>
      <xdr:spPr>
        <a:xfrm>
          <a:off x="20383500" y="18207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84364</xdr:rowOff>
    </xdr:from>
    <xdr:to>
      <xdr:col>111</xdr:col>
      <xdr:colOff>177800</xdr:colOff>
      <xdr:row>106</xdr:row>
      <xdr:rowOff>100693</xdr:rowOff>
    </xdr:to>
    <xdr:cxnSp macro="">
      <xdr:nvCxnSpPr>
        <xdr:cNvPr id="775" name="直線コネクタ 774"/>
        <xdr:cNvCxnSpPr/>
      </xdr:nvCxnSpPr>
      <xdr:spPr>
        <a:xfrm>
          <a:off x="20434300" y="18258064"/>
          <a:ext cx="88900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40095</xdr:rowOff>
    </xdr:from>
    <xdr:to>
      <xdr:col>102</xdr:col>
      <xdr:colOff>165100</xdr:colOff>
      <xdr:row>106</xdr:row>
      <xdr:rowOff>141695</xdr:rowOff>
    </xdr:to>
    <xdr:sp macro="" textlink="">
      <xdr:nvSpPr>
        <xdr:cNvPr id="776" name="楕円 775"/>
        <xdr:cNvSpPr/>
      </xdr:nvSpPr>
      <xdr:spPr>
        <a:xfrm>
          <a:off x="19494500" y="18213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84364</xdr:rowOff>
    </xdr:from>
    <xdr:to>
      <xdr:col>107</xdr:col>
      <xdr:colOff>50800</xdr:colOff>
      <xdr:row>106</xdr:row>
      <xdr:rowOff>90895</xdr:rowOff>
    </xdr:to>
    <xdr:cxnSp macro="">
      <xdr:nvCxnSpPr>
        <xdr:cNvPr id="777" name="直線コネクタ 776"/>
        <xdr:cNvCxnSpPr/>
      </xdr:nvCxnSpPr>
      <xdr:spPr>
        <a:xfrm flipV="1">
          <a:off x="19545300" y="18258064"/>
          <a:ext cx="8890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107</xdr:row>
      <xdr:rowOff>72407</xdr:rowOff>
    </xdr:from>
    <xdr:ext cx="469744" cy="259045"/>
    <xdr:sp macro="" textlink="">
      <xdr:nvSpPr>
        <xdr:cNvPr id="778" name="n_1aveValue【公民館】&#10;一人当たり面積"/>
        <xdr:cNvSpPr txBox="1"/>
      </xdr:nvSpPr>
      <xdr:spPr>
        <a:xfrm>
          <a:off x="21075727" y="184175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83838</xdr:rowOff>
    </xdr:from>
    <xdr:ext cx="469744" cy="259045"/>
    <xdr:sp macro="" textlink="">
      <xdr:nvSpPr>
        <xdr:cNvPr id="779" name="n_2aveValue【公民館】&#10;一人当たり面積"/>
        <xdr:cNvSpPr txBox="1"/>
      </xdr:nvSpPr>
      <xdr:spPr>
        <a:xfrm>
          <a:off x="20199427" y="184289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103432</xdr:rowOff>
    </xdr:from>
    <xdr:ext cx="469744" cy="259045"/>
    <xdr:sp macro="" textlink="">
      <xdr:nvSpPr>
        <xdr:cNvPr id="780" name="n_3aveValue【公民館】&#10;一人当たり面積"/>
        <xdr:cNvSpPr txBox="1"/>
      </xdr:nvSpPr>
      <xdr:spPr>
        <a:xfrm>
          <a:off x="19310427" y="184485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104</xdr:row>
      <xdr:rowOff>168020</xdr:rowOff>
    </xdr:from>
    <xdr:ext cx="469744" cy="259045"/>
    <xdr:sp macro="" textlink="">
      <xdr:nvSpPr>
        <xdr:cNvPr id="781" name="n_1mainValue【公民館】&#10;一人当たり面積"/>
        <xdr:cNvSpPr txBox="1"/>
      </xdr:nvSpPr>
      <xdr:spPr>
        <a:xfrm>
          <a:off x="21075727" y="179988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151691</xdr:rowOff>
    </xdr:from>
    <xdr:ext cx="469744" cy="259045"/>
    <xdr:sp macro="" textlink="">
      <xdr:nvSpPr>
        <xdr:cNvPr id="782" name="n_2mainValue【公民館】&#10;一人当たり面積"/>
        <xdr:cNvSpPr txBox="1"/>
      </xdr:nvSpPr>
      <xdr:spPr>
        <a:xfrm>
          <a:off x="20199427" y="179824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158222</xdr:rowOff>
    </xdr:from>
    <xdr:ext cx="469744" cy="259045"/>
    <xdr:sp macro="" textlink="">
      <xdr:nvSpPr>
        <xdr:cNvPr id="783" name="n_3mainValue【公民館】&#10;一人当たり面積"/>
        <xdr:cNvSpPr txBox="1"/>
      </xdr:nvSpPr>
      <xdr:spPr>
        <a:xfrm>
          <a:off x="19310427" y="179890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84" name="正方形/長方形 783"/>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85" name="正方形/長方形 784"/>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86" name="テキスト ボックス 785"/>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学校施設の有形固定資産減価償却率は類似団体内平均と比較して特に高くなっている。これは、適正な施設更新がされていないことや、児童数の減少により休校となっている学校施設が老朽化対策されないまま残っていることが要因となっている。</a:t>
          </a:r>
          <a:endParaRPr kumimoji="1" lang="en-US" altLang="ja-JP" sz="1300">
            <a:latin typeface="ＭＳ Ｐゴシック" panose="020B0600070205080204" pitchFamily="50" charset="-128"/>
            <a:ea typeface="ＭＳ Ｐゴシック" panose="020B0600070205080204" pitchFamily="50"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平成</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29</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から</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小中学校統合に取り組んでおり、市立安芸中学校および清水ヶ丘中学校の移転・統合に着手済みである。中学校統合後は小学校８校を２校に再編する方針としており、利用需要等を踏まえた最適な配置を推進している。</a:t>
          </a:r>
          <a:endPar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また、認定こども園・幼稚園・保育園においては、一人当たり面積が類似団体内平均を大きく上回っており、今後も人口減少・少子化が進行していくことを念頭に、将来を見据えた適正な配置を検討していく。</a:t>
          </a:r>
          <a:endParaRPr lang="ja-JP" altLang="ja-JP" sz="1300">
            <a:effectLst/>
            <a:latin typeface="ＭＳ Ｐゴシック" panose="020B0600070205080204" pitchFamily="50" charset="-128"/>
            <a:ea typeface="ＭＳ Ｐゴシック" panose="020B0600070205080204" pitchFamily="50" charset="-128"/>
          </a:endParaRPr>
        </a:p>
        <a:p>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高知県安芸市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17,426
17,375
317.21
13,494,428
13,167,227
202,834
6,262,915
12,701,425</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7.5
2.2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xdr:cNvSpPr txBox="1"/>
      </xdr:nvSpPr>
      <xdr:spPr>
        <a:xfrm>
          <a:off x="698500" y="3429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0" name="テキスト ボックス 39"/>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1" name="直線コネクタ 40"/>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42</xdr:row>
      <xdr:rowOff>38100</xdr:rowOff>
    </xdr:from>
    <xdr:to>
      <xdr:col>28</xdr:col>
      <xdr:colOff>114300</xdr:colOff>
      <xdr:row>42</xdr:row>
      <xdr:rowOff>38100</xdr:rowOff>
    </xdr:to>
    <xdr:cxnSp macro="">
      <xdr:nvCxnSpPr>
        <xdr:cNvPr id="42" name="直線コネクタ 41"/>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41</xdr:row>
      <xdr:rowOff>67327</xdr:rowOff>
    </xdr:from>
    <xdr:ext cx="338939" cy="259045"/>
    <xdr:sp macro="" textlink="">
      <xdr:nvSpPr>
        <xdr:cNvPr id="43" name="テキスト ボックス 42"/>
        <xdr:cNvSpPr txBox="1"/>
      </xdr:nvSpPr>
      <xdr:spPr>
        <a:xfrm>
          <a:off x="423061" y="7096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4" name="直線コネクタ 43"/>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5" name="テキスト ボックス 44"/>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6" name="直線コネクタ 45"/>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7" name="テキスト ボックス 46"/>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48" name="直線コネクタ 47"/>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49" name="テキスト ボックス 48"/>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0" name="直線コネクタ 49"/>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86377</xdr:rowOff>
    </xdr:from>
    <xdr:ext cx="467179" cy="259045"/>
    <xdr:sp macro="" textlink="">
      <xdr:nvSpPr>
        <xdr:cNvPr id="51" name="テキスト ボックス 50"/>
        <xdr:cNvSpPr txBox="1"/>
      </xdr:nvSpPr>
      <xdr:spPr>
        <a:xfrm>
          <a:off x="294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2" name="直線コネクタ 51"/>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30</xdr:row>
      <xdr:rowOff>48277</xdr:rowOff>
    </xdr:from>
    <xdr:ext cx="467179" cy="259045"/>
    <xdr:sp macro="" textlink="">
      <xdr:nvSpPr>
        <xdr:cNvPr id="53" name="テキスト ボックス 52"/>
        <xdr:cNvSpPr txBox="1"/>
      </xdr:nvSpPr>
      <xdr:spPr>
        <a:xfrm>
          <a:off x="294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4" name="【図書館】&#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34</xdr:row>
      <xdr:rowOff>139700</xdr:rowOff>
    </xdr:from>
    <xdr:to>
      <xdr:col>24</xdr:col>
      <xdr:colOff>62865</xdr:colOff>
      <xdr:row>42</xdr:row>
      <xdr:rowOff>38100</xdr:rowOff>
    </xdr:to>
    <xdr:cxnSp macro="">
      <xdr:nvCxnSpPr>
        <xdr:cNvPr id="55" name="直線コネクタ 54"/>
        <xdr:cNvCxnSpPr/>
      </xdr:nvCxnSpPr>
      <xdr:spPr>
        <a:xfrm flipV="1">
          <a:off x="4634865" y="5969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41927</xdr:rowOff>
    </xdr:from>
    <xdr:ext cx="340478" cy="259045"/>
    <xdr:sp macro="" textlink="">
      <xdr:nvSpPr>
        <xdr:cNvPr id="56" name="【図書館】&#10;有形固定資産減価償却率最小値テキスト"/>
        <xdr:cNvSpPr txBox="1"/>
      </xdr:nvSpPr>
      <xdr:spPr>
        <a:xfrm>
          <a:off x="4673600" y="72428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38100</xdr:rowOff>
    </xdr:from>
    <xdr:to>
      <xdr:col>24</xdr:col>
      <xdr:colOff>152400</xdr:colOff>
      <xdr:row>42</xdr:row>
      <xdr:rowOff>38100</xdr:rowOff>
    </xdr:to>
    <xdr:cxnSp macro="">
      <xdr:nvCxnSpPr>
        <xdr:cNvPr id="57" name="直線コネクタ 56"/>
        <xdr:cNvCxnSpPr/>
      </xdr:nvCxnSpPr>
      <xdr:spPr>
        <a:xfrm>
          <a:off x="4546600" y="723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33</xdr:row>
      <xdr:rowOff>86377</xdr:rowOff>
    </xdr:from>
    <xdr:ext cx="469744" cy="259045"/>
    <xdr:sp macro="" textlink="">
      <xdr:nvSpPr>
        <xdr:cNvPr id="58" name="【図書館】&#10;有形固定資産減価償却率最大値テキスト"/>
        <xdr:cNvSpPr txBox="1"/>
      </xdr:nvSpPr>
      <xdr:spPr>
        <a:xfrm>
          <a:off x="4673600" y="5744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34</xdr:row>
      <xdr:rowOff>139700</xdr:rowOff>
    </xdr:from>
    <xdr:to>
      <xdr:col>24</xdr:col>
      <xdr:colOff>152400</xdr:colOff>
      <xdr:row>34</xdr:row>
      <xdr:rowOff>139700</xdr:rowOff>
    </xdr:to>
    <xdr:cxnSp macro="">
      <xdr:nvCxnSpPr>
        <xdr:cNvPr id="59" name="直線コネクタ 58"/>
        <xdr:cNvCxnSpPr/>
      </xdr:nvCxnSpPr>
      <xdr:spPr>
        <a:xfrm>
          <a:off x="4546600" y="59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38</xdr:row>
      <xdr:rowOff>142257</xdr:rowOff>
    </xdr:from>
    <xdr:ext cx="405111" cy="259045"/>
    <xdr:sp macro="" textlink="">
      <xdr:nvSpPr>
        <xdr:cNvPr id="60" name="【図書館】&#10;有形固定資産減価償却率平均値テキスト"/>
        <xdr:cNvSpPr txBox="1"/>
      </xdr:nvSpPr>
      <xdr:spPr>
        <a:xfrm>
          <a:off x="4673600" y="66573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163830</xdr:rowOff>
    </xdr:from>
    <xdr:to>
      <xdr:col>24</xdr:col>
      <xdr:colOff>114300</xdr:colOff>
      <xdr:row>39</xdr:row>
      <xdr:rowOff>93980</xdr:rowOff>
    </xdr:to>
    <xdr:sp macro="" textlink="">
      <xdr:nvSpPr>
        <xdr:cNvPr id="61" name="フローチャート: 判断 60"/>
        <xdr:cNvSpPr/>
      </xdr:nvSpPr>
      <xdr:spPr>
        <a:xfrm>
          <a:off x="4584700" y="6678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146050</xdr:rowOff>
    </xdr:from>
    <xdr:to>
      <xdr:col>20</xdr:col>
      <xdr:colOff>38100</xdr:colOff>
      <xdr:row>39</xdr:row>
      <xdr:rowOff>76200</xdr:rowOff>
    </xdr:to>
    <xdr:sp macro="" textlink="">
      <xdr:nvSpPr>
        <xdr:cNvPr id="62" name="フローチャート: 判断 61"/>
        <xdr:cNvSpPr/>
      </xdr:nvSpPr>
      <xdr:spPr>
        <a:xfrm>
          <a:off x="3746500" y="6661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156210</xdr:rowOff>
    </xdr:from>
    <xdr:to>
      <xdr:col>15</xdr:col>
      <xdr:colOff>101600</xdr:colOff>
      <xdr:row>39</xdr:row>
      <xdr:rowOff>86360</xdr:rowOff>
    </xdr:to>
    <xdr:sp macro="" textlink="">
      <xdr:nvSpPr>
        <xdr:cNvPr id="63" name="フローチャート: 判断 62"/>
        <xdr:cNvSpPr/>
      </xdr:nvSpPr>
      <xdr:spPr>
        <a:xfrm>
          <a:off x="2857500" y="6671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38</xdr:row>
      <xdr:rowOff>142240</xdr:rowOff>
    </xdr:from>
    <xdr:to>
      <xdr:col>10</xdr:col>
      <xdr:colOff>165100</xdr:colOff>
      <xdr:row>39</xdr:row>
      <xdr:rowOff>72390</xdr:rowOff>
    </xdr:to>
    <xdr:sp macro="" textlink="">
      <xdr:nvSpPr>
        <xdr:cNvPr id="64" name="フローチャート: 判断 63"/>
        <xdr:cNvSpPr/>
      </xdr:nvSpPr>
      <xdr:spPr>
        <a:xfrm>
          <a:off x="1968500" y="6657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5" name="テキスト ボックス 64"/>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6" name="テキスト ボックス 65"/>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7" name="テキスト ボックス 66"/>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8" name="テキスト ボックス 67"/>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69" name="テキスト ボックス 68"/>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101600</xdr:rowOff>
    </xdr:from>
    <xdr:to>
      <xdr:col>24</xdr:col>
      <xdr:colOff>114300</xdr:colOff>
      <xdr:row>36</xdr:row>
      <xdr:rowOff>31750</xdr:rowOff>
    </xdr:to>
    <xdr:sp macro="" textlink="">
      <xdr:nvSpPr>
        <xdr:cNvPr id="70" name="楕円 69"/>
        <xdr:cNvSpPr/>
      </xdr:nvSpPr>
      <xdr:spPr>
        <a:xfrm>
          <a:off x="4584700" y="6102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34</xdr:row>
      <xdr:rowOff>124477</xdr:rowOff>
    </xdr:from>
    <xdr:ext cx="405111" cy="259045"/>
    <xdr:sp macro="" textlink="">
      <xdr:nvSpPr>
        <xdr:cNvPr id="71" name="【図書館】&#10;有形固定資産減価償却率該当値テキスト"/>
        <xdr:cNvSpPr txBox="1"/>
      </xdr:nvSpPr>
      <xdr:spPr>
        <a:xfrm>
          <a:off x="4673600" y="59537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127000</xdr:rowOff>
    </xdr:from>
    <xdr:to>
      <xdr:col>20</xdr:col>
      <xdr:colOff>38100</xdr:colOff>
      <xdr:row>36</xdr:row>
      <xdr:rowOff>57150</xdr:rowOff>
    </xdr:to>
    <xdr:sp macro="" textlink="">
      <xdr:nvSpPr>
        <xdr:cNvPr id="72" name="楕円 71"/>
        <xdr:cNvSpPr/>
      </xdr:nvSpPr>
      <xdr:spPr>
        <a:xfrm>
          <a:off x="3746500" y="6127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35</xdr:row>
      <xdr:rowOff>152400</xdr:rowOff>
    </xdr:from>
    <xdr:to>
      <xdr:col>24</xdr:col>
      <xdr:colOff>63500</xdr:colOff>
      <xdr:row>36</xdr:row>
      <xdr:rowOff>6350</xdr:rowOff>
    </xdr:to>
    <xdr:cxnSp macro="">
      <xdr:nvCxnSpPr>
        <xdr:cNvPr id="73" name="直線コネクタ 72"/>
        <xdr:cNvCxnSpPr/>
      </xdr:nvCxnSpPr>
      <xdr:spPr>
        <a:xfrm flipV="1">
          <a:off x="3797300" y="6153150"/>
          <a:ext cx="8382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152400</xdr:rowOff>
    </xdr:from>
    <xdr:to>
      <xdr:col>15</xdr:col>
      <xdr:colOff>101600</xdr:colOff>
      <xdr:row>36</xdr:row>
      <xdr:rowOff>82550</xdr:rowOff>
    </xdr:to>
    <xdr:sp macro="" textlink="">
      <xdr:nvSpPr>
        <xdr:cNvPr id="74" name="楕円 73"/>
        <xdr:cNvSpPr/>
      </xdr:nvSpPr>
      <xdr:spPr>
        <a:xfrm>
          <a:off x="2857500" y="6153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6350</xdr:rowOff>
    </xdr:from>
    <xdr:to>
      <xdr:col>19</xdr:col>
      <xdr:colOff>177800</xdr:colOff>
      <xdr:row>36</xdr:row>
      <xdr:rowOff>31750</xdr:rowOff>
    </xdr:to>
    <xdr:cxnSp macro="">
      <xdr:nvCxnSpPr>
        <xdr:cNvPr id="75" name="直線コネクタ 74"/>
        <xdr:cNvCxnSpPr/>
      </xdr:nvCxnSpPr>
      <xdr:spPr>
        <a:xfrm flipV="1">
          <a:off x="2908300" y="617855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146050</xdr:rowOff>
    </xdr:from>
    <xdr:to>
      <xdr:col>10</xdr:col>
      <xdr:colOff>165100</xdr:colOff>
      <xdr:row>36</xdr:row>
      <xdr:rowOff>76200</xdr:rowOff>
    </xdr:to>
    <xdr:sp macro="" textlink="">
      <xdr:nvSpPr>
        <xdr:cNvPr id="76" name="楕円 75"/>
        <xdr:cNvSpPr/>
      </xdr:nvSpPr>
      <xdr:spPr>
        <a:xfrm>
          <a:off x="1968500" y="6146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36</xdr:row>
      <xdr:rowOff>25400</xdr:rowOff>
    </xdr:from>
    <xdr:to>
      <xdr:col>15</xdr:col>
      <xdr:colOff>50800</xdr:colOff>
      <xdr:row>36</xdr:row>
      <xdr:rowOff>31750</xdr:rowOff>
    </xdr:to>
    <xdr:cxnSp macro="">
      <xdr:nvCxnSpPr>
        <xdr:cNvPr id="77" name="直線コネクタ 76"/>
        <xdr:cNvCxnSpPr/>
      </xdr:nvCxnSpPr>
      <xdr:spPr>
        <a:xfrm>
          <a:off x="2019300" y="6197600"/>
          <a:ext cx="889000" cy="6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39</xdr:row>
      <xdr:rowOff>67327</xdr:rowOff>
    </xdr:from>
    <xdr:ext cx="405111" cy="259045"/>
    <xdr:sp macro="" textlink="">
      <xdr:nvSpPr>
        <xdr:cNvPr id="78" name="n_1aveValue【図書館】&#10;有形固定資産減価償却率"/>
        <xdr:cNvSpPr txBox="1"/>
      </xdr:nvSpPr>
      <xdr:spPr>
        <a:xfrm>
          <a:off x="3582044" y="67538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39</xdr:row>
      <xdr:rowOff>77487</xdr:rowOff>
    </xdr:from>
    <xdr:ext cx="405111" cy="259045"/>
    <xdr:sp macro="" textlink="">
      <xdr:nvSpPr>
        <xdr:cNvPr id="79" name="n_2aveValue【図書館】&#10;有形固定資産減価償却率"/>
        <xdr:cNvSpPr txBox="1"/>
      </xdr:nvSpPr>
      <xdr:spPr>
        <a:xfrm>
          <a:off x="2705744" y="67640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39</xdr:row>
      <xdr:rowOff>63517</xdr:rowOff>
    </xdr:from>
    <xdr:ext cx="405111" cy="259045"/>
    <xdr:sp macro="" textlink="">
      <xdr:nvSpPr>
        <xdr:cNvPr id="80" name="n_3aveValue【図書館】&#10;有形固定資産減価償却率"/>
        <xdr:cNvSpPr txBox="1"/>
      </xdr:nvSpPr>
      <xdr:spPr>
        <a:xfrm>
          <a:off x="1816744" y="67500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34</xdr:row>
      <xdr:rowOff>73677</xdr:rowOff>
    </xdr:from>
    <xdr:ext cx="405111" cy="259045"/>
    <xdr:sp macro="" textlink="">
      <xdr:nvSpPr>
        <xdr:cNvPr id="81" name="n_1mainValue【図書館】&#10;有形固定資産減価償却率"/>
        <xdr:cNvSpPr txBox="1"/>
      </xdr:nvSpPr>
      <xdr:spPr>
        <a:xfrm>
          <a:off x="3582044" y="5902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34</xdr:row>
      <xdr:rowOff>99077</xdr:rowOff>
    </xdr:from>
    <xdr:ext cx="405111" cy="259045"/>
    <xdr:sp macro="" textlink="">
      <xdr:nvSpPr>
        <xdr:cNvPr id="82" name="n_2mainValue【図書館】&#10;有形固定資産減価償却率"/>
        <xdr:cNvSpPr txBox="1"/>
      </xdr:nvSpPr>
      <xdr:spPr>
        <a:xfrm>
          <a:off x="2705744" y="5928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34</xdr:row>
      <xdr:rowOff>92727</xdr:rowOff>
    </xdr:from>
    <xdr:ext cx="405111" cy="259045"/>
    <xdr:sp macro="" textlink="">
      <xdr:nvSpPr>
        <xdr:cNvPr id="83" name="n_3mainValue【図書館】&#10;有形固定資産減価償却率"/>
        <xdr:cNvSpPr txBox="1"/>
      </xdr:nvSpPr>
      <xdr:spPr>
        <a:xfrm>
          <a:off x="1816744" y="5922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4" name="正方形/長方形 83"/>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85" name="正方形/長方形 84"/>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86" name="正方形/長方形 85"/>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87" name="正方形/長方形 86"/>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88" name="正方形/長方形 87"/>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89" name="正方形/長方形 88"/>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0" name="正方形/長方形 89"/>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1" name="正方形/長方形 90"/>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9839" cy="225703"/>
    <xdr:sp macro="" textlink="">
      <xdr:nvSpPr>
        <xdr:cNvPr id="92" name="テキスト ボックス 91"/>
        <xdr:cNvSpPr txBox="1"/>
      </xdr:nvSpPr>
      <xdr:spPr>
        <a:xfrm>
          <a:off x="6565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3" name="直線コネクタ 92"/>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41</xdr:row>
      <xdr:rowOff>19050</xdr:rowOff>
    </xdr:from>
    <xdr:to>
      <xdr:col>59</xdr:col>
      <xdr:colOff>50800</xdr:colOff>
      <xdr:row>41</xdr:row>
      <xdr:rowOff>19050</xdr:rowOff>
    </xdr:to>
    <xdr:cxnSp macro="">
      <xdr:nvCxnSpPr>
        <xdr:cNvPr id="94" name="直線コネクタ 93"/>
        <xdr:cNvCxnSpPr/>
      </xdr:nvCxnSpPr>
      <xdr:spPr>
        <a:xfrm>
          <a:off x="6604000" y="704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40</xdr:row>
      <xdr:rowOff>48277</xdr:rowOff>
    </xdr:from>
    <xdr:ext cx="467179" cy="259045"/>
    <xdr:sp macro="" textlink="">
      <xdr:nvSpPr>
        <xdr:cNvPr id="95" name="テキスト ボックス 94"/>
        <xdr:cNvSpPr txBox="1"/>
      </xdr:nvSpPr>
      <xdr:spPr>
        <a:xfrm>
          <a:off x="6136821" y="6906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96" name="直線コネクタ 95"/>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162577</xdr:rowOff>
    </xdr:from>
    <xdr:ext cx="467179" cy="259045"/>
    <xdr:sp macro="" textlink="">
      <xdr:nvSpPr>
        <xdr:cNvPr id="97" name="テキスト ボックス 96"/>
        <xdr:cNvSpPr txBox="1"/>
      </xdr:nvSpPr>
      <xdr:spPr>
        <a:xfrm>
          <a:off x="6136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76200</xdr:rowOff>
    </xdr:from>
    <xdr:to>
      <xdr:col>59</xdr:col>
      <xdr:colOff>50800</xdr:colOff>
      <xdr:row>34</xdr:row>
      <xdr:rowOff>76200</xdr:rowOff>
    </xdr:to>
    <xdr:cxnSp macro="">
      <xdr:nvCxnSpPr>
        <xdr:cNvPr id="98" name="直線コネクタ 97"/>
        <xdr:cNvCxnSpPr/>
      </xdr:nvCxnSpPr>
      <xdr:spPr>
        <a:xfrm>
          <a:off x="6604000" y="590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105427</xdr:rowOff>
    </xdr:from>
    <xdr:ext cx="467179" cy="259045"/>
    <xdr:sp macro="" textlink="">
      <xdr:nvSpPr>
        <xdr:cNvPr id="99" name="テキスト ボックス 98"/>
        <xdr:cNvSpPr txBox="1"/>
      </xdr:nvSpPr>
      <xdr:spPr>
        <a:xfrm>
          <a:off x="6136821" y="5763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0" name="直線コネクタ 99"/>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30</xdr:row>
      <xdr:rowOff>48277</xdr:rowOff>
    </xdr:from>
    <xdr:ext cx="467179" cy="259045"/>
    <xdr:sp macro="" textlink="">
      <xdr:nvSpPr>
        <xdr:cNvPr id="101" name="テキスト ボックス 100"/>
        <xdr:cNvSpPr txBox="1"/>
      </xdr:nvSpPr>
      <xdr:spPr>
        <a:xfrm>
          <a:off x="6136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02" name="【図書館】&#10;一人当たり面積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167640</xdr:rowOff>
    </xdr:from>
    <xdr:to>
      <xdr:col>54</xdr:col>
      <xdr:colOff>189865</xdr:colOff>
      <xdr:row>40</xdr:row>
      <xdr:rowOff>133350</xdr:rowOff>
    </xdr:to>
    <xdr:cxnSp macro="">
      <xdr:nvCxnSpPr>
        <xdr:cNvPr id="103" name="直線コネクタ 102"/>
        <xdr:cNvCxnSpPr/>
      </xdr:nvCxnSpPr>
      <xdr:spPr>
        <a:xfrm flipV="1">
          <a:off x="10476865" y="5825490"/>
          <a:ext cx="0" cy="11658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40</xdr:row>
      <xdr:rowOff>137177</xdr:rowOff>
    </xdr:from>
    <xdr:ext cx="469744" cy="259045"/>
    <xdr:sp macro="" textlink="">
      <xdr:nvSpPr>
        <xdr:cNvPr id="104" name="【図書館】&#10;一人当たり面積最小値テキスト"/>
        <xdr:cNvSpPr txBox="1"/>
      </xdr:nvSpPr>
      <xdr:spPr>
        <a:xfrm>
          <a:off x="10515600" y="69951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40</xdr:row>
      <xdr:rowOff>133350</xdr:rowOff>
    </xdr:from>
    <xdr:to>
      <xdr:col>55</xdr:col>
      <xdr:colOff>88900</xdr:colOff>
      <xdr:row>40</xdr:row>
      <xdr:rowOff>133350</xdr:rowOff>
    </xdr:to>
    <xdr:cxnSp macro="">
      <xdr:nvCxnSpPr>
        <xdr:cNvPr id="105" name="直線コネクタ 104"/>
        <xdr:cNvCxnSpPr/>
      </xdr:nvCxnSpPr>
      <xdr:spPr>
        <a:xfrm>
          <a:off x="10388600" y="69913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114317</xdr:rowOff>
    </xdr:from>
    <xdr:ext cx="469744" cy="259045"/>
    <xdr:sp macro="" textlink="">
      <xdr:nvSpPr>
        <xdr:cNvPr id="106" name="【図書館】&#10;一人当たり面積最大値テキスト"/>
        <xdr:cNvSpPr txBox="1"/>
      </xdr:nvSpPr>
      <xdr:spPr>
        <a:xfrm>
          <a:off x="10515600" y="56007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167640</xdr:rowOff>
    </xdr:from>
    <xdr:to>
      <xdr:col>55</xdr:col>
      <xdr:colOff>88900</xdr:colOff>
      <xdr:row>33</xdr:row>
      <xdr:rowOff>167640</xdr:rowOff>
    </xdr:to>
    <xdr:cxnSp macro="">
      <xdr:nvCxnSpPr>
        <xdr:cNvPr id="107" name="直線コネクタ 106"/>
        <xdr:cNvCxnSpPr/>
      </xdr:nvCxnSpPr>
      <xdr:spPr>
        <a:xfrm>
          <a:off x="10388600" y="58254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37</xdr:row>
      <xdr:rowOff>151147</xdr:rowOff>
    </xdr:from>
    <xdr:ext cx="469744" cy="259045"/>
    <xdr:sp macro="" textlink="">
      <xdr:nvSpPr>
        <xdr:cNvPr id="108" name="【図書館】&#10;一人当たり面積平均値テキスト"/>
        <xdr:cNvSpPr txBox="1"/>
      </xdr:nvSpPr>
      <xdr:spPr>
        <a:xfrm>
          <a:off x="10515600" y="649479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128270</xdr:rowOff>
    </xdr:from>
    <xdr:to>
      <xdr:col>55</xdr:col>
      <xdr:colOff>50800</xdr:colOff>
      <xdr:row>39</xdr:row>
      <xdr:rowOff>58420</xdr:rowOff>
    </xdr:to>
    <xdr:sp macro="" textlink="">
      <xdr:nvSpPr>
        <xdr:cNvPr id="109" name="フローチャート: 判断 108"/>
        <xdr:cNvSpPr/>
      </xdr:nvSpPr>
      <xdr:spPr>
        <a:xfrm>
          <a:off x="10426700" y="6643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38</xdr:row>
      <xdr:rowOff>139700</xdr:rowOff>
    </xdr:from>
    <xdr:to>
      <xdr:col>50</xdr:col>
      <xdr:colOff>165100</xdr:colOff>
      <xdr:row>39</xdr:row>
      <xdr:rowOff>69850</xdr:rowOff>
    </xdr:to>
    <xdr:sp macro="" textlink="">
      <xdr:nvSpPr>
        <xdr:cNvPr id="110" name="フローチャート: 判断 109"/>
        <xdr:cNvSpPr/>
      </xdr:nvSpPr>
      <xdr:spPr>
        <a:xfrm>
          <a:off x="9588500" y="665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38</xdr:row>
      <xdr:rowOff>145415</xdr:rowOff>
    </xdr:from>
    <xdr:to>
      <xdr:col>46</xdr:col>
      <xdr:colOff>38100</xdr:colOff>
      <xdr:row>39</xdr:row>
      <xdr:rowOff>75565</xdr:rowOff>
    </xdr:to>
    <xdr:sp macro="" textlink="">
      <xdr:nvSpPr>
        <xdr:cNvPr id="111" name="フローチャート: 判断 110"/>
        <xdr:cNvSpPr/>
      </xdr:nvSpPr>
      <xdr:spPr>
        <a:xfrm>
          <a:off x="8699500" y="6660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38</xdr:row>
      <xdr:rowOff>151130</xdr:rowOff>
    </xdr:from>
    <xdr:to>
      <xdr:col>41</xdr:col>
      <xdr:colOff>101600</xdr:colOff>
      <xdr:row>39</xdr:row>
      <xdr:rowOff>81280</xdr:rowOff>
    </xdr:to>
    <xdr:sp macro="" textlink="">
      <xdr:nvSpPr>
        <xdr:cNvPr id="112" name="フローチャート: 判断 111"/>
        <xdr:cNvSpPr/>
      </xdr:nvSpPr>
      <xdr:spPr>
        <a:xfrm>
          <a:off x="7810500" y="6666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13" name="テキスト ボックス 112"/>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14" name="テキスト ボックス 113"/>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15" name="テキスト ボックス 114"/>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16" name="テキスト ボックス 115"/>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17" name="テキスト ボックス 116"/>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139700</xdr:rowOff>
    </xdr:from>
    <xdr:to>
      <xdr:col>55</xdr:col>
      <xdr:colOff>50800</xdr:colOff>
      <xdr:row>39</xdr:row>
      <xdr:rowOff>69850</xdr:rowOff>
    </xdr:to>
    <xdr:sp macro="" textlink="">
      <xdr:nvSpPr>
        <xdr:cNvPr id="118" name="楕円 117"/>
        <xdr:cNvSpPr/>
      </xdr:nvSpPr>
      <xdr:spPr>
        <a:xfrm>
          <a:off x="10426700" y="6654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38</xdr:row>
      <xdr:rowOff>118127</xdr:rowOff>
    </xdr:from>
    <xdr:ext cx="469744" cy="259045"/>
    <xdr:sp macro="" textlink="">
      <xdr:nvSpPr>
        <xdr:cNvPr id="119" name="【図書館】&#10;一人当たり面積該当値テキスト"/>
        <xdr:cNvSpPr txBox="1"/>
      </xdr:nvSpPr>
      <xdr:spPr>
        <a:xfrm>
          <a:off x="10515600" y="6633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145415</xdr:rowOff>
    </xdr:from>
    <xdr:to>
      <xdr:col>50</xdr:col>
      <xdr:colOff>165100</xdr:colOff>
      <xdr:row>39</xdr:row>
      <xdr:rowOff>75565</xdr:rowOff>
    </xdr:to>
    <xdr:sp macro="" textlink="">
      <xdr:nvSpPr>
        <xdr:cNvPr id="120" name="楕円 119"/>
        <xdr:cNvSpPr/>
      </xdr:nvSpPr>
      <xdr:spPr>
        <a:xfrm>
          <a:off x="9588500" y="6660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39</xdr:row>
      <xdr:rowOff>19050</xdr:rowOff>
    </xdr:from>
    <xdr:to>
      <xdr:col>55</xdr:col>
      <xdr:colOff>0</xdr:colOff>
      <xdr:row>39</xdr:row>
      <xdr:rowOff>24765</xdr:rowOff>
    </xdr:to>
    <xdr:cxnSp macro="">
      <xdr:nvCxnSpPr>
        <xdr:cNvPr id="121" name="直線コネクタ 120"/>
        <xdr:cNvCxnSpPr/>
      </xdr:nvCxnSpPr>
      <xdr:spPr>
        <a:xfrm flipV="1">
          <a:off x="9639300" y="6705600"/>
          <a:ext cx="8382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151130</xdr:rowOff>
    </xdr:from>
    <xdr:to>
      <xdr:col>46</xdr:col>
      <xdr:colOff>38100</xdr:colOff>
      <xdr:row>39</xdr:row>
      <xdr:rowOff>81280</xdr:rowOff>
    </xdr:to>
    <xdr:sp macro="" textlink="">
      <xdr:nvSpPr>
        <xdr:cNvPr id="122" name="楕円 121"/>
        <xdr:cNvSpPr/>
      </xdr:nvSpPr>
      <xdr:spPr>
        <a:xfrm>
          <a:off x="8699500" y="6666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24765</xdr:rowOff>
    </xdr:from>
    <xdr:to>
      <xdr:col>50</xdr:col>
      <xdr:colOff>114300</xdr:colOff>
      <xdr:row>39</xdr:row>
      <xdr:rowOff>30480</xdr:rowOff>
    </xdr:to>
    <xdr:cxnSp macro="">
      <xdr:nvCxnSpPr>
        <xdr:cNvPr id="123" name="直線コネクタ 122"/>
        <xdr:cNvCxnSpPr/>
      </xdr:nvCxnSpPr>
      <xdr:spPr>
        <a:xfrm flipV="1">
          <a:off x="8750300" y="6711315"/>
          <a:ext cx="8890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156845</xdr:rowOff>
    </xdr:from>
    <xdr:to>
      <xdr:col>41</xdr:col>
      <xdr:colOff>101600</xdr:colOff>
      <xdr:row>39</xdr:row>
      <xdr:rowOff>86995</xdr:rowOff>
    </xdr:to>
    <xdr:sp macro="" textlink="">
      <xdr:nvSpPr>
        <xdr:cNvPr id="124" name="楕円 123"/>
        <xdr:cNvSpPr/>
      </xdr:nvSpPr>
      <xdr:spPr>
        <a:xfrm>
          <a:off x="7810500" y="6671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39</xdr:row>
      <xdr:rowOff>30480</xdr:rowOff>
    </xdr:from>
    <xdr:to>
      <xdr:col>45</xdr:col>
      <xdr:colOff>177800</xdr:colOff>
      <xdr:row>39</xdr:row>
      <xdr:rowOff>36195</xdr:rowOff>
    </xdr:to>
    <xdr:cxnSp macro="">
      <xdr:nvCxnSpPr>
        <xdr:cNvPr id="125" name="直線コネクタ 124"/>
        <xdr:cNvCxnSpPr/>
      </xdr:nvCxnSpPr>
      <xdr:spPr>
        <a:xfrm flipV="1">
          <a:off x="7861300" y="6717030"/>
          <a:ext cx="8890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37</xdr:row>
      <xdr:rowOff>86377</xdr:rowOff>
    </xdr:from>
    <xdr:ext cx="469744" cy="259045"/>
    <xdr:sp macro="" textlink="">
      <xdr:nvSpPr>
        <xdr:cNvPr id="126" name="n_1aveValue【図書館】&#10;一人当たり面積"/>
        <xdr:cNvSpPr txBox="1"/>
      </xdr:nvSpPr>
      <xdr:spPr>
        <a:xfrm>
          <a:off x="9391727" y="64300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37</xdr:row>
      <xdr:rowOff>92092</xdr:rowOff>
    </xdr:from>
    <xdr:ext cx="469744" cy="259045"/>
    <xdr:sp macro="" textlink="">
      <xdr:nvSpPr>
        <xdr:cNvPr id="127" name="n_2aveValue【図書館】&#10;一人当たり面積"/>
        <xdr:cNvSpPr txBox="1"/>
      </xdr:nvSpPr>
      <xdr:spPr>
        <a:xfrm>
          <a:off x="8515427" y="64357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37</xdr:row>
      <xdr:rowOff>97807</xdr:rowOff>
    </xdr:from>
    <xdr:ext cx="469744" cy="259045"/>
    <xdr:sp macro="" textlink="">
      <xdr:nvSpPr>
        <xdr:cNvPr id="128" name="n_3aveValue【図書館】&#10;一人当たり面積"/>
        <xdr:cNvSpPr txBox="1"/>
      </xdr:nvSpPr>
      <xdr:spPr>
        <a:xfrm>
          <a:off x="7626427" y="64414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39</xdr:row>
      <xdr:rowOff>66692</xdr:rowOff>
    </xdr:from>
    <xdr:ext cx="469744" cy="259045"/>
    <xdr:sp macro="" textlink="">
      <xdr:nvSpPr>
        <xdr:cNvPr id="129" name="n_1mainValue【図書館】&#10;一人当たり面積"/>
        <xdr:cNvSpPr txBox="1"/>
      </xdr:nvSpPr>
      <xdr:spPr>
        <a:xfrm>
          <a:off x="9391727" y="67532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39</xdr:row>
      <xdr:rowOff>72407</xdr:rowOff>
    </xdr:from>
    <xdr:ext cx="469744" cy="259045"/>
    <xdr:sp macro="" textlink="">
      <xdr:nvSpPr>
        <xdr:cNvPr id="130" name="n_2mainValue【図書館】&#10;一人当たり面積"/>
        <xdr:cNvSpPr txBox="1"/>
      </xdr:nvSpPr>
      <xdr:spPr>
        <a:xfrm>
          <a:off x="8515427" y="6758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39</xdr:row>
      <xdr:rowOff>78122</xdr:rowOff>
    </xdr:from>
    <xdr:ext cx="469744" cy="259045"/>
    <xdr:sp macro="" textlink="">
      <xdr:nvSpPr>
        <xdr:cNvPr id="131" name="n_3mainValue【図書館】&#10;一人当たり面積"/>
        <xdr:cNvSpPr txBox="1"/>
      </xdr:nvSpPr>
      <xdr:spPr>
        <a:xfrm>
          <a:off x="7626427" y="67646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32" name="正方形/長方形 131"/>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33" name="正方形/長方形 132"/>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34" name="正方形/長方形 133"/>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35" name="正方形/長方形 134"/>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36" name="正方形/長方形 135"/>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37" name="正方形/長方形 136"/>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38" name="正方形/長方形 137"/>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39" name="正方形/長方形 138"/>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40" name="テキスト ボックス 139"/>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41" name="直線コネクタ 140"/>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65</xdr:row>
      <xdr:rowOff>143527</xdr:rowOff>
    </xdr:from>
    <xdr:ext cx="338939" cy="259045"/>
    <xdr:sp macro="" textlink="">
      <xdr:nvSpPr>
        <xdr:cNvPr id="142" name="テキスト ボックス 141"/>
        <xdr:cNvSpPr txBox="1"/>
      </xdr:nvSpPr>
      <xdr:spPr>
        <a:xfrm>
          <a:off x="423061" y="11287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43" name="直線コネクタ 142"/>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63</xdr:row>
      <xdr:rowOff>105427</xdr:rowOff>
    </xdr:from>
    <xdr:ext cx="403059" cy="259045"/>
    <xdr:sp macro="" textlink="">
      <xdr:nvSpPr>
        <xdr:cNvPr id="144" name="テキスト ボックス 143"/>
        <xdr:cNvSpPr txBox="1"/>
      </xdr:nvSpPr>
      <xdr:spPr>
        <a:xfrm>
          <a:off x="358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45" name="直線コネクタ 144"/>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46" name="テキスト ボックス 145"/>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47" name="直線コネクタ 146"/>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48" name="テキスト ボックス 147"/>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49" name="直線コネクタ 148"/>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50" name="テキスト ボックス 149"/>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51" name="直線コネクタ 150"/>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54</xdr:row>
      <xdr:rowOff>124477</xdr:rowOff>
    </xdr:from>
    <xdr:ext cx="467179" cy="259045"/>
    <xdr:sp macro="" textlink="">
      <xdr:nvSpPr>
        <xdr:cNvPr id="152" name="テキスト ボックス 151"/>
        <xdr:cNvSpPr txBox="1"/>
      </xdr:nvSpPr>
      <xdr:spPr>
        <a:xfrm>
          <a:off x="294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53" name="直線コネクタ 152"/>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154" name="テキスト ボックス 153"/>
        <xdr:cNvSpPr txBox="1"/>
      </xdr:nvSpPr>
      <xdr:spPr>
        <a:xfrm>
          <a:off x="294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55" name="【体育館・プー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120015</xdr:rowOff>
    </xdr:from>
    <xdr:to>
      <xdr:col>24</xdr:col>
      <xdr:colOff>62865</xdr:colOff>
      <xdr:row>64</xdr:row>
      <xdr:rowOff>78105</xdr:rowOff>
    </xdr:to>
    <xdr:cxnSp macro="">
      <xdr:nvCxnSpPr>
        <xdr:cNvPr id="156" name="直線コネクタ 155"/>
        <xdr:cNvCxnSpPr/>
      </xdr:nvCxnSpPr>
      <xdr:spPr>
        <a:xfrm flipV="1">
          <a:off x="4634865" y="9549765"/>
          <a:ext cx="0" cy="15011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81932</xdr:rowOff>
    </xdr:from>
    <xdr:ext cx="405111" cy="259045"/>
    <xdr:sp macro="" textlink="">
      <xdr:nvSpPr>
        <xdr:cNvPr id="157" name="【体育館・プール】&#10;有形固定資産減価償却率最小値テキスト"/>
        <xdr:cNvSpPr txBox="1"/>
      </xdr:nvSpPr>
      <xdr:spPr>
        <a:xfrm>
          <a:off x="4673600" y="110547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78105</xdr:rowOff>
    </xdr:from>
    <xdr:to>
      <xdr:col>24</xdr:col>
      <xdr:colOff>152400</xdr:colOff>
      <xdr:row>64</xdr:row>
      <xdr:rowOff>78105</xdr:rowOff>
    </xdr:to>
    <xdr:cxnSp macro="">
      <xdr:nvCxnSpPr>
        <xdr:cNvPr id="158" name="直線コネクタ 157"/>
        <xdr:cNvCxnSpPr/>
      </xdr:nvCxnSpPr>
      <xdr:spPr>
        <a:xfrm>
          <a:off x="4546600" y="110509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66692</xdr:rowOff>
    </xdr:from>
    <xdr:ext cx="405111" cy="259045"/>
    <xdr:sp macro="" textlink="">
      <xdr:nvSpPr>
        <xdr:cNvPr id="159" name="【体育館・プール】&#10;有形固定資産減価償却率最大値テキスト"/>
        <xdr:cNvSpPr txBox="1"/>
      </xdr:nvSpPr>
      <xdr:spPr>
        <a:xfrm>
          <a:off x="4673600" y="93249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120015</xdr:rowOff>
    </xdr:from>
    <xdr:to>
      <xdr:col>24</xdr:col>
      <xdr:colOff>152400</xdr:colOff>
      <xdr:row>55</xdr:row>
      <xdr:rowOff>120015</xdr:rowOff>
    </xdr:to>
    <xdr:cxnSp macro="">
      <xdr:nvCxnSpPr>
        <xdr:cNvPr id="160" name="直線コネクタ 159"/>
        <xdr:cNvCxnSpPr/>
      </xdr:nvCxnSpPr>
      <xdr:spPr>
        <a:xfrm>
          <a:off x="4546600" y="95497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83837</xdr:rowOff>
    </xdr:from>
    <xdr:ext cx="405111" cy="259045"/>
    <xdr:sp macro="" textlink="">
      <xdr:nvSpPr>
        <xdr:cNvPr id="161" name="【体育館・プール】&#10;有形固定資産減価償却率平均値テキスト"/>
        <xdr:cNvSpPr txBox="1"/>
      </xdr:nvSpPr>
      <xdr:spPr>
        <a:xfrm>
          <a:off x="4673600" y="1019938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105410</xdr:rowOff>
    </xdr:from>
    <xdr:to>
      <xdr:col>24</xdr:col>
      <xdr:colOff>114300</xdr:colOff>
      <xdr:row>60</xdr:row>
      <xdr:rowOff>35560</xdr:rowOff>
    </xdr:to>
    <xdr:sp macro="" textlink="">
      <xdr:nvSpPr>
        <xdr:cNvPr id="162" name="フローチャート: 判断 161"/>
        <xdr:cNvSpPr/>
      </xdr:nvSpPr>
      <xdr:spPr>
        <a:xfrm>
          <a:off x="4584700" y="10220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59</xdr:row>
      <xdr:rowOff>105410</xdr:rowOff>
    </xdr:from>
    <xdr:to>
      <xdr:col>20</xdr:col>
      <xdr:colOff>38100</xdr:colOff>
      <xdr:row>60</xdr:row>
      <xdr:rowOff>35560</xdr:rowOff>
    </xdr:to>
    <xdr:sp macro="" textlink="">
      <xdr:nvSpPr>
        <xdr:cNvPr id="163" name="フローチャート: 判断 162"/>
        <xdr:cNvSpPr/>
      </xdr:nvSpPr>
      <xdr:spPr>
        <a:xfrm>
          <a:off x="3746500" y="10220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59</xdr:row>
      <xdr:rowOff>122555</xdr:rowOff>
    </xdr:from>
    <xdr:to>
      <xdr:col>15</xdr:col>
      <xdr:colOff>101600</xdr:colOff>
      <xdr:row>60</xdr:row>
      <xdr:rowOff>52705</xdr:rowOff>
    </xdr:to>
    <xdr:sp macro="" textlink="">
      <xdr:nvSpPr>
        <xdr:cNvPr id="164" name="フローチャート: 判断 163"/>
        <xdr:cNvSpPr/>
      </xdr:nvSpPr>
      <xdr:spPr>
        <a:xfrm>
          <a:off x="2857500" y="10238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21590</xdr:rowOff>
    </xdr:from>
    <xdr:to>
      <xdr:col>10</xdr:col>
      <xdr:colOff>165100</xdr:colOff>
      <xdr:row>60</xdr:row>
      <xdr:rowOff>123190</xdr:rowOff>
    </xdr:to>
    <xdr:sp macro="" textlink="">
      <xdr:nvSpPr>
        <xdr:cNvPr id="165" name="フローチャート: 判断 164"/>
        <xdr:cNvSpPr/>
      </xdr:nvSpPr>
      <xdr:spPr>
        <a:xfrm>
          <a:off x="1968500" y="10308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66" name="テキスト ボックス 165"/>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67" name="テキスト ボックス 166"/>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68" name="テキスト ボックス 167"/>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69" name="テキスト ボックス 168"/>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70" name="テキスト ボックス 169"/>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151130</xdr:rowOff>
    </xdr:from>
    <xdr:to>
      <xdr:col>24</xdr:col>
      <xdr:colOff>114300</xdr:colOff>
      <xdr:row>58</xdr:row>
      <xdr:rowOff>81280</xdr:rowOff>
    </xdr:to>
    <xdr:sp macro="" textlink="">
      <xdr:nvSpPr>
        <xdr:cNvPr id="171" name="楕円 170"/>
        <xdr:cNvSpPr/>
      </xdr:nvSpPr>
      <xdr:spPr>
        <a:xfrm>
          <a:off x="4584700" y="9923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57</xdr:row>
      <xdr:rowOff>2557</xdr:rowOff>
    </xdr:from>
    <xdr:ext cx="405111" cy="259045"/>
    <xdr:sp macro="" textlink="">
      <xdr:nvSpPr>
        <xdr:cNvPr id="172" name="【体育館・プール】&#10;有形固定資産減価償却率該当値テキスト"/>
        <xdr:cNvSpPr txBox="1"/>
      </xdr:nvSpPr>
      <xdr:spPr>
        <a:xfrm>
          <a:off x="4673600" y="97752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23495</xdr:rowOff>
    </xdr:from>
    <xdr:to>
      <xdr:col>20</xdr:col>
      <xdr:colOff>38100</xdr:colOff>
      <xdr:row>58</xdr:row>
      <xdr:rowOff>125095</xdr:rowOff>
    </xdr:to>
    <xdr:sp macro="" textlink="">
      <xdr:nvSpPr>
        <xdr:cNvPr id="173" name="楕円 172"/>
        <xdr:cNvSpPr/>
      </xdr:nvSpPr>
      <xdr:spPr>
        <a:xfrm>
          <a:off x="3746500" y="9967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58</xdr:row>
      <xdr:rowOff>30480</xdr:rowOff>
    </xdr:from>
    <xdr:to>
      <xdr:col>24</xdr:col>
      <xdr:colOff>63500</xdr:colOff>
      <xdr:row>58</xdr:row>
      <xdr:rowOff>74295</xdr:rowOff>
    </xdr:to>
    <xdr:cxnSp macro="">
      <xdr:nvCxnSpPr>
        <xdr:cNvPr id="174" name="直線コネクタ 173"/>
        <xdr:cNvCxnSpPr/>
      </xdr:nvCxnSpPr>
      <xdr:spPr>
        <a:xfrm flipV="1">
          <a:off x="3797300" y="9974580"/>
          <a:ext cx="838200" cy="43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71120</xdr:rowOff>
    </xdr:from>
    <xdr:to>
      <xdr:col>15</xdr:col>
      <xdr:colOff>101600</xdr:colOff>
      <xdr:row>59</xdr:row>
      <xdr:rowOff>1270</xdr:rowOff>
    </xdr:to>
    <xdr:sp macro="" textlink="">
      <xdr:nvSpPr>
        <xdr:cNvPr id="175" name="楕円 174"/>
        <xdr:cNvSpPr/>
      </xdr:nvSpPr>
      <xdr:spPr>
        <a:xfrm>
          <a:off x="2857500" y="10015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74295</xdr:rowOff>
    </xdr:from>
    <xdr:to>
      <xdr:col>19</xdr:col>
      <xdr:colOff>177800</xdr:colOff>
      <xdr:row>58</xdr:row>
      <xdr:rowOff>121920</xdr:rowOff>
    </xdr:to>
    <xdr:cxnSp macro="">
      <xdr:nvCxnSpPr>
        <xdr:cNvPr id="176" name="直線コネクタ 175"/>
        <xdr:cNvCxnSpPr/>
      </xdr:nvCxnSpPr>
      <xdr:spPr>
        <a:xfrm flipV="1">
          <a:off x="2908300" y="10018395"/>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61595</xdr:rowOff>
    </xdr:from>
    <xdr:to>
      <xdr:col>10</xdr:col>
      <xdr:colOff>165100</xdr:colOff>
      <xdr:row>58</xdr:row>
      <xdr:rowOff>163195</xdr:rowOff>
    </xdr:to>
    <xdr:sp macro="" textlink="">
      <xdr:nvSpPr>
        <xdr:cNvPr id="177" name="楕円 176"/>
        <xdr:cNvSpPr/>
      </xdr:nvSpPr>
      <xdr:spPr>
        <a:xfrm>
          <a:off x="1968500" y="10005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58</xdr:row>
      <xdr:rowOff>112395</xdr:rowOff>
    </xdr:from>
    <xdr:to>
      <xdr:col>15</xdr:col>
      <xdr:colOff>50800</xdr:colOff>
      <xdr:row>58</xdr:row>
      <xdr:rowOff>121920</xdr:rowOff>
    </xdr:to>
    <xdr:cxnSp macro="">
      <xdr:nvCxnSpPr>
        <xdr:cNvPr id="178" name="直線コネクタ 177"/>
        <xdr:cNvCxnSpPr/>
      </xdr:nvCxnSpPr>
      <xdr:spPr>
        <a:xfrm>
          <a:off x="2019300" y="10056495"/>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60</xdr:row>
      <xdr:rowOff>26687</xdr:rowOff>
    </xdr:from>
    <xdr:ext cx="405111" cy="259045"/>
    <xdr:sp macro="" textlink="">
      <xdr:nvSpPr>
        <xdr:cNvPr id="179" name="n_1aveValue【体育館・プール】&#10;有形固定資産減価償却率"/>
        <xdr:cNvSpPr txBox="1"/>
      </xdr:nvSpPr>
      <xdr:spPr>
        <a:xfrm>
          <a:off x="3582044" y="103136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43832</xdr:rowOff>
    </xdr:from>
    <xdr:ext cx="405111" cy="259045"/>
    <xdr:sp macro="" textlink="">
      <xdr:nvSpPr>
        <xdr:cNvPr id="180" name="n_2aveValue【体育館・プール】&#10;有形固定資産減価償却率"/>
        <xdr:cNvSpPr txBox="1"/>
      </xdr:nvSpPr>
      <xdr:spPr>
        <a:xfrm>
          <a:off x="2705744" y="103308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60</xdr:row>
      <xdr:rowOff>114317</xdr:rowOff>
    </xdr:from>
    <xdr:ext cx="405111" cy="259045"/>
    <xdr:sp macro="" textlink="">
      <xdr:nvSpPr>
        <xdr:cNvPr id="181" name="n_3aveValue【体育館・プール】&#10;有形固定資産減価償却率"/>
        <xdr:cNvSpPr txBox="1"/>
      </xdr:nvSpPr>
      <xdr:spPr>
        <a:xfrm>
          <a:off x="1816744" y="104013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56</xdr:row>
      <xdr:rowOff>141622</xdr:rowOff>
    </xdr:from>
    <xdr:ext cx="405111" cy="259045"/>
    <xdr:sp macro="" textlink="">
      <xdr:nvSpPr>
        <xdr:cNvPr id="182" name="n_1mainValue【体育館・プール】&#10;有形固定資産減価償却率"/>
        <xdr:cNvSpPr txBox="1"/>
      </xdr:nvSpPr>
      <xdr:spPr>
        <a:xfrm>
          <a:off x="3582044" y="97428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57</xdr:row>
      <xdr:rowOff>17797</xdr:rowOff>
    </xdr:from>
    <xdr:ext cx="405111" cy="259045"/>
    <xdr:sp macro="" textlink="">
      <xdr:nvSpPr>
        <xdr:cNvPr id="183" name="n_2mainValue【体育館・プール】&#10;有形固定資産減価償却率"/>
        <xdr:cNvSpPr txBox="1"/>
      </xdr:nvSpPr>
      <xdr:spPr>
        <a:xfrm>
          <a:off x="2705744" y="9790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57</xdr:row>
      <xdr:rowOff>8272</xdr:rowOff>
    </xdr:from>
    <xdr:ext cx="405111" cy="259045"/>
    <xdr:sp macro="" textlink="">
      <xdr:nvSpPr>
        <xdr:cNvPr id="184" name="n_3mainValue【体育館・プール】&#10;有形固定資産減価償却率"/>
        <xdr:cNvSpPr txBox="1"/>
      </xdr:nvSpPr>
      <xdr:spPr>
        <a:xfrm>
          <a:off x="1816744" y="97809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85" name="正方形/長方形 184"/>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86" name="正方形/長方形 185"/>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87" name="正方形/長方形 186"/>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88" name="正方形/長方形 187"/>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89" name="正方形/長方形 188"/>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90" name="正方形/長方形 189"/>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91" name="正方形/長方形 190"/>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92" name="正方形/長方形 191"/>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93" name="テキスト ボックス 192"/>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94" name="直線コネクタ 193"/>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195" name="直線コネクタ 194"/>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29227</xdr:rowOff>
    </xdr:from>
    <xdr:ext cx="467179" cy="259045"/>
    <xdr:sp macro="" textlink="">
      <xdr:nvSpPr>
        <xdr:cNvPr id="196" name="テキスト ボックス 195"/>
        <xdr:cNvSpPr txBox="1"/>
      </xdr:nvSpPr>
      <xdr:spPr>
        <a:xfrm>
          <a:off x="6136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197" name="直線コネクタ 196"/>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60</xdr:row>
      <xdr:rowOff>86377</xdr:rowOff>
    </xdr:from>
    <xdr:ext cx="467179" cy="259045"/>
    <xdr:sp macro="" textlink="">
      <xdr:nvSpPr>
        <xdr:cNvPr id="198" name="テキスト ボックス 197"/>
        <xdr:cNvSpPr txBox="1"/>
      </xdr:nvSpPr>
      <xdr:spPr>
        <a:xfrm>
          <a:off x="6136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199" name="直線コネクタ 198"/>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57</xdr:row>
      <xdr:rowOff>143527</xdr:rowOff>
    </xdr:from>
    <xdr:ext cx="467179" cy="259045"/>
    <xdr:sp macro="" textlink="">
      <xdr:nvSpPr>
        <xdr:cNvPr id="200" name="テキスト ボックス 199"/>
        <xdr:cNvSpPr txBox="1"/>
      </xdr:nvSpPr>
      <xdr:spPr>
        <a:xfrm>
          <a:off x="6136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201" name="直線コネクタ 200"/>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55</xdr:row>
      <xdr:rowOff>29227</xdr:rowOff>
    </xdr:from>
    <xdr:ext cx="467179" cy="259045"/>
    <xdr:sp macro="" textlink="">
      <xdr:nvSpPr>
        <xdr:cNvPr id="202" name="テキスト ボックス 201"/>
        <xdr:cNvSpPr txBox="1"/>
      </xdr:nvSpPr>
      <xdr:spPr>
        <a:xfrm>
          <a:off x="6136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03" name="直線コネクタ 202"/>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204" name="テキスト ボックス 203"/>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05" name="【体育館・プール】&#10;一人当たり面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57</xdr:row>
      <xdr:rowOff>123901</xdr:rowOff>
    </xdr:from>
    <xdr:to>
      <xdr:col>54</xdr:col>
      <xdr:colOff>189865</xdr:colOff>
      <xdr:row>63</xdr:row>
      <xdr:rowOff>162763</xdr:rowOff>
    </xdr:to>
    <xdr:cxnSp macro="">
      <xdr:nvCxnSpPr>
        <xdr:cNvPr id="206" name="直線コネクタ 205"/>
        <xdr:cNvCxnSpPr/>
      </xdr:nvCxnSpPr>
      <xdr:spPr>
        <a:xfrm flipV="1">
          <a:off x="10476865" y="9896551"/>
          <a:ext cx="0" cy="10675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166590</xdr:rowOff>
    </xdr:from>
    <xdr:ext cx="469744" cy="259045"/>
    <xdr:sp macro="" textlink="">
      <xdr:nvSpPr>
        <xdr:cNvPr id="207" name="【体育館・プール】&#10;一人当たり面積最小値テキスト"/>
        <xdr:cNvSpPr txBox="1"/>
      </xdr:nvSpPr>
      <xdr:spPr>
        <a:xfrm>
          <a:off x="10515600" y="109679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162763</xdr:rowOff>
    </xdr:from>
    <xdr:to>
      <xdr:col>55</xdr:col>
      <xdr:colOff>88900</xdr:colOff>
      <xdr:row>63</xdr:row>
      <xdr:rowOff>162763</xdr:rowOff>
    </xdr:to>
    <xdr:cxnSp macro="">
      <xdr:nvCxnSpPr>
        <xdr:cNvPr id="208" name="直線コネクタ 207"/>
        <xdr:cNvCxnSpPr/>
      </xdr:nvCxnSpPr>
      <xdr:spPr>
        <a:xfrm>
          <a:off x="10388600" y="109641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56</xdr:row>
      <xdr:rowOff>70578</xdr:rowOff>
    </xdr:from>
    <xdr:ext cx="469744" cy="259045"/>
    <xdr:sp macro="" textlink="">
      <xdr:nvSpPr>
        <xdr:cNvPr id="209" name="【体育館・プール】&#10;一人当たり面積最大値テキスト"/>
        <xdr:cNvSpPr txBox="1"/>
      </xdr:nvSpPr>
      <xdr:spPr>
        <a:xfrm>
          <a:off x="10515600" y="96717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57</xdr:row>
      <xdr:rowOff>123901</xdr:rowOff>
    </xdr:from>
    <xdr:to>
      <xdr:col>55</xdr:col>
      <xdr:colOff>88900</xdr:colOff>
      <xdr:row>57</xdr:row>
      <xdr:rowOff>123901</xdr:rowOff>
    </xdr:to>
    <xdr:cxnSp macro="">
      <xdr:nvCxnSpPr>
        <xdr:cNvPr id="210" name="直線コネクタ 209"/>
        <xdr:cNvCxnSpPr/>
      </xdr:nvCxnSpPr>
      <xdr:spPr>
        <a:xfrm>
          <a:off x="10388600" y="98965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113251</xdr:rowOff>
    </xdr:from>
    <xdr:ext cx="469744" cy="259045"/>
    <xdr:sp macro="" textlink="">
      <xdr:nvSpPr>
        <xdr:cNvPr id="211" name="【体育館・プール】&#10;一人当たり面積平均値テキスト"/>
        <xdr:cNvSpPr txBox="1"/>
      </xdr:nvSpPr>
      <xdr:spPr>
        <a:xfrm>
          <a:off x="10515600" y="1074315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134824</xdr:rowOff>
    </xdr:from>
    <xdr:to>
      <xdr:col>55</xdr:col>
      <xdr:colOff>50800</xdr:colOff>
      <xdr:row>63</xdr:row>
      <xdr:rowOff>64974</xdr:rowOff>
    </xdr:to>
    <xdr:sp macro="" textlink="">
      <xdr:nvSpPr>
        <xdr:cNvPr id="212" name="フローチャート: 判断 211"/>
        <xdr:cNvSpPr/>
      </xdr:nvSpPr>
      <xdr:spPr>
        <a:xfrm>
          <a:off x="10426700" y="107647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143053</xdr:rowOff>
    </xdr:from>
    <xdr:to>
      <xdr:col>50</xdr:col>
      <xdr:colOff>165100</xdr:colOff>
      <xdr:row>63</xdr:row>
      <xdr:rowOff>73203</xdr:rowOff>
    </xdr:to>
    <xdr:sp macro="" textlink="">
      <xdr:nvSpPr>
        <xdr:cNvPr id="213" name="フローチャート: 判断 212"/>
        <xdr:cNvSpPr/>
      </xdr:nvSpPr>
      <xdr:spPr>
        <a:xfrm>
          <a:off x="9588500" y="107729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143053</xdr:rowOff>
    </xdr:from>
    <xdr:to>
      <xdr:col>46</xdr:col>
      <xdr:colOff>38100</xdr:colOff>
      <xdr:row>63</xdr:row>
      <xdr:rowOff>73203</xdr:rowOff>
    </xdr:to>
    <xdr:sp macro="" textlink="">
      <xdr:nvSpPr>
        <xdr:cNvPr id="214" name="フローチャート: 判断 213"/>
        <xdr:cNvSpPr/>
      </xdr:nvSpPr>
      <xdr:spPr>
        <a:xfrm>
          <a:off x="8699500" y="107729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864</xdr:rowOff>
    </xdr:from>
    <xdr:to>
      <xdr:col>41</xdr:col>
      <xdr:colOff>101600</xdr:colOff>
      <xdr:row>63</xdr:row>
      <xdr:rowOff>102464</xdr:rowOff>
    </xdr:to>
    <xdr:sp macro="" textlink="">
      <xdr:nvSpPr>
        <xdr:cNvPr id="215" name="フローチャート: 判断 214"/>
        <xdr:cNvSpPr/>
      </xdr:nvSpPr>
      <xdr:spPr>
        <a:xfrm>
          <a:off x="7810500" y="10802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16" name="テキスト ボックス 215"/>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17" name="テキスト ボックス 216"/>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18" name="テキスト ボックス 217"/>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19" name="テキスト ボックス 218"/>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20" name="テキスト ボックス 219"/>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23266</xdr:rowOff>
    </xdr:from>
    <xdr:to>
      <xdr:col>55</xdr:col>
      <xdr:colOff>50800</xdr:colOff>
      <xdr:row>62</xdr:row>
      <xdr:rowOff>124866</xdr:rowOff>
    </xdr:to>
    <xdr:sp macro="" textlink="">
      <xdr:nvSpPr>
        <xdr:cNvPr id="221" name="楕円 220"/>
        <xdr:cNvSpPr/>
      </xdr:nvSpPr>
      <xdr:spPr>
        <a:xfrm>
          <a:off x="10426700" y="106531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61</xdr:row>
      <xdr:rowOff>46143</xdr:rowOff>
    </xdr:from>
    <xdr:ext cx="469744" cy="259045"/>
    <xdr:sp macro="" textlink="">
      <xdr:nvSpPr>
        <xdr:cNvPr id="222" name="【体育館・プール】&#10;一人当たり面積該当値テキスト"/>
        <xdr:cNvSpPr txBox="1"/>
      </xdr:nvSpPr>
      <xdr:spPr>
        <a:xfrm>
          <a:off x="10515600" y="105045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27839</xdr:rowOff>
    </xdr:from>
    <xdr:to>
      <xdr:col>50</xdr:col>
      <xdr:colOff>165100</xdr:colOff>
      <xdr:row>62</xdr:row>
      <xdr:rowOff>129439</xdr:rowOff>
    </xdr:to>
    <xdr:sp macro="" textlink="">
      <xdr:nvSpPr>
        <xdr:cNvPr id="223" name="楕円 222"/>
        <xdr:cNvSpPr/>
      </xdr:nvSpPr>
      <xdr:spPr>
        <a:xfrm>
          <a:off x="9588500" y="10657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74066</xdr:rowOff>
    </xdr:from>
    <xdr:to>
      <xdr:col>55</xdr:col>
      <xdr:colOff>0</xdr:colOff>
      <xdr:row>62</xdr:row>
      <xdr:rowOff>78639</xdr:rowOff>
    </xdr:to>
    <xdr:cxnSp macro="">
      <xdr:nvCxnSpPr>
        <xdr:cNvPr id="224" name="直線コネクタ 223"/>
        <xdr:cNvCxnSpPr/>
      </xdr:nvCxnSpPr>
      <xdr:spPr>
        <a:xfrm flipV="1">
          <a:off x="9639300" y="10703966"/>
          <a:ext cx="838200" cy="45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31038</xdr:rowOff>
    </xdr:from>
    <xdr:to>
      <xdr:col>46</xdr:col>
      <xdr:colOff>38100</xdr:colOff>
      <xdr:row>62</xdr:row>
      <xdr:rowOff>132638</xdr:rowOff>
    </xdr:to>
    <xdr:sp macro="" textlink="">
      <xdr:nvSpPr>
        <xdr:cNvPr id="225" name="楕円 224"/>
        <xdr:cNvSpPr/>
      </xdr:nvSpPr>
      <xdr:spPr>
        <a:xfrm>
          <a:off x="8699500" y="10660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78639</xdr:rowOff>
    </xdr:from>
    <xdr:to>
      <xdr:col>50</xdr:col>
      <xdr:colOff>114300</xdr:colOff>
      <xdr:row>62</xdr:row>
      <xdr:rowOff>81838</xdr:rowOff>
    </xdr:to>
    <xdr:cxnSp macro="">
      <xdr:nvCxnSpPr>
        <xdr:cNvPr id="226" name="直線コネクタ 225"/>
        <xdr:cNvCxnSpPr/>
      </xdr:nvCxnSpPr>
      <xdr:spPr>
        <a:xfrm flipV="1">
          <a:off x="8750300" y="10708539"/>
          <a:ext cx="889000" cy="31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47041</xdr:rowOff>
    </xdr:from>
    <xdr:to>
      <xdr:col>41</xdr:col>
      <xdr:colOff>101600</xdr:colOff>
      <xdr:row>62</xdr:row>
      <xdr:rowOff>148641</xdr:rowOff>
    </xdr:to>
    <xdr:sp macro="" textlink="">
      <xdr:nvSpPr>
        <xdr:cNvPr id="227" name="楕円 226"/>
        <xdr:cNvSpPr/>
      </xdr:nvSpPr>
      <xdr:spPr>
        <a:xfrm>
          <a:off x="7810500" y="106769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62</xdr:row>
      <xdr:rowOff>81838</xdr:rowOff>
    </xdr:from>
    <xdr:to>
      <xdr:col>45</xdr:col>
      <xdr:colOff>177800</xdr:colOff>
      <xdr:row>62</xdr:row>
      <xdr:rowOff>97841</xdr:rowOff>
    </xdr:to>
    <xdr:cxnSp macro="">
      <xdr:nvCxnSpPr>
        <xdr:cNvPr id="228" name="直線コネクタ 227"/>
        <xdr:cNvCxnSpPr/>
      </xdr:nvCxnSpPr>
      <xdr:spPr>
        <a:xfrm flipV="1">
          <a:off x="7861300" y="10711738"/>
          <a:ext cx="889000" cy="160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63</xdr:row>
      <xdr:rowOff>64330</xdr:rowOff>
    </xdr:from>
    <xdr:ext cx="469744" cy="259045"/>
    <xdr:sp macro="" textlink="">
      <xdr:nvSpPr>
        <xdr:cNvPr id="229" name="n_1aveValue【体育館・プール】&#10;一人当たり面積"/>
        <xdr:cNvSpPr txBox="1"/>
      </xdr:nvSpPr>
      <xdr:spPr>
        <a:xfrm>
          <a:off x="9391727" y="108656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63</xdr:row>
      <xdr:rowOff>64330</xdr:rowOff>
    </xdr:from>
    <xdr:ext cx="469744" cy="259045"/>
    <xdr:sp macro="" textlink="">
      <xdr:nvSpPr>
        <xdr:cNvPr id="230" name="n_2aveValue【体育館・プール】&#10;一人当たり面積"/>
        <xdr:cNvSpPr txBox="1"/>
      </xdr:nvSpPr>
      <xdr:spPr>
        <a:xfrm>
          <a:off x="8515427" y="108656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63</xdr:row>
      <xdr:rowOff>93591</xdr:rowOff>
    </xdr:from>
    <xdr:ext cx="469744" cy="259045"/>
    <xdr:sp macro="" textlink="">
      <xdr:nvSpPr>
        <xdr:cNvPr id="231" name="n_3aveValue【体育館・プール】&#10;一人当たり面積"/>
        <xdr:cNvSpPr txBox="1"/>
      </xdr:nvSpPr>
      <xdr:spPr>
        <a:xfrm>
          <a:off x="7626427" y="108949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60</xdr:row>
      <xdr:rowOff>145966</xdr:rowOff>
    </xdr:from>
    <xdr:ext cx="469744" cy="259045"/>
    <xdr:sp macro="" textlink="">
      <xdr:nvSpPr>
        <xdr:cNvPr id="232" name="n_1mainValue【体育館・プール】&#10;一人当たり面積"/>
        <xdr:cNvSpPr txBox="1"/>
      </xdr:nvSpPr>
      <xdr:spPr>
        <a:xfrm>
          <a:off x="9391727" y="10432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60</xdr:row>
      <xdr:rowOff>149165</xdr:rowOff>
    </xdr:from>
    <xdr:ext cx="469744" cy="259045"/>
    <xdr:sp macro="" textlink="">
      <xdr:nvSpPr>
        <xdr:cNvPr id="233" name="n_2mainValue【体育館・プール】&#10;一人当たり面積"/>
        <xdr:cNvSpPr txBox="1"/>
      </xdr:nvSpPr>
      <xdr:spPr>
        <a:xfrm>
          <a:off x="8515427" y="104361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60</xdr:row>
      <xdr:rowOff>165168</xdr:rowOff>
    </xdr:from>
    <xdr:ext cx="469744" cy="259045"/>
    <xdr:sp macro="" textlink="">
      <xdr:nvSpPr>
        <xdr:cNvPr id="234" name="n_3mainValue【体育館・プール】&#10;一人当たり面積"/>
        <xdr:cNvSpPr txBox="1"/>
      </xdr:nvSpPr>
      <xdr:spPr>
        <a:xfrm>
          <a:off x="7626427" y="104521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35" name="正方形/長方形 234"/>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36" name="正方形/長方形 235"/>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37" name="正方形/長方形 236"/>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38" name="正方形/長方形 237"/>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39" name="正方形/長方形 238"/>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40" name="正方形/長方形 239"/>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41" name="正方形/長方形 240"/>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42" name="正方形/長方形 241"/>
        <xdr:cNvSpPr/>
      </xdr:nvSpPr>
      <xdr:spPr>
        <a:xfrm>
          <a:off x="762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68</xdr:row>
      <xdr:rowOff>152400</xdr:rowOff>
    </xdr:from>
    <xdr:to>
      <xdr:col>59</xdr:col>
      <xdr:colOff>88900</xdr:colOff>
      <xdr:row>72</xdr:row>
      <xdr:rowOff>101600</xdr:rowOff>
    </xdr:to>
    <xdr:sp macro="" textlink="">
      <xdr:nvSpPr>
        <xdr:cNvPr id="243" name="正方形/長方形 242"/>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44" name="正方形/長方形 243"/>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45" name="正方形/長方形 244"/>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46" name="正方形/長方形 245"/>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47" name="正方形/長方形 246"/>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48" name="正方形/長方形 247"/>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49" name="正方形/長方形 248"/>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50" name="正方形/長方形 249"/>
        <xdr:cNvSpPr/>
      </xdr:nvSpPr>
      <xdr:spPr>
        <a:xfrm>
          <a:off x="6604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91</xdr:row>
      <xdr:rowOff>19050</xdr:rowOff>
    </xdr:from>
    <xdr:to>
      <xdr:col>28</xdr:col>
      <xdr:colOff>152400</xdr:colOff>
      <xdr:row>94</xdr:row>
      <xdr:rowOff>139700</xdr:rowOff>
    </xdr:to>
    <xdr:sp macro="" textlink="">
      <xdr:nvSpPr>
        <xdr:cNvPr id="251" name="正方形/長方形 250"/>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52" name="正方形/長方形 251"/>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53" name="正方形/長方形 252"/>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54" name="正方形/長方形 253"/>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55" name="正方形/長方形 254"/>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56" name="正方形/長方形 255"/>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57" name="正方形/長方形 256"/>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58" name="正方形/長方形 257"/>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259" name="テキスト ボックス 258"/>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60" name="直線コネクタ 259"/>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108</xdr:row>
      <xdr:rowOff>152400</xdr:rowOff>
    </xdr:from>
    <xdr:to>
      <xdr:col>28</xdr:col>
      <xdr:colOff>114300</xdr:colOff>
      <xdr:row>108</xdr:row>
      <xdr:rowOff>152400</xdr:rowOff>
    </xdr:to>
    <xdr:cxnSp macro="">
      <xdr:nvCxnSpPr>
        <xdr:cNvPr id="261" name="直線コネクタ 260"/>
        <xdr:cNvCxnSpPr/>
      </xdr:nvCxnSpPr>
      <xdr:spPr>
        <a:xfrm>
          <a:off x="762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108</xdr:row>
      <xdr:rowOff>10177</xdr:rowOff>
    </xdr:from>
    <xdr:ext cx="338939" cy="259045"/>
    <xdr:sp macro="" textlink="">
      <xdr:nvSpPr>
        <xdr:cNvPr id="262" name="テキスト ボックス 261"/>
        <xdr:cNvSpPr txBox="1"/>
      </xdr:nvSpPr>
      <xdr:spPr>
        <a:xfrm>
          <a:off x="423061" y="18526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106</xdr:row>
      <xdr:rowOff>114300</xdr:rowOff>
    </xdr:from>
    <xdr:to>
      <xdr:col>28</xdr:col>
      <xdr:colOff>114300</xdr:colOff>
      <xdr:row>106</xdr:row>
      <xdr:rowOff>114300</xdr:rowOff>
    </xdr:to>
    <xdr:cxnSp macro="">
      <xdr:nvCxnSpPr>
        <xdr:cNvPr id="263" name="直線コネクタ 262"/>
        <xdr:cNvCxnSpPr/>
      </xdr:nvCxnSpPr>
      <xdr:spPr>
        <a:xfrm>
          <a:off x="762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105</xdr:row>
      <xdr:rowOff>143527</xdr:rowOff>
    </xdr:from>
    <xdr:ext cx="403059" cy="259045"/>
    <xdr:sp macro="" textlink="">
      <xdr:nvSpPr>
        <xdr:cNvPr id="264" name="テキスト ボックス 263"/>
        <xdr:cNvSpPr txBox="1"/>
      </xdr:nvSpPr>
      <xdr:spPr>
        <a:xfrm>
          <a:off x="358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104</xdr:row>
      <xdr:rowOff>76200</xdr:rowOff>
    </xdr:from>
    <xdr:to>
      <xdr:col>28</xdr:col>
      <xdr:colOff>114300</xdr:colOff>
      <xdr:row>104</xdr:row>
      <xdr:rowOff>76200</xdr:rowOff>
    </xdr:to>
    <xdr:cxnSp macro="">
      <xdr:nvCxnSpPr>
        <xdr:cNvPr id="265" name="直線コネクタ 264"/>
        <xdr:cNvCxnSpPr/>
      </xdr:nvCxnSpPr>
      <xdr:spPr>
        <a:xfrm>
          <a:off x="762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103</xdr:row>
      <xdr:rowOff>105427</xdr:rowOff>
    </xdr:from>
    <xdr:ext cx="403059" cy="259045"/>
    <xdr:sp macro="" textlink="">
      <xdr:nvSpPr>
        <xdr:cNvPr id="266" name="テキスト ボックス 265"/>
        <xdr:cNvSpPr txBox="1"/>
      </xdr:nvSpPr>
      <xdr:spPr>
        <a:xfrm>
          <a:off x="358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102</xdr:row>
      <xdr:rowOff>38100</xdr:rowOff>
    </xdr:from>
    <xdr:to>
      <xdr:col>28</xdr:col>
      <xdr:colOff>114300</xdr:colOff>
      <xdr:row>102</xdr:row>
      <xdr:rowOff>38100</xdr:rowOff>
    </xdr:to>
    <xdr:cxnSp macro="">
      <xdr:nvCxnSpPr>
        <xdr:cNvPr id="267" name="直線コネクタ 266"/>
        <xdr:cNvCxnSpPr/>
      </xdr:nvCxnSpPr>
      <xdr:spPr>
        <a:xfrm>
          <a:off x="762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101</xdr:row>
      <xdr:rowOff>67327</xdr:rowOff>
    </xdr:from>
    <xdr:ext cx="403059" cy="259045"/>
    <xdr:sp macro="" textlink="">
      <xdr:nvSpPr>
        <xdr:cNvPr id="268" name="テキスト ボックス 267"/>
        <xdr:cNvSpPr txBox="1"/>
      </xdr:nvSpPr>
      <xdr:spPr>
        <a:xfrm>
          <a:off x="358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0</xdr:rowOff>
    </xdr:from>
    <xdr:to>
      <xdr:col>28</xdr:col>
      <xdr:colOff>114300</xdr:colOff>
      <xdr:row>100</xdr:row>
      <xdr:rowOff>0</xdr:rowOff>
    </xdr:to>
    <xdr:cxnSp macro="">
      <xdr:nvCxnSpPr>
        <xdr:cNvPr id="269" name="直線コネクタ 268"/>
        <xdr:cNvCxnSpPr/>
      </xdr:nvCxnSpPr>
      <xdr:spPr>
        <a:xfrm>
          <a:off x="762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99</xdr:row>
      <xdr:rowOff>29227</xdr:rowOff>
    </xdr:from>
    <xdr:ext cx="467179" cy="259045"/>
    <xdr:sp macro="" textlink="">
      <xdr:nvSpPr>
        <xdr:cNvPr id="270" name="テキスト ボックス 269"/>
        <xdr:cNvSpPr txBox="1"/>
      </xdr:nvSpPr>
      <xdr:spPr>
        <a:xfrm>
          <a:off x="294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271" name="直線コネクタ 270"/>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96</xdr:row>
      <xdr:rowOff>162577</xdr:rowOff>
    </xdr:from>
    <xdr:ext cx="467179" cy="259045"/>
    <xdr:sp macro="" textlink="">
      <xdr:nvSpPr>
        <xdr:cNvPr id="272" name="テキスト ボックス 271"/>
        <xdr:cNvSpPr txBox="1"/>
      </xdr:nvSpPr>
      <xdr:spPr>
        <a:xfrm>
          <a:off x="294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273" name="【市民会館】&#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101</xdr:row>
      <xdr:rowOff>82550</xdr:rowOff>
    </xdr:from>
    <xdr:to>
      <xdr:col>24</xdr:col>
      <xdr:colOff>62865</xdr:colOff>
      <xdr:row>108</xdr:row>
      <xdr:rowOff>152400</xdr:rowOff>
    </xdr:to>
    <xdr:cxnSp macro="">
      <xdr:nvCxnSpPr>
        <xdr:cNvPr id="274" name="直線コネクタ 273"/>
        <xdr:cNvCxnSpPr/>
      </xdr:nvCxnSpPr>
      <xdr:spPr>
        <a:xfrm flipV="1">
          <a:off x="4634865" y="17399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156227</xdr:rowOff>
    </xdr:from>
    <xdr:ext cx="340478" cy="259045"/>
    <xdr:sp macro="" textlink="">
      <xdr:nvSpPr>
        <xdr:cNvPr id="275" name="【市民会館】&#10;有形固定資産減価償却率最小値テキスト"/>
        <xdr:cNvSpPr txBox="1"/>
      </xdr:nvSpPr>
      <xdr:spPr>
        <a:xfrm>
          <a:off x="4673600" y="186728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152400</xdr:rowOff>
    </xdr:from>
    <xdr:to>
      <xdr:col>24</xdr:col>
      <xdr:colOff>152400</xdr:colOff>
      <xdr:row>108</xdr:row>
      <xdr:rowOff>152400</xdr:rowOff>
    </xdr:to>
    <xdr:cxnSp macro="">
      <xdr:nvCxnSpPr>
        <xdr:cNvPr id="276" name="直線コネクタ 275"/>
        <xdr:cNvCxnSpPr/>
      </xdr:nvCxnSpPr>
      <xdr:spPr>
        <a:xfrm>
          <a:off x="4546600" y="186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100</xdr:row>
      <xdr:rowOff>29227</xdr:rowOff>
    </xdr:from>
    <xdr:ext cx="469744" cy="259045"/>
    <xdr:sp macro="" textlink="">
      <xdr:nvSpPr>
        <xdr:cNvPr id="277" name="【市民会館】&#10;有形固定資産減価償却率最大値テキスト"/>
        <xdr:cNvSpPr txBox="1"/>
      </xdr:nvSpPr>
      <xdr:spPr>
        <a:xfrm>
          <a:off x="4673600" y="17174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101</xdr:row>
      <xdr:rowOff>82550</xdr:rowOff>
    </xdr:from>
    <xdr:to>
      <xdr:col>24</xdr:col>
      <xdr:colOff>152400</xdr:colOff>
      <xdr:row>101</xdr:row>
      <xdr:rowOff>82550</xdr:rowOff>
    </xdr:to>
    <xdr:cxnSp macro="">
      <xdr:nvCxnSpPr>
        <xdr:cNvPr id="278" name="直線コネクタ 277"/>
        <xdr:cNvCxnSpPr/>
      </xdr:nvCxnSpPr>
      <xdr:spPr>
        <a:xfrm>
          <a:off x="4546600" y="1739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154957</xdr:rowOff>
    </xdr:from>
    <xdr:ext cx="405111" cy="259045"/>
    <xdr:sp macro="" textlink="">
      <xdr:nvSpPr>
        <xdr:cNvPr id="279" name="【市民会館】&#10;有形固定資産減価償却率平均値テキスト"/>
        <xdr:cNvSpPr txBox="1"/>
      </xdr:nvSpPr>
      <xdr:spPr>
        <a:xfrm>
          <a:off x="4673600" y="179857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5080</xdr:rowOff>
    </xdr:from>
    <xdr:to>
      <xdr:col>24</xdr:col>
      <xdr:colOff>114300</xdr:colOff>
      <xdr:row>105</xdr:row>
      <xdr:rowOff>106680</xdr:rowOff>
    </xdr:to>
    <xdr:sp macro="" textlink="">
      <xdr:nvSpPr>
        <xdr:cNvPr id="280" name="フローチャート: 判断 279"/>
        <xdr:cNvSpPr/>
      </xdr:nvSpPr>
      <xdr:spPr>
        <a:xfrm>
          <a:off x="4584700" y="18007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104</xdr:row>
      <xdr:rowOff>167639</xdr:rowOff>
    </xdr:from>
    <xdr:to>
      <xdr:col>20</xdr:col>
      <xdr:colOff>38100</xdr:colOff>
      <xdr:row>105</xdr:row>
      <xdr:rowOff>97789</xdr:rowOff>
    </xdr:to>
    <xdr:sp macro="" textlink="">
      <xdr:nvSpPr>
        <xdr:cNvPr id="281" name="フローチャート: 判断 280"/>
        <xdr:cNvSpPr/>
      </xdr:nvSpPr>
      <xdr:spPr>
        <a:xfrm>
          <a:off x="3746500" y="17998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170180</xdr:rowOff>
    </xdr:from>
    <xdr:to>
      <xdr:col>15</xdr:col>
      <xdr:colOff>101600</xdr:colOff>
      <xdr:row>105</xdr:row>
      <xdr:rowOff>100330</xdr:rowOff>
    </xdr:to>
    <xdr:sp macro="" textlink="">
      <xdr:nvSpPr>
        <xdr:cNvPr id="282" name="フローチャート: 判断 281"/>
        <xdr:cNvSpPr/>
      </xdr:nvSpPr>
      <xdr:spPr>
        <a:xfrm>
          <a:off x="2857500" y="18000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165100</xdr:rowOff>
    </xdr:from>
    <xdr:to>
      <xdr:col>10</xdr:col>
      <xdr:colOff>165100</xdr:colOff>
      <xdr:row>105</xdr:row>
      <xdr:rowOff>95250</xdr:rowOff>
    </xdr:to>
    <xdr:sp macro="" textlink="">
      <xdr:nvSpPr>
        <xdr:cNvPr id="283" name="フローチャート: 判断 282"/>
        <xdr:cNvSpPr/>
      </xdr:nvSpPr>
      <xdr:spPr>
        <a:xfrm>
          <a:off x="1968500" y="17995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284" name="テキスト ボックス 283"/>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285" name="テキスト ボックス 284"/>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286" name="テキスト ボックス 285"/>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287" name="テキスト ボックス 286"/>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288" name="テキスト ボックス 287"/>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101</xdr:row>
      <xdr:rowOff>114300</xdr:rowOff>
    </xdr:from>
    <xdr:to>
      <xdr:col>24</xdr:col>
      <xdr:colOff>114300</xdr:colOff>
      <xdr:row>102</xdr:row>
      <xdr:rowOff>44450</xdr:rowOff>
    </xdr:to>
    <xdr:sp macro="" textlink="">
      <xdr:nvSpPr>
        <xdr:cNvPr id="289" name="楕円 288"/>
        <xdr:cNvSpPr/>
      </xdr:nvSpPr>
      <xdr:spPr>
        <a:xfrm>
          <a:off x="4584700" y="17430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101</xdr:row>
      <xdr:rowOff>29227</xdr:rowOff>
    </xdr:from>
    <xdr:ext cx="405111" cy="259045"/>
    <xdr:sp macro="" textlink="">
      <xdr:nvSpPr>
        <xdr:cNvPr id="290" name="【市民会館】&#10;有形固定資産減価償却率該当値テキスト"/>
        <xdr:cNvSpPr txBox="1"/>
      </xdr:nvSpPr>
      <xdr:spPr>
        <a:xfrm>
          <a:off x="4673600" y="173456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101</xdr:row>
      <xdr:rowOff>120650</xdr:rowOff>
    </xdr:from>
    <xdr:to>
      <xdr:col>20</xdr:col>
      <xdr:colOff>38100</xdr:colOff>
      <xdr:row>102</xdr:row>
      <xdr:rowOff>50800</xdr:rowOff>
    </xdr:to>
    <xdr:sp macro="" textlink="">
      <xdr:nvSpPr>
        <xdr:cNvPr id="291" name="楕円 290"/>
        <xdr:cNvSpPr/>
      </xdr:nvSpPr>
      <xdr:spPr>
        <a:xfrm>
          <a:off x="3746500" y="17437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101</xdr:row>
      <xdr:rowOff>165100</xdr:rowOff>
    </xdr:from>
    <xdr:to>
      <xdr:col>24</xdr:col>
      <xdr:colOff>63500</xdr:colOff>
      <xdr:row>102</xdr:row>
      <xdr:rowOff>0</xdr:rowOff>
    </xdr:to>
    <xdr:cxnSp macro="">
      <xdr:nvCxnSpPr>
        <xdr:cNvPr id="292" name="直線コネクタ 291"/>
        <xdr:cNvCxnSpPr/>
      </xdr:nvCxnSpPr>
      <xdr:spPr>
        <a:xfrm flipV="1">
          <a:off x="3797300" y="17481550"/>
          <a:ext cx="838200" cy="6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101</xdr:row>
      <xdr:rowOff>127000</xdr:rowOff>
    </xdr:from>
    <xdr:to>
      <xdr:col>15</xdr:col>
      <xdr:colOff>101600</xdr:colOff>
      <xdr:row>102</xdr:row>
      <xdr:rowOff>57150</xdr:rowOff>
    </xdr:to>
    <xdr:sp macro="" textlink="">
      <xdr:nvSpPr>
        <xdr:cNvPr id="293" name="楕円 292"/>
        <xdr:cNvSpPr/>
      </xdr:nvSpPr>
      <xdr:spPr>
        <a:xfrm>
          <a:off x="2857500" y="17443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102</xdr:row>
      <xdr:rowOff>0</xdr:rowOff>
    </xdr:from>
    <xdr:to>
      <xdr:col>19</xdr:col>
      <xdr:colOff>177800</xdr:colOff>
      <xdr:row>102</xdr:row>
      <xdr:rowOff>6350</xdr:rowOff>
    </xdr:to>
    <xdr:cxnSp macro="">
      <xdr:nvCxnSpPr>
        <xdr:cNvPr id="294" name="直線コネクタ 293"/>
        <xdr:cNvCxnSpPr/>
      </xdr:nvCxnSpPr>
      <xdr:spPr>
        <a:xfrm flipV="1">
          <a:off x="2908300" y="17487900"/>
          <a:ext cx="889000" cy="6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101</xdr:row>
      <xdr:rowOff>134620</xdr:rowOff>
    </xdr:from>
    <xdr:to>
      <xdr:col>10</xdr:col>
      <xdr:colOff>165100</xdr:colOff>
      <xdr:row>102</xdr:row>
      <xdr:rowOff>64770</xdr:rowOff>
    </xdr:to>
    <xdr:sp macro="" textlink="">
      <xdr:nvSpPr>
        <xdr:cNvPr id="295" name="楕円 294"/>
        <xdr:cNvSpPr/>
      </xdr:nvSpPr>
      <xdr:spPr>
        <a:xfrm>
          <a:off x="1968500" y="17451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102</xdr:row>
      <xdr:rowOff>6350</xdr:rowOff>
    </xdr:from>
    <xdr:to>
      <xdr:col>15</xdr:col>
      <xdr:colOff>50800</xdr:colOff>
      <xdr:row>102</xdr:row>
      <xdr:rowOff>13970</xdr:rowOff>
    </xdr:to>
    <xdr:cxnSp macro="">
      <xdr:nvCxnSpPr>
        <xdr:cNvPr id="296" name="直線コネクタ 295"/>
        <xdr:cNvCxnSpPr/>
      </xdr:nvCxnSpPr>
      <xdr:spPr>
        <a:xfrm flipV="1">
          <a:off x="2019300" y="1749425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105</xdr:row>
      <xdr:rowOff>88916</xdr:rowOff>
    </xdr:from>
    <xdr:ext cx="405111" cy="259045"/>
    <xdr:sp macro="" textlink="">
      <xdr:nvSpPr>
        <xdr:cNvPr id="297" name="n_1aveValue【市民会館】&#10;有形固定資産減価償却率"/>
        <xdr:cNvSpPr txBox="1"/>
      </xdr:nvSpPr>
      <xdr:spPr>
        <a:xfrm>
          <a:off x="3582044" y="180911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105</xdr:row>
      <xdr:rowOff>91457</xdr:rowOff>
    </xdr:from>
    <xdr:ext cx="405111" cy="259045"/>
    <xdr:sp macro="" textlink="">
      <xdr:nvSpPr>
        <xdr:cNvPr id="298" name="n_2aveValue【市民会館】&#10;有形固定資産減価償却率"/>
        <xdr:cNvSpPr txBox="1"/>
      </xdr:nvSpPr>
      <xdr:spPr>
        <a:xfrm>
          <a:off x="2705744" y="18093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105</xdr:row>
      <xdr:rowOff>86377</xdr:rowOff>
    </xdr:from>
    <xdr:ext cx="405111" cy="259045"/>
    <xdr:sp macro="" textlink="">
      <xdr:nvSpPr>
        <xdr:cNvPr id="299" name="n_3aveValue【市民会館】&#10;有形固定資産減価償却率"/>
        <xdr:cNvSpPr txBox="1"/>
      </xdr:nvSpPr>
      <xdr:spPr>
        <a:xfrm>
          <a:off x="1816744" y="18088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100</xdr:row>
      <xdr:rowOff>67327</xdr:rowOff>
    </xdr:from>
    <xdr:ext cx="405111" cy="259045"/>
    <xdr:sp macro="" textlink="">
      <xdr:nvSpPr>
        <xdr:cNvPr id="300" name="n_1mainValue【市民会館】&#10;有形固定資産減価償却率"/>
        <xdr:cNvSpPr txBox="1"/>
      </xdr:nvSpPr>
      <xdr:spPr>
        <a:xfrm>
          <a:off x="3582044" y="17212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100</xdr:row>
      <xdr:rowOff>73677</xdr:rowOff>
    </xdr:from>
    <xdr:ext cx="405111" cy="259045"/>
    <xdr:sp macro="" textlink="">
      <xdr:nvSpPr>
        <xdr:cNvPr id="301" name="n_2mainValue【市民会館】&#10;有形固定資産減価償却率"/>
        <xdr:cNvSpPr txBox="1"/>
      </xdr:nvSpPr>
      <xdr:spPr>
        <a:xfrm>
          <a:off x="2705744" y="172186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100</xdr:row>
      <xdr:rowOff>81297</xdr:rowOff>
    </xdr:from>
    <xdr:ext cx="405111" cy="259045"/>
    <xdr:sp macro="" textlink="">
      <xdr:nvSpPr>
        <xdr:cNvPr id="302" name="n_3mainValue【市民会館】&#10;有形固定資産減価償却率"/>
        <xdr:cNvSpPr txBox="1"/>
      </xdr:nvSpPr>
      <xdr:spPr>
        <a:xfrm>
          <a:off x="1816744" y="17226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03" name="正方形/長方形 302"/>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04" name="正方形/長方形 303"/>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05" name="正方形/長方形 304"/>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06" name="正方形/長方形 305"/>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07" name="正方形/長方形 306"/>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08" name="正方形/長方形 307"/>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09" name="正方形/長方形 308"/>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10" name="正方形/長方形 309"/>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311" name="テキスト ボックス 310"/>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12" name="直線コネクタ 311"/>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313" name="直線コネクタ 312"/>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314" name="テキスト ボックス 313"/>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315" name="直線コネクタ 314"/>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316" name="テキスト ボックス 315"/>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317" name="直線コネクタ 316"/>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318" name="テキスト ボックス 317"/>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319" name="直線コネクタ 318"/>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320" name="テキスト ボックス 319"/>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321" name="直線コネクタ 320"/>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322" name="テキスト ボックス 321"/>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23" name="直線コネクタ 322"/>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324" name="テキスト ボックス 323"/>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25" name="【市民会館】&#10;一人当たり面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20955</xdr:rowOff>
    </xdr:from>
    <xdr:to>
      <xdr:col>54</xdr:col>
      <xdr:colOff>189865</xdr:colOff>
      <xdr:row>108</xdr:row>
      <xdr:rowOff>116205</xdr:rowOff>
    </xdr:to>
    <xdr:cxnSp macro="">
      <xdr:nvCxnSpPr>
        <xdr:cNvPr id="326" name="直線コネクタ 325"/>
        <xdr:cNvCxnSpPr/>
      </xdr:nvCxnSpPr>
      <xdr:spPr>
        <a:xfrm flipV="1">
          <a:off x="10476865" y="17165955"/>
          <a:ext cx="0" cy="14668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120032</xdr:rowOff>
    </xdr:from>
    <xdr:ext cx="469744" cy="259045"/>
    <xdr:sp macro="" textlink="">
      <xdr:nvSpPr>
        <xdr:cNvPr id="327" name="【市民会館】&#10;一人当たり面積最小値テキスト"/>
        <xdr:cNvSpPr txBox="1"/>
      </xdr:nvSpPr>
      <xdr:spPr>
        <a:xfrm>
          <a:off x="10515600" y="186366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116205</xdr:rowOff>
    </xdr:from>
    <xdr:to>
      <xdr:col>55</xdr:col>
      <xdr:colOff>88900</xdr:colOff>
      <xdr:row>108</xdr:row>
      <xdr:rowOff>116205</xdr:rowOff>
    </xdr:to>
    <xdr:cxnSp macro="">
      <xdr:nvCxnSpPr>
        <xdr:cNvPr id="328" name="直線コネクタ 327"/>
        <xdr:cNvCxnSpPr/>
      </xdr:nvCxnSpPr>
      <xdr:spPr>
        <a:xfrm>
          <a:off x="10388600" y="186328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98</xdr:row>
      <xdr:rowOff>139082</xdr:rowOff>
    </xdr:from>
    <xdr:ext cx="469744" cy="259045"/>
    <xdr:sp macro="" textlink="">
      <xdr:nvSpPr>
        <xdr:cNvPr id="329" name="【市民会館】&#10;一人当たり面積最大値テキスト"/>
        <xdr:cNvSpPr txBox="1"/>
      </xdr:nvSpPr>
      <xdr:spPr>
        <a:xfrm>
          <a:off x="10515600" y="169411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20955</xdr:rowOff>
    </xdr:from>
    <xdr:to>
      <xdr:col>55</xdr:col>
      <xdr:colOff>88900</xdr:colOff>
      <xdr:row>100</xdr:row>
      <xdr:rowOff>20955</xdr:rowOff>
    </xdr:to>
    <xdr:cxnSp macro="">
      <xdr:nvCxnSpPr>
        <xdr:cNvPr id="330" name="直線コネクタ 329"/>
        <xdr:cNvCxnSpPr/>
      </xdr:nvCxnSpPr>
      <xdr:spPr>
        <a:xfrm>
          <a:off x="10388600" y="171659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105</xdr:row>
      <xdr:rowOff>128288</xdr:rowOff>
    </xdr:from>
    <xdr:ext cx="469744" cy="259045"/>
    <xdr:sp macro="" textlink="">
      <xdr:nvSpPr>
        <xdr:cNvPr id="331" name="【市民会館】&#10;一人当たり面積平均値テキスト"/>
        <xdr:cNvSpPr txBox="1"/>
      </xdr:nvSpPr>
      <xdr:spPr>
        <a:xfrm>
          <a:off x="10515600" y="1813053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105411</xdr:rowOff>
    </xdr:from>
    <xdr:to>
      <xdr:col>55</xdr:col>
      <xdr:colOff>50800</xdr:colOff>
      <xdr:row>107</xdr:row>
      <xdr:rowOff>35561</xdr:rowOff>
    </xdr:to>
    <xdr:sp macro="" textlink="">
      <xdr:nvSpPr>
        <xdr:cNvPr id="332" name="フローチャート: 判断 331"/>
        <xdr:cNvSpPr/>
      </xdr:nvSpPr>
      <xdr:spPr>
        <a:xfrm>
          <a:off x="10426700" y="18279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103505</xdr:rowOff>
    </xdr:from>
    <xdr:to>
      <xdr:col>50</xdr:col>
      <xdr:colOff>165100</xdr:colOff>
      <xdr:row>107</xdr:row>
      <xdr:rowOff>33655</xdr:rowOff>
    </xdr:to>
    <xdr:sp macro="" textlink="">
      <xdr:nvSpPr>
        <xdr:cNvPr id="333" name="フローチャート: 判断 332"/>
        <xdr:cNvSpPr/>
      </xdr:nvSpPr>
      <xdr:spPr>
        <a:xfrm>
          <a:off x="9588500" y="18277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99695</xdr:rowOff>
    </xdr:from>
    <xdr:to>
      <xdr:col>46</xdr:col>
      <xdr:colOff>38100</xdr:colOff>
      <xdr:row>107</xdr:row>
      <xdr:rowOff>29845</xdr:rowOff>
    </xdr:to>
    <xdr:sp macro="" textlink="">
      <xdr:nvSpPr>
        <xdr:cNvPr id="334" name="フローチャート: 判断 333"/>
        <xdr:cNvSpPr/>
      </xdr:nvSpPr>
      <xdr:spPr>
        <a:xfrm>
          <a:off x="8699500" y="18273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116839</xdr:rowOff>
    </xdr:from>
    <xdr:to>
      <xdr:col>41</xdr:col>
      <xdr:colOff>101600</xdr:colOff>
      <xdr:row>107</xdr:row>
      <xdr:rowOff>46989</xdr:rowOff>
    </xdr:to>
    <xdr:sp macro="" textlink="">
      <xdr:nvSpPr>
        <xdr:cNvPr id="335" name="フローチャート: 判断 334"/>
        <xdr:cNvSpPr/>
      </xdr:nvSpPr>
      <xdr:spPr>
        <a:xfrm>
          <a:off x="7810500" y="18290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336" name="テキスト ボックス 335"/>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37" name="テキスト ボックス 336"/>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38" name="テキスト ボックス 337"/>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39" name="テキスト ボックス 338"/>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40" name="テキスト ボックス 339"/>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107</xdr:row>
      <xdr:rowOff>2539</xdr:rowOff>
    </xdr:from>
    <xdr:to>
      <xdr:col>55</xdr:col>
      <xdr:colOff>50800</xdr:colOff>
      <xdr:row>107</xdr:row>
      <xdr:rowOff>104139</xdr:rowOff>
    </xdr:to>
    <xdr:sp macro="" textlink="">
      <xdr:nvSpPr>
        <xdr:cNvPr id="341" name="楕円 340"/>
        <xdr:cNvSpPr/>
      </xdr:nvSpPr>
      <xdr:spPr>
        <a:xfrm>
          <a:off x="10426700" y="183476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106</xdr:row>
      <xdr:rowOff>152416</xdr:rowOff>
    </xdr:from>
    <xdr:ext cx="469744" cy="259045"/>
    <xdr:sp macro="" textlink="">
      <xdr:nvSpPr>
        <xdr:cNvPr id="342" name="【市民会館】&#10;一人当たり面積該当値テキスト"/>
        <xdr:cNvSpPr txBox="1"/>
      </xdr:nvSpPr>
      <xdr:spPr>
        <a:xfrm>
          <a:off x="10515600" y="183261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107</xdr:row>
      <xdr:rowOff>8255</xdr:rowOff>
    </xdr:from>
    <xdr:to>
      <xdr:col>50</xdr:col>
      <xdr:colOff>165100</xdr:colOff>
      <xdr:row>107</xdr:row>
      <xdr:rowOff>109855</xdr:rowOff>
    </xdr:to>
    <xdr:sp macro="" textlink="">
      <xdr:nvSpPr>
        <xdr:cNvPr id="343" name="楕円 342"/>
        <xdr:cNvSpPr/>
      </xdr:nvSpPr>
      <xdr:spPr>
        <a:xfrm>
          <a:off x="9588500" y="18353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107</xdr:row>
      <xdr:rowOff>53339</xdr:rowOff>
    </xdr:from>
    <xdr:to>
      <xdr:col>55</xdr:col>
      <xdr:colOff>0</xdr:colOff>
      <xdr:row>107</xdr:row>
      <xdr:rowOff>59055</xdr:rowOff>
    </xdr:to>
    <xdr:cxnSp macro="">
      <xdr:nvCxnSpPr>
        <xdr:cNvPr id="344" name="直線コネクタ 343"/>
        <xdr:cNvCxnSpPr/>
      </xdr:nvCxnSpPr>
      <xdr:spPr>
        <a:xfrm flipV="1">
          <a:off x="9639300" y="18398489"/>
          <a:ext cx="838200" cy="5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107</xdr:row>
      <xdr:rowOff>10161</xdr:rowOff>
    </xdr:from>
    <xdr:to>
      <xdr:col>46</xdr:col>
      <xdr:colOff>38100</xdr:colOff>
      <xdr:row>107</xdr:row>
      <xdr:rowOff>111761</xdr:rowOff>
    </xdr:to>
    <xdr:sp macro="" textlink="">
      <xdr:nvSpPr>
        <xdr:cNvPr id="345" name="楕円 344"/>
        <xdr:cNvSpPr/>
      </xdr:nvSpPr>
      <xdr:spPr>
        <a:xfrm>
          <a:off x="8699500" y="183553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107</xdr:row>
      <xdr:rowOff>59055</xdr:rowOff>
    </xdr:from>
    <xdr:to>
      <xdr:col>50</xdr:col>
      <xdr:colOff>114300</xdr:colOff>
      <xdr:row>107</xdr:row>
      <xdr:rowOff>60961</xdr:rowOff>
    </xdr:to>
    <xdr:cxnSp macro="">
      <xdr:nvCxnSpPr>
        <xdr:cNvPr id="346" name="直線コネクタ 345"/>
        <xdr:cNvCxnSpPr/>
      </xdr:nvCxnSpPr>
      <xdr:spPr>
        <a:xfrm flipV="1">
          <a:off x="8750300" y="18404205"/>
          <a:ext cx="889000" cy="19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107</xdr:row>
      <xdr:rowOff>15875</xdr:rowOff>
    </xdr:from>
    <xdr:to>
      <xdr:col>41</xdr:col>
      <xdr:colOff>101600</xdr:colOff>
      <xdr:row>107</xdr:row>
      <xdr:rowOff>117475</xdr:rowOff>
    </xdr:to>
    <xdr:sp macro="" textlink="">
      <xdr:nvSpPr>
        <xdr:cNvPr id="347" name="楕円 346"/>
        <xdr:cNvSpPr/>
      </xdr:nvSpPr>
      <xdr:spPr>
        <a:xfrm>
          <a:off x="7810500" y="18361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107</xdr:row>
      <xdr:rowOff>60961</xdr:rowOff>
    </xdr:from>
    <xdr:to>
      <xdr:col>45</xdr:col>
      <xdr:colOff>177800</xdr:colOff>
      <xdr:row>107</xdr:row>
      <xdr:rowOff>66675</xdr:rowOff>
    </xdr:to>
    <xdr:cxnSp macro="">
      <xdr:nvCxnSpPr>
        <xdr:cNvPr id="348" name="直線コネクタ 347"/>
        <xdr:cNvCxnSpPr/>
      </xdr:nvCxnSpPr>
      <xdr:spPr>
        <a:xfrm flipV="1">
          <a:off x="7861300" y="18406111"/>
          <a:ext cx="889000" cy="5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105</xdr:row>
      <xdr:rowOff>50182</xdr:rowOff>
    </xdr:from>
    <xdr:ext cx="469744" cy="259045"/>
    <xdr:sp macro="" textlink="">
      <xdr:nvSpPr>
        <xdr:cNvPr id="349" name="n_1aveValue【市民会館】&#10;一人当たり面積"/>
        <xdr:cNvSpPr txBox="1"/>
      </xdr:nvSpPr>
      <xdr:spPr>
        <a:xfrm>
          <a:off x="9391727" y="180524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105</xdr:row>
      <xdr:rowOff>46372</xdr:rowOff>
    </xdr:from>
    <xdr:ext cx="469744" cy="259045"/>
    <xdr:sp macro="" textlink="">
      <xdr:nvSpPr>
        <xdr:cNvPr id="350" name="n_2aveValue【市民会館】&#10;一人当たり面積"/>
        <xdr:cNvSpPr txBox="1"/>
      </xdr:nvSpPr>
      <xdr:spPr>
        <a:xfrm>
          <a:off x="8515427" y="180486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105</xdr:row>
      <xdr:rowOff>63516</xdr:rowOff>
    </xdr:from>
    <xdr:ext cx="469744" cy="259045"/>
    <xdr:sp macro="" textlink="">
      <xdr:nvSpPr>
        <xdr:cNvPr id="351" name="n_3aveValue【市民会館】&#10;一人当たり面積"/>
        <xdr:cNvSpPr txBox="1"/>
      </xdr:nvSpPr>
      <xdr:spPr>
        <a:xfrm>
          <a:off x="7626427" y="180657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107</xdr:row>
      <xdr:rowOff>100982</xdr:rowOff>
    </xdr:from>
    <xdr:ext cx="469744" cy="259045"/>
    <xdr:sp macro="" textlink="">
      <xdr:nvSpPr>
        <xdr:cNvPr id="352" name="n_1mainValue【市民会館】&#10;一人当たり面積"/>
        <xdr:cNvSpPr txBox="1"/>
      </xdr:nvSpPr>
      <xdr:spPr>
        <a:xfrm>
          <a:off x="9391727" y="184461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107</xdr:row>
      <xdr:rowOff>102888</xdr:rowOff>
    </xdr:from>
    <xdr:ext cx="469744" cy="259045"/>
    <xdr:sp macro="" textlink="">
      <xdr:nvSpPr>
        <xdr:cNvPr id="353" name="n_2mainValue【市民会館】&#10;一人当たり面積"/>
        <xdr:cNvSpPr txBox="1"/>
      </xdr:nvSpPr>
      <xdr:spPr>
        <a:xfrm>
          <a:off x="8515427" y="184480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107</xdr:row>
      <xdr:rowOff>108602</xdr:rowOff>
    </xdr:from>
    <xdr:ext cx="469744" cy="259045"/>
    <xdr:sp macro="" textlink="">
      <xdr:nvSpPr>
        <xdr:cNvPr id="354" name="n_3mainValue【市民会館】&#10;一人当たり面積"/>
        <xdr:cNvSpPr txBox="1"/>
      </xdr:nvSpPr>
      <xdr:spPr>
        <a:xfrm>
          <a:off x="7626427" y="184537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55" name="正方形/長方形 354"/>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56" name="正方形/長方形 355"/>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57" name="正方形/長方形 356"/>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58" name="正方形/長方形 357"/>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59" name="正方形/長方形 358"/>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60" name="正方形/長方形 359"/>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61" name="正方形/長方形 360"/>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62" name="正方形/長方形 361"/>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63" name="テキスト ボックス 362"/>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64" name="直線コネクタ 363"/>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42</xdr:row>
      <xdr:rowOff>92528</xdr:rowOff>
    </xdr:from>
    <xdr:to>
      <xdr:col>89</xdr:col>
      <xdr:colOff>177800</xdr:colOff>
      <xdr:row>42</xdr:row>
      <xdr:rowOff>92528</xdr:rowOff>
    </xdr:to>
    <xdr:cxnSp macro="">
      <xdr:nvCxnSpPr>
        <xdr:cNvPr id="365" name="直線コネクタ 364"/>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41</xdr:row>
      <xdr:rowOff>121755</xdr:rowOff>
    </xdr:from>
    <xdr:ext cx="338939" cy="259045"/>
    <xdr:sp macro="" textlink="">
      <xdr:nvSpPr>
        <xdr:cNvPr id="366" name="テキスト ボックス 365"/>
        <xdr:cNvSpPr txBox="1"/>
      </xdr:nvSpPr>
      <xdr:spPr>
        <a:xfrm>
          <a:off x="12107061" y="715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367" name="直線コネクタ 366"/>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368" name="テキスト ボックス 367"/>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369" name="直線コネクタ 368"/>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370" name="テキスト ボックス 369"/>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371" name="直線コネクタ 370"/>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372" name="テキスト ボックス 371"/>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373" name="直線コネクタ 372"/>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374" name="テキスト ボックス 373"/>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375" name="直線コネクタ 374"/>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31949</xdr:rowOff>
    </xdr:from>
    <xdr:ext cx="467179" cy="259045"/>
    <xdr:sp macro="" textlink="">
      <xdr:nvSpPr>
        <xdr:cNvPr id="376" name="テキスト ボックス 375"/>
        <xdr:cNvSpPr txBox="1"/>
      </xdr:nvSpPr>
      <xdr:spPr>
        <a:xfrm>
          <a:off x="11978821" y="551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377" name="直線コネクタ 376"/>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378" name="テキスト ボックス 377"/>
        <xdr:cNvSpPr txBox="1"/>
      </xdr:nvSpPr>
      <xdr:spPr>
        <a:xfrm>
          <a:off x="11978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379" name="【一般廃棄物処理施設】&#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130084</xdr:rowOff>
    </xdr:from>
    <xdr:to>
      <xdr:col>85</xdr:col>
      <xdr:colOff>126364</xdr:colOff>
      <xdr:row>42</xdr:row>
      <xdr:rowOff>51707</xdr:rowOff>
    </xdr:to>
    <xdr:cxnSp macro="">
      <xdr:nvCxnSpPr>
        <xdr:cNvPr id="380" name="直線コネクタ 379"/>
        <xdr:cNvCxnSpPr/>
      </xdr:nvCxnSpPr>
      <xdr:spPr>
        <a:xfrm flipV="1">
          <a:off x="16318864" y="5787934"/>
          <a:ext cx="0" cy="14646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55534</xdr:rowOff>
    </xdr:from>
    <xdr:ext cx="340478" cy="259045"/>
    <xdr:sp macro="" textlink="">
      <xdr:nvSpPr>
        <xdr:cNvPr id="381" name="【一般廃棄物処理施設】&#10;有形固定資産減価償却率最小値テキスト"/>
        <xdr:cNvSpPr txBox="1"/>
      </xdr:nvSpPr>
      <xdr:spPr>
        <a:xfrm>
          <a:off x="16357600" y="725643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51707</xdr:rowOff>
    </xdr:from>
    <xdr:to>
      <xdr:col>86</xdr:col>
      <xdr:colOff>25400</xdr:colOff>
      <xdr:row>42</xdr:row>
      <xdr:rowOff>51707</xdr:rowOff>
    </xdr:to>
    <xdr:cxnSp macro="">
      <xdr:nvCxnSpPr>
        <xdr:cNvPr id="382" name="直線コネクタ 381"/>
        <xdr:cNvCxnSpPr/>
      </xdr:nvCxnSpPr>
      <xdr:spPr>
        <a:xfrm>
          <a:off x="16230600" y="72526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76761</xdr:rowOff>
    </xdr:from>
    <xdr:ext cx="405111" cy="259045"/>
    <xdr:sp macro="" textlink="">
      <xdr:nvSpPr>
        <xdr:cNvPr id="383" name="【一般廃棄物処理施設】&#10;有形固定資産減価償却率最大値テキスト"/>
        <xdr:cNvSpPr txBox="1"/>
      </xdr:nvSpPr>
      <xdr:spPr>
        <a:xfrm>
          <a:off x="16357600" y="55631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130084</xdr:rowOff>
    </xdr:from>
    <xdr:to>
      <xdr:col>86</xdr:col>
      <xdr:colOff>25400</xdr:colOff>
      <xdr:row>33</xdr:row>
      <xdr:rowOff>130084</xdr:rowOff>
    </xdr:to>
    <xdr:cxnSp macro="">
      <xdr:nvCxnSpPr>
        <xdr:cNvPr id="384" name="直線コネクタ 383"/>
        <xdr:cNvCxnSpPr/>
      </xdr:nvCxnSpPr>
      <xdr:spPr>
        <a:xfrm>
          <a:off x="16230600" y="57879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39</xdr:row>
      <xdr:rowOff>74040</xdr:rowOff>
    </xdr:from>
    <xdr:ext cx="405111" cy="259045"/>
    <xdr:sp macro="" textlink="">
      <xdr:nvSpPr>
        <xdr:cNvPr id="385" name="【一般廃棄物処理施設】&#10;有形固定資産減価償却率平均値テキスト"/>
        <xdr:cNvSpPr txBox="1"/>
      </xdr:nvSpPr>
      <xdr:spPr>
        <a:xfrm>
          <a:off x="16357600" y="676059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95613</xdr:rowOff>
    </xdr:from>
    <xdr:to>
      <xdr:col>85</xdr:col>
      <xdr:colOff>177800</xdr:colOff>
      <xdr:row>40</xdr:row>
      <xdr:rowOff>25763</xdr:rowOff>
    </xdr:to>
    <xdr:sp macro="" textlink="">
      <xdr:nvSpPr>
        <xdr:cNvPr id="386" name="フローチャート: 判断 385"/>
        <xdr:cNvSpPr/>
      </xdr:nvSpPr>
      <xdr:spPr>
        <a:xfrm>
          <a:off x="16268700" y="67821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40</xdr:row>
      <xdr:rowOff>27033</xdr:rowOff>
    </xdr:from>
    <xdr:to>
      <xdr:col>81</xdr:col>
      <xdr:colOff>101600</xdr:colOff>
      <xdr:row>40</xdr:row>
      <xdr:rowOff>128633</xdr:rowOff>
    </xdr:to>
    <xdr:sp macro="" textlink="">
      <xdr:nvSpPr>
        <xdr:cNvPr id="387" name="フローチャート: 判断 386"/>
        <xdr:cNvSpPr/>
      </xdr:nvSpPr>
      <xdr:spPr>
        <a:xfrm>
          <a:off x="15430500" y="68850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138067</xdr:rowOff>
    </xdr:from>
    <xdr:to>
      <xdr:col>76</xdr:col>
      <xdr:colOff>165100</xdr:colOff>
      <xdr:row>37</xdr:row>
      <xdr:rowOff>68217</xdr:rowOff>
    </xdr:to>
    <xdr:sp macro="" textlink="">
      <xdr:nvSpPr>
        <xdr:cNvPr id="388" name="フローチャート: 判断 387"/>
        <xdr:cNvSpPr/>
      </xdr:nvSpPr>
      <xdr:spPr>
        <a:xfrm>
          <a:off x="14541500" y="6310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36</xdr:row>
      <xdr:rowOff>126637</xdr:rowOff>
    </xdr:from>
    <xdr:to>
      <xdr:col>72</xdr:col>
      <xdr:colOff>38100</xdr:colOff>
      <xdr:row>37</xdr:row>
      <xdr:rowOff>56787</xdr:rowOff>
    </xdr:to>
    <xdr:sp macro="" textlink="">
      <xdr:nvSpPr>
        <xdr:cNvPr id="389" name="フローチャート: 判断 388"/>
        <xdr:cNvSpPr/>
      </xdr:nvSpPr>
      <xdr:spPr>
        <a:xfrm>
          <a:off x="13652500" y="6298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390" name="テキスト ボックス 389"/>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391" name="テキスト ボックス 390"/>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392" name="テキスト ボックス 391"/>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393" name="テキスト ボックス 392"/>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394" name="テキスト ボックス 393"/>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34</xdr:row>
      <xdr:rowOff>44994</xdr:rowOff>
    </xdr:from>
    <xdr:to>
      <xdr:col>85</xdr:col>
      <xdr:colOff>177800</xdr:colOff>
      <xdr:row>34</xdr:row>
      <xdr:rowOff>146594</xdr:rowOff>
    </xdr:to>
    <xdr:sp macro="" textlink="">
      <xdr:nvSpPr>
        <xdr:cNvPr id="395" name="楕円 394"/>
        <xdr:cNvSpPr/>
      </xdr:nvSpPr>
      <xdr:spPr>
        <a:xfrm>
          <a:off x="16268700" y="5874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33</xdr:row>
      <xdr:rowOff>67871</xdr:rowOff>
    </xdr:from>
    <xdr:ext cx="405111" cy="259045"/>
    <xdr:sp macro="" textlink="">
      <xdr:nvSpPr>
        <xdr:cNvPr id="396" name="【一般廃棄物処理施設】&#10;有形固定資産減価償却率該当値テキスト"/>
        <xdr:cNvSpPr txBox="1"/>
      </xdr:nvSpPr>
      <xdr:spPr>
        <a:xfrm>
          <a:off x="16357600" y="57257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34</xdr:row>
      <xdr:rowOff>103777</xdr:rowOff>
    </xdr:from>
    <xdr:to>
      <xdr:col>81</xdr:col>
      <xdr:colOff>101600</xdr:colOff>
      <xdr:row>35</xdr:row>
      <xdr:rowOff>33927</xdr:rowOff>
    </xdr:to>
    <xdr:sp macro="" textlink="">
      <xdr:nvSpPr>
        <xdr:cNvPr id="397" name="楕円 396"/>
        <xdr:cNvSpPr/>
      </xdr:nvSpPr>
      <xdr:spPr>
        <a:xfrm>
          <a:off x="15430500" y="5933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34</xdr:row>
      <xdr:rowOff>95794</xdr:rowOff>
    </xdr:from>
    <xdr:to>
      <xdr:col>85</xdr:col>
      <xdr:colOff>127000</xdr:colOff>
      <xdr:row>34</xdr:row>
      <xdr:rowOff>154577</xdr:rowOff>
    </xdr:to>
    <xdr:cxnSp macro="">
      <xdr:nvCxnSpPr>
        <xdr:cNvPr id="398" name="直線コネクタ 397"/>
        <xdr:cNvCxnSpPr/>
      </xdr:nvCxnSpPr>
      <xdr:spPr>
        <a:xfrm flipV="1">
          <a:off x="15481300" y="5925094"/>
          <a:ext cx="838200" cy="587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34</xdr:row>
      <xdr:rowOff>167458</xdr:rowOff>
    </xdr:from>
    <xdr:to>
      <xdr:col>76</xdr:col>
      <xdr:colOff>165100</xdr:colOff>
      <xdr:row>35</xdr:row>
      <xdr:rowOff>97608</xdr:rowOff>
    </xdr:to>
    <xdr:sp macro="" textlink="">
      <xdr:nvSpPr>
        <xdr:cNvPr id="399" name="楕円 398"/>
        <xdr:cNvSpPr/>
      </xdr:nvSpPr>
      <xdr:spPr>
        <a:xfrm>
          <a:off x="14541500" y="59967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34</xdr:row>
      <xdr:rowOff>154577</xdr:rowOff>
    </xdr:from>
    <xdr:to>
      <xdr:col>81</xdr:col>
      <xdr:colOff>50800</xdr:colOff>
      <xdr:row>35</xdr:row>
      <xdr:rowOff>46808</xdr:rowOff>
    </xdr:to>
    <xdr:cxnSp macro="">
      <xdr:nvCxnSpPr>
        <xdr:cNvPr id="400" name="直線コネクタ 399"/>
        <xdr:cNvCxnSpPr/>
      </xdr:nvCxnSpPr>
      <xdr:spPr>
        <a:xfrm flipV="1">
          <a:off x="14592300" y="5983877"/>
          <a:ext cx="889000" cy="636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40</xdr:row>
      <xdr:rowOff>119760</xdr:rowOff>
    </xdr:from>
    <xdr:ext cx="405111" cy="259045"/>
    <xdr:sp macro="" textlink="">
      <xdr:nvSpPr>
        <xdr:cNvPr id="401" name="n_1aveValue【一般廃棄物処理施設】&#10;有形固定資産減価償却率"/>
        <xdr:cNvSpPr txBox="1"/>
      </xdr:nvSpPr>
      <xdr:spPr>
        <a:xfrm>
          <a:off x="15266044" y="69777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59344</xdr:rowOff>
    </xdr:from>
    <xdr:ext cx="405111" cy="259045"/>
    <xdr:sp macro="" textlink="">
      <xdr:nvSpPr>
        <xdr:cNvPr id="402" name="n_2aveValue【一般廃棄物処理施設】&#10;有形固定資産減価償却率"/>
        <xdr:cNvSpPr txBox="1"/>
      </xdr:nvSpPr>
      <xdr:spPr>
        <a:xfrm>
          <a:off x="14389744" y="64029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35</xdr:row>
      <xdr:rowOff>73314</xdr:rowOff>
    </xdr:from>
    <xdr:ext cx="405111" cy="259045"/>
    <xdr:sp macro="" textlink="">
      <xdr:nvSpPr>
        <xdr:cNvPr id="403" name="n_3aveValue【一般廃棄物処理施設】&#10;有形固定資産減価償却率"/>
        <xdr:cNvSpPr txBox="1"/>
      </xdr:nvSpPr>
      <xdr:spPr>
        <a:xfrm>
          <a:off x="13500744" y="60740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33</xdr:row>
      <xdr:rowOff>50454</xdr:rowOff>
    </xdr:from>
    <xdr:ext cx="405111" cy="259045"/>
    <xdr:sp macro="" textlink="">
      <xdr:nvSpPr>
        <xdr:cNvPr id="404" name="n_1mainValue【一般廃棄物処理施設】&#10;有形固定資産減価償却率"/>
        <xdr:cNvSpPr txBox="1"/>
      </xdr:nvSpPr>
      <xdr:spPr>
        <a:xfrm>
          <a:off x="15266044" y="57083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33</xdr:row>
      <xdr:rowOff>114135</xdr:rowOff>
    </xdr:from>
    <xdr:ext cx="405111" cy="259045"/>
    <xdr:sp macro="" textlink="">
      <xdr:nvSpPr>
        <xdr:cNvPr id="405" name="n_2mainValue【一般廃棄物処理施設】&#10;有形固定資産減価償却率"/>
        <xdr:cNvSpPr txBox="1"/>
      </xdr:nvSpPr>
      <xdr:spPr>
        <a:xfrm>
          <a:off x="14389744" y="57719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06" name="正方形/長方形 405"/>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07" name="正方形/長方形 406"/>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08" name="正方形/長方形 407"/>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09" name="正方形/長方形 408"/>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10" name="正方形/長方形 409"/>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11" name="正方形/長方形 410"/>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12" name="正方形/長方形 411"/>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127,003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13" name="正方形/長方形 412"/>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14" name="テキスト ボックス 413"/>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15" name="直線コネクタ 414"/>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92528</xdr:rowOff>
    </xdr:from>
    <xdr:to>
      <xdr:col>120</xdr:col>
      <xdr:colOff>114300</xdr:colOff>
      <xdr:row>42</xdr:row>
      <xdr:rowOff>92528</xdr:rowOff>
    </xdr:to>
    <xdr:cxnSp macro="">
      <xdr:nvCxnSpPr>
        <xdr:cNvPr id="416" name="直線コネクタ 415"/>
        <xdr:cNvCxnSpPr/>
      </xdr:nvCxnSpPr>
      <xdr:spPr>
        <a:xfrm>
          <a:off x="18288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121755</xdr:rowOff>
    </xdr:from>
    <xdr:ext cx="248786" cy="259045"/>
    <xdr:sp macro="" textlink="">
      <xdr:nvSpPr>
        <xdr:cNvPr id="417" name="テキスト ボックス 416"/>
        <xdr:cNvSpPr txBox="1"/>
      </xdr:nvSpPr>
      <xdr:spPr>
        <a:xfrm>
          <a:off x="18039214" y="7151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108857</xdr:rowOff>
    </xdr:from>
    <xdr:to>
      <xdr:col>120</xdr:col>
      <xdr:colOff>114300</xdr:colOff>
      <xdr:row>40</xdr:row>
      <xdr:rowOff>108857</xdr:rowOff>
    </xdr:to>
    <xdr:cxnSp macro="">
      <xdr:nvCxnSpPr>
        <xdr:cNvPr id="418" name="直線コネクタ 417"/>
        <xdr:cNvCxnSpPr/>
      </xdr:nvCxnSpPr>
      <xdr:spPr>
        <a:xfrm>
          <a:off x="18288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39</xdr:row>
      <xdr:rowOff>138084</xdr:rowOff>
    </xdr:from>
    <xdr:ext cx="685572" cy="259045"/>
    <xdr:sp macro="" textlink="">
      <xdr:nvSpPr>
        <xdr:cNvPr id="419" name="テキスト ボックス 418"/>
        <xdr:cNvSpPr txBox="1"/>
      </xdr:nvSpPr>
      <xdr:spPr>
        <a:xfrm>
          <a:off x="17602428" y="6824634"/>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38</xdr:row>
      <xdr:rowOff>125185</xdr:rowOff>
    </xdr:from>
    <xdr:to>
      <xdr:col>120</xdr:col>
      <xdr:colOff>114300</xdr:colOff>
      <xdr:row>38</xdr:row>
      <xdr:rowOff>125185</xdr:rowOff>
    </xdr:to>
    <xdr:cxnSp macro="">
      <xdr:nvCxnSpPr>
        <xdr:cNvPr id="420" name="直線コネクタ 419"/>
        <xdr:cNvCxnSpPr/>
      </xdr:nvCxnSpPr>
      <xdr:spPr>
        <a:xfrm>
          <a:off x="18288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37</xdr:row>
      <xdr:rowOff>154412</xdr:rowOff>
    </xdr:from>
    <xdr:ext cx="685572" cy="259045"/>
    <xdr:sp macro="" textlink="">
      <xdr:nvSpPr>
        <xdr:cNvPr id="421" name="テキスト ボックス 420"/>
        <xdr:cNvSpPr txBox="1"/>
      </xdr:nvSpPr>
      <xdr:spPr>
        <a:xfrm>
          <a:off x="17602428" y="649806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141514</xdr:rowOff>
    </xdr:from>
    <xdr:to>
      <xdr:col>120</xdr:col>
      <xdr:colOff>114300</xdr:colOff>
      <xdr:row>36</xdr:row>
      <xdr:rowOff>141514</xdr:rowOff>
    </xdr:to>
    <xdr:cxnSp macro="">
      <xdr:nvCxnSpPr>
        <xdr:cNvPr id="422" name="直線コネクタ 421"/>
        <xdr:cNvCxnSpPr/>
      </xdr:nvCxnSpPr>
      <xdr:spPr>
        <a:xfrm>
          <a:off x="18288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35</xdr:row>
      <xdr:rowOff>170741</xdr:rowOff>
    </xdr:from>
    <xdr:ext cx="685572" cy="259045"/>
    <xdr:sp macro="" textlink="">
      <xdr:nvSpPr>
        <xdr:cNvPr id="423" name="テキスト ボックス 422"/>
        <xdr:cNvSpPr txBox="1"/>
      </xdr:nvSpPr>
      <xdr:spPr>
        <a:xfrm>
          <a:off x="17602428" y="6171491"/>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157843</xdr:rowOff>
    </xdr:from>
    <xdr:to>
      <xdr:col>120</xdr:col>
      <xdr:colOff>114300</xdr:colOff>
      <xdr:row>34</xdr:row>
      <xdr:rowOff>157843</xdr:rowOff>
    </xdr:to>
    <xdr:cxnSp macro="">
      <xdr:nvCxnSpPr>
        <xdr:cNvPr id="424" name="直線コネクタ 423"/>
        <xdr:cNvCxnSpPr/>
      </xdr:nvCxnSpPr>
      <xdr:spPr>
        <a:xfrm>
          <a:off x="18288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34</xdr:row>
      <xdr:rowOff>15620</xdr:rowOff>
    </xdr:from>
    <xdr:ext cx="685572" cy="259045"/>
    <xdr:sp macro="" textlink="">
      <xdr:nvSpPr>
        <xdr:cNvPr id="425" name="テキスト ボックス 424"/>
        <xdr:cNvSpPr txBox="1"/>
      </xdr:nvSpPr>
      <xdr:spPr>
        <a:xfrm>
          <a:off x="17602428" y="584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2722</xdr:rowOff>
    </xdr:from>
    <xdr:to>
      <xdr:col>120</xdr:col>
      <xdr:colOff>114300</xdr:colOff>
      <xdr:row>33</xdr:row>
      <xdr:rowOff>2722</xdr:rowOff>
    </xdr:to>
    <xdr:cxnSp macro="">
      <xdr:nvCxnSpPr>
        <xdr:cNvPr id="426" name="直線コネクタ 425"/>
        <xdr:cNvCxnSpPr/>
      </xdr:nvCxnSpPr>
      <xdr:spPr>
        <a:xfrm>
          <a:off x="18288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12308</xdr:colOff>
      <xdr:row>32</xdr:row>
      <xdr:rowOff>31949</xdr:rowOff>
    </xdr:from>
    <xdr:ext cx="749692" cy="259045"/>
    <xdr:sp macro="" textlink="">
      <xdr:nvSpPr>
        <xdr:cNvPr id="427" name="テキスト ボックス 426"/>
        <xdr:cNvSpPr txBox="1"/>
      </xdr:nvSpPr>
      <xdr:spPr>
        <a:xfrm>
          <a:off x="17538308" y="5518349"/>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28" name="直線コネクタ 427"/>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12308</xdr:colOff>
      <xdr:row>30</xdr:row>
      <xdr:rowOff>48277</xdr:rowOff>
    </xdr:from>
    <xdr:ext cx="749692" cy="259045"/>
    <xdr:sp macro="" textlink="">
      <xdr:nvSpPr>
        <xdr:cNvPr id="429" name="テキスト ボックス 428"/>
        <xdr:cNvSpPr txBox="1"/>
      </xdr:nvSpPr>
      <xdr:spPr>
        <a:xfrm>
          <a:off x="17538308" y="5191777"/>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30" name="【一般廃棄物処理施設】&#10;一人当たり有形固定資産（償却資産）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147613</xdr:rowOff>
    </xdr:from>
    <xdr:to>
      <xdr:col>116</xdr:col>
      <xdr:colOff>62864</xdr:colOff>
      <xdr:row>42</xdr:row>
      <xdr:rowOff>92517</xdr:rowOff>
    </xdr:to>
    <xdr:cxnSp macro="">
      <xdr:nvCxnSpPr>
        <xdr:cNvPr id="431" name="直線コネクタ 430"/>
        <xdr:cNvCxnSpPr/>
      </xdr:nvCxnSpPr>
      <xdr:spPr>
        <a:xfrm flipV="1">
          <a:off x="22160864" y="5805463"/>
          <a:ext cx="0" cy="14879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107472</xdr:rowOff>
    </xdr:from>
    <xdr:ext cx="313932" cy="259045"/>
    <xdr:sp macro="" textlink="">
      <xdr:nvSpPr>
        <xdr:cNvPr id="432" name="【一般廃棄物処理施設】&#10;一人当たり有形固定資産（償却資産）額最小値テキスト"/>
        <xdr:cNvSpPr txBox="1"/>
      </xdr:nvSpPr>
      <xdr:spPr>
        <a:xfrm>
          <a:off x="22199600" y="730837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92517</xdr:rowOff>
    </xdr:from>
    <xdr:to>
      <xdr:col>116</xdr:col>
      <xdr:colOff>152400</xdr:colOff>
      <xdr:row>42</xdr:row>
      <xdr:rowOff>92517</xdr:rowOff>
    </xdr:to>
    <xdr:cxnSp macro="">
      <xdr:nvCxnSpPr>
        <xdr:cNvPr id="433" name="直線コネクタ 432"/>
        <xdr:cNvCxnSpPr/>
      </xdr:nvCxnSpPr>
      <xdr:spPr>
        <a:xfrm>
          <a:off x="22072600" y="72934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94290</xdr:rowOff>
    </xdr:from>
    <xdr:ext cx="690189" cy="259045"/>
    <xdr:sp macro="" textlink="">
      <xdr:nvSpPr>
        <xdr:cNvPr id="434" name="【一般廃棄物処理施設】&#10;一人当たり有形固定資産（償却資産）額最大値テキスト"/>
        <xdr:cNvSpPr txBox="1"/>
      </xdr:nvSpPr>
      <xdr:spPr>
        <a:xfrm>
          <a:off x="22199600" y="558069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9,112,647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147613</xdr:rowOff>
    </xdr:from>
    <xdr:to>
      <xdr:col>116</xdr:col>
      <xdr:colOff>152400</xdr:colOff>
      <xdr:row>33</xdr:row>
      <xdr:rowOff>147613</xdr:rowOff>
    </xdr:to>
    <xdr:cxnSp macro="">
      <xdr:nvCxnSpPr>
        <xdr:cNvPr id="435" name="直線コネクタ 434"/>
        <xdr:cNvCxnSpPr/>
      </xdr:nvCxnSpPr>
      <xdr:spPr>
        <a:xfrm>
          <a:off x="22072600" y="58054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151923</xdr:rowOff>
    </xdr:from>
    <xdr:ext cx="599010" cy="259045"/>
    <xdr:sp macro="" textlink="">
      <xdr:nvSpPr>
        <xdr:cNvPr id="436" name="【一般廃棄物処理施設】&#10;一人当たり有形固定資産（償却資産）額平均値テキスト"/>
        <xdr:cNvSpPr txBox="1"/>
      </xdr:nvSpPr>
      <xdr:spPr>
        <a:xfrm>
          <a:off x="22199600" y="718137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243,029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42</xdr:row>
      <xdr:rowOff>2046</xdr:rowOff>
    </xdr:from>
    <xdr:to>
      <xdr:col>116</xdr:col>
      <xdr:colOff>114300</xdr:colOff>
      <xdr:row>42</xdr:row>
      <xdr:rowOff>103646</xdr:rowOff>
    </xdr:to>
    <xdr:sp macro="" textlink="">
      <xdr:nvSpPr>
        <xdr:cNvPr id="437" name="フローチャート: 判断 436"/>
        <xdr:cNvSpPr/>
      </xdr:nvSpPr>
      <xdr:spPr>
        <a:xfrm>
          <a:off x="22110700" y="72029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41</xdr:row>
      <xdr:rowOff>166679</xdr:rowOff>
    </xdr:from>
    <xdr:to>
      <xdr:col>112</xdr:col>
      <xdr:colOff>38100</xdr:colOff>
      <xdr:row>42</xdr:row>
      <xdr:rowOff>96829</xdr:rowOff>
    </xdr:to>
    <xdr:sp macro="" textlink="">
      <xdr:nvSpPr>
        <xdr:cNvPr id="438" name="フローチャート: 判断 437"/>
        <xdr:cNvSpPr/>
      </xdr:nvSpPr>
      <xdr:spPr>
        <a:xfrm>
          <a:off x="21272500" y="71961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42</xdr:row>
      <xdr:rowOff>26116</xdr:rowOff>
    </xdr:from>
    <xdr:to>
      <xdr:col>107</xdr:col>
      <xdr:colOff>101600</xdr:colOff>
      <xdr:row>42</xdr:row>
      <xdr:rowOff>127716</xdr:rowOff>
    </xdr:to>
    <xdr:sp macro="" textlink="">
      <xdr:nvSpPr>
        <xdr:cNvPr id="439" name="フローチャート: 判断 438"/>
        <xdr:cNvSpPr/>
      </xdr:nvSpPr>
      <xdr:spPr>
        <a:xfrm>
          <a:off x="20383500" y="72270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42</xdr:row>
      <xdr:rowOff>29738</xdr:rowOff>
    </xdr:from>
    <xdr:to>
      <xdr:col>102</xdr:col>
      <xdr:colOff>165100</xdr:colOff>
      <xdr:row>42</xdr:row>
      <xdr:rowOff>131338</xdr:rowOff>
    </xdr:to>
    <xdr:sp macro="" textlink="">
      <xdr:nvSpPr>
        <xdr:cNvPr id="440" name="フローチャート: 判断 439"/>
        <xdr:cNvSpPr/>
      </xdr:nvSpPr>
      <xdr:spPr>
        <a:xfrm>
          <a:off x="19494500" y="72306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41" name="テキスト ボックス 440"/>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42" name="テキスト ボックス 441"/>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43" name="テキスト ボックス 442"/>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44" name="テキスト ボックス 443"/>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45" name="テキスト ボックス 444"/>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41</xdr:row>
      <xdr:rowOff>168992</xdr:rowOff>
    </xdr:from>
    <xdr:to>
      <xdr:col>116</xdr:col>
      <xdr:colOff>114300</xdr:colOff>
      <xdr:row>42</xdr:row>
      <xdr:rowOff>99142</xdr:rowOff>
    </xdr:to>
    <xdr:sp macro="" textlink="">
      <xdr:nvSpPr>
        <xdr:cNvPr id="446" name="楕円 445"/>
        <xdr:cNvSpPr/>
      </xdr:nvSpPr>
      <xdr:spPr>
        <a:xfrm>
          <a:off x="22110700" y="71984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128369</xdr:rowOff>
    </xdr:from>
    <xdr:ext cx="599010" cy="259045"/>
    <xdr:sp macro="" textlink="">
      <xdr:nvSpPr>
        <xdr:cNvPr id="447" name="【一般廃棄物処理施設】&#10;一人当たり有形固定資産（償却資産）額該当値テキスト"/>
        <xdr:cNvSpPr txBox="1"/>
      </xdr:nvSpPr>
      <xdr:spPr>
        <a:xfrm>
          <a:off x="22199600" y="69863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270,608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41</xdr:row>
      <xdr:rowOff>169997</xdr:rowOff>
    </xdr:from>
    <xdr:to>
      <xdr:col>112</xdr:col>
      <xdr:colOff>38100</xdr:colOff>
      <xdr:row>42</xdr:row>
      <xdr:rowOff>100147</xdr:rowOff>
    </xdr:to>
    <xdr:sp macro="" textlink="">
      <xdr:nvSpPr>
        <xdr:cNvPr id="448" name="楕円 447"/>
        <xdr:cNvSpPr/>
      </xdr:nvSpPr>
      <xdr:spPr>
        <a:xfrm>
          <a:off x="21272500" y="71994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42</xdr:row>
      <xdr:rowOff>48342</xdr:rowOff>
    </xdr:from>
    <xdr:to>
      <xdr:col>116</xdr:col>
      <xdr:colOff>63500</xdr:colOff>
      <xdr:row>42</xdr:row>
      <xdr:rowOff>49347</xdr:rowOff>
    </xdr:to>
    <xdr:cxnSp macro="">
      <xdr:nvCxnSpPr>
        <xdr:cNvPr id="449" name="直線コネクタ 448"/>
        <xdr:cNvCxnSpPr/>
      </xdr:nvCxnSpPr>
      <xdr:spPr>
        <a:xfrm flipV="1">
          <a:off x="21323300" y="7249242"/>
          <a:ext cx="838200" cy="1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41</xdr:row>
      <xdr:rowOff>170176</xdr:rowOff>
    </xdr:from>
    <xdr:to>
      <xdr:col>107</xdr:col>
      <xdr:colOff>101600</xdr:colOff>
      <xdr:row>42</xdr:row>
      <xdr:rowOff>100326</xdr:rowOff>
    </xdr:to>
    <xdr:sp macro="" textlink="">
      <xdr:nvSpPr>
        <xdr:cNvPr id="450" name="楕円 449"/>
        <xdr:cNvSpPr/>
      </xdr:nvSpPr>
      <xdr:spPr>
        <a:xfrm>
          <a:off x="20383500" y="71996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42</xdr:row>
      <xdr:rowOff>49347</xdr:rowOff>
    </xdr:from>
    <xdr:to>
      <xdr:col>111</xdr:col>
      <xdr:colOff>177800</xdr:colOff>
      <xdr:row>42</xdr:row>
      <xdr:rowOff>49526</xdr:rowOff>
    </xdr:to>
    <xdr:cxnSp macro="">
      <xdr:nvCxnSpPr>
        <xdr:cNvPr id="451" name="直線コネクタ 450"/>
        <xdr:cNvCxnSpPr/>
      </xdr:nvCxnSpPr>
      <xdr:spPr>
        <a:xfrm flipV="1">
          <a:off x="20434300" y="7250247"/>
          <a:ext cx="889000" cy="1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40</xdr:row>
      <xdr:rowOff>113356</xdr:rowOff>
    </xdr:from>
    <xdr:ext cx="599010" cy="259045"/>
    <xdr:sp macro="" textlink="">
      <xdr:nvSpPr>
        <xdr:cNvPr id="452" name="n_1aveValue【一般廃棄物処理施設】&#10;一人当たり有形固定資産（償却資産）額"/>
        <xdr:cNvSpPr txBox="1"/>
      </xdr:nvSpPr>
      <xdr:spPr>
        <a:xfrm>
          <a:off x="21011095" y="69713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284,776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42</xdr:row>
      <xdr:rowOff>118843</xdr:rowOff>
    </xdr:from>
    <xdr:ext cx="534377" cy="259045"/>
    <xdr:sp macro="" textlink="">
      <xdr:nvSpPr>
        <xdr:cNvPr id="453" name="n_2aveValue【一般廃棄物処理施設】&#10;一人当たり有形固定資産（償却資産）額"/>
        <xdr:cNvSpPr txBox="1"/>
      </xdr:nvSpPr>
      <xdr:spPr>
        <a:xfrm>
          <a:off x="20167111" y="73197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40</xdr:row>
      <xdr:rowOff>147865</xdr:rowOff>
    </xdr:from>
    <xdr:ext cx="534377" cy="259045"/>
    <xdr:sp macro="" textlink="">
      <xdr:nvSpPr>
        <xdr:cNvPr id="454" name="n_3aveValue【一般廃棄物処理施設】&#10;一人当たり有形固定資産（償却資産）額"/>
        <xdr:cNvSpPr txBox="1"/>
      </xdr:nvSpPr>
      <xdr:spPr>
        <a:xfrm>
          <a:off x="19278111" y="70058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56095</xdr:colOff>
      <xdr:row>42</xdr:row>
      <xdr:rowOff>91274</xdr:rowOff>
    </xdr:from>
    <xdr:ext cx="599010" cy="259045"/>
    <xdr:sp macro="" textlink="">
      <xdr:nvSpPr>
        <xdr:cNvPr id="455" name="n_1mainValue【一般廃棄物処理施設】&#10;一人当たり有形固定資産（償却資産）額"/>
        <xdr:cNvSpPr txBox="1"/>
      </xdr:nvSpPr>
      <xdr:spPr>
        <a:xfrm>
          <a:off x="21011095" y="72921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264,456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40</xdr:row>
      <xdr:rowOff>116853</xdr:rowOff>
    </xdr:from>
    <xdr:ext cx="599010" cy="259045"/>
    <xdr:sp macro="" textlink="">
      <xdr:nvSpPr>
        <xdr:cNvPr id="456" name="n_2mainValue【一般廃棄物処理施設】&#10;一人当たり有形固定資産（償却資産）額"/>
        <xdr:cNvSpPr txBox="1"/>
      </xdr:nvSpPr>
      <xdr:spPr>
        <a:xfrm>
          <a:off x="20134795" y="69748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457" name="正方形/長方形 456"/>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58" name="正方形/長方形 457"/>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59" name="正方形/長方形 458"/>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460" name="正方形/長方形 459"/>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461" name="正方形/長方形 460"/>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462" name="正方形/長方形 461"/>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463" name="正方形/長方形 462"/>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464" name="正方形/長方形 463"/>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465" name="テキスト ボックス 464"/>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466" name="直線コネクタ 465"/>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64</xdr:row>
      <xdr:rowOff>130628</xdr:rowOff>
    </xdr:from>
    <xdr:to>
      <xdr:col>89</xdr:col>
      <xdr:colOff>177800</xdr:colOff>
      <xdr:row>64</xdr:row>
      <xdr:rowOff>130628</xdr:rowOff>
    </xdr:to>
    <xdr:cxnSp macro="">
      <xdr:nvCxnSpPr>
        <xdr:cNvPr id="467" name="直線コネクタ 466"/>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63</xdr:row>
      <xdr:rowOff>159855</xdr:rowOff>
    </xdr:from>
    <xdr:ext cx="338939" cy="259045"/>
    <xdr:sp macro="" textlink="">
      <xdr:nvSpPr>
        <xdr:cNvPr id="468" name="テキスト ボックス 467"/>
        <xdr:cNvSpPr txBox="1"/>
      </xdr:nvSpPr>
      <xdr:spPr>
        <a:xfrm>
          <a:off x="12107061" y="1096120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469" name="直線コネクタ 468"/>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470" name="テキスト ボックス 469"/>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471" name="直線コネクタ 470"/>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472" name="テキスト ボックス 471"/>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473" name="直線コネクタ 472"/>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474" name="テキスト ボックス 473"/>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475" name="直線コネクタ 474"/>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476" name="テキスト ボックス 475"/>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477" name="直線コネクタ 476"/>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70049</xdr:rowOff>
    </xdr:from>
    <xdr:ext cx="467179" cy="259045"/>
    <xdr:sp macro="" textlink="">
      <xdr:nvSpPr>
        <xdr:cNvPr id="478" name="テキスト ボックス 477"/>
        <xdr:cNvSpPr txBox="1"/>
      </xdr:nvSpPr>
      <xdr:spPr>
        <a:xfrm>
          <a:off x="11978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479" name="直線コネクタ 478"/>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480" name="テキスト ボックス 479"/>
        <xdr:cNvSpPr txBox="1"/>
      </xdr:nvSpPr>
      <xdr:spPr>
        <a:xfrm>
          <a:off x="11978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481" name="【保健センター・保健所】&#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40822</xdr:rowOff>
    </xdr:from>
    <xdr:to>
      <xdr:col>85</xdr:col>
      <xdr:colOff>126364</xdr:colOff>
      <xdr:row>64</xdr:row>
      <xdr:rowOff>4899</xdr:rowOff>
    </xdr:to>
    <xdr:cxnSp macro="">
      <xdr:nvCxnSpPr>
        <xdr:cNvPr id="482" name="直線コネクタ 481"/>
        <xdr:cNvCxnSpPr/>
      </xdr:nvCxnSpPr>
      <xdr:spPr>
        <a:xfrm flipV="1">
          <a:off x="16318864" y="9470572"/>
          <a:ext cx="0" cy="15071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8726</xdr:rowOff>
    </xdr:from>
    <xdr:ext cx="340478" cy="259045"/>
    <xdr:sp macro="" textlink="">
      <xdr:nvSpPr>
        <xdr:cNvPr id="483" name="【保健センター・保健所】&#10;有形固定資産減価償却率最小値テキスト"/>
        <xdr:cNvSpPr txBox="1"/>
      </xdr:nvSpPr>
      <xdr:spPr>
        <a:xfrm>
          <a:off x="16357600" y="1098152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4899</xdr:rowOff>
    </xdr:from>
    <xdr:to>
      <xdr:col>86</xdr:col>
      <xdr:colOff>25400</xdr:colOff>
      <xdr:row>64</xdr:row>
      <xdr:rowOff>4899</xdr:rowOff>
    </xdr:to>
    <xdr:cxnSp macro="">
      <xdr:nvCxnSpPr>
        <xdr:cNvPr id="484" name="直線コネクタ 483"/>
        <xdr:cNvCxnSpPr/>
      </xdr:nvCxnSpPr>
      <xdr:spPr>
        <a:xfrm>
          <a:off x="16230600" y="109776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53</xdr:row>
      <xdr:rowOff>158949</xdr:rowOff>
    </xdr:from>
    <xdr:ext cx="469744" cy="259045"/>
    <xdr:sp macro="" textlink="">
      <xdr:nvSpPr>
        <xdr:cNvPr id="485" name="【保健センター・保健所】&#10;有形固定資産減価償却率最大値テキスト"/>
        <xdr:cNvSpPr txBox="1"/>
      </xdr:nvSpPr>
      <xdr:spPr>
        <a:xfrm>
          <a:off x="16357600" y="92457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40822</xdr:rowOff>
    </xdr:from>
    <xdr:to>
      <xdr:col>86</xdr:col>
      <xdr:colOff>25400</xdr:colOff>
      <xdr:row>55</xdr:row>
      <xdr:rowOff>40822</xdr:rowOff>
    </xdr:to>
    <xdr:cxnSp macro="">
      <xdr:nvCxnSpPr>
        <xdr:cNvPr id="486" name="直線コネクタ 485"/>
        <xdr:cNvCxnSpPr/>
      </xdr:nvCxnSpPr>
      <xdr:spPr>
        <a:xfrm>
          <a:off x="16230600" y="947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1105</xdr:rowOff>
    </xdr:from>
    <xdr:ext cx="405111" cy="259045"/>
    <xdr:sp macro="" textlink="">
      <xdr:nvSpPr>
        <xdr:cNvPr id="487" name="【保健センター・保健所】&#10;有形固定資産減価償却率平均値テキスト"/>
        <xdr:cNvSpPr txBox="1"/>
      </xdr:nvSpPr>
      <xdr:spPr>
        <a:xfrm>
          <a:off x="16357600" y="1028810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22678</xdr:rowOff>
    </xdr:from>
    <xdr:to>
      <xdr:col>85</xdr:col>
      <xdr:colOff>177800</xdr:colOff>
      <xdr:row>60</xdr:row>
      <xdr:rowOff>124278</xdr:rowOff>
    </xdr:to>
    <xdr:sp macro="" textlink="">
      <xdr:nvSpPr>
        <xdr:cNvPr id="488" name="フローチャート: 判断 487"/>
        <xdr:cNvSpPr/>
      </xdr:nvSpPr>
      <xdr:spPr>
        <a:xfrm>
          <a:off x="16268700" y="103096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45538</xdr:rowOff>
    </xdr:from>
    <xdr:to>
      <xdr:col>81</xdr:col>
      <xdr:colOff>101600</xdr:colOff>
      <xdr:row>60</xdr:row>
      <xdr:rowOff>147138</xdr:rowOff>
    </xdr:to>
    <xdr:sp macro="" textlink="">
      <xdr:nvSpPr>
        <xdr:cNvPr id="489" name="フローチャート: 判断 488"/>
        <xdr:cNvSpPr/>
      </xdr:nvSpPr>
      <xdr:spPr>
        <a:xfrm>
          <a:off x="15430500" y="10332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40640</xdr:rowOff>
    </xdr:from>
    <xdr:to>
      <xdr:col>76</xdr:col>
      <xdr:colOff>165100</xdr:colOff>
      <xdr:row>60</xdr:row>
      <xdr:rowOff>142240</xdr:rowOff>
    </xdr:to>
    <xdr:sp macro="" textlink="">
      <xdr:nvSpPr>
        <xdr:cNvPr id="490" name="フローチャート: 判断 489"/>
        <xdr:cNvSpPr/>
      </xdr:nvSpPr>
      <xdr:spPr>
        <a:xfrm>
          <a:off x="14541500" y="10327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65133</xdr:rowOff>
    </xdr:from>
    <xdr:to>
      <xdr:col>72</xdr:col>
      <xdr:colOff>38100</xdr:colOff>
      <xdr:row>60</xdr:row>
      <xdr:rowOff>166733</xdr:rowOff>
    </xdr:to>
    <xdr:sp macro="" textlink="">
      <xdr:nvSpPr>
        <xdr:cNvPr id="491" name="フローチャート: 判断 490"/>
        <xdr:cNvSpPr/>
      </xdr:nvSpPr>
      <xdr:spPr>
        <a:xfrm>
          <a:off x="13652500" y="103521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492" name="テキスト ボックス 491"/>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493" name="テキスト ボックス 492"/>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494" name="テキスト ボックス 493"/>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495" name="テキスト ボックス 494"/>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496" name="テキスト ボックス 495"/>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127181</xdr:rowOff>
    </xdr:from>
    <xdr:to>
      <xdr:col>85</xdr:col>
      <xdr:colOff>177800</xdr:colOff>
      <xdr:row>59</xdr:row>
      <xdr:rowOff>57331</xdr:rowOff>
    </xdr:to>
    <xdr:sp macro="" textlink="">
      <xdr:nvSpPr>
        <xdr:cNvPr id="497" name="楕円 496"/>
        <xdr:cNvSpPr/>
      </xdr:nvSpPr>
      <xdr:spPr>
        <a:xfrm>
          <a:off x="16268700" y="100712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57</xdr:row>
      <xdr:rowOff>150058</xdr:rowOff>
    </xdr:from>
    <xdr:ext cx="405111" cy="259045"/>
    <xdr:sp macro="" textlink="">
      <xdr:nvSpPr>
        <xdr:cNvPr id="498" name="【保健センター・保健所】&#10;有形固定資産減価償却率該当値テキスト"/>
        <xdr:cNvSpPr txBox="1"/>
      </xdr:nvSpPr>
      <xdr:spPr>
        <a:xfrm>
          <a:off x="16357600" y="99227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148409</xdr:rowOff>
    </xdr:from>
    <xdr:to>
      <xdr:col>81</xdr:col>
      <xdr:colOff>101600</xdr:colOff>
      <xdr:row>59</xdr:row>
      <xdr:rowOff>78559</xdr:rowOff>
    </xdr:to>
    <xdr:sp macro="" textlink="">
      <xdr:nvSpPr>
        <xdr:cNvPr id="499" name="楕円 498"/>
        <xdr:cNvSpPr/>
      </xdr:nvSpPr>
      <xdr:spPr>
        <a:xfrm>
          <a:off x="15430500" y="100925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59</xdr:row>
      <xdr:rowOff>6531</xdr:rowOff>
    </xdr:from>
    <xdr:to>
      <xdr:col>85</xdr:col>
      <xdr:colOff>127000</xdr:colOff>
      <xdr:row>59</xdr:row>
      <xdr:rowOff>27759</xdr:rowOff>
    </xdr:to>
    <xdr:cxnSp macro="">
      <xdr:nvCxnSpPr>
        <xdr:cNvPr id="500" name="直線コネクタ 499"/>
        <xdr:cNvCxnSpPr/>
      </xdr:nvCxnSpPr>
      <xdr:spPr>
        <a:xfrm flipV="1">
          <a:off x="15481300" y="10122081"/>
          <a:ext cx="838200" cy="21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169635</xdr:rowOff>
    </xdr:from>
    <xdr:to>
      <xdr:col>76</xdr:col>
      <xdr:colOff>165100</xdr:colOff>
      <xdr:row>59</xdr:row>
      <xdr:rowOff>99785</xdr:rowOff>
    </xdr:to>
    <xdr:sp macro="" textlink="">
      <xdr:nvSpPr>
        <xdr:cNvPr id="501" name="楕円 500"/>
        <xdr:cNvSpPr/>
      </xdr:nvSpPr>
      <xdr:spPr>
        <a:xfrm>
          <a:off x="14541500" y="10113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27759</xdr:rowOff>
    </xdr:from>
    <xdr:to>
      <xdr:col>81</xdr:col>
      <xdr:colOff>50800</xdr:colOff>
      <xdr:row>59</xdr:row>
      <xdr:rowOff>48985</xdr:rowOff>
    </xdr:to>
    <xdr:cxnSp macro="">
      <xdr:nvCxnSpPr>
        <xdr:cNvPr id="502" name="直線コネクタ 501"/>
        <xdr:cNvCxnSpPr/>
      </xdr:nvCxnSpPr>
      <xdr:spPr>
        <a:xfrm flipV="1">
          <a:off x="14592300" y="10143309"/>
          <a:ext cx="889000" cy="21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19413</xdr:rowOff>
    </xdr:from>
    <xdr:to>
      <xdr:col>72</xdr:col>
      <xdr:colOff>38100</xdr:colOff>
      <xdr:row>59</xdr:row>
      <xdr:rowOff>121013</xdr:rowOff>
    </xdr:to>
    <xdr:sp macro="" textlink="">
      <xdr:nvSpPr>
        <xdr:cNvPr id="503" name="楕円 502"/>
        <xdr:cNvSpPr/>
      </xdr:nvSpPr>
      <xdr:spPr>
        <a:xfrm>
          <a:off x="13652500" y="10134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48985</xdr:rowOff>
    </xdr:from>
    <xdr:to>
      <xdr:col>76</xdr:col>
      <xdr:colOff>114300</xdr:colOff>
      <xdr:row>59</xdr:row>
      <xdr:rowOff>70213</xdr:rowOff>
    </xdr:to>
    <xdr:cxnSp macro="">
      <xdr:nvCxnSpPr>
        <xdr:cNvPr id="504" name="直線コネクタ 503"/>
        <xdr:cNvCxnSpPr/>
      </xdr:nvCxnSpPr>
      <xdr:spPr>
        <a:xfrm flipV="1">
          <a:off x="13703300" y="10164535"/>
          <a:ext cx="889000" cy="21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138265</xdr:rowOff>
    </xdr:from>
    <xdr:ext cx="405111" cy="259045"/>
    <xdr:sp macro="" textlink="">
      <xdr:nvSpPr>
        <xdr:cNvPr id="505" name="n_1aveValue【保健センター・保健所】&#10;有形固定資産減価償却率"/>
        <xdr:cNvSpPr txBox="1"/>
      </xdr:nvSpPr>
      <xdr:spPr>
        <a:xfrm>
          <a:off x="15266044" y="104252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133367</xdr:rowOff>
    </xdr:from>
    <xdr:ext cx="405111" cy="259045"/>
    <xdr:sp macro="" textlink="">
      <xdr:nvSpPr>
        <xdr:cNvPr id="506" name="n_2aveValue【保健センター・保健所】&#10;有形固定資産減価償却率"/>
        <xdr:cNvSpPr txBox="1"/>
      </xdr:nvSpPr>
      <xdr:spPr>
        <a:xfrm>
          <a:off x="14389744" y="104203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157860</xdr:rowOff>
    </xdr:from>
    <xdr:ext cx="405111" cy="259045"/>
    <xdr:sp macro="" textlink="">
      <xdr:nvSpPr>
        <xdr:cNvPr id="507" name="n_3aveValue【保健センター・保健所】&#10;有形固定資産減価償却率"/>
        <xdr:cNvSpPr txBox="1"/>
      </xdr:nvSpPr>
      <xdr:spPr>
        <a:xfrm>
          <a:off x="13500744" y="104448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57</xdr:row>
      <xdr:rowOff>95086</xdr:rowOff>
    </xdr:from>
    <xdr:ext cx="405111" cy="259045"/>
    <xdr:sp macro="" textlink="">
      <xdr:nvSpPr>
        <xdr:cNvPr id="508" name="n_1mainValue【保健センター・保健所】&#10;有形固定資産減価償却率"/>
        <xdr:cNvSpPr txBox="1"/>
      </xdr:nvSpPr>
      <xdr:spPr>
        <a:xfrm>
          <a:off x="15266044" y="986773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116312</xdr:rowOff>
    </xdr:from>
    <xdr:ext cx="405111" cy="259045"/>
    <xdr:sp macro="" textlink="">
      <xdr:nvSpPr>
        <xdr:cNvPr id="509" name="n_2mainValue【保健センター・保健所】&#10;有形固定資産減価償却率"/>
        <xdr:cNvSpPr txBox="1"/>
      </xdr:nvSpPr>
      <xdr:spPr>
        <a:xfrm>
          <a:off x="14389744" y="98889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137540</xdr:rowOff>
    </xdr:from>
    <xdr:ext cx="405111" cy="259045"/>
    <xdr:sp macro="" textlink="">
      <xdr:nvSpPr>
        <xdr:cNvPr id="510" name="n_3mainValue【保健センター・保健所】&#10;有形固定資産減価償却率"/>
        <xdr:cNvSpPr txBox="1"/>
      </xdr:nvSpPr>
      <xdr:spPr>
        <a:xfrm>
          <a:off x="13500744" y="99101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11" name="正方形/長方形 510"/>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12" name="正方形/長方形 511"/>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13" name="正方形/長方形 512"/>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14" name="正方形/長方形 513"/>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15" name="正方形/長方形 514"/>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16" name="正方形/長方形 515"/>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17" name="正方形/長方形 516"/>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18" name="正方形/長方形 517"/>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19" name="テキスト ボックス 518"/>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20" name="直線コネクタ 519"/>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521" name="直線コネクタ 520"/>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522" name="テキスト ボックス 521"/>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523" name="直線コネクタ 522"/>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524" name="テキスト ボックス 523"/>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25" name="直線コネクタ 524"/>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526" name="テキスト ボックス 525"/>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527" name="直線コネクタ 526"/>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528" name="テキスト ボックス 527"/>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529" name="直線コネクタ 528"/>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530" name="テキスト ボックス 529"/>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31" name="直線コネクタ 530"/>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32" name="テキスト ボックス 531"/>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33" name="【保健センター・保健所】&#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57150</xdr:rowOff>
    </xdr:from>
    <xdr:to>
      <xdr:col>116</xdr:col>
      <xdr:colOff>62864</xdr:colOff>
      <xdr:row>64</xdr:row>
      <xdr:rowOff>64770</xdr:rowOff>
    </xdr:to>
    <xdr:cxnSp macro="">
      <xdr:nvCxnSpPr>
        <xdr:cNvPr id="534" name="直線コネクタ 533"/>
        <xdr:cNvCxnSpPr/>
      </xdr:nvCxnSpPr>
      <xdr:spPr>
        <a:xfrm flipV="1">
          <a:off x="22160864" y="9658350"/>
          <a:ext cx="0" cy="13792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68597</xdr:rowOff>
    </xdr:from>
    <xdr:ext cx="469744" cy="259045"/>
    <xdr:sp macro="" textlink="">
      <xdr:nvSpPr>
        <xdr:cNvPr id="535" name="【保健センター・保健所】&#10;一人当たり面積最小値テキスト"/>
        <xdr:cNvSpPr txBox="1"/>
      </xdr:nvSpPr>
      <xdr:spPr>
        <a:xfrm>
          <a:off x="22199600" y="110413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64770</xdr:rowOff>
    </xdr:from>
    <xdr:to>
      <xdr:col>116</xdr:col>
      <xdr:colOff>152400</xdr:colOff>
      <xdr:row>64</xdr:row>
      <xdr:rowOff>64770</xdr:rowOff>
    </xdr:to>
    <xdr:cxnSp macro="">
      <xdr:nvCxnSpPr>
        <xdr:cNvPr id="536" name="直線コネクタ 535"/>
        <xdr:cNvCxnSpPr/>
      </xdr:nvCxnSpPr>
      <xdr:spPr>
        <a:xfrm>
          <a:off x="22072600" y="110375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3827</xdr:rowOff>
    </xdr:from>
    <xdr:ext cx="469744" cy="259045"/>
    <xdr:sp macro="" textlink="">
      <xdr:nvSpPr>
        <xdr:cNvPr id="537" name="【保健センター・保健所】&#10;一人当たり面積最大値テキスト"/>
        <xdr:cNvSpPr txBox="1"/>
      </xdr:nvSpPr>
      <xdr:spPr>
        <a:xfrm>
          <a:off x="22199600" y="94335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57150</xdr:rowOff>
    </xdr:from>
    <xdr:to>
      <xdr:col>116</xdr:col>
      <xdr:colOff>152400</xdr:colOff>
      <xdr:row>56</xdr:row>
      <xdr:rowOff>57150</xdr:rowOff>
    </xdr:to>
    <xdr:cxnSp macro="">
      <xdr:nvCxnSpPr>
        <xdr:cNvPr id="538" name="直線コネクタ 537"/>
        <xdr:cNvCxnSpPr/>
      </xdr:nvCxnSpPr>
      <xdr:spPr>
        <a:xfrm>
          <a:off x="22072600" y="96583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68597</xdr:rowOff>
    </xdr:from>
    <xdr:ext cx="469744" cy="259045"/>
    <xdr:sp macro="" textlink="">
      <xdr:nvSpPr>
        <xdr:cNvPr id="539" name="【保健センター・保健所】&#10;一人当たり面積平均値テキスト"/>
        <xdr:cNvSpPr txBox="1"/>
      </xdr:nvSpPr>
      <xdr:spPr>
        <a:xfrm>
          <a:off x="22199600" y="1069849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90170</xdr:rowOff>
    </xdr:from>
    <xdr:to>
      <xdr:col>116</xdr:col>
      <xdr:colOff>114300</xdr:colOff>
      <xdr:row>63</xdr:row>
      <xdr:rowOff>20320</xdr:rowOff>
    </xdr:to>
    <xdr:sp macro="" textlink="">
      <xdr:nvSpPr>
        <xdr:cNvPr id="540" name="フローチャート: 判断 539"/>
        <xdr:cNvSpPr/>
      </xdr:nvSpPr>
      <xdr:spPr>
        <a:xfrm>
          <a:off x="221107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97790</xdr:rowOff>
    </xdr:from>
    <xdr:to>
      <xdr:col>112</xdr:col>
      <xdr:colOff>38100</xdr:colOff>
      <xdr:row>63</xdr:row>
      <xdr:rowOff>27940</xdr:rowOff>
    </xdr:to>
    <xdr:sp macro="" textlink="">
      <xdr:nvSpPr>
        <xdr:cNvPr id="541" name="フローチャート: 判断 540"/>
        <xdr:cNvSpPr/>
      </xdr:nvSpPr>
      <xdr:spPr>
        <a:xfrm>
          <a:off x="21272500" y="10727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105410</xdr:rowOff>
    </xdr:from>
    <xdr:to>
      <xdr:col>107</xdr:col>
      <xdr:colOff>101600</xdr:colOff>
      <xdr:row>63</xdr:row>
      <xdr:rowOff>35560</xdr:rowOff>
    </xdr:to>
    <xdr:sp macro="" textlink="">
      <xdr:nvSpPr>
        <xdr:cNvPr id="542" name="フローチャート: 判断 541"/>
        <xdr:cNvSpPr/>
      </xdr:nvSpPr>
      <xdr:spPr>
        <a:xfrm>
          <a:off x="20383500" y="10735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82550</xdr:rowOff>
    </xdr:from>
    <xdr:to>
      <xdr:col>102</xdr:col>
      <xdr:colOff>165100</xdr:colOff>
      <xdr:row>63</xdr:row>
      <xdr:rowOff>12700</xdr:rowOff>
    </xdr:to>
    <xdr:sp macro="" textlink="">
      <xdr:nvSpPr>
        <xdr:cNvPr id="543" name="フローチャート: 判断 542"/>
        <xdr:cNvSpPr/>
      </xdr:nvSpPr>
      <xdr:spPr>
        <a:xfrm>
          <a:off x="19494500" y="10712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44" name="テキスト ボックス 543"/>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45" name="テキスト ボックス 544"/>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46" name="テキスト ボックス 545"/>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47" name="テキスト ボックス 546"/>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48" name="テキスト ボックス 547"/>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105410</xdr:rowOff>
    </xdr:from>
    <xdr:to>
      <xdr:col>116</xdr:col>
      <xdr:colOff>114300</xdr:colOff>
      <xdr:row>62</xdr:row>
      <xdr:rowOff>35560</xdr:rowOff>
    </xdr:to>
    <xdr:sp macro="" textlink="">
      <xdr:nvSpPr>
        <xdr:cNvPr id="549" name="楕円 548"/>
        <xdr:cNvSpPr/>
      </xdr:nvSpPr>
      <xdr:spPr>
        <a:xfrm>
          <a:off x="22110700" y="10563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60</xdr:row>
      <xdr:rowOff>128287</xdr:rowOff>
    </xdr:from>
    <xdr:ext cx="469744" cy="259045"/>
    <xdr:sp macro="" textlink="">
      <xdr:nvSpPr>
        <xdr:cNvPr id="550" name="【保健センター・保健所】&#10;一人当たり面積該当値テキスト"/>
        <xdr:cNvSpPr txBox="1"/>
      </xdr:nvSpPr>
      <xdr:spPr>
        <a:xfrm>
          <a:off x="22199600" y="104152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61</xdr:row>
      <xdr:rowOff>113030</xdr:rowOff>
    </xdr:from>
    <xdr:to>
      <xdr:col>112</xdr:col>
      <xdr:colOff>38100</xdr:colOff>
      <xdr:row>62</xdr:row>
      <xdr:rowOff>43180</xdr:rowOff>
    </xdr:to>
    <xdr:sp macro="" textlink="">
      <xdr:nvSpPr>
        <xdr:cNvPr id="551" name="楕円 550"/>
        <xdr:cNvSpPr/>
      </xdr:nvSpPr>
      <xdr:spPr>
        <a:xfrm>
          <a:off x="21272500" y="10571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61</xdr:row>
      <xdr:rowOff>156210</xdr:rowOff>
    </xdr:from>
    <xdr:to>
      <xdr:col>116</xdr:col>
      <xdr:colOff>63500</xdr:colOff>
      <xdr:row>61</xdr:row>
      <xdr:rowOff>163830</xdr:rowOff>
    </xdr:to>
    <xdr:cxnSp macro="">
      <xdr:nvCxnSpPr>
        <xdr:cNvPr id="552" name="直線コネクタ 551"/>
        <xdr:cNvCxnSpPr/>
      </xdr:nvCxnSpPr>
      <xdr:spPr>
        <a:xfrm flipV="1">
          <a:off x="21323300" y="10614660"/>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61</xdr:row>
      <xdr:rowOff>116840</xdr:rowOff>
    </xdr:from>
    <xdr:to>
      <xdr:col>107</xdr:col>
      <xdr:colOff>101600</xdr:colOff>
      <xdr:row>62</xdr:row>
      <xdr:rowOff>46990</xdr:rowOff>
    </xdr:to>
    <xdr:sp macro="" textlink="">
      <xdr:nvSpPr>
        <xdr:cNvPr id="553" name="楕円 552"/>
        <xdr:cNvSpPr/>
      </xdr:nvSpPr>
      <xdr:spPr>
        <a:xfrm>
          <a:off x="20383500" y="10575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61</xdr:row>
      <xdr:rowOff>163830</xdr:rowOff>
    </xdr:from>
    <xdr:to>
      <xdr:col>111</xdr:col>
      <xdr:colOff>177800</xdr:colOff>
      <xdr:row>61</xdr:row>
      <xdr:rowOff>167640</xdr:rowOff>
    </xdr:to>
    <xdr:cxnSp macro="">
      <xdr:nvCxnSpPr>
        <xdr:cNvPr id="554" name="直線コネクタ 553"/>
        <xdr:cNvCxnSpPr/>
      </xdr:nvCxnSpPr>
      <xdr:spPr>
        <a:xfrm flipV="1">
          <a:off x="20434300" y="1062228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61</xdr:row>
      <xdr:rowOff>124460</xdr:rowOff>
    </xdr:from>
    <xdr:to>
      <xdr:col>102</xdr:col>
      <xdr:colOff>165100</xdr:colOff>
      <xdr:row>62</xdr:row>
      <xdr:rowOff>54610</xdr:rowOff>
    </xdr:to>
    <xdr:sp macro="" textlink="">
      <xdr:nvSpPr>
        <xdr:cNvPr id="555" name="楕円 554"/>
        <xdr:cNvSpPr/>
      </xdr:nvSpPr>
      <xdr:spPr>
        <a:xfrm>
          <a:off x="19494500" y="10582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61</xdr:row>
      <xdr:rowOff>167640</xdr:rowOff>
    </xdr:from>
    <xdr:to>
      <xdr:col>107</xdr:col>
      <xdr:colOff>50800</xdr:colOff>
      <xdr:row>62</xdr:row>
      <xdr:rowOff>3810</xdr:rowOff>
    </xdr:to>
    <xdr:cxnSp macro="">
      <xdr:nvCxnSpPr>
        <xdr:cNvPr id="556" name="直線コネクタ 555"/>
        <xdr:cNvCxnSpPr/>
      </xdr:nvCxnSpPr>
      <xdr:spPr>
        <a:xfrm flipV="1">
          <a:off x="19545300" y="1062609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63</xdr:row>
      <xdr:rowOff>19067</xdr:rowOff>
    </xdr:from>
    <xdr:ext cx="469744" cy="259045"/>
    <xdr:sp macro="" textlink="">
      <xdr:nvSpPr>
        <xdr:cNvPr id="557" name="n_1aveValue【保健センター・保健所】&#10;一人当たり面積"/>
        <xdr:cNvSpPr txBox="1"/>
      </xdr:nvSpPr>
      <xdr:spPr>
        <a:xfrm>
          <a:off x="21075727" y="108204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26687</xdr:rowOff>
    </xdr:from>
    <xdr:ext cx="469744" cy="259045"/>
    <xdr:sp macro="" textlink="">
      <xdr:nvSpPr>
        <xdr:cNvPr id="558" name="n_2aveValue【保健センター・保健所】&#10;一人当たり面積"/>
        <xdr:cNvSpPr txBox="1"/>
      </xdr:nvSpPr>
      <xdr:spPr>
        <a:xfrm>
          <a:off x="20199427" y="108280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3827</xdr:rowOff>
    </xdr:from>
    <xdr:ext cx="469744" cy="259045"/>
    <xdr:sp macro="" textlink="">
      <xdr:nvSpPr>
        <xdr:cNvPr id="559" name="n_3aveValue【保健センター・保健所】&#10;一人当たり面積"/>
        <xdr:cNvSpPr txBox="1"/>
      </xdr:nvSpPr>
      <xdr:spPr>
        <a:xfrm>
          <a:off x="19310427" y="108051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60</xdr:row>
      <xdr:rowOff>59707</xdr:rowOff>
    </xdr:from>
    <xdr:ext cx="469744" cy="259045"/>
    <xdr:sp macro="" textlink="">
      <xdr:nvSpPr>
        <xdr:cNvPr id="560" name="n_1mainValue【保健センター・保健所】&#10;一人当たり面積"/>
        <xdr:cNvSpPr txBox="1"/>
      </xdr:nvSpPr>
      <xdr:spPr>
        <a:xfrm>
          <a:off x="21075727" y="103467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63517</xdr:rowOff>
    </xdr:from>
    <xdr:ext cx="469744" cy="259045"/>
    <xdr:sp macro="" textlink="">
      <xdr:nvSpPr>
        <xdr:cNvPr id="561" name="n_2mainValue【保健センター・保健所】&#10;一人当たり面積"/>
        <xdr:cNvSpPr txBox="1"/>
      </xdr:nvSpPr>
      <xdr:spPr>
        <a:xfrm>
          <a:off x="20199427" y="103505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71137</xdr:rowOff>
    </xdr:from>
    <xdr:ext cx="469744" cy="259045"/>
    <xdr:sp macro="" textlink="">
      <xdr:nvSpPr>
        <xdr:cNvPr id="562" name="n_3mainValue【保健センター・保健所】&#10;一人当たり面積"/>
        <xdr:cNvSpPr txBox="1"/>
      </xdr:nvSpPr>
      <xdr:spPr>
        <a:xfrm>
          <a:off x="19310427" y="103581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563" name="正方形/長方形 562"/>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564" name="正方形/長方形 563"/>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565" name="正方形/長方形 564"/>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566" name="正方形/長方形 565"/>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567" name="正方形/長方形 566"/>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568" name="正方形/長方形 567"/>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569" name="正方形/長方形 568"/>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570" name="正方形/長方形 569"/>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571" name="テキスト ボックス 570"/>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572" name="直線コネクタ 571"/>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86</xdr:row>
      <xdr:rowOff>168729</xdr:rowOff>
    </xdr:from>
    <xdr:to>
      <xdr:col>89</xdr:col>
      <xdr:colOff>177800</xdr:colOff>
      <xdr:row>86</xdr:row>
      <xdr:rowOff>168729</xdr:rowOff>
    </xdr:to>
    <xdr:cxnSp macro="">
      <xdr:nvCxnSpPr>
        <xdr:cNvPr id="573" name="直線コネクタ 572"/>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86</xdr:row>
      <xdr:rowOff>26506</xdr:rowOff>
    </xdr:from>
    <xdr:ext cx="338939" cy="259045"/>
    <xdr:sp macro="" textlink="">
      <xdr:nvSpPr>
        <xdr:cNvPr id="574" name="テキスト ボックス 573"/>
        <xdr:cNvSpPr txBox="1"/>
      </xdr:nvSpPr>
      <xdr:spPr>
        <a:xfrm>
          <a:off x="12107061" y="1477120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575" name="直線コネクタ 574"/>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576" name="テキスト ボックス 575"/>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577" name="直線コネクタ 576"/>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578" name="テキスト ボックス 577"/>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579" name="直線コネクタ 578"/>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580" name="テキスト ボックス 579"/>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581" name="直線コネクタ 580"/>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582" name="テキスト ボックス 581"/>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583" name="直線コネクタ 582"/>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76</xdr:row>
      <xdr:rowOff>108148</xdr:rowOff>
    </xdr:from>
    <xdr:ext cx="467179" cy="259045"/>
    <xdr:sp macro="" textlink="">
      <xdr:nvSpPr>
        <xdr:cNvPr id="584" name="テキスト ボックス 583"/>
        <xdr:cNvSpPr txBox="1"/>
      </xdr:nvSpPr>
      <xdr:spPr>
        <a:xfrm>
          <a:off x="11978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585" name="直線コネクタ 584"/>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74</xdr:row>
      <xdr:rowOff>124477</xdr:rowOff>
    </xdr:from>
    <xdr:ext cx="467179" cy="259045"/>
    <xdr:sp macro="" textlink="">
      <xdr:nvSpPr>
        <xdr:cNvPr id="586" name="テキスト ボックス 585"/>
        <xdr:cNvSpPr txBox="1"/>
      </xdr:nvSpPr>
      <xdr:spPr>
        <a:xfrm>
          <a:off x="11978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587" name="【消防施設】&#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51163</xdr:rowOff>
    </xdr:from>
    <xdr:to>
      <xdr:col>85</xdr:col>
      <xdr:colOff>126364</xdr:colOff>
      <xdr:row>86</xdr:row>
      <xdr:rowOff>65858</xdr:rowOff>
    </xdr:to>
    <xdr:cxnSp macro="">
      <xdr:nvCxnSpPr>
        <xdr:cNvPr id="588" name="直線コネクタ 587"/>
        <xdr:cNvCxnSpPr/>
      </xdr:nvCxnSpPr>
      <xdr:spPr>
        <a:xfrm flipV="1">
          <a:off x="16318864" y="13424263"/>
          <a:ext cx="0" cy="13862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69685</xdr:rowOff>
    </xdr:from>
    <xdr:ext cx="340478" cy="259045"/>
    <xdr:sp macro="" textlink="">
      <xdr:nvSpPr>
        <xdr:cNvPr id="589" name="【消防施設】&#10;有形固定資産減価償却率最小値テキスト"/>
        <xdr:cNvSpPr txBox="1"/>
      </xdr:nvSpPr>
      <xdr:spPr>
        <a:xfrm>
          <a:off x="16357600" y="1481438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65858</xdr:rowOff>
    </xdr:from>
    <xdr:to>
      <xdr:col>86</xdr:col>
      <xdr:colOff>25400</xdr:colOff>
      <xdr:row>86</xdr:row>
      <xdr:rowOff>65858</xdr:rowOff>
    </xdr:to>
    <xdr:cxnSp macro="">
      <xdr:nvCxnSpPr>
        <xdr:cNvPr id="590" name="直線コネクタ 589"/>
        <xdr:cNvCxnSpPr/>
      </xdr:nvCxnSpPr>
      <xdr:spPr>
        <a:xfrm>
          <a:off x="16230600" y="148105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169290</xdr:rowOff>
    </xdr:from>
    <xdr:ext cx="405111" cy="259045"/>
    <xdr:sp macro="" textlink="">
      <xdr:nvSpPr>
        <xdr:cNvPr id="591" name="【消防施設】&#10;有形固定資産減価償却率最大値テキスト"/>
        <xdr:cNvSpPr txBox="1"/>
      </xdr:nvSpPr>
      <xdr:spPr>
        <a:xfrm>
          <a:off x="16357600" y="131994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51163</xdr:rowOff>
    </xdr:from>
    <xdr:to>
      <xdr:col>86</xdr:col>
      <xdr:colOff>25400</xdr:colOff>
      <xdr:row>78</xdr:row>
      <xdr:rowOff>51163</xdr:rowOff>
    </xdr:to>
    <xdr:cxnSp macro="">
      <xdr:nvCxnSpPr>
        <xdr:cNvPr id="592" name="直線コネクタ 591"/>
        <xdr:cNvCxnSpPr/>
      </xdr:nvCxnSpPr>
      <xdr:spPr>
        <a:xfrm>
          <a:off x="16230600" y="134242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81</xdr:row>
      <xdr:rowOff>170197</xdr:rowOff>
    </xdr:from>
    <xdr:ext cx="405111" cy="259045"/>
    <xdr:sp macro="" textlink="">
      <xdr:nvSpPr>
        <xdr:cNvPr id="593" name="【消防施設】&#10;有形固定資産減価償却率平均値テキスト"/>
        <xdr:cNvSpPr txBox="1"/>
      </xdr:nvSpPr>
      <xdr:spPr>
        <a:xfrm>
          <a:off x="16357600" y="1405764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147320</xdr:rowOff>
    </xdr:from>
    <xdr:to>
      <xdr:col>85</xdr:col>
      <xdr:colOff>177800</xdr:colOff>
      <xdr:row>83</xdr:row>
      <xdr:rowOff>77470</xdr:rowOff>
    </xdr:to>
    <xdr:sp macro="" textlink="">
      <xdr:nvSpPr>
        <xdr:cNvPr id="594" name="フローチャート: 判断 593"/>
        <xdr:cNvSpPr/>
      </xdr:nvSpPr>
      <xdr:spPr>
        <a:xfrm>
          <a:off x="16268700" y="14206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81</xdr:row>
      <xdr:rowOff>124461</xdr:rowOff>
    </xdr:from>
    <xdr:to>
      <xdr:col>81</xdr:col>
      <xdr:colOff>101600</xdr:colOff>
      <xdr:row>82</xdr:row>
      <xdr:rowOff>54611</xdr:rowOff>
    </xdr:to>
    <xdr:sp macro="" textlink="">
      <xdr:nvSpPr>
        <xdr:cNvPr id="595" name="フローチャート: 判断 594"/>
        <xdr:cNvSpPr/>
      </xdr:nvSpPr>
      <xdr:spPr>
        <a:xfrm>
          <a:off x="15430500" y="14011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81</xdr:row>
      <xdr:rowOff>10161</xdr:rowOff>
    </xdr:from>
    <xdr:to>
      <xdr:col>76</xdr:col>
      <xdr:colOff>165100</xdr:colOff>
      <xdr:row>81</xdr:row>
      <xdr:rowOff>111761</xdr:rowOff>
    </xdr:to>
    <xdr:sp macro="" textlink="">
      <xdr:nvSpPr>
        <xdr:cNvPr id="596" name="フローチャート: 判断 595"/>
        <xdr:cNvSpPr/>
      </xdr:nvSpPr>
      <xdr:spPr>
        <a:xfrm>
          <a:off x="14541500" y="138976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81</xdr:row>
      <xdr:rowOff>135889</xdr:rowOff>
    </xdr:from>
    <xdr:to>
      <xdr:col>72</xdr:col>
      <xdr:colOff>38100</xdr:colOff>
      <xdr:row>82</xdr:row>
      <xdr:rowOff>66039</xdr:rowOff>
    </xdr:to>
    <xdr:sp macro="" textlink="">
      <xdr:nvSpPr>
        <xdr:cNvPr id="597" name="フローチャート: 判断 596"/>
        <xdr:cNvSpPr/>
      </xdr:nvSpPr>
      <xdr:spPr>
        <a:xfrm>
          <a:off x="13652500" y="140233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598" name="テキスト ボックス 597"/>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599" name="テキスト ボックス 598"/>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00" name="テキスト ボックス 599"/>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01" name="テキスト ボックス 600"/>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02" name="テキスト ボックス 601"/>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109764</xdr:rowOff>
    </xdr:from>
    <xdr:to>
      <xdr:col>85</xdr:col>
      <xdr:colOff>177800</xdr:colOff>
      <xdr:row>84</xdr:row>
      <xdr:rowOff>39914</xdr:rowOff>
    </xdr:to>
    <xdr:sp macro="" textlink="">
      <xdr:nvSpPr>
        <xdr:cNvPr id="603" name="楕円 602"/>
        <xdr:cNvSpPr/>
      </xdr:nvSpPr>
      <xdr:spPr>
        <a:xfrm>
          <a:off x="16268700" y="143401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83</xdr:row>
      <xdr:rowOff>88191</xdr:rowOff>
    </xdr:from>
    <xdr:ext cx="405111" cy="259045"/>
    <xdr:sp macro="" textlink="">
      <xdr:nvSpPr>
        <xdr:cNvPr id="604" name="【消防施設】&#10;有形固定資産減価償却率該当値テキスト"/>
        <xdr:cNvSpPr txBox="1"/>
      </xdr:nvSpPr>
      <xdr:spPr>
        <a:xfrm>
          <a:off x="16357600" y="143185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83</xdr:row>
      <xdr:rowOff>168548</xdr:rowOff>
    </xdr:from>
    <xdr:to>
      <xdr:col>81</xdr:col>
      <xdr:colOff>101600</xdr:colOff>
      <xdr:row>84</xdr:row>
      <xdr:rowOff>98698</xdr:rowOff>
    </xdr:to>
    <xdr:sp macro="" textlink="">
      <xdr:nvSpPr>
        <xdr:cNvPr id="605" name="楕円 604"/>
        <xdr:cNvSpPr/>
      </xdr:nvSpPr>
      <xdr:spPr>
        <a:xfrm>
          <a:off x="15430500" y="143988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83</xdr:row>
      <xdr:rowOff>160564</xdr:rowOff>
    </xdr:from>
    <xdr:to>
      <xdr:col>85</xdr:col>
      <xdr:colOff>127000</xdr:colOff>
      <xdr:row>84</xdr:row>
      <xdr:rowOff>47898</xdr:rowOff>
    </xdr:to>
    <xdr:cxnSp macro="">
      <xdr:nvCxnSpPr>
        <xdr:cNvPr id="606" name="直線コネクタ 605"/>
        <xdr:cNvCxnSpPr/>
      </xdr:nvCxnSpPr>
      <xdr:spPr>
        <a:xfrm flipV="1">
          <a:off x="15481300" y="14390914"/>
          <a:ext cx="838200" cy="587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84</xdr:row>
      <xdr:rowOff>41184</xdr:rowOff>
    </xdr:from>
    <xdr:to>
      <xdr:col>76</xdr:col>
      <xdr:colOff>165100</xdr:colOff>
      <xdr:row>84</xdr:row>
      <xdr:rowOff>142784</xdr:rowOff>
    </xdr:to>
    <xdr:sp macro="" textlink="">
      <xdr:nvSpPr>
        <xdr:cNvPr id="607" name="楕円 606"/>
        <xdr:cNvSpPr/>
      </xdr:nvSpPr>
      <xdr:spPr>
        <a:xfrm>
          <a:off x="14541500" y="144429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84</xdr:row>
      <xdr:rowOff>47898</xdr:rowOff>
    </xdr:from>
    <xdr:to>
      <xdr:col>81</xdr:col>
      <xdr:colOff>50800</xdr:colOff>
      <xdr:row>84</xdr:row>
      <xdr:rowOff>91984</xdr:rowOff>
    </xdr:to>
    <xdr:cxnSp macro="">
      <xdr:nvCxnSpPr>
        <xdr:cNvPr id="608" name="直線コネクタ 607"/>
        <xdr:cNvCxnSpPr/>
      </xdr:nvCxnSpPr>
      <xdr:spPr>
        <a:xfrm flipV="1">
          <a:off x="14592300" y="14449698"/>
          <a:ext cx="889000" cy="44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84</xdr:row>
      <xdr:rowOff>24856</xdr:rowOff>
    </xdr:from>
    <xdr:to>
      <xdr:col>72</xdr:col>
      <xdr:colOff>38100</xdr:colOff>
      <xdr:row>84</xdr:row>
      <xdr:rowOff>126456</xdr:rowOff>
    </xdr:to>
    <xdr:sp macro="" textlink="">
      <xdr:nvSpPr>
        <xdr:cNvPr id="609" name="楕円 608"/>
        <xdr:cNvSpPr/>
      </xdr:nvSpPr>
      <xdr:spPr>
        <a:xfrm>
          <a:off x="13652500" y="144266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84</xdr:row>
      <xdr:rowOff>75656</xdr:rowOff>
    </xdr:from>
    <xdr:to>
      <xdr:col>76</xdr:col>
      <xdr:colOff>114300</xdr:colOff>
      <xdr:row>84</xdr:row>
      <xdr:rowOff>91984</xdr:rowOff>
    </xdr:to>
    <xdr:cxnSp macro="">
      <xdr:nvCxnSpPr>
        <xdr:cNvPr id="610" name="直線コネクタ 609"/>
        <xdr:cNvCxnSpPr/>
      </xdr:nvCxnSpPr>
      <xdr:spPr>
        <a:xfrm>
          <a:off x="13703300" y="14477456"/>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80</xdr:row>
      <xdr:rowOff>71138</xdr:rowOff>
    </xdr:from>
    <xdr:ext cx="405111" cy="259045"/>
    <xdr:sp macro="" textlink="">
      <xdr:nvSpPr>
        <xdr:cNvPr id="611" name="n_1aveValue【消防施設】&#10;有形固定資産減価償却率"/>
        <xdr:cNvSpPr txBox="1"/>
      </xdr:nvSpPr>
      <xdr:spPr>
        <a:xfrm>
          <a:off x="15266044" y="137871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79</xdr:row>
      <xdr:rowOff>128288</xdr:rowOff>
    </xdr:from>
    <xdr:ext cx="405111" cy="259045"/>
    <xdr:sp macro="" textlink="">
      <xdr:nvSpPr>
        <xdr:cNvPr id="612" name="n_2aveValue【消防施設】&#10;有形固定資産減価償却率"/>
        <xdr:cNvSpPr txBox="1"/>
      </xdr:nvSpPr>
      <xdr:spPr>
        <a:xfrm>
          <a:off x="14389744" y="136728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80</xdr:row>
      <xdr:rowOff>82566</xdr:rowOff>
    </xdr:from>
    <xdr:ext cx="405111" cy="259045"/>
    <xdr:sp macro="" textlink="">
      <xdr:nvSpPr>
        <xdr:cNvPr id="613" name="n_3aveValue【消防施設】&#10;有形固定資産減価償却率"/>
        <xdr:cNvSpPr txBox="1"/>
      </xdr:nvSpPr>
      <xdr:spPr>
        <a:xfrm>
          <a:off x="13500744" y="137985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84</xdr:row>
      <xdr:rowOff>89825</xdr:rowOff>
    </xdr:from>
    <xdr:ext cx="405111" cy="259045"/>
    <xdr:sp macro="" textlink="">
      <xdr:nvSpPr>
        <xdr:cNvPr id="614" name="n_1mainValue【消防施設】&#10;有形固定資産減価償却率"/>
        <xdr:cNvSpPr txBox="1"/>
      </xdr:nvSpPr>
      <xdr:spPr>
        <a:xfrm>
          <a:off x="15266044" y="144916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84</xdr:row>
      <xdr:rowOff>133911</xdr:rowOff>
    </xdr:from>
    <xdr:ext cx="405111" cy="259045"/>
    <xdr:sp macro="" textlink="">
      <xdr:nvSpPr>
        <xdr:cNvPr id="615" name="n_2mainValue【消防施設】&#10;有形固定資産減価償却率"/>
        <xdr:cNvSpPr txBox="1"/>
      </xdr:nvSpPr>
      <xdr:spPr>
        <a:xfrm>
          <a:off x="14389744" y="145357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84</xdr:row>
      <xdr:rowOff>117583</xdr:rowOff>
    </xdr:from>
    <xdr:ext cx="405111" cy="259045"/>
    <xdr:sp macro="" textlink="">
      <xdr:nvSpPr>
        <xdr:cNvPr id="616" name="n_3mainValue【消防施設】&#10;有形固定資産減価償却率"/>
        <xdr:cNvSpPr txBox="1"/>
      </xdr:nvSpPr>
      <xdr:spPr>
        <a:xfrm>
          <a:off x="13500744" y="145193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17" name="正方形/長方形 616"/>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18" name="正方形/長方形 617"/>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19" name="正方形/長方形 618"/>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20" name="正方形/長方形 619"/>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21" name="正方形/長方形 620"/>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22" name="正方形/長方形 621"/>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23" name="正方形/長方形 622"/>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24" name="正方形/長方形 623"/>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25" name="テキスト ボックス 624"/>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26" name="直線コネクタ 625"/>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38100</xdr:rowOff>
    </xdr:from>
    <xdr:to>
      <xdr:col>120</xdr:col>
      <xdr:colOff>114300</xdr:colOff>
      <xdr:row>86</xdr:row>
      <xdr:rowOff>38100</xdr:rowOff>
    </xdr:to>
    <xdr:cxnSp macro="">
      <xdr:nvCxnSpPr>
        <xdr:cNvPr id="627" name="直線コネクタ 626"/>
        <xdr:cNvCxnSpPr/>
      </xdr:nvCxnSpPr>
      <xdr:spPr>
        <a:xfrm>
          <a:off x="18288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67327</xdr:rowOff>
    </xdr:from>
    <xdr:ext cx="467179" cy="259045"/>
    <xdr:sp macro="" textlink="">
      <xdr:nvSpPr>
        <xdr:cNvPr id="628" name="テキスト ボックス 627"/>
        <xdr:cNvSpPr txBox="1"/>
      </xdr:nvSpPr>
      <xdr:spPr>
        <a:xfrm>
          <a:off x="17820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95250</xdr:rowOff>
    </xdr:from>
    <xdr:to>
      <xdr:col>120</xdr:col>
      <xdr:colOff>114300</xdr:colOff>
      <xdr:row>83</xdr:row>
      <xdr:rowOff>95250</xdr:rowOff>
    </xdr:to>
    <xdr:cxnSp macro="">
      <xdr:nvCxnSpPr>
        <xdr:cNvPr id="629" name="直線コネクタ 628"/>
        <xdr:cNvCxnSpPr/>
      </xdr:nvCxnSpPr>
      <xdr:spPr>
        <a:xfrm>
          <a:off x="18288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124477</xdr:rowOff>
    </xdr:from>
    <xdr:ext cx="467179" cy="259045"/>
    <xdr:sp macro="" textlink="">
      <xdr:nvSpPr>
        <xdr:cNvPr id="630" name="テキスト ボックス 629"/>
        <xdr:cNvSpPr txBox="1"/>
      </xdr:nvSpPr>
      <xdr:spPr>
        <a:xfrm>
          <a:off x="17820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152400</xdr:rowOff>
    </xdr:from>
    <xdr:to>
      <xdr:col>120</xdr:col>
      <xdr:colOff>114300</xdr:colOff>
      <xdr:row>80</xdr:row>
      <xdr:rowOff>152400</xdr:rowOff>
    </xdr:to>
    <xdr:cxnSp macro="">
      <xdr:nvCxnSpPr>
        <xdr:cNvPr id="631" name="直線コネクタ 630"/>
        <xdr:cNvCxnSpPr/>
      </xdr:nvCxnSpPr>
      <xdr:spPr>
        <a:xfrm>
          <a:off x="18288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10177</xdr:rowOff>
    </xdr:from>
    <xdr:ext cx="467179" cy="259045"/>
    <xdr:sp macro="" textlink="">
      <xdr:nvSpPr>
        <xdr:cNvPr id="632" name="テキスト ボックス 631"/>
        <xdr:cNvSpPr txBox="1"/>
      </xdr:nvSpPr>
      <xdr:spPr>
        <a:xfrm>
          <a:off x="17820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78</xdr:row>
      <xdr:rowOff>38100</xdr:rowOff>
    </xdr:from>
    <xdr:to>
      <xdr:col>120</xdr:col>
      <xdr:colOff>114300</xdr:colOff>
      <xdr:row>78</xdr:row>
      <xdr:rowOff>38100</xdr:rowOff>
    </xdr:to>
    <xdr:cxnSp macro="">
      <xdr:nvCxnSpPr>
        <xdr:cNvPr id="633" name="直線コネクタ 632"/>
        <xdr:cNvCxnSpPr/>
      </xdr:nvCxnSpPr>
      <xdr:spPr>
        <a:xfrm>
          <a:off x="18288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77</xdr:row>
      <xdr:rowOff>67327</xdr:rowOff>
    </xdr:from>
    <xdr:ext cx="467179" cy="259045"/>
    <xdr:sp macro="" textlink="">
      <xdr:nvSpPr>
        <xdr:cNvPr id="634" name="テキスト ボックス 633"/>
        <xdr:cNvSpPr txBox="1"/>
      </xdr:nvSpPr>
      <xdr:spPr>
        <a:xfrm>
          <a:off x="17820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635" name="直線コネクタ 634"/>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636" name="テキスト ボックス 635"/>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637" name="【消防施設】&#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136398</xdr:rowOff>
    </xdr:from>
    <xdr:to>
      <xdr:col>116</xdr:col>
      <xdr:colOff>62864</xdr:colOff>
      <xdr:row>86</xdr:row>
      <xdr:rowOff>30784</xdr:rowOff>
    </xdr:to>
    <xdr:cxnSp macro="">
      <xdr:nvCxnSpPr>
        <xdr:cNvPr id="638" name="直線コネクタ 637"/>
        <xdr:cNvCxnSpPr/>
      </xdr:nvCxnSpPr>
      <xdr:spPr>
        <a:xfrm flipV="1">
          <a:off x="22160864" y="13338048"/>
          <a:ext cx="0" cy="14374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34611</xdr:rowOff>
    </xdr:from>
    <xdr:ext cx="469744" cy="259045"/>
    <xdr:sp macro="" textlink="">
      <xdr:nvSpPr>
        <xdr:cNvPr id="639" name="【消防施設】&#10;一人当たり面積最小値テキスト"/>
        <xdr:cNvSpPr txBox="1"/>
      </xdr:nvSpPr>
      <xdr:spPr>
        <a:xfrm>
          <a:off x="22199600" y="147793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30784</xdr:rowOff>
    </xdr:from>
    <xdr:to>
      <xdr:col>116</xdr:col>
      <xdr:colOff>152400</xdr:colOff>
      <xdr:row>86</xdr:row>
      <xdr:rowOff>30784</xdr:rowOff>
    </xdr:to>
    <xdr:cxnSp macro="">
      <xdr:nvCxnSpPr>
        <xdr:cNvPr id="640" name="直線コネクタ 639"/>
        <xdr:cNvCxnSpPr/>
      </xdr:nvCxnSpPr>
      <xdr:spPr>
        <a:xfrm>
          <a:off x="22072600" y="147754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83075</xdr:rowOff>
    </xdr:from>
    <xdr:ext cx="469744" cy="259045"/>
    <xdr:sp macro="" textlink="">
      <xdr:nvSpPr>
        <xdr:cNvPr id="641" name="【消防施設】&#10;一人当たり面積最大値テキスト"/>
        <xdr:cNvSpPr txBox="1"/>
      </xdr:nvSpPr>
      <xdr:spPr>
        <a:xfrm>
          <a:off x="22199600" y="131132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136398</xdr:rowOff>
    </xdr:from>
    <xdr:to>
      <xdr:col>116</xdr:col>
      <xdr:colOff>152400</xdr:colOff>
      <xdr:row>77</xdr:row>
      <xdr:rowOff>136398</xdr:rowOff>
    </xdr:to>
    <xdr:cxnSp macro="">
      <xdr:nvCxnSpPr>
        <xdr:cNvPr id="642" name="直線コネクタ 641"/>
        <xdr:cNvCxnSpPr/>
      </xdr:nvCxnSpPr>
      <xdr:spPr>
        <a:xfrm>
          <a:off x="22072600" y="133380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6418</xdr:rowOff>
    </xdr:from>
    <xdr:ext cx="469744" cy="259045"/>
    <xdr:sp macro="" textlink="">
      <xdr:nvSpPr>
        <xdr:cNvPr id="643" name="【消防施設】&#10;一人当たり面積平均値テキスト"/>
        <xdr:cNvSpPr txBox="1"/>
      </xdr:nvSpPr>
      <xdr:spPr>
        <a:xfrm>
          <a:off x="22199600" y="1457966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27991</xdr:rowOff>
    </xdr:from>
    <xdr:to>
      <xdr:col>116</xdr:col>
      <xdr:colOff>114300</xdr:colOff>
      <xdr:row>85</xdr:row>
      <xdr:rowOff>129591</xdr:rowOff>
    </xdr:to>
    <xdr:sp macro="" textlink="">
      <xdr:nvSpPr>
        <xdr:cNvPr id="644" name="フローチャート: 判断 643"/>
        <xdr:cNvSpPr/>
      </xdr:nvSpPr>
      <xdr:spPr>
        <a:xfrm>
          <a:off x="22110700" y="146012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85</xdr:row>
      <xdr:rowOff>35306</xdr:rowOff>
    </xdr:from>
    <xdr:to>
      <xdr:col>112</xdr:col>
      <xdr:colOff>38100</xdr:colOff>
      <xdr:row>85</xdr:row>
      <xdr:rowOff>136906</xdr:rowOff>
    </xdr:to>
    <xdr:sp macro="" textlink="">
      <xdr:nvSpPr>
        <xdr:cNvPr id="645" name="フローチャート: 判断 644"/>
        <xdr:cNvSpPr/>
      </xdr:nvSpPr>
      <xdr:spPr>
        <a:xfrm>
          <a:off x="21272500" y="14608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85</xdr:row>
      <xdr:rowOff>36221</xdr:rowOff>
    </xdr:from>
    <xdr:to>
      <xdr:col>107</xdr:col>
      <xdr:colOff>101600</xdr:colOff>
      <xdr:row>85</xdr:row>
      <xdr:rowOff>137821</xdr:rowOff>
    </xdr:to>
    <xdr:sp macro="" textlink="">
      <xdr:nvSpPr>
        <xdr:cNvPr id="646" name="フローチャート: 判断 645"/>
        <xdr:cNvSpPr/>
      </xdr:nvSpPr>
      <xdr:spPr>
        <a:xfrm>
          <a:off x="20383500" y="146094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85</xdr:row>
      <xdr:rowOff>22504</xdr:rowOff>
    </xdr:from>
    <xdr:to>
      <xdr:col>102</xdr:col>
      <xdr:colOff>165100</xdr:colOff>
      <xdr:row>85</xdr:row>
      <xdr:rowOff>124104</xdr:rowOff>
    </xdr:to>
    <xdr:sp macro="" textlink="">
      <xdr:nvSpPr>
        <xdr:cNvPr id="647" name="フローチャート: 判断 646"/>
        <xdr:cNvSpPr/>
      </xdr:nvSpPr>
      <xdr:spPr>
        <a:xfrm>
          <a:off x="19494500" y="14595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648" name="テキスト ボックス 647"/>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649" name="テキスト ボックス 648"/>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650" name="テキスト ボックス 649"/>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651" name="テキスト ボックス 650"/>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652" name="テキスト ボックス 651"/>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92456</xdr:rowOff>
    </xdr:from>
    <xdr:to>
      <xdr:col>116</xdr:col>
      <xdr:colOff>114300</xdr:colOff>
      <xdr:row>85</xdr:row>
      <xdr:rowOff>22606</xdr:rowOff>
    </xdr:to>
    <xdr:sp macro="" textlink="">
      <xdr:nvSpPr>
        <xdr:cNvPr id="653" name="楕円 652"/>
        <xdr:cNvSpPr/>
      </xdr:nvSpPr>
      <xdr:spPr>
        <a:xfrm>
          <a:off x="22110700" y="14494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83</xdr:row>
      <xdr:rowOff>115333</xdr:rowOff>
    </xdr:from>
    <xdr:ext cx="469744" cy="259045"/>
    <xdr:sp macro="" textlink="">
      <xdr:nvSpPr>
        <xdr:cNvPr id="654" name="【消防施設】&#10;一人当たり面積該当値テキスト"/>
        <xdr:cNvSpPr txBox="1"/>
      </xdr:nvSpPr>
      <xdr:spPr>
        <a:xfrm>
          <a:off x="22199600" y="143456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84</xdr:row>
      <xdr:rowOff>94284</xdr:rowOff>
    </xdr:from>
    <xdr:to>
      <xdr:col>112</xdr:col>
      <xdr:colOff>38100</xdr:colOff>
      <xdr:row>85</xdr:row>
      <xdr:rowOff>24434</xdr:rowOff>
    </xdr:to>
    <xdr:sp macro="" textlink="">
      <xdr:nvSpPr>
        <xdr:cNvPr id="655" name="楕円 654"/>
        <xdr:cNvSpPr/>
      </xdr:nvSpPr>
      <xdr:spPr>
        <a:xfrm>
          <a:off x="21272500" y="144960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84</xdr:row>
      <xdr:rowOff>143256</xdr:rowOff>
    </xdr:from>
    <xdr:to>
      <xdr:col>116</xdr:col>
      <xdr:colOff>63500</xdr:colOff>
      <xdr:row>84</xdr:row>
      <xdr:rowOff>145084</xdr:rowOff>
    </xdr:to>
    <xdr:cxnSp macro="">
      <xdr:nvCxnSpPr>
        <xdr:cNvPr id="656" name="直線コネクタ 655"/>
        <xdr:cNvCxnSpPr/>
      </xdr:nvCxnSpPr>
      <xdr:spPr>
        <a:xfrm flipV="1">
          <a:off x="21323300" y="14545056"/>
          <a:ext cx="838200" cy="18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84</xdr:row>
      <xdr:rowOff>98858</xdr:rowOff>
    </xdr:from>
    <xdr:to>
      <xdr:col>107</xdr:col>
      <xdr:colOff>101600</xdr:colOff>
      <xdr:row>85</xdr:row>
      <xdr:rowOff>29008</xdr:rowOff>
    </xdr:to>
    <xdr:sp macro="" textlink="">
      <xdr:nvSpPr>
        <xdr:cNvPr id="657" name="楕円 656"/>
        <xdr:cNvSpPr/>
      </xdr:nvSpPr>
      <xdr:spPr>
        <a:xfrm>
          <a:off x="20383500" y="14500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84</xdr:row>
      <xdr:rowOff>145084</xdr:rowOff>
    </xdr:from>
    <xdr:to>
      <xdr:col>111</xdr:col>
      <xdr:colOff>177800</xdr:colOff>
      <xdr:row>84</xdr:row>
      <xdr:rowOff>149658</xdr:rowOff>
    </xdr:to>
    <xdr:cxnSp macro="">
      <xdr:nvCxnSpPr>
        <xdr:cNvPr id="658" name="直線コネクタ 657"/>
        <xdr:cNvCxnSpPr/>
      </xdr:nvCxnSpPr>
      <xdr:spPr>
        <a:xfrm flipV="1">
          <a:off x="20434300" y="14546884"/>
          <a:ext cx="889000" cy="4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84</xdr:row>
      <xdr:rowOff>98858</xdr:rowOff>
    </xdr:from>
    <xdr:to>
      <xdr:col>102</xdr:col>
      <xdr:colOff>165100</xdr:colOff>
      <xdr:row>85</xdr:row>
      <xdr:rowOff>29008</xdr:rowOff>
    </xdr:to>
    <xdr:sp macro="" textlink="">
      <xdr:nvSpPr>
        <xdr:cNvPr id="659" name="楕円 658"/>
        <xdr:cNvSpPr/>
      </xdr:nvSpPr>
      <xdr:spPr>
        <a:xfrm>
          <a:off x="19494500" y="14500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84</xdr:row>
      <xdr:rowOff>149658</xdr:rowOff>
    </xdr:from>
    <xdr:to>
      <xdr:col>107</xdr:col>
      <xdr:colOff>50800</xdr:colOff>
      <xdr:row>84</xdr:row>
      <xdr:rowOff>149658</xdr:rowOff>
    </xdr:to>
    <xdr:cxnSp macro="">
      <xdr:nvCxnSpPr>
        <xdr:cNvPr id="660" name="直線コネクタ 659"/>
        <xdr:cNvCxnSpPr/>
      </xdr:nvCxnSpPr>
      <xdr:spPr>
        <a:xfrm>
          <a:off x="19545300" y="1455145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85</xdr:row>
      <xdr:rowOff>128033</xdr:rowOff>
    </xdr:from>
    <xdr:ext cx="469744" cy="259045"/>
    <xdr:sp macro="" textlink="">
      <xdr:nvSpPr>
        <xdr:cNvPr id="661" name="n_1aveValue【消防施設】&#10;一人当たり面積"/>
        <xdr:cNvSpPr txBox="1"/>
      </xdr:nvSpPr>
      <xdr:spPr>
        <a:xfrm>
          <a:off x="21075727" y="147012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128948</xdr:rowOff>
    </xdr:from>
    <xdr:ext cx="469744" cy="259045"/>
    <xdr:sp macro="" textlink="">
      <xdr:nvSpPr>
        <xdr:cNvPr id="662" name="n_2aveValue【消防施設】&#10;一人当たり面積"/>
        <xdr:cNvSpPr txBox="1"/>
      </xdr:nvSpPr>
      <xdr:spPr>
        <a:xfrm>
          <a:off x="20199427" y="147021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115231</xdr:rowOff>
    </xdr:from>
    <xdr:ext cx="469744" cy="259045"/>
    <xdr:sp macro="" textlink="">
      <xdr:nvSpPr>
        <xdr:cNvPr id="663" name="n_3aveValue【消防施設】&#10;一人当たり面積"/>
        <xdr:cNvSpPr txBox="1"/>
      </xdr:nvSpPr>
      <xdr:spPr>
        <a:xfrm>
          <a:off x="19310427" y="146884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83</xdr:row>
      <xdr:rowOff>40961</xdr:rowOff>
    </xdr:from>
    <xdr:ext cx="469744" cy="259045"/>
    <xdr:sp macro="" textlink="">
      <xdr:nvSpPr>
        <xdr:cNvPr id="664" name="n_1mainValue【消防施設】&#10;一人当たり面積"/>
        <xdr:cNvSpPr txBox="1"/>
      </xdr:nvSpPr>
      <xdr:spPr>
        <a:xfrm>
          <a:off x="21075727" y="142713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83</xdr:row>
      <xdr:rowOff>45535</xdr:rowOff>
    </xdr:from>
    <xdr:ext cx="469744" cy="259045"/>
    <xdr:sp macro="" textlink="">
      <xdr:nvSpPr>
        <xdr:cNvPr id="665" name="n_2mainValue【消防施設】&#10;一人当たり面積"/>
        <xdr:cNvSpPr txBox="1"/>
      </xdr:nvSpPr>
      <xdr:spPr>
        <a:xfrm>
          <a:off x="20199427" y="142758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83</xdr:row>
      <xdr:rowOff>45535</xdr:rowOff>
    </xdr:from>
    <xdr:ext cx="469744" cy="259045"/>
    <xdr:sp macro="" textlink="">
      <xdr:nvSpPr>
        <xdr:cNvPr id="666" name="n_3mainValue【消防施設】&#10;一人当たり面積"/>
        <xdr:cNvSpPr txBox="1"/>
      </xdr:nvSpPr>
      <xdr:spPr>
        <a:xfrm>
          <a:off x="19310427" y="142758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667" name="正方形/長方形 666"/>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68" name="正方形/長方形 667"/>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69" name="正方形/長方形 668"/>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70" name="正方形/長方形 669"/>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71" name="正方形/長方形 670"/>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72" name="正方形/長方形 671"/>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73" name="正方形/長方形 672"/>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74" name="正方形/長方形 673"/>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75" name="テキスト ボックス 674"/>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76" name="直線コネクタ 675"/>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108</xdr:row>
      <xdr:rowOff>152400</xdr:rowOff>
    </xdr:from>
    <xdr:to>
      <xdr:col>89</xdr:col>
      <xdr:colOff>177800</xdr:colOff>
      <xdr:row>108</xdr:row>
      <xdr:rowOff>152400</xdr:rowOff>
    </xdr:to>
    <xdr:cxnSp macro="">
      <xdr:nvCxnSpPr>
        <xdr:cNvPr id="677" name="直線コネクタ 676"/>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108</xdr:row>
      <xdr:rowOff>10177</xdr:rowOff>
    </xdr:from>
    <xdr:ext cx="338939" cy="259045"/>
    <xdr:sp macro="" textlink="">
      <xdr:nvSpPr>
        <xdr:cNvPr id="678" name="テキスト ボックス 677"/>
        <xdr:cNvSpPr txBox="1"/>
      </xdr:nvSpPr>
      <xdr:spPr>
        <a:xfrm>
          <a:off x="12107061" y="18526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679" name="直線コネクタ 678"/>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680" name="テキスト ボックス 679"/>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681" name="直線コネクタ 680"/>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682" name="テキスト ボックス 681"/>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683" name="直線コネクタ 682"/>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684" name="テキスト ボックス 683"/>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685" name="直線コネクタ 684"/>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99</xdr:row>
      <xdr:rowOff>29227</xdr:rowOff>
    </xdr:from>
    <xdr:ext cx="467179" cy="259045"/>
    <xdr:sp macro="" textlink="">
      <xdr:nvSpPr>
        <xdr:cNvPr id="686" name="テキスト ボックス 685"/>
        <xdr:cNvSpPr txBox="1"/>
      </xdr:nvSpPr>
      <xdr:spPr>
        <a:xfrm>
          <a:off x="11978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87" name="直線コネクタ 686"/>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96</xdr:row>
      <xdr:rowOff>162577</xdr:rowOff>
    </xdr:from>
    <xdr:ext cx="467179" cy="259045"/>
    <xdr:sp macro="" textlink="">
      <xdr:nvSpPr>
        <xdr:cNvPr id="688" name="テキスト ボックス 687"/>
        <xdr:cNvSpPr txBox="1"/>
      </xdr:nvSpPr>
      <xdr:spPr>
        <a:xfrm>
          <a:off x="11978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689" name="【庁舎】&#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101</xdr:row>
      <xdr:rowOff>82550</xdr:rowOff>
    </xdr:from>
    <xdr:to>
      <xdr:col>85</xdr:col>
      <xdr:colOff>126364</xdr:colOff>
      <xdr:row>108</xdr:row>
      <xdr:rowOff>152400</xdr:rowOff>
    </xdr:to>
    <xdr:cxnSp macro="">
      <xdr:nvCxnSpPr>
        <xdr:cNvPr id="690" name="直線コネクタ 689"/>
        <xdr:cNvCxnSpPr/>
      </xdr:nvCxnSpPr>
      <xdr:spPr>
        <a:xfrm flipV="1">
          <a:off x="16318864" y="17399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156227</xdr:rowOff>
    </xdr:from>
    <xdr:ext cx="340478" cy="259045"/>
    <xdr:sp macro="" textlink="">
      <xdr:nvSpPr>
        <xdr:cNvPr id="691" name="【庁舎】&#10;有形固定資産減価償却率最小値テキスト"/>
        <xdr:cNvSpPr txBox="1"/>
      </xdr:nvSpPr>
      <xdr:spPr>
        <a:xfrm>
          <a:off x="16357600" y="186728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152400</xdr:rowOff>
    </xdr:from>
    <xdr:to>
      <xdr:col>86</xdr:col>
      <xdr:colOff>25400</xdr:colOff>
      <xdr:row>108</xdr:row>
      <xdr:rowOff>152400</xdr:rowOff>
    </xdr:to>
    <xdr:cxnSp macro="">
      <xdr:nvCxnSpPr>
        <xdr:cNvPr id="692" name="直線コネクタ 691"/>
        <xdr:cNvCxnSpPr/>
      </xdr:nvCxnSpPr>
      <xdr:spPr>
        <a:xfrm>
          <a:off x="16230600" y="186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100</xdr:row>
      <xdr:rowOff>29227</xdr:rowOff>
    </xdr:from>
    <xdr:ext cx="469744" cy="259045"/>
    <xdr:sp macro="" textlink="">
      <xdr:nvSpPr>
        <xdr:cNvPr id="693" name="【庁舎】&#10;有形固定資産減価償却率最大値テキスト"/>
        <xdr:cNvSpPr txBox="1"/>
      </xdr:nvSpPr>
      <xdr:spPr>
        <a:xfrm>
          <a:off x="16357600" y="17174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101</xdr:row>
      <xdr:rowOff>82550</xdr:rowOff>
    </xdr:from>
    <xdr:to>
      <xdr:col>86</xdr:col>
      <xdr:colOff>25400</xdr:colOff>
      <xdr:row>101</xdr:row>
      <xdr:rowOff>82550</xdr:rowOff>
    </xdr:to>
    <xdr:cxnSp macro="">
      <xdr:nvCxnSpPr>
        <xdr:cNvPr id="694" name="直線コネクタ 693"/>
        <xdr:cNvCxnSpPr/>
      </xdr:nvCxnSpPr>
      <xdr:spPr>
        <a:xfrm>
          <a:off x="16230600" y="1739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78757</xdr:rowOff>
    </xdr:from>
    <xdr:ext cx="405111" cy="259045"/>
    <xdr:sp macro="" textlink="">
      <xdr:nvSpPr>
        <xdr:cNvPr id="695" name="【庁舎】&#10;有形固定資産減価償却率平均値テキスト"/>
        <xdr:cNvSpPr txBox="1"/>
      </xdr:nvSpPr>
      <xdr:spPr>
        <a:xfrm>
          <a:off x="16357600" y="179095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100330</xdr:rowOff>
    </xdr:from>
    <xdr:to>
      <xdr:col>85</xdr:col>
      <xdr:colOff>177800</xdr:colOff>
      <xdr:row>105</xdr:row>
      <xdr:rowOff>30480</xdr:rowOff>
    </xdr:to>
    <xdr:sp macro="" textlink="">
      <xdr:nvSpPr>
        <xdr:cNvPr id="696" name="フローチャート: 判断 695"/>
        <xdr:cNvSpPr/>
      </xdr:nvSpPr>
      <xdr:spPr>
        <a:xfrm>
          <a:off x="16268700" y="17931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90170</xdr:rowOff>
    </xdr:from>
    <xdr:to>
      <xdr:col>81</xdr:col>
      <xdr:colOff>101600</xdr:colOff>
      <xdr:row>105</xdr:row>
      <xdr:rowOff>20320</xdr:rowOff>
    </xdr:to>
    <xdr:sp macro="" textlink="">
      <xdr:nvSpPr>
        <xdr:cNvPr id="697" name="フローチャート: 判断 696"/>
        <xdr:cNvSpPr/>
      </xdr:nvSpPr>
      <xdr:spPr>
        <a:xfrm>
          <a:off x="15430500" y="17920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67311</xdr:rowOff>
    </xdr:from>
    <xdr:to>
      <xdr:col>76</xdr:col>
      <xdr:colOff>165100</xdr:colOff>
      <xdr:row>104</xdr:row>
      <xdr:rowOff>168911</xdr:rowOff>
    </xdr:to>
    <xdr:sp macro="" textlink="">
      <xdr:nvSpPr>
        <xdr:cNvPr id="698" name="フローチャート: 判断 697"/>
        <xdr:cNvSpPr/>
      </xdr:nvSpPr>
      <xdr:spPr>
        <a:xfrm>
          <a:off x="14541500" y="17898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43180</xdr:rowOff>
    </xdr:from>
    <xdr:to>
      <xdr:col>72</xdr:col>
      <xdr:colOff>38100</xdr:colOff>
      <xdr:row>104</xdr:row>
      <xdr:rowOff>144780</xdr:rowOff>
    </xdr:to>
    <xdr:sp macro="" textlink="">
      <xdr:nvSpPr>
        <xdr:cNvPr id="699" name="フローチャート: 判断 698"/>
        <xdr:cNvSpPr/>
      </xdr:nvSpPr>
      <xdr:spPr>
        <a:xfrm>
          <a:off x="13652500" y="17873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00" name="テキスト ボックス 699"/>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01" name="テキスト ボックス 700"/>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02" name="テキスト ボックス 701"/>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03" name="テキスト ボックス 702"/>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04" name="テキスト ボックス 703"/>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102</xdr:row>
      <xdr:rowOff>125730</xdr:rowOff>
    </xdr:from>
    <xdr:to>
      <xdr:col>85</xdr:col>
      <xdr:colOff>177800</xdr:colOff>
      <xdr:row>103</xdr:row>
      <xdr:rowOff>55880</xdr:rowOff>
    </xdr:to>
    <xdr:sp macro="" textlink="">
      <xdr:nvSpPr>
        <xdr:cNvPr id="705" name="楕円 704"/>
        <xdr:cNvSpPr/>
      </xdr:nvSpPr>
      <xdr:spPr>
        <a:xfrm>
          <a:off x="16268700" y="17613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101</xdr:row>
      <xdr:rowOff>148607</xdr:rowOff>
    </xdr:from>
    <xdr:ext cx="405111" cy="259045"/>
    <xdr:sp macro="" textlink="">
      <xdr:nvSpPr>
        <xdr:cNvPr id="706" name="【庁舎】&#10;有形固定資産減価償却率該当値テキスト"/>
        <xdr:cNvSpPr txBox="1"/>
      </xdr:nvSpPr>
      <xdr:spPr>
        <a:xfrm>
          <a:off x="16357600" y="174650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102</xdr:row>
      <xdr:rowOff>151130</xdr:rowOff>
    </xdr:from>
    <xdr:to>
      <xdr:col>81</xdr:col>
      <xdr:colOff>101600</xdr:colOff>
      <xdr:row>103</xdr:row>
      <xdr:rowOff>81280</xdr:rowOff>
    </xdr:to>
    <xdr:sp macro="" textlink="">
      <xdr:nvSpPr>
        <xdr:cNvPr id="707" name="楕円 706"/>
        <xdr:cNvSpPr/>
      </xdr:nvSpPr>
      <xdr:spPr>
        <a:xfrm>
          <a:off x="15430500" y="17639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103</xdr:row>
      <xdr:rowOff>5080</xdr:rowOff>
    </xdr:from>
    <xdr:to>
      <xdr:col>85</xdr:col>
      <xdr:colOff>127000</xdr:colOff>
      <xdr:row>103</xdr:row>
      <xdr:rowOff>30480</xdr:rowOff>
    </xdr:to>
    <xdr:cxnSp macro="">
      <xdr:nvCxnSpPr>
        <xdr:cNvPr id="708" name="直線コネクタ 707"/>
        <xdr:cNvCxnSpPr/>
      </xdr:nvCxnSpPr>
      <xdr:spPr>
        <a:xfrm flipV="1">
          <a:off x="15481300" y="17664430"/>
          <a:ext cx="8382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103</xdr:row>
      <xdr:rowOff>3811</xdr:rowOff>
    </xdr:from>
    <xdr:to>
      <xdr:col>76</xdr:col>
      <xdr:colOff>165100</xdr:colOff>
      <xdr:row>103</xdr:row>
      <xdr:rowOff>105411</xdr:rowOff>
    </xdr:to>
    <xdr:sp macro="" textlink="">
      <xdr:nvSpPr>
        <xdr:cNvPr id="709" name="楕円 708"/>
        <xdr:cNvSpPr/>
      </xdr:nvSpPr>
      <xdr:spPr>
        <a:xfrm>
          <a:off x="14541500" y="17663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103</xdr:row>
      <xdr:rowOff>30480</xdr:rowOff>
    </xdr:from>
    <xdr:to>
      <xdr:col>81</xdr:col>
      <xdr:colOff>50800</xdr:colOff>
      <xdr:row>103</xdr:row>
      <xdr:rowOff>54611</xdr:rowOff>
    </xdr:to>
    <xdr:cxnSp macro="">
      <xdr:nvCxnSpPr>
        <xdr:cNvPr id="710" name="直線コネクタ 709"/>
        <xdr:cNvCxnSpPr/>
      </xdr:nvCxnSpPr>
      <xdr:spPr>
        <a:xfrm flipV="1">
          <a:off x="14592300" y="17689830"/>
          <a:ext cx="889000" cy="241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104</xdr:row>
      <xdr:rowOff>0</xdr:rowOff>
    </xdr:from>
    <xdr:to>
      <xdr:col>72</xdr:col>
      <xdr:colOff>38100</xdr:colOff>
      <xdr:row>104</xdr:row>
      <xdr:rowOff>101600</xdr:rowOff>
    </xdr:to>
    <xdr:sp macro="" textlink="">
      <xdr:nvSpPr>
        <xdr:cNvPr id="711" name="楕円 710"/>
        <xdr:cNvSpPr/>
      </xdr:nvSpPr>
      <xdr:spPr>
        <a:xfrm>
          <a:off x="13652500" y="17830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103</xdr:row>
      <xdr:rowOff>54611</xdr:rowOff>
    </xdr:from>
    <xdr:to>
      <xdr:col>76</xdr:col>
      <xdr:colOff>114300</xdr:colOff>
      <xdr:row>104</xdr:row>
      <xdr:rowOff>50800</xdr:rowOff>
    </xdr:to>
    <xdr:cxnSp macro="">
      <xdr:nvCxnSpPr>
        <xdr:cNvPr id="712" name="直線コネクタ 711"/>
        <xdr:cNvCxnSpPr/>
      </xdr:nvCxnSpPr>
      <xdr:spPr>
        <a:xfrm flipV="1">
          <a:off x="13703300" y="17713961"/>
          <a:ext cx="889000" cy="1676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105</xdr:row>
      <xdr:rowOff>11447</xdr:rowOff>
    </xdr:from>
    <xdr:ext cx="405111" cy="259045"/>
    <xdr:sp macro="" textlink="">
      <xdr:nvSpPr>
        <xdr:cNvPr id="713" name="n_1aveValue【庁舎】&#10;有形固定資産減価償却率"/>
        <xdr:cNvSpPr txBox="1"/>
      </xdr:nvSpPr>
      <xdr:spPr>
        <a:xfrm>
          <a:off x="15266044" y="18013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160038</xdr:rowOff>
    </xdr:from>
    <xdr:ext cx="405111" cy="259045"/>
    <xdr:sp macro="" textlink="">
      <xdr:nvSpPr>
        <xdr:cNvPr id="714" name="n_2aveValue【庁舎】&#10;有形固定資産減価償却率"/>
        <xdr:cNvSpPr txBox="1"/>
      </xdr:nvSpPr>
      <xdr:spPr>
        <a:xfrm>
          <a:off x="14389744" y="179908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135907</xdr:rowOff>
    </xdr:from>
    <xdr:ext cx="405111" cy="259045"/>
    <xdr:sp macro="" textlink="">
      <xdr:nvSpPr>
        <xdr:cNvPr id="715" name="n_3aveValue【庁舎】&#10;有形固定資産減価償却率"/>
        <xdr:cNvSpPr txBox="1"/>
      </xdr:nvSpPr>
      <xdr:spPr>
        <a:xfrm>
          <a:off x="13500744" y="17966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101</xdr:row>
      <xdr:rowOff>97807</xdr:rowOff>
    </xdr:from>
    <xdr:ext cx="405111" cy="259045"/>
    <xdr:sp macro="" textlink="">
      <xdr:nvSpPr>
        <xdr:cNvPr id="716" name="n_1mainValue【庁舎】&#10;有形固定資産減価償却率"/>
        <xdr:cNvSpPr txBox="1"/>
      </xdr:nvSpPr>
      <xdr:spPr>
        <a:xfrm>
          <a:off x="15266044" y="17414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101</xdr:row>
      <xdr:rowOff>121938</xdr:rowOff>
    </xdr:from>
    <xdr:ext cx="405111" cy="259045"/>
    <xdr:sp macro="" textlink="">
      <xdr:nvSpPr>
        <xdr:cNvPr id="717" name="n_2mainValue【庁舎】&#10;有形固定資産減価償却率"/>
        <xdr:cNvSpPr txBox="1"/>
      </xdr:nvSpPr>
      <xdr:spPr>
        <a:xfrm>
          <a:off x="14389744" y="174383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118127</xdr:rowOff>
    </xdr:from>
    <xdr:ext cx="405111" cy="259045"/>
    <xdr:sp macro="" textlink="">
      <xdr:nvSpPr>
        <xdr:cNvPr id="718" name="n_3mainValue【庁舎】&#10;有形固定資産減価償却率"/>
        <xdr:cNvSpPr txBox="1"/>
      </xdr:nvSpPr>
      <xdr:spPr>
        <a:xfrm>
          <a:off x="13500744" y="17606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19" name="正方形/長方形 718"/>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20" name="正方形/長方形 719"/>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21" name="正方形/長方形 720"/>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22" name="正方形/長方形 721"/>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23" name="正方形/長方形 722"/>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24" name="正方形/長方形 723"/>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25" name="正方形/長方形 724"/>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26" name="正方形/長方形 725"/>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727" name="テキスト ボックス 726"/>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28" name="直線コネクタ 727"/>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109</xdr:row>
      <xdr:rowOff>35379</xdr:rowOff>
    </xdr:from>
    <xdr:to>
      <xdr:col>120</xdr:col>
      <xdr:colOff>114300</xdr:colOff>
      <xdr:row>109</xdr:row>
      <xdr:rowOff>35379</xdr:rowOff>
    </xdr:to>
    <xdr:cxnSp macro="">
      <xdr:nvCxnSpPr>
        <xdr:cNvPr id="729" name="直線コネクタ 728"/>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730" name="テキスト ボックス 729"/>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731" name="直線コネクタ 730"/>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732" name="テキスト ボックス 731"/>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733" name="直線コネクタ 732"/>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734" name="テキスト ボックス 733"/>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735" name="直線コネクタ 734"/>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736" name="テキスト ボックス 735"/>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737" name="直線コネクタ 736"/>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738" name="テキスト ボックス 737"/>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739" name="直線コネクタ 738"/>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740" name="テキスト ボックス 739"/>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741" name="直線コネクタ 740"/>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742" name="テキスト ボックス 741"/>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743" name="【庁舎】&#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99</xdr:row>
      <xdr:rowOff>94162</xdr:rowOff>
    </xdr:from>
    <xdr:to>
      <xdr:col>116</xdr:col>
      <xdr:colOff>62864</xdr:colOff>
      <xdr:row>107</xdr:row>
      <xdr:rowOff>167639</xdr:rowOff>
    </xdr:to>
    <xdr:cxnSp macro="">
      <xdr:nvCxnSpPr>
        <xdr:cNvPr id="744" name="直線コネクタ 743"/>
        <xdr:cNvCxnSpPr/>
      </xdr:nvCxnSpPr>
      <xdr:spPr>
        <a:xfrm flipV="1">
          <a:off x="22160864" y="17067712"/>
          <a:ext cx="0" cy="14450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16</xdr:rowOff>
    </xdr:from>
    <xdr:ext cx="469744" cy="259045"/>
    <xdr:sp macro="" textlink="">
      <xdr:nvSpPr>
        <xdr:cNvPr id="745" name="【庁舎】&#10;一人当たり面積最小値テキスト"/>
        <xdr:cNvSpPr txBox="1"/>
      </xdr:nvSpPr>
      <xdr:spPr>
        <a:xfrm>
          <a:off x="22199600" y="185166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107</xdr:row>
      <xdr:rowOff>167639</xdr:rowOff>
    </xdr:from>
    <xdr:to>
      <xdr:col>116</xdr:col>
      <xdr:colOff>152400</xdr:colOff>
      <xdr:row>107</xdr:row>
      <xdr:rowOff>167639</xdr:rowOff>
    </xdr:to>
    <xdr:cxnSp macro="">
      <xdr:nvCxnSpPr>
        <xdr:cNvPr id="746" name="直線コネクタ 745"/>
        <xdr:cNvCxnSpPr/>
      </xdr:nvCxnSpPr>
      <xdr:spPr>
        <a:xfrm>
          <a:off x="22072600" y="185127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40839</xdr:rowOff>
    </xdr:from>
    <xdr:ext cx="469744" cy="259045"/>
    <xdr:sp macro="" textlink="">
      <xdr:nvSpPr>
        <xdr:cNvPr id="747" name="【庁舎】&#10;一人当たり面積最大値テキスト"/>
        <xdr:cNvSpPr txBox="1"/>
      </xdr:nvSpPr>
      <xdr:spPr>
        <a:xfrm>
          <a:off x="22199600" y="168429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94162</xdr:rowOff>
    </xdr:from>
    <xdr:to>
      <xdr:col>116</xdr:col>
      <xdr:colOff>152400</xdr:colOff>
      <xdr:row>99</xdr:row>
      <xdr:rowOff>94162</xdr:rowOff>
    </xdr:to>
    <xdr:cxnSp macro="">
      <xdr:nvCxnSpPr>
        <xdr:cNvPr id="748" name="直線コネクタ 747"/>
        <xdr:cNvCxnSpPr/>
      </xdr:nvCxnSpPr>
      <xdr:spPr>
        <a:xfrm>
          <a:off x="22072600" y="170677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104</xdr:row>
      <xdr:rowOff>95629</xdr:rowOff>
    </xdr:from>
    <xdr:ext cx="469744" cy="259045"/>
    <xdr:sp macro="" textlink="">
      <xdr:nvSpPr>
        <xdr:cNvPr id="749" name="【庁舎】&#10;一人当たり面積平均値テキスト"/>
        <xdr:cNvSpPr txBox="1"/>
      </xdr:nvSpPr>
      <xdr:spPr>
        <a:xfrm>
          <a:off x="22199600" y="1792642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72752</xdr:rowOff>
    </xdr:from>
    <xdr:to>
      <xdr:col>116</xdr:col>
      <xdr:colOff>114300</xdr:colOff>
      <xdr:row>106</xdr:row>
      <xdr:rowOff>2902</xdr:rowOff>
    </xdr:to>
    <xdr:sp macro="" textlink="">
      <xdr:nvSpPr>
        <xdr:cNvPr id="750" name="フローチャート: 判断 749"/>
        <xdr:cNvSpPr/>
      </xdr:nvSpPr>
      <xdr:spPr>
        <a:xfrm>
          <a:off x="22110700" y="180750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105</xdr:row>
      <xdr:rowOff>90714</xdr:rowOff>
    </xdr:from>
    <xdr:to>
      <xdr:col>112</xdr:col>
      <xdr:colOff>38100</xdr:colOff>
      <xdr:row>106</xdr:row>
      <xdr:rowOff>20864</xdr:rowOff>
    </xdr:to>
    <xdr:sp macro="" textlink="">
      <xdr:nvSpPr>
        <xdr:cNvPr id="751" name="フローチャート: 判断 750"/>
        <xdr:cNvSpPr/>
      </xdr:nvSpPr>
      <xdr:spPr>
        <a:xfrm>
          <a:off x="21272500" y="18092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105</xdr:row>
      <xdr:rowOff>128270</xdr:rowOff>
    </xdr:from>
    <xdr:to>
      <xdr:col>107</xdr:col>
      <xdr:colOff>101600</xdr:colOff>
      <xdr:row>106</xdr:row>
      <xdr:rowOff>58420</xdr:rowOff>
    </xdr:to>
    <xdr:sp macro="" textlink="">
      <xdr:nvSpPr>
        <xdr:cNvPr id="752" name="フローチャート: 判断 751"/>
        <xdr:cNvSpPr/>
      </xdr:nvSpPr>
      <xdr:spPr>
        <a:xfrm>
          <a:off x="20383500" y="18130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10705</xdr:rowOff>
    </xdr:from>
    <xdr:to>
      <xdr:col>102</xdr:col>
      <xdr:colOff>165100</xdr:colOff>
      <xdr:row>106</xdr:row>
      <xdr:rowOff>112305</xdr:rowOff>
    </xdr:to>
    <xdr:sp macro="" textlink="">
      <xdr:nvSpPr>
        <xdr:cNvPr id="753" name="フローチャート: 判断 752"/>
        <xdr:cNvSpPr/>
      </xdr:nvSpPr>
      <xdr:spPr>
        <a:xfrm>
          <a:off x="19494500" y="18184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754" name="テキスト ボックス 753"/>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755" name="テキスト ボックス 754"/>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756" name="テキスト ボックス 755"/>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757" name="テキスト ボックス 756"/>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758" name="テキスト ボックス 757"/>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59689</xdr:rowOff>
    </xdr:from>
    <xdr:to>
      <xdr:col>116</xdr:col>
      <xdr:colOff>114300</xdr:colOff>
      <xdr:row>106</xdr:row>
      <xdr:rowOff>161289</xdr:rowOff>
    </xdr:to>
    <xdr:sp macro="" textlink="">
      <xdr:nvSpPr>
        <xdr:cNvPr id="759" name="楕円 758"/>
        <xdr:cNvSpPr/>
      </xdr:nvSpPr>
      <xdr:spPr>
        <a:xfrm>
          <a:off x="22110700" y="18233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38116</xdr:rowOff>
    </xdr:from>
    <xdr:ext cx="469744" cy="259045"/>
    <xdr:sp macro="" textlink="">
      <xdr:nvSpPr>
        <xdr:cNvPr id="760" name="【庁舎】&#10;一人当たり面積該当値テキスト"/>
        <xdr:cNvSpPr txBox="1"/>
      </xdr:nvSpPr>
      <xdr:spPr>
        <a:xfrm>
          <a:off x="22199600" y="182118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105</xdr:row>
      <xdr:rowOff>160927</xdr:rowOff>
    </xdr:from>
    <xdr:to>
      <xdr:col>112</xdr:col>
      <xdr:colOff>38100</xdr:colOff>
      <xdr:row>106</xdr:row>
      <xdr:rowOff>91077</xdr:rowOff>
    </xdr:to>
    <xdr:sp macro="" textlink="">
      <xdr:nvSpPr>
        <xdr:cNvPr id="761" name="楕円 760"/>
        <xdr:cNvSpPr/>
      </xdr:nvSpPr>
      <xdr:spPr>
        <a:xfrm>
          <a:off x="21272500" y="181631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106</xdr:row>
      <xdr:rowOff>40277</xdr:rowOff>
    </xdr:from>
    <xdr:to>
      <xdr:col>116</xdr:col>
      <xdr:colOff>63500</xdr:colOff>
      <xdr:row>106</xdr:row>
      <xdr:rowOff>110489</xdr:rowOff>
    </xdr:to>
    <xdr:cxnSp macro="">
      <xdr:nvCxnSpPr>
        <xdr:cNvPr id="762" name="直線コネクタ 761"/>
        <xdr:cNvCxnSpPr/>
      </xdr:nvCxnSpPr>
      <xdr:spPr>
        <a:xfrm>
          <a:off x="21323300" y="18213977"/>
          <a:ext cx="838200" cy="702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105</xdr:row>
      <xdr:rowOff>167458</xdr:rowOff>
    </xdr:from>
    <xdr:to>
      <xdr:col>107</xdr:col>
      <xdr:colOff>101600</xdr:colOff>
      <xdr:row>106</xdr:row>
      <xdr:rowOff>97608</xdr:rowOff>
    </xdr:to>
    <xdr:sp macro="" textlink="">
      <xdr:nvSpPr>
        <xdr:cNvPr id="763" name="楕円 762"/>
        <xdr:cNvSpPr/>
      </xdr:nvSpPr>
      <xdr:spPr>
        <a:xfrm>
          <a:off x="20383500" y="181697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40277</xdr:rowOff>
    </xdr:from>
    <xdr:to>
      <xdr:col>111</xdr:col>
      <xdr:colOff>177800</xdr:colOff>
      <xdr:row>106</xdr:row>
      <xdr:rowOff>46808</xdr:rowOff>
    </xdr:to>
    <xdr:cxnSp macro="">
      <xdr:nvCxnSpPr>
        <xdr:cNvPr id="764" name="直線コネクタ 763"/>
        <xdr:cNvCxnSpPr/>
      </xdr:nvCxnSpPr>
      <xdr:spPr>
        <a:xfrm flipV="1">
          <a:off x="20434300" y="18213977"/>
          <a:ext cx="8890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136434</xdr:rowOff>
    </xdr:from>
    <xdr:to>
      <xdr:col>102</xdr:col>
      <xdr:colOff>165100</xdr:colOff>
      <xdr:row>107</xdr:row>
      <xdr:rowOff>66584</xdr:rowOff>
    </xdr:to>
    <xdr:sp macro="" textlink="">
      <xdr:nvSpPr>
        <xdr:cNvPr id="765" name="楕円 764"/>
        <xdr:cNvSpPr/>
      </xdr:nvSpPr>
      <xdr:spPr>
        <a:xfrm>
          <a:off x="19494500" y="183101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46808</xdr:rowOff>
    </xdr:from>
    <xdr:to>
      <xdr:col>107</xdr:col>
      <xdr:colOff>50800</xdr:colOff>
      <xdr:row>107</xdr:row>
      <xdr:rowOff>15784</xdr:rowOff>
    </xdr:to>
    <xdr:cxnSp macro="">
      <xdr:nvCxnSpPr>
        <xdr:cNvPr id="766" name="直線コネクタ 765"/>
        <xdr:cNvCxnSpPr/>
      </xdr:nvCxnSpPr>
      <xdr:spPr>
        <a:xfrm flipV="1">
          <a:off x="19545300" y="18220508"/>
          <a:ext cx="889000" cy="1404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104</xdr:row>
      <xdr:rowOff>37391</xdr:rowOff>
    </xdr:from>
    <xdr:ext cx="469744" cy="259045"/>
    <xdr:sp macro="" textlink="">
      <xdr:nvSpPr>
        <xdr:cNvPr id="767" name="n_1aveValue【庁舎】&#10;一人当たり面積"/>
        <xdr:cNvSpPr txBox="1"/>
      </xdr:nvSpPr>
      <xdr:spPr>
        <a:xfrm>
          <a:off x="21075727" y="178681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74947</xdr:rowOff>
    </xdr:from>
    <xdr:ext cx="469744" cy="259045"/>
    <xdr:sp macro="" textlink="">
      <xdr:nvSpPr>
        <xdr:cNvPr id="768" name="n_2aveValue【庁舎】&#10;一人当たり面積"/>
        <xdr:cNvSpPr txBox="1"/>
      </xdr:nvSpPr>
      <xdr:spPr>
        <a:xfrm>
          <a:off x="20199427" y="179057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128832</xdr:rowOff>
    </xdr:from>
    <xdr:ext cx="469744" cy="259045"/>
    <xdr:sp macro="" textlink="">
      <xdr:nvSpPr>
        <xdr:cNvPr id="769" name="n_3aveValue【庁舎】&#10;一人当たり面積"/>
        <xdr:cNvSpPr txBox="1"/>
      </xdr:nvSpPr>
      <xdr:spPr>
        <a:xfrm>
          <a:off x="19310427" y="179596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106</xdr:row>
      <xdr:rowOff>82204</xdr:rowOff>
    </xdr:from>
    <xdr:ext cx="469744" cy="259045"/>
    <xdr:sp macro="" textlink="">
      <xdr:nvSpPr>
        <xdr:cNvPr id="770" name="n_1mainValue【庁舎】&#10;一人当たり面積"/>
        <xdr:cNvSpPr txBox="1"/>
      </xdr:nvSpPr>
      <xdr:spPr>
        <a:xfrm>
          <a:off x="21075727" y="182559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88735</xdr:rowOff>
    </xdr:from>
    <xdr:ext cx="469744" cy="259045"/>
    <xdr:sp macro="" textlink="">
      <xdr:nvSpPr>
        <xdr:cNvPr id="771" name="n_2mainValue【庁舎】&#10;一人当たり面積"/>
        <xdr:cNvSpPr txBox="1"/>
      </xdr:nvSpPr>
      <xdr:spPr>
        <a:xfrm>
          <a:off x="20199427" y="182624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57711</xdr:rowOff>
    </xdr:from>
    <xdr:ext cx="469744" cy="259045"/>
    <xdr:sp macro="" textlink="">
      <xdr:nvSpPr>
        <xdr:cNvPr id="772" name="n_3mainValue【庁舎】&#10;一人当たり面積"/>
        <xdr:cNvSpPr txBox="1"/>
      </xdr:nvSpPr>
      <xdr:spPr>
        <a:xfrm>
          <a:off x="19310427" y="184028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73" name="正方形/長方形 772"/>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74" name="正方形/長方形 773"/>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75" name="テキスト ボックス 774"/>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消防施設以外の施設の有形固定資産減価償却率については、全て類似団体内平均を上回っている。特</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に顕著であるのは図書館</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市民会館</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、一般廃棄物処理施設</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である。</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図書館、市民会館においては、</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経年劣化による老朽化が著しく、必要な耐震基準も満たしていないことから早期の更新（耐震化含む）が必要であるが、複合化の検討や</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現在実施している</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市庁舎建替えの動向により、実施時期や建設場所が不確定となっている。一般廃棄物処理施設についても、平成</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7</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年度の供用開始以来</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大規模な改修を実施しておらず、</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更新等今後の施設の在り方について検討しなければならない。</a:t>
          </a:r>
          <a:endPar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endParaRPr>
        </a:p>
        <a:p>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なお、庁舎にかかる老朽化対策としては、</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津波浸水想定区域外への移転</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に着手しているが</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、諸手続きや建設工事等に一定の期間を要することから、令和</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6</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年度からの供用開始を予定しており、</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それまでは</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同比率は上昇する見込みである。</a:t>
          </a:r>
          <a:endParaRPr lang="ja-JP" altLang="ja-JP" sz="13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3.xml" />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4.xml" />
  <Relationship Id="rId1" Type="http://schemas.openxmlformats.org/officeDocument/2006/relationships/printerSettings" Target="../printerSettings/printerSettings15.bin" />
</Relationships>
</file>

<file path=xl/worksheets/_rels/sheet16.xml.rels>&#65279;<?xml version="1.0" encoding="utf-8" standalone="yes"?>
<Relationships xmlns="http://schemas.openxmlformats.org/package/2006/relationships">
  <Relationship Id="rId2" Type="http://schemas.openxmlformats.org/officeDocument/2006/relationships/drawing" Target="../drawings/drawing15.xml" />
  <Relationship Id="rId1" Type="http://schemas.openxmlformats.org/officeDocument/2006/relationships/printerSettings" Target="../printerSettings/printerSettings16.bin" />
</Relationships>
</file>

<file path=xl/worksheets/_rels/sheet17.xml.rels>&#65279;<?xml version="1.0" encoding="utf-8" standalone="yes"?>
<Relationships xmlns="http://schemas.openxmlformats.org/package/2006/relationships">
  <Relationship Id="rId1" Type="http://schemas.openxmlformats.org/officeDocument/2006/relationships/printerSettings" Target="../printerSettings/printerSettings1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9"/>
  <sheetViews>
    <sheetView showGridLines="0" tabSelected="1" workbookViewId="0"/>
  </sheetViews>
  <sheetFormatPr defaultColWidth="0" defaultRowHeight="11.25" zeroHeight="1"/>
  <cols>
    <col min="1" max="11" width="2.125" style="187" customWidth="1"/>
    <col min="12" max="12" width="2.25" style="187" customWidth="1"/>
    <col min="13" max="17" width="2.375" style="187" customWidth="1"/>
    <col min="18" max="119" width="2.125" style="187" customWidth="1"/>
    <col min="120" max="16384" width="0" style="187" hidden="1"/>
  </cols>
  <sheetData>
    <row r="1" spans="1:119" ht="33" customHeight="1">
      <c r="A1" s="185"/>
      <c r="B1" s="644" t="s">
        <v>79</v>
      </c>
      <c r="C1" s="644"/>
      <c r="D1" s="644"/>
      <c r="E1" s="644"/>
      <c r="F1" s="644"/>
      <c r="G1" s="644"/>
      <c r="H1" s="644"/>
      <c r="I1" s="644"/>
      <c r="J1" s="644"/>
      <c r="K1" s="644"/>
      <c r="L1" s="644"/>
      <c r="M1" s="644"/>
      <c r="N1" s="644"/>
      <c r="O1" s="644"/>
      <c r="P1" s="644"/>
      <c r="Q1" s="644"/>
      <c r="R1" s="644"/>
      <c r="S1" s="644"/>
      <c r="T1" s="644"/>
      <c r="U1" s="644"/>
      <c r="V1" s="644"/>
      <c r="W1" s="644"/>
      <c r="X1" s="644"/>
      <c r="Y1" s="644"/>
      <c r="Z1" s="644"/>
      <c r="AA1" s="644"/>
      <c r="AB1" s="644"/>
      <c r="AC1" s="644"/>
      <c r="AD1" s="644"/>
      <c r="AE1" s="644"/>
      <c r="AF1" s="644"/>
      <c r="AG1" s="644"/>
      <c r="AH1" s="644"/>
      <c r="AI1" s="644"/>
      <c r="AJ1" s="644"/>
      <c r="AK1" s="644"/>
      <c r="AL1" s="644"/>
      <c r="AM1" s="644"/>
      <c r="AN1" s="644"/>
      <c r="AO1" s="644"/>
      <c r="AP1" s="644"/>
      <c r="AQ1" s="644"/>
      <c r="AR1" s="644"/>
      <c r="AS1" s="644"/>
      <c r="AT1" s="644"/>
      <c r="AU1" s="644"/>
      <c r="AV1" s="644"/>
      <c r="AW1" s="644"/>
      <c r="AX1" s="644"/>
      <c r="AY1" s="644"/>
      <c r="AZ1" s="644"/>
      <c r="BA1" s="644"/>
      <c r="BB1" s="644"/>
      <c r="BC1" s="644"/>
      <c r="BD1" s="644"/>
      <c r="BE1" s="644"/>
      <c r="BF1" s="644"/>
      <c r="BG1" s="644"/>
      <c r="BH1" s="644"/>
      <c r="BI1" s="644"/>
      <c r="BJ1" s="644"/>
      <c r="BK1" s="644"/>
      <c r="BL1" s="644"/>
      <c r="BM1" s="644"/>
      <c r="BN1" s="644"/>
      <c r="BO1" s="644"/>
      <c r="BP1" s="644"/>
      <c r="BQ1" s="644"/>
      <c r="BR1" s="644"/>
      <c r="BS1" s="644"/>
      <c r="BT1" s="644"/>
      <c r="BU1" s="644"/>
      <c r="BV1" s="644"/>
      <c r="BW1" s="644"/>
      <c r="BX1" s="644"/>
      <c r="BY1" s="644"/>
      <c r="BZ1" s="644"/>
      <c r="CA1" s="644"/>
      <c r="CB1" s="644"/>
      <c r="CC1" s="644"/>
      <c r="CD1" s="644"/>
      <c r="CE1" s="644"/>
      <c r="CF1" s="644"/>
      <c r="CG1" s="644"/>
      <c r="CH1" s="644"/>
      <c r="CI1" s="644"/>
      <c r="CJ1" s="644"/>
      <c r="CK1" s="644"/>
      <c r="CL1" s="644"/>
      <c r="CM1" s="644"/>
      <c r="CN1" s="644"/>
      <c r="CO1" s="644"/>
      <c r="CP1" s="644"/>
      <c r="CQ1" s="644"/>
      <c r="CR1" s="644"/>
      <c r="CS1" s="644"/>
      <c r="CT1" s="644"/>
      <c r="CU1" s="644"/>
      <c r="CV1" s="644"/>
      <c r="CW1" s="644"/>
      <c r="CX1" s="644"/>
      <c r="CY1" s="644"/>
      <c r="CZ1" s="644"/>
      <c r="DA1" s="644"/>
      <c r="DB1" s="644"/>
      <c r="DC1" s="644"/>
      <c r="DD1" s="644"/>
      <c r="DE1" s="644"/>
      <c r="DF1" s="644"/>
      <c r="DG1" s="644"/>
      <c r="DH1" s="644"/>
      <c r="DI1" s="644"/>
      <c r="DJ1" s="186"/>
      <c r="DK1" s="186"/>
      <c r="DL1" s="186"/>
      <c r="DM1" s="186"/>
      <c r="DN1" s="186"/>
      <c r="DO1" s="186"/>
    </row>
    <row r="2" spans="1:119" ht="24.75" thickBot="1">
      <c r="A2" s="185"/>
      <c r="B2" s="188" t="s">
        <v>80</v>
      </c>
      <c r="C2" s="188"/>
      <c r="D2" s="189"/>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5"/>
      <c r="AF2" s="185"/>
      <c r="AG2" s="185"/>
      <c r="AH2" s="185"/>
      <c r="AI2" s="185"/>
      <c r="AJ2" s="185"/>
      <c r="AK2" s="185"/>
      <c r="AL2" s="185"/>
      <c r="AM2" s="185"/>
      <c r="AN2" s="185"/>
      <c r="AO2" s="185"/>
      <c r="AP2" s="185"/>
      <c r="AQ2" s="185"/>
      <c r="AR2" s="185"/>
      <c r="AS2" s="185"/>
      <c r="AT2" s="185"/>
      <c r="AU2" s="185"/>
      <c r="AV2" s="185"/>
      <c r="AW2" s="185"/>
      <c r="AX2" s="185"/>
      <c r="AY2" s="185"/>
      <c r="AZ2" s="185"/>
      <c r="BA2" s="185"/>
      <c r="BB2" s="185"/>
      <c r="BC2" s="185"/>
      <c r="BD2" s="185"/>
      <c r="BE2" s="185"/>
      <c r="BF2" s="185"/>
      <c r="BG2" s="185"/>
      <c r="BH2" s="185"/>
      <c r="BI2" s="185"/>
      <c r="BJ2" s="185"/>
      <c r="BK2" s="185"/>
      <c r="BL2" s="185"/>
      <c r="BM2" s="185"/>
      <c r="BN2" s="185"/>
      <c r="BO2" s="185"/>
      <c r="BP2" s="185"/>
      <c r="BQ2" s="185"/>
      <c r="BR2" s="185"/>
      <c r="BS2" s="185"/>
      <c r="BT2" s="185"/>
      <c r="BU2" s="185"/>
      <c r="BV2" s="185"/>
      <c r="BW2" s="185"/>
      <c r="BX2" s="185"/>
      <c r="BY2" s="185"/>
      <c r="BZ2" s="185"/>
      <c r="CA2" s="185"/>
      <c r="CB2" s="185"/>
      <c r="CC2" s="185"/>
      <c r="CD2" s="185"/>
      <c r="CE2" s="185"/>
      <c r="CF2" s="185"/>
      <c r="CG2" s="185"/>
      <c r="CH2" s="185"/>
      <c r="CI2" s="185"/>
      <c r="CJ2" s="185"/>
      <c r="CK2" s="185"/>
      <c r="CL2" s="185"/>
      <c r="CM2" s="185"/>
      <c r="CN2" s="185"/>
      <c r="CO2" s="185"/>
      <c r="CP2" s="185"/>
      <c r="CQ2" s="185"/>
      <c r="CR2" s="185"/>
      <c r="CS2" s="185"/>
      <c r="CT2" s="185"/>
      <c r="CU2" s="185"/>
      <c r="CV2" s="185"/>
      <c r="CW2" s="185"/>
      <c r="CX2" s="185"/>
      <c r="CY2" s="185"/>
      <c r="CZ2" s="185"/>
      <c r="DA2" s="185"/>
      <c r="DB2" s="185"/>
      <c r="DC2" s="185"/>
      <c r="DD2" s="185"/>
      <c r="DE2" s="185"/>
      <c r="DF2" s="185"/>
      <c r="DG2" s="185"/>
      <c r="DH2" s="185"/>
      <c r="DI2" s="185"/>
      <c r="DJ2" s="185"/>
      <c r="DK2" s="185"/>
      <c r="DL2" s="185"/>
      <c r="DM2" s="185"/>
      <c r="DN2" s="185"/>
      <c r="DO2" s="185"/>
    </row>
    <row r="3" spans="1:119" ht="18.75" customHeight="1" thickBot="1">
      <c r="A3" s="186"/>
      <c r="B3" s="645" t="s">
        <v>81</v>
      </c>
      <c r="C3" s="646"/>
      <c r="D3" s="646"/>
      <c r="E3" s="647"/>
      <c r="F3" s="647"/>
      <c r="G3" s="647"/>
      <c r="H3" s="647"/>
      <c r="I3" s="647"/>
      <c r="J3" s="647"/>
      <c r="K3" s="647"/>
      <c r="L3" s="647" t="s">
        <v>82</v>
      </c>
      <c r="M3" s="647"/>
      <c r="N3" s="647"/>
      <c r="O3" s="647"/>
      <c r="P3" s="647"/>
      <c r="Q3" s="647"/>
      <c r="R3" s="650"/>
      <c r="S3" s="650"/>
      <c r="T3" s="650"/>
      <c r="U3" s="650"/>
      <c r="V3" s="651"/>
      <c r="W3" s="544" t="s">
        <v>83</v>
      </c>
      <c r="X3" s="545"/>
      <c r="Y3" s="545"/>
      <c r="Z3" s="545"/>
      <c r="AA3" s="545"/>
      <c r="AB3" s="646"/>
      <c r="AC3" s="650" t="s">
        <v>84</v>
      </c>
      <c r="AD3" s="545"/>
      <c r="AE3" s="545"/>
      <c r="AF3" s="545"/>
      <c r="AG3" s="545"/>
      <c r="AH3" s="545"/>
      <c r="AI3" s="545"/>
      <c r="AJ3" s="545"/>
      <c r="AK3" s="545"/>
      <c r="AL3" s="612"/>
      <c r="AM3" s="544" t="s">
        <v>85</v>
      </c>
      <c r="AN3" s="545"/>
      <c r="AO3" s="545"/>
      <c r="AP3" s="545"/>
      <c r="AQ3" s="545"/>
      <c r="AR3" s="545"/>
      <c r="AS3" s="545"/>
      <c r="AT3" s="545"/>
      <c r="AU3" s="545"/>
      <c r="AV3" s="545"/>
      <c r="AW3" s="545"/>
      <c r="AX3" s="612"/>
      <c r="AY3" s="604" t="s">
        <v>1</v>
      </c>
      <c r="AZ3" s="605"/>
      <c r="BA3" s="605"/>
      <c r="BB3" s="605"/>
      <c r="BC3" s="605"/>
      <c r="BD3" s="605"/>
      <c r="BE3" s="605"/>
      <c r="BF3" s="605"/>
      <c r="BG3" s="605"/>
      <c r="BH3" s="605"/>
      <c r="BI3" s="605"/>
      <c r="BJ3" s="605"/>
      <c r="BK3" s="605"/>
      <c r="BL3" s="605"/>
      <c r="BM3" s="654"/>
      <c r="BN3" s="544" t="s">
        <v>86</v>
      </c>
      <c r="BO3" s="545"/>
      <c r="BP3" s="545"/>
      <c r="BQ3" s="545"/>
      <c r="BR3" s="545"/>
      <c r="BS3" s="545"/>
      <c r="BT3" s="545"/>
      <c r="BU3" s="612"/>
      <c r="BV3" s="544" t="s">
        <v>87</v>
      </c>
      <c r="BW3" s="545"/>
      <c r="BX3" s="545"/>
      <c r="BY3" s="545"/>
      <c r="BZ3" s="545"/>
      <c r="CA3" s="545"/>
      <c r="CB3" s="545"/>
      <c r="CC3" s="612"/>
      <c r="CD3" s="604" t="s">
        <v>1</v>
      </c>
      <c r="CE3" s="605"/>
      <c r="CF3" s="605"/>
      <c r="CG3" s="605"/>
      <c r="CH3" s="605"/>
      <c r="CI3" s="605"/>
      <c r="CJ3" s="605"/>
      <c r="CK3" s="605"/>
      <c r="CL3" s="605"/>
      <c r="CM3" s="605"/>
      <c r="CN3" s="605"/>
      <c r="CO3" s="605"/>
      <c r="CP3" s="605"/>
      <c r="CQ3" s="605"/>
      <c r="CR3" s="605"/>
      <c r="CS3" s="654"/>
      <c r="CT3" s="544" t="s">
        <v>88</v>
      </c>
      <c r="CU3" s="545"/>
      <c r="CV3" s="545"/>
      <c r="CW3" s="545"/>
      <c r="CX3" s="545"/>
      <c r="CY3" s="545"/>
      <c r="CZ3" s="545"/>
      <c r="DA3" s="612"/>
      <c r="DB3" s="544" t="s">
        <v>89</v>
      </c>
      <c r="DC3" s="545"/>
      <c r="DD3" s="545"/>
      <c r="DE3" s="545"/>
      <c r="DF3" s="545"/>
      <c r="DG3" s="545"/>
      <c r="DH3" s="545"/>
      <c r="DI3" s="612"/>
      <c r="DJ3" s="185"/>
      <c r="DK3" s="185"/>
      <c r="DL3" s="185"/>
      <c r="DM3" s="185"/>
      <c r="DN3" s="185"/>
      <c r="DO3" s="185"/>
    </row>
    <row r="4" spans="1:119" ht="18.75" customHeight="1">
      <c r="A4" s="186"/>
      <c r="B4" s="620"/>
      <c r="C4" s="621"/>
      <c r="D4" s="621"/>
      <c r="E4" s="622"/>
      <c r="F4" s="622"/>
      <c r="G4" s="622"/>
      <c r="H4" s="622"/>
      <c r="I4" s="622"/>
      <c r="J4" s="622"/>
      <c r="K4" s="622"/>
      <c r="L4" s="622"/>
      <c r="M4" s="622"/>
      <c r="N4" s="622"/>
      <c r="O4" s="622"/>
      <c r="P4" s="622"/>
      <c r="Q4" s="622"/>
      <c r="R4" s="626"/>
      <c r="S4" s="626"/>
      <c r="T4" s="626"/>
      <c r="U4" s="626"/>
      <c r="V4" s="627"/>
      <c r="W4" s="613"/>
      <c r="X4" s="427"/>
      <c r="Y4" s="427"/>
      <c r="Z4" s="427"/>
      <c r="AA4" s="427"/>
      <c r="AB4" s="621"/>
      <c r="AC4" s="626"/>
      <c r="AD4" s="427"/>
      <c r="AE4" s="427"/>
      <c r="AF4" s="427"/>
      <c r="AG4" s="427"/>
      <c r="AH4" s="427"/>
      <c r="AI4" s="427"/>
      <c r="AJ4" s="427"/>
      <c r="AK4" s="427"/>
      <c r="AL4" s="614"/>
      <c r="AM4" s="571"/>
      <c r="AN4" s="481"/>
      <c r="AO4" s="481"/>
      <c r="AP4" s="481"/>
      <c r="AQ4" s="481"/>
      <c r="AR4" s="481"/>
      <c r="AS4" s="481"/>
      <c r="AT4" s="481"/>
      <c r="AU4" s="481"/>
      <c r="AV4" s="481"/>
      <c r="AW4" s="481"/>
      <c r="AX4" s="653"/>
      <c r="AY4" s="457" t="s">
        <v>90</v>
      </c>
      <c r="AZ4" s="458"/>
      <c r="BA4" s="458"/>
      <c r="BB4" s="458"/>
      <c r="BC4" s="458"/>
      <c r="BD4" s="458"/>
      <c r="BE4" s="458"/>
      <c r="BF4" s="458"/>
      <c r="BG4" s="458"/>
      <c r="BH4" s="458"/>
      <c r="BI4" s="458"/>
      <c r="BJ4" s="458"/>
      <c r="BK4" s="458"/>
      <c r="BL4" s="458"/>
      <c r="BM4" s="459"/>
      <c r="BN4" s="460">
        <v>13494428</v>
      </c>
      <c r="BO4" s="461"/>
      <c r="BP4" s="461"/>
      <c r="BQ4" s="461"/>
      <c r="BR4" s="461"/>
      <c r="BS4" s="461"/>
      <c r="BT4" s="461"/>
      <c r="BU4" s="462"/>
      <c r="BV4" s="460">
        <v>13086012</v>
      </c>
      <c r="BW4" s="461"/>
      <c r="BX4" s="461"/>
      <c r="BY4" s="461"/>
      <c r="BZ4" s="461"/>
      <c r="CA4" s="461"/>
      <c r="CB4" s="461"/>
      <c r="CC4" s="462"/>
      <c r="CD4" s="638" t="s">
        <v>91</v>
      </c>
      <c r="CE4" s="639"/>
      <c r="CF4" s="639"/>
      <c r="CG4" s="639"/>
      <c r="CH4" s="639"/>
      <c r="CI4" s="639"/>
      <c r="CJ4" s="639"/>
      <c r="CK4" s="639"/>
      <c r="CL4" s="639"/>
      <c r="CM4" s="639"/>
      <c r="CN4" s="639"/>
      <c r="CO4" s="639"/>
      <c r="CP4" s="639"/>
      <c r="CQ4" s="639"/>
      <c r="CR4" s="639"/>
      <c r="CS4" s="640"/>
      <c r="CT4" s="641">
        <v>3.2</v>
      </c>
      <c r="CU4" s="642"/>
      <c r="CV4" s="642"/>
      <c r="CW4" s="642"/>
      <c r="CX4" s="642"/>
      <c r="CY4" s="642"/>
      <c r="CZ4" s="642"/>
      <c r="DA4" s="643"/>
      <c r="DB4" s="641">
        <v>3</v>
      </c>
      <c r="DC4" s="642"/>
      <c r="DD4" s="642"/>
      <c r="DE4" s="642"/>
      <c r="DF4" s="642"/>
      <c r="DG4" s="642"/>
      <c r="DH4" s="642"/>
      <c r="DI4" s="643"/>
      <c r="DJ4" s="185"/>
      <c r="DK4" s="185"/>
      <c r="DL4" s="185"/>
      <c r="DM4" s="185"/>
      <c r="DN4" s="185"/>
      <c r="DO4" s="185"/>
    </row>
    <row r="5" spans="1:119" ht="18.75" customHeight="1">
      <c r="A5" s="186"/>
      <c r="B5" s="648"/>
      <c r="C5" s="482"/>
      <c r="D5" s="482"/>
      <c r="E5" s="649"/>
      <c r="F5" s="649"/>
      <c r="G5" s="649"/>
      <c r="H5" s="649"/>
      <c r="I5" s="649"/>
      <c r="J5" s="649"/>
      <c r="K5" s="649"/>
      <c r="L5" s="649"/>
      <c r="M5" s="649"/>
      <c r="N5" s="649"/>
      <c r="O5" s="649"/>
      <c r="P5" s="649"/>
      <c r="Q5" s="649"/>
      <c r="R5" s="480"/>
      <c r="S5" s="480"/>
      <c r="T5" s="480"/>
      <c r="U5" s="480"/>
      <c r="V5" s="652"/>
      <c r="W5" s="571"/>
      <c r="X5" s="481"/>
      <c r="Y5" s="481"/>
      <c r="Z5" s="481"/>
      <c r="AA5" s="481"/>
      <c r="AB5" s="482"/>
      <c r="AC5" s="480"/>
      <c r="AD5" s="481"/>
      <c r="AE5" s="481"/>
      <c r="AF5" s="481"/>
      <c r="AG5" s="481"/>
      <c r="AH5" s="481"/>
      <c r="AI5" s="481"/>
      <c r="AJ5" s="481"/>
      <c r="AK5" s="481"/>
      <c r="AL5" s="653"/>
      <c r="AM5" s="534" t="s">
        <v>92</v>
      </c>
      <c r="AN5" s="439"/>
      <c r="AO5" s="439"/>
      <c r="AP5" s="439"/>
      <c r="AQ5" s="439"/>
      <c r="AR5" s="439"/>
      <c r="AS5" s="439"/>
      <c r="AT5" s="440"/>
      <c r="AU5" s="522" t="s">
        <v>93</v>
      </c>
      <c r="AV5" s="523"/>
      <c r="AW5" s="523"/>
      <c r="AX5" s="523"/>
      <c r="AY5" s="445" t="s">
        <v>94</v>
      </c>
      <c r="AZ5" s="446"/>
      <c r="BA5" s="446"/>
      <c r="BB5" s="446"/>
      <c r="BC5" s="446"/>
      <c r="BD5" s="446"/>
      <c r="BE5" s="446"/>
      <c r="BF5" s="446"/>
      <c r="BG5" s="446"/>
      <c r="BH5" s="446"/>
      <c r="BI5" s="446"/>
      <c r="BJ5" s="446"/>
      <c r="BK5" s="446"/>
      <c r="BL5" s="446"/>
      <c r="BM5" s="447"/>
      <c r="BN5" s="465">
        <v>13167227</v>
      </c>
      <c r="BO5" s="466"/>
      <c r="BP5" s="466"/>
      <c r="BQ5" s="466"/>
      <c r="BR5" s="466"/>
      <c r="BS5" s="466"/>
      <c r="BT5" s="466"/>
      <c r="BU5" s="467"/>
      <c r="BV5" s="465">
        <v>12785911</v>
      </c>
      <c r="BW5" s="466"/>
      <c r="BX5" s="466"/>
      <c r="BY5" s="466"/>
      <c r="BZ5" s="466"/>
      <c r="CA5" s="466"/>
      <c r="CB5" s="466"/>
      <c r="CC5" s="467"/>
      <c r="CD5" s="474" t="s">
        <v>95</v>
      </c>
      <c r="CE5" s="475"/>
      <c r="CF5" s="475"/>
      <c r="CG5" s="475"/>
      <c r="CH5" s="475"/>
      <c r="CI5" s="475"/>
      <c r="CJ5" s="475"/>
      <c r="CK5" s="475"/>
      <c r="CL5" s="475"/>
      <c r="CM5" s="475"/>
      <c r="CN5" s="475"/>
      <c r="CO5" s="475"/>
      <c r="CP5" s="475"/>
      <c r="CQ5" s="475"/>
      <c r="CR5" s="475"/>
      <c r="CS5" s="476"/>
      <c r="CT5" s="435">
        <v>88.1</v>
      </c>
      <c r="CU5" s="436"/>
      <c r="CV5" s="436"/>
      <c r="CW5" s="436"/>
      <c r="CX5" s="436"/>
      <c r="CY5" s="436"/>
      <c r="CZ5" s="436"/>
      <c r="DA5" s="437"/>
      <c r="DB5" s="435">
        <v>88</v>
      </c>
      <c r="DC5" s="436"/>
      <c r="DD5" s="436"/>
      <c r="DE5" s="436"/>
      <c r="DF5" s="436"/>
      <c r="DG5" s="436"/>
      <c r="DH5" s="436"/>
      <c r="DI5" s="437"/>
      <c r="DJ5" s="185"/>
      <c r="DK5" s="185"/>
      <c r="DL5" s="185"/>
      <c r="DM5" s="185"/>
      <c r="DN5" s="185"/>
      <c r="DO5" s="185"/>
    </row>
    <row r="6" spans="1:119" ht="18.75" customHeight="1">
      <c r="A6" s="186"/>
      <c r="B6" s="618" t="s">
        <v>96</v>
      </c>
      <c r="C6" s="479"/>
      <c r="D6" s="479"/>
      <c r="E6" s="619"/>
      <c r="F6" s="619"/>
      <c r="G6" s="619"/>
      <c r="H6" s="619"/>
      <c r="I6" s="619"/>
      <c r="J6" s="619"/>
      <c r="K6" s="619"/>
      <c r="L6" s="619" t="s">
        <v>97</v>
      </c>
      <c r="M6" s="619"/>
      <c r="N6" s="619"/>
      <c r="O6" s="619"/>
      <c r="P6" s="619"/>
      <c r="Q6" s="619"/>
      <c r="R6" s="503"/>
      <c r="S6" s="503"/>
      <c r="T6" s="503"/>
      <c r="U6" s="503"/>
      <c r="V6" s="625"/>
      <c r="W6" s="556" t="s">
        <v>98</v>
      </c>
      <c r="X6" s="478"/>
      <c r="Y6" s="478"/>
      <c r="Z6" s="478"/>
      <c r="AA6" s="478"/>
      <c r="AB6" s="479"/>
      <c r="AC6" s="630" t="s">
        <v>99</v>
      </c>
      <c r="AD6" s="631"/>
      <c r="AE6" s="631"/>
      <c r="AF6" s="631"/>
      <c r="AG6" s="631"/>
      <c r="AH6" s="631"/>
      <c r="AI6" s="631"/>
      <c r="AJ6" s="631"/>
      <c r="AK6" s="631"/>
      <c r="AL6" s="632"/>
      <c r="AM6" s="534" t="s">
        <v>100</v>
      </c>
      <c r="AN6" s="439"/>
      <c r="AO6" s="439"/>
      <c r="AP6" s="439"/>
      <c r="AQ6" s="439"/>
      <c r="AR6" s="439"/>
      <c r="AS6" s="439"/>
      <c r="AT6" s="440"/>
      <c r="AU6" s="522" t="s">
        <v>93</v>
      </c>
      <c r="AV6" s="523"/>
      <c r="AW6" s="523"/>
      <c r="AX6" s="523"/>
      <c r="AY6" s="445" t="s">
        <v>101</v>
      </c>
      <c r="AZ6" s="446"/>
      <c r="BA6" s="446"/>
      <c r="BB6" s="446"/>
      <c r="BC6" s="446"/>
      <c r="BD6" s="446"/>
      <c r="BE6" s="446"/>
      <c r="BF6" s="446"/>
      <c r="BG6" s="446"/>
      <c r="BH6" s="446"/>
      <c r="BI6" s="446"/>
      <c r="BJ6" s="446"/>
      <c r="BK6" s="446"/>
      <c r="BL6" s="446"/>
      <c r="BM6" s="447"/>
      <c r="BN6" s="465">
        <v>327201</v>
      </c>
      <c r="BO6" s="466"/>
      <c r="BP6" s="466"/>
      <c r="BQ6" s="466"/>
      <c r="BR6" s="466"/>
      <c r="BS6" s="466"/>
      <c r="BT6" s="466"/>
      <c r="BU6" s="467"/>
      <c r="BV6" s="465">
        <v>300101</v>
      </c>
      <c r="BW6" s="466"/>
      <c r="BX6" s="466"/>
      <c r="BY6" s="466"/>
      <c r="BZ6" s="466"/>
      <c r="CA6" s="466"/>
      <c r="CB6" s="466"/>
      <c r="CC6" s="467"/>
      <c r="CD6" s="474" t="s">
        <v>102</v>
      </c>
      <c r="CE6" s="475"/>
      <c r="CF6" s="475"/>
      <c r="CG6" s="475"/>
      <c r="CH6" s="475"/>
      <c r="CI6" s="475"/>
      <c r="CJ6" s="475"/>
      <c r="CK6" s="475"/>
      <c r="CL6" s="475"/>
      <c r="CM6" s="475"/>
      <c r="CN6" s="475"/>
      <c r="CO6" s="475"/>
      <c r="CP6" s="475"/>
      <c r="CQ6" s="475"/>
      <c r="CR6" s="475"/>
      <c r="CS6" s="476"/>
      <c r="CT6" s="615">
        <v>91.9</v>
      </c>
      <c r="CU6" s="616"/>
      <c r="CV6" s="616"/>
      <c r="CW6" s="616"/>
      <c r="CX6" s="616"/>
      <c r="CY6" s="616"/>
      <c r="CZ6" s="616"/>
      <c r="DA6" s="617"/>
      <c r="DB6" s="615">
        <v>92</v>
      </c>
      <c r="DC6" s="616"/>
      <c r="DD6" s="616"/>
      <c r="DE6" s="616"/>
      <c r="DF6" s="616"/>
      <c r="DG6" s="616"/>
      <c r="DH6" s="616"/>
      <c r="DI6" s="617"/>
      <c r="DJ6" s="185"/>
      <c r="DK6" s="185"/>
      <c r="DL6" s="185"/>
      <c r="DM6" s="185"/>
      <c r="DN6" s="185"/>
      <c r="DO6" s="185"/>
    </row>
    <row r="7" spans="1:119" ht="18.75" customHeight="1">
      <c r="A7" s="186"/>
      <c r="B7" s="620"/>
      <c r="C7" s="621"/>
      <c r="D7" s="621"/>
      <c r="E7" s="622"/>
      <c r="F7" s="622"/>
      <c r="G7" s="622"/>
      <c r="H7" s="622"/>
      <c r="I7" s="622"/>
      <c r="J7" s="622"/>
      <c r="K7" s="622"/>
      <c r="L7" s="622"/>
      <c r="M7" s="622"/>
      <c r="N7" s="622"/>
      <c r="O7" s="622"/>
      <c r="P7" s="622"/>
      <c r="Q7" s="622"/>
      <c r="R7" s="626"/>
      <c r="S7" s="626"/>
      <c r="T7" s="626"/>
      <c r="U7" s="626"/>
      <c r="V7" s="627"/>
      <c r="W7" s="613"/>
      <c r="X7" s="427"/>
      <c r="Y7" s="427"/>
      <c r="Z7" s="427"/>
      <c r="AA7" s="427"/>
      <c r="AB7" s="621"/>
      <c r="AC7" s="633"/>
      <c r="AD7" s="428"/>
      <c r="AE7" s="428"/>
      <c r="AF7" s="428"/>
      <c r="AG7" s="428"/>
      <c r="AH7" s="428"/>
      <c r="AI7" s="428"/>
      <c r="AJ7" s="428"/>
      <c r="AK7" s="428"/>
      <c r="AL7" s="634"/>
      <c r="AM7" s="534" t="s">
        <v>103</v>
      </c>
      <c r="AN7" s="439"/>
      <c r="AO7" s="439"/>
      <c r="AP7" s="439"/>
      <c r="AQ7" s="439"/>
      <c r="AR7" s="439"/>
      <c r="AS7" s="439"/>
      <c r="AT7" s="440"/>
      <c r="AU7" s="522" t="s">
        <v>104</v>
      </c>
      <c r="AV7" s="523"/>
      <c r="AW7" s="523"/>
      <c r="AX7" s="523"/>
      <c r="AY7" s="445" t="s">
        <v>105</v>
      </c>
      <c r="AZ7" s="446"/>
      <c r="BA7" s="446"/>
      <c r="BB7" s="446"/>
      <c r="BC7" s="446"/>
      <c r="BD7" s="446"/>
      <c r="BE7" s="446"/>
      <c r="BF7" s="446"/>
      <c r="BG7" s="446"/>
      <c r="BH7" s="446"/>
      <c r="BI7" s="446"/>
      <c r="BJ7" s="446"/>
      <c r="BK7" s="446"/>
      <c r="BL7" s="446"/>
      <c r="BM7" s="447"/>
      <c r="BN7" s="465">
        <v>124367</v>
      </c>
      <c r="BO7" s="466"/>
      <c r="BP7" s="466"/>
      <c r="BQ7" s="466"/>
      <c r="BR7" s="466"/>
      <c r="BS7" s="466"/>
      <c r="BT7" s="466"/>
      <c r="BU7" s="467"/>
      <c r="BV7" s="465">
        <v>107127</v>
      </c>
      <c r="BW7" s="466"/>
      <c r="BX7" s="466"/>
      <c r="BY7" s="466"/>
      <c r="BZ7" s="466"/>
      <c r="CA7" s="466"/>
      <c r="CB7" s="466"/>
      <c r="CC7" s="467"/>
      <c r="CD7" s="474" t="s">
        <v>106</v>
      </c>
      <c r="CE7" s="475"/>
      <c r="CF7" s="475"/>
      <c r="CG7" s="475"/>
      <c r="CH7" s="475"/>
      <c r="CI7" s="475"/>
      <c r="CJ7" s="475"/>
      <c r="CK7" s="475"/>
      <c r="CL7" s="475"/>
      <c r="CM7" s="475"/>
      <c r="CN7" s="475"/>
      <c r="CO7" s="475"/>
      <c r="CP7" s="475"/>
      <c r="CQ7" s="475"/>
      <c r="CR7" s="475"/>
      <c r="CS7" s="476"/>
      <c r="CT7" s="465">
        <v>6262915</v>
      </c>
      <c r="CU7" s="466"/>
      <c r="CV7" s="466"/>
      <c r="CW7" s="466"/>
      <c r="CX7" s="466"/>
      <c r="CY7" s="466"/>
      <c r="CZ7" s="466"/>
      <c r="DA7" s="467"/>
      <c r="DB7" s="465">
        <v>6360461</v>
      </c>
      <c r="DC7" s="466"/>
      <c r="DD7" s="466"/>
      <c r="DE7" s="466"/>
      <c r="DF7" s="466"/>
      <c r="DG7" s="466"/>
      <c r="DH7" s="466"/>
      <c r="DI7" s="467"/>
      <c r="DJ7" s="185"/>
      <c r="DK7" s="185"/>
      <c r="DL7" s="185"/>
      <c r="DM7" s="185"/>
      <c r="DN7" s="185"/>
      <c r="DO7" s="185"/>
    </row>
    <row r="8" spans="1:119" ht="18.75" customHeight="1" thickBot="1">
      <c r="A8" s="186"/>
      <c r="B8" s="623"/>
      <c r="C8" s="557"/>
      <c r="D8" s="557"/>
      <c r="E8" s="624"/>
      <c r="F8" s="624"/>
      <c r="G8" s="624"/>
      <c r="H8" s="624"/>
      <c r="I8" s="624"/>
      <c r="J8" s="624"/>
      <c r="K8" s="624"/>
      <c r="L8" s="624"/>
      <c r="M8" s="624"/>
      <c r="N8" s="624"/>
      <c r="O8" s="624"/>
      <c r="P8" s="624"/>
      <c r="Q8" s="624"/>
      <c r="R8" s="628"/>
      <c r="S8" s="628"/>
      <c r="T8" s="628"/>
      <c r="U8" s="628"/>
      <c r="V8" s="629"/>
      <c r="W8" s="546"/>
      <c r="X8" s="547"/>
      <c r="Y8" s="547"/>
      <c r="Z8" s="547"/>
      <c r="AA8" s="547"/>
      <c r="AB8" s="557"/>
      <c r="AC8" s="635"/>
      <c r="AD8" s="636"/>
      <c r="AE8" s="636"/>
      <c r="AF8" s="636"/>
      <c r="AG8" s="636"/>
      <c r="AH8" s="636"/>
      <c r="AI8" s="636"/>
      <c r="AJ8" s="636"/>
      <c r="AK8" s="636"/>
      <c r="AL8" s="637"/>
      <c r="AM8" s="534" t="s">
        <v>107</v>
      </c>
      <c r="AN8" s="439"/>
      <c r="AO8" s="439"/>
      <c r="AP8" s="439"/>
      <c r="AQ8" s="439"/>
      <c r="AR8" s="439"/>
      <c r="AS8" s="439"/>
      <c r="AT8" s="440"/>
      <c r="AU8" s="522" t="s">
        <v>108</v>
      </c>
      <c r="AV8" s="523"/>
      <c r="AW8" s="523"/>
      <c r="AX8" s="523"/>
      <c r="AY8" s="445" t="s">
        <v>109</v>
      </c>
      <c r="AZ8" s="446"/>
      <c r="BA8" s="446"/>
      <c r="BB8" s="446"/>
      <c r="BC8" s="446"/>
      <c r="BD8" s="446"/>
      <c r="BE8" s="446"/>
      <c r="BF8" s="446"/>
      <c r="BG8" s="446"/>
      <c r="BH8" s="446"/>
      <c r="BI8" s="446"/>
      <c r="BJ8" s="446"/>
      <c r="BK8" s="446"/>
      <c r="BL8" s="446"/>
      <c r="BM8" s="447"/>
      <c r="BN8" s="465">
        <v>202834</v>
      </c>
      <c r="BO8" s="466"/>
      <c r="BP8" s="466"/>
      <c r="BQ8" s="466"/>
      <c r="BR8" s="466"/>
      <c r="BS8" s="466"/>
      <c r="BT8" s="466"/>
      <c r="BU8" s="467"/>
      <c r="BV8" s="465">
        <v>192974</v>
      </c>
      <c r="BW8" s="466"/>
      <c r="BX8" s="466"/>
      <c r="BY8" s="466"/>
      <c r="BZ8" s="466"/>
      <c r="CA8" s="466"/>
      <c r="CB8" s="466"/>
      <c r="CC8" s="467"/>
      <c r="CD8" s="474" t="s">
        <v>110</v>
      </c>
      <c r="CE8" s="475"/>
      <c r="CF8" s="475"/>
      <c r="CG8" s="475"/>
      <c r="CH8" s="475"/>
      <c r="CI8" s="475"/>
      <c r="CJ8" s="475"/>
      <c r="CK8" s="475"/>
      <c r="CL8" s="475"/>
      <c r="CM8" s="475"/>
      <c r="CN8" s="475"/>
      <c r="CO8" s="475"/>
      <c r="CP8" s="475"/>
      <c r="CQ8" s="475"/>
      <c r="CR8" s="475"/>
      <c r="CS8" s="476"/>
      <c r="CT8" s="578">
        <v>0.31</v>
      </c>
      <c r="CU8" s="579"/>
      <c r="CV8" s="579"/>
      <c r="CW8" s="579"/>
      <c r="CX8" s="579"/>
      <c r="CY8" s="579"/>
      <c r="CZ8" s="579"/>
      <c r="DA8" s="580"/>
      <c r="DB8" s="578">
        <v>0.3</v>
      </c>
      <c r="DC8" s="579"/>
      <c r="DD8" s="579"/>
      <c r="DE8" s="579"/>
      <c r="DF8" s="579"/>
      <c r="DG8" s="579"/>
      <c r="DH8" s="579"/>
      <c r="DI8" s="580"/>
      <c r="DJ8" s="185"/>
      <c r="DK8" s="185"/>
      <c r="DL8" s="185"/>
      <c r="DM8" s="185"/>
      <c r="DN8" s="185"/>
      <c r="DO8" s="185"/>
    </row>
    <row r="9" spans="1:119" ht="18.75" customHeight="1" thickBot="1">
      <c r="A9" s="186"/>
      <c r="B9" s="604" t="s">
        <v>111</v>
      </c>
      <c r="C9" s="605"/>
      <c r="D9" s="605"/>
      <c r="E9" s="605"/>
      <c r="F9" s="605"/>
      <c r="G9" s="605"/>
      <c r="H9" s="605"/>
      <c r="I9" s="605"/>
      <c r="J9" s="605"/>
      <c r="K9" s="528"/>
      <c r="L9" s="606" t="s">
        <v>112</v>
      </c>
      <c r="M9" s="607"/>
      <c r="N9" s="607"/>
      <c r="O9" s="607"/>
      <c r="P9" s="607"/>
      <c r="Q9" s="608"/>
      <c r="R9" s="609">
        <v>17577</v>
      </c>
      <c r="S9" s="610"/>
      <c r="T9" s="610"/>
      <c r="U9" s="610"/>
      <c r="V9" s="611"/>
      <c r="W9" s="544" t="s">
        <v>113</v>
      </c>
      <c r="X9" s="545"/>
      <c r="Y9" s="545"/>
      <c r="Z9" s="545"/>
      <c r="AA9" s="545"/>
      <c r="AB9" s="545"/>
      <c r="AC9" s="545"/>
      <c r="AD9" s="545"/>
      <c r="AE9" s="545"/>
      <c r="AF9" s="545"/>
      <c r="AG9" s="545"/>
      <c r="AH9" s="545"/>
      <c r="AI9" s="545"/>
      <c r="AJ9" s="545"/>
      <c r="AK9" s="545"/>
      <c r="AL9" s="612"/>
      <c r="AM9" s="534" t="s">
        <v>114</v>
      </c>
      <c r="AN9" s="439"/>
      <c r="AO9" s="439"/>
      <c r="AP9" s="439"/>
      <c r="AQ9" s="439"/>
      <c r="AR9" s="439"/>
      <c r="AS9" s="439"/>
      <c r="AT9" s="440"/>
      <c r="AU9" s="522" t="s">
        <v>108</v>
      </c>
      <c r="AV9" s="523"/>
      <c r="AW9" s="523"/>
      <c r="AX9" s="523"/>
      <c r="AY9" s="445" t="s">
        <v>115</v>
      </c>
      <c r="AZ9" s="446"/>
      <c r="BA9" s="446"/>
      <c r="BB9" s="446"/>
      <c r="BC9" s="446"/>
      <c r="BD9" s="446"/>
      <c r="BE9" s="446"/>
      <c r="BF9" s="446"/>
      <c r="BG9" s="446"/>
      <c r="BH9" s="446"/>
      <c r="BI9" s="446"/>
      <c r="BJ9" s="446"/>
      <c r="BK9" s="446"/>
      <c r="BL9" s="446"/>
      <c r="BM9" s="447"/>
      <c r="BN9" s="465">
        <v>9860</v>
      </c>
      <c r="BO9" s="466"/>
      <c r="BP9" s="466"/>
      <c r="BQ9" s="466"/>
      <c r="BR9" s="466"/>
      <c r="BS9" s="466"/>
      <c r="BT9" s="466"/>
      <c r="BU9" s="467"/>
      <c r="BV9" s="465">
        <v>-45979</v>
      </c>
      <c r="BW9" s="466"/>
      <c r="BX9" s="466"/>
      <c r="BY9" s="466"/>
      <c r="BZ9" s="466"/>
      <c r="CA9" s="466"/>
      <c r="CB9" s="466"/>
      <c r="CC9" s="467"/>
      <c r="CD9" s="474" t="s">
        <v>116</v>
      </c>
      <c r="CE9" s="475"/>
      <c r="CF9" s="475"/>
      <c r="CG9" s="475"/>
      <c r="CH9" s="475"/>
      <c r="CI9" s="475"/>
      <c r="CJ9" s="475"/>
      <c r="CK9" s="475"/>
      <c r="CL9" s="475"/>
      <c r="CM9" s="475"/>
      <c r="CN9" s="475"/>
      <c r="CO9" s="475"/>
      <c r="CP9" s="475"/>
      <c r="CQ9" s="475"/>
      <c r="CR9" s="475"/>
      <c r="CS9" s="476"/>
      <c r="CT9" s="435">
        <v>17.3</v>
      </c>
      <c r="CU9" s="436"/>
      <c r="CV9" s="436"/>
      <c r="CW9" s="436"/>
      <c r="CX9" s="436"/>
      <c r="CY9" s="436"/>
      <c r="CZ9" s="436"/>
      <c r="DA9" s="437"/>
      <c r="DB9" s="435">
        <v>21.5</v>
      </c>
      <c r="DC9" s="436"/>
      <c r="DD9" s="436"/>
      <c r="DE9" s="436"/>
      <c r="DF9" s="436"/>
      <c r="DG9" s="436"/>
      <c r="DH9" s="436"/>
      <c r="DI9" s="437"/>
      <c r="DJ9" s="185"/>
      <c r="DK9" s="185"/>
      <c r="DL9" s="185"/>
      <c r="DM9" s="185"/>
      <c r="DN9" s="185"/>
      <c r="DO9" s="185"/>
    </row>
    <row r="10" spans="1:119" ht="18.75" customHeight="1" thickBot="1">
      <c r="A10" s="186"/>
      <c r="B10" s="604"/>
      <c r="C10" s="605"/>
      <c r="D10" s="605"/>
      <c r="E10" s="605"/>
      <c r="F10" s="605"/>
      <c r="G10" s="605"/>
      <c r="H10" s="605"/>
      <c r="I10" s="605"/>
      <c r="J10" s="605"/>
      <c r="K10" s="528"/>
      <c r="L10" s="438" t="s">
        <v>117</v>
      </c>
      <c r="M10" s="439"/>
      <c r="N10" s="439"/>
      <c r="O10" s="439"/>
      <c r="P10" s="439"/>
      <c r="Q10" s="440"/>
      <c r="R10" s="441">
        <v>19547</v>
      </c>
      <c r="S10" s="442"/>
      <c r="T10" s="442"/>
      <c r="U10" s="442"/>
      <c r="V10" s="444"/>
      <c r="W10" s="613"/>
      <c r="X10" s="427"/>
      <c r="Y10" s="427"/>
      <c r="Z10" s="427"/>
      <c r="AA10" s="427"/>
      <c r="AB10" s="427"/>
      <c r="AC10" s="427"/>
      <c r="AD10" s="427"/>
      <c r="AE10" s="427"/>
      <c r="AF10" s="427"/>
      <c r="AG10" s="427"/>
      <c r="AH10" s="427"/>
      <c r="AI10" s="427"/>
      <c r="AJ10" s="427"/>
      <c r="AK10" s="427"/>
      <c r="AL10" s="614"/>
      <c r="AM10" s="534" t="s">
        <v>118</v>
      </c>
      <c r="AN10" s="439"/>
      <c r="AO10" s="439"/>
      <c r="AP10" s="439"/>
      <c r="AQ10" s="439"/>
      <c r="AR10" s="439"/>
      <c r="AS10" s="439"/>
      <c r="AT10" s="440"/>
      <c r="AU10" s="522" t="s">
        <v>119</v>
      </c>
      <c r="AV10" s="523"/>
      <c r="AW10" s="523"/>
      <c r="AX10" s="523"/>
      <c r="AY10" s="445" t="s">
        <v>120</v>
      </c>
      <c r="AZ10" s="446"/>
      <c r="BA10" s="446"/>
      <c r="BB10" s="446"/>
      <c r="BC10" s="446"/>
      <c r="BD10" s="446"/>
      <c r="BE10" s="446"/>
      <c r="BF10" s="446"/>
      <c r="BG10" s="446"/>
      <c r="BH10" s="446"/>
      <c r="BI10" s="446"/>
      <c r="BJ10" s="446"/>
      <c r="BK10" s="446"/>
      <c r="BL10" s="446"/>
      <c r="BM10" s="447"/>
      <c r="BN10" s="465">
        <v>1919</v>
      </c>
      <c r="BO10" s="466"/>
      <c r="BP10" s="466"/>
      <c r="BQ10" s="466"/>
      <c r="BR10" s="466"/>
      <c r="BS10" s="466"/>
      <c r="BT10" s="466"/>
      <c r="BU10" s="467"/>
      <c r="BV10" s="465">
        <v>1744</v>
      </c>
      <c r="BW10" s="466"/>
      <c r="BX10" s="466"/>
      <c r="BY10" s="466"/>
      <c r="BZ10" s="466"/>
      <c r="CA10" s="466"/>
      <c r="CB10" s="466"/>
      <c r="CC10" s="467"/>
      <c r="CD10" s="190" t="s">
        <v>121</v>
      </c>
      <c r="CE10" s="191"/>
      <c r="CF10" s="191"/>
      <c r="CG10" s="191"/>
      <c r="CH10" s="191"/>
      <c r="CI10" s="191"/>
      <c r="CJ10" s="191"/>
      <c r="CK10" s="191"/>
      <c r="CL10" s="191"/>
      <c r="CM10" s="191"/>
      <c r="CN10" s="191"/>
      <c r="CO10" s="191"/>
      <c r="CP10" s="191"/>
      <c r="CQ10" s="191"/>
      <c r="CR10" s="191"/>
      <c r="CS10" s="192"/>
      <c r="CT10" s="193"/>
      <c r="CU10" s="194"/>
      <c r="CV10" s="194"/>
      <c r="CW10" s="194"/>
      <c r="CX10" s="194"/>
      <c r="CY10" s="194"/>
      <c r="CZ10" s="194"/>
      <c r="DA10" s="195"/>
      <c r="DB10" s="193"/>
      <c r="DC10" s="194"/>
      <c r="DD10" s="194"/>
      <c r="DE10" s="194"/>
      <c r="DF10" s="194"/>
      <c r="DG10" s="194"/>
      <c r="DH10" s="194"/>
      <c r="DI10" s="195"/>
      <c r="DJ10" s="185"/>
      <c r="DK10" s="185"/>
      <c r="DL10" s="185"/>
      <c r="DM10" s="185"/>
      <c r="DN10" s="185"/>
      <c r="DO10" s="185"/>
    </row>
    <row r="11" spans="1:119" ht="18.75" customHeight="1" thickBot="1">
      <c r="A11" s="186"/>
      <c r="B11" s="604"/>
      <c r="C11" s="605"/>
      <c r="D11" s="605"/>
      <c r="E11" s="605"/>
      <c r="F11" s="605"/>
      <c r="G11" s="605"/>
      <c r="H11" s="605"/>
      <c r="I11" s="605"/>
      <c r="J11" s="605"/>
      <c r="K11" s="528"/>
      <c r="L11" s="511" t="s">
        <v>122</v>
      </c>
      <c r="M11" s="512"/>
      <c r="N11" s="512"/>
      <c r="O11" s="512"/>
      <c r="P11" s="512"/>
      <c r="Q11" s="513"/>
      <c r="R11" s="601" t="s">
        <v>123</v>
      </c>
      <c r="S11" s="602"/>
      <c r="T11" s="602"/>
      <c r="U11" s="602"/>
      <c r="V11" s="603"/>
      <c r="W11" s="613"/>
      <c r="X11" s="427"/>
      <c r="Y11" s="427"/>
      <c r="Z11" s="427"/>
      <c r="AA11" s="427"/>
      <c r="AB11" s="427"/>
      <c r="AC11" s="427"/>
      <c r="AD11" s="427"/>
      <c r="AE11" s="427"/>
      <c r="AF11" s="427"/>
      <c r="AG11" s="427"/>
      <c r="AH11" s="427"/>
      <c r="AI11" s="427"/>
      <c r="AJ11" s="427"/>
      <c r="AK11" s="427"/>
      <c r="AL11" s="614"/>
      <c r="AM11" s="534" t="s">
        <v>124</v>
      </c>
      <c r="AN11" s="439"/>
      <c r="AO11" s="439"/>
      <c r="AP11" s="439"/>
      <c r="AQ11" s="439"/>
      <c r="AR11" s="439"/>
      <c r="AS11" s="439"/>
      <c r="AT11" s="440"/>
      <c r="AU11" s="522" t="s">
        <v>119</v>
      </c>
      <c r="AV11" s="523"/>
      <c r="AW11" s="523"/>
      <c r="AX11" s="523"/>
      <c r="AY11" s="445" t="s">
        <v>125</v>
      </c>
      <c r="AZ11" s="446"/>
      <c r="BA11" s="446"/>
      <c r="BB11" s="446"/>
      <c r="BC11" s="446"/>
      <c r="BD11" s="446"/>
      <c r="BE11" s="446"/>
      <c r="BF11" s="446"/>
      <c r="BG11" s="446"/>
      <c r="BH11" s="446"/>
      <c r="BI11" s="446"/>
      <c r="BJ11" s="446"/>
      <c r="BK11" s="446"/>
      <c r="BL11" s="446"/>
      <c r="BM11" s="447"/>
      <c r="BN11" s="465">
        <v>264227</v>
      </c>
      <c r="BO11" s="466"/>
      <c r="BP11" s="466"/>
      <c r="BQ11" s="466"/>
      <c r="BR11" s="466"/>
      <c r="BS11" s="466"/>
      <c r="BT11" s="466"/>
      <c r="BU11" s="467"/>
      <c r="BV11" s="465">
        <v>410776</v>
      </c>
      <c r="BW11" s="466"/>
      <c r="BX11" s="466"/>
      <c r="BY11" s="466"/>
      <c r="BZ11" s="466"/>
      <c r="CA11" s="466"/>
      <c r="CB11" s="466"/>
      <c r="CC11" s="467"/>
      <c r="CD11" s="474" t="s">
        <v>126</v>
      </c>
      <c r="CE11" s="475"/>
      <c r="CF11" s="475"/>
      <c r="CG11" s="475"/>
      <c r="CH11" s="475"/>
      <c r="CI11" s="475"/>
      <c r="CJ11" s="475"/>
      <c r="CK11" s="475"/>
      <c r="CL11" s="475"/>
      <c r="CM11" s="475"/>
      <c r="CN11" s="475"/>
      <c r="CO11" s="475"/>
      <c r="CP11" s="475"/>
      <c r="CQ11" s="475"/>
      <c r="CR11" s="475"/>
      <c r="CS11" s="476"/>
      <c r="CT11" s="578" t="s">
        <v>127</v>
      </c>
      <c r="CU11" s="579"/>
      <c r="CV11" s="579"/>
      <c r="CW11" s="579"/>
      <c r="CX11" s="579"/>
      <c r="CY11" s="579"/>
      <c r="CZ11" s="579"/>
      <c r="DA11" s="580"/>
      <c r="DB11" s="578" t="s">
        <v>127</v>
      </c>
      <c r="DC11" s="579"/>
      <c r="DD11" s="579"/>
      <c r="DE11" s="579"/>
      <c r="DF11" s="579"/>
      <c r="DG11" s="579"/>
      <c r="DH11" s="579"/>
      <c r="DI11" s="580"/>
      <c r="DJ11" s="185"/>
      <c r="DK11" s="185"/>
      <c r="DL11" s="185"/>
      <c r="DM11" s="185"/>
      <c r="DN11" s="185"/>
      <c r="DO11" s="185"/>
    </row>
    <row r="12" spans="1:119" ht="18.75" customHeight="1">
      <c r="A12" s="186"/>
      <c r="B12" s="581" t="s">
        <v>128</v>
      </c>
      <c r="C12" s="582"/>
      <c r="D12" s="582"/>
      <c r="E12" s="582"/>
      <c r="F12" s="582"/>
      <c r="G12" s="582"/>
      <c r="H12" s="582"/>
      <c r="I12" s="582"/>
      <c r="J12" s="582"/>
      <c r="K12" s="583"/>
      <c r="L12" s="590" t="s">
        <v>129</v>
      </c>
      <c r="M12" s="591"/>
      <c r="N12" s="591"/>
      <c r="O12" s="591"/>
      <c r="P12" s="591"/>
      <c r="Q12" s="592"/>
      <c r="R12" s="593">
        <v>17426</v>
      </c>
      <c r="S12" s="594"/>
      <c r="T12" s="594"/>
      <c r="U12" s="594"/>
      <c r="V12" s="595"/>
      <c r="W12" s="596" t="s">
        <v>1</v>
      </c>
      <c r="X12" s="523"/>
      <c r="Y12" s="523"/>
      <c r="Z12" s="523"/>
      <c r="AA12" s="523"/>
      <c r="AB12" s="597"/>
      <c r="AC12" s="522" t="s">
        <v>130</v>
      </c>
      <c r="AD12" s="523"/>
      <c r="AE12" s="523"/>
      <c r="AF12" s="523"/>
      <c r="AG12" s="597"/>
      <c r="AH12" s="522" t="s">
        <v>131</v>
      </c>
      <c r="AI12" s="523"/>
      <c r="AJ12" s="523"/>
      <c r="AK12" s="523"/>
      <c r="AL12" s="598"/>
      <c r="AM12" s="534" t="s">
        <v>132</v>
      </c>
      <c r="AN12" s="439"/>
      <c r="AO12" s="439"/>
      <c r="AP12" s="439"/>
      <c r="AQ12" s="439"/>
      <c r="AR12" s="439"/>
      <c r="AS12" s="439"/>
      <c r="AT12" s="440"/>
      <c r="AU12" s="522" t="s">
        <v>133</v>
      </c>
      <c r="AV12" s="523"/>
      <c r="AW12" s="523"/>
      <c r="AX12" s="523"/>
      <c r="AY12" s="445" t="s">
        <v>134</v>
      </c>
      <c r="AZ12" s="446"/>
      <c r="BA12" s="446"/>
      <c r="BB12" s="446"/>
      <c r="BC12" s="446"/>
      <c r="BD12" s="446"/>
      <c r="BE12" s="446"/>
      <c r="BF12" s="446"/>
      <c r="BG12" s="446"/>
      <c r="BH12" s="446"/>
      <c r="BI12" s="446"/>
      <c r="BJ12" s="446"/>
      <c r="BK12" s="446"/>
      <c r="BL12" s="446"/>
      <c r="BM12" s="447"/>
      <c r="BN12" s="465">
        <v>0</v>
      </c>
      <c r="BO12" s="466"/>
      <c r="BP12" s="466"/>
      <c r="BQ12" s="466"/>
      <c r="BR12" s="466"/>
      <c r="BS12" s="466"/>
      <c r="BT12" s="466"/>
      <c r="BU12" s="467"/>
      <c r="BV12" s="465">
        <v>0</v>
      </c>
      <c r="BW12" s="466"/>
      <c r="BX12" s="466"/>
      <c r="BY12" s="466"/>
      <c r="BZ12" s="466"/>
      <c r="CA12" s="466"/>
      <c r="CB12" s="466"/>
      <c r="CC12" s="467"/>
      <c r="CD12" s="474" t="s">
        <v>135</v>
      </c>
      <c r="CE12" s="475"/>
      <c r="CF12" s="475"/>
      <c r="CG12" s="475"/>
      <c r="CH12" s="475"/>
      <c r="CI12" s="475"/>
      <c r="CJ12" s="475"/>
      <c r="CK12" s="475"/>
      <c r="CL12" s="475"/>
      <c r="CM12" s="475"/>
      <c r="CN12" s="475"/>
      <c r="CO12" s="475"/>
      <c r="CP12" s="475"/>
      <c r="CQ12" s="475"/>
      <c r="CR12" s="475"/>
      <c r="CS12" s="476"/>
      <c r="CT12" s="578" t="s">
        <v>127</v>
      </c>
      <c r="CU12" s="579"/>
      <c r="CV12" s="579"/>
      <c r="CW12" s="579"/>
      <c r="CX12" s="579"/>
      <c r="CY12" s="579"/>
      <c r="CZ12" s="579"/>
      <c r="DA12" s="580"/>
      <c r="DB12" s="578" t="s">
        <v>136</v>
      </c>
      <c r="DC12" s="579"/>
      <c r="DD12" s="579"/>
      <c r="DE12" s="579"/>
      <c r="DF12" s="579"/>
      <c r="DG12" s="579"/>
      <c r="DH12" s="579"/>
      <c r="DI12" s="580"/>
      <c r="DJ12" s="185"/>
      <c r="DK12" s="185"/>
      <c r="DL12" s="185"/>
      <c r="DM12" s="185"/>
      <c r="DN12" s="185"/>
      <c r="DO12" s="185"/>
    </row>
    <row r="13" spans="1:119" ht="18.75" customHeight="1">
      <c r="A13" s="186"/>
      <c r="B13" s="584"/>
      <c r="C13" s="585"/>
      <c r="D13" s="585"/>
      <c r="E13" s="585"/>
      <c r="F13" s="585"/>
      <c r="G13" s="585"/>
      <c r="H13" s="585"/>
      <c r="I13" s="585"/>
      <c r="J13" s="585"/>
      <c r="K13" s="586"/>
      <c r="L13" s="196"/>
      <c r="M13" s="565" t="s">
        <v>137</v>
      </c>
      <c r="N13" s="566"/>
      <c r="O13" s="566"/>
      <c r="P13" s="566"/>
      <c r="Q13" s="567"/>
      <c r="R13" s="568">
        <v>17375</v>
      </c>
      <c r="S13" s="569"/>
      <c r="T13" s="569"/>
      <c r="U13" s="569"/>
      <c r="V13" s="570"/>
      <c r="W13" s="556" t="s">
        <v>138</v>
      </c>
      <c r="X13" s="478"/>
      <c r="Y13" s="478"/>
      <c r="Z13" s="478"/>
      <c r="AA13" s="478"/>
      <c r="AB13" s="479"/>
      <c r="AC13" s="441">
        <v>2328</v>
      </c>
      <c r="AD13" s="442"/>
      <c r="AE13" s="442"/>
      <c r="AF13" s="442"/>
      <c r="AG13" s="443"/>
      <c r="AH13" s="441">
        <v>2821</v>
      </c>
      <c r="AI13" s="442"/>
      <c r="AJ13" s="442"/>
      <c r="AK13" s="442"/>
      <c r="AL13" s="444"/>
      <c r="AM13" s="534" t="s">
        <v>139</v>
      </c>
      <c r="AN13" s="439"/>
      <c r="AO13" s="439"/>
      <c r="AP13" s="439"/>
      <c r="AQ13" s="439"/>
      <c r="AR13" s="439"/>
      <c r="AS13" s="439"/>
      <c r="AT13" s="440"/>
      <c r="AU13" s="522" t="s">
        <v>140</v>
      </c>
      <c r="AV13" s="523"/>
      <c r="AW13" s="523"/>
      <c r="AX13" s="523"/>
      <c r="AY13" s="445" t="s">
        <v>141</v>
      </c>
      <c r="AZ13" s="446"/>
      <c r="BA13" s="446"/>
      <c r="BB13" s="446"/>
      <c r="BC13" s="446"/>
      <c r="BD13" s="446"/>
      <c r="BE13" s="446"/>
      <c r="BF13" s="446"/>
      <c r="BG13" s="446"/>
      <c r="BH13" s="446"/>
      <c r="BI13" s="446"/>
      <c r="BJ13" s="446"/>
      <c r="BK13" s="446"/>
      <c r="BL13" s="446"/>
      <c r="BM13" s="447"/>
      <c r="BN13" s="465">
        <v>276006</v>
      </c>
      <c r="BO13" s="466"/>
      <c r="BP13" s="466"/>
      <c r="BQ13" s="466"/>
      <c r="BR13" s="466"/>
      <c r="BS13" s="466"/>
      <c r="BT13" s="466"/>
      <c r="BU13" s="467"/>
      <c r="BV13" s="465">
        <v>366541</v>
      </c>
      <c r="BW13" s="466"/>
      <c r="BX13" s="466"/>
      <c r="BY13" s="466"/>
      <c r="BZ13" s="466"/>
      <c r="CA13" s="466"/>
      <c r="CB13" s="466"/>
      <c r="CC13" s="467"/>
      <c r="CD13" s="474" t="s">
        <v>142</v>
      </c>
      <c r="CE13" s="475"/>
      <c r="CF13" s="475"/>
      <c r="CG13" s="475"/>
      <c r="CH13" s="475"/>
      <c r="CI13" s="475"/>
      <c r="CJ13" s="475"/>
      <c r="CK13" s="475"/>
      <c r="CL13" s="475"/>
      <c r="CM13" s="475"/>
      <c r="CN13" s="475"/>
      <c r="CO13" s="475"/>
      <c r="CP13" s="475"/>
      <c r="CQ13" s="475"/>
      <c r="CR13" s="475"/>
      <c r="CS13" s="476"/>
      <c r="CT13" s="435">
        <v>7.5</v>
      </c>
      <c r="CU13" s="436"/>
      <c r="CV13" s="436"/>
      <c r="CW13" s="436"/>
      <c r="CX13" s="436"/>
      <c r="CY13" s="436"/>
      <c r="CZ13" s="436"/>
      <c r="DA13" s="437"/>
      <c r="DB13" s="435">
        <v>7.6</v>
      </c>
      <c r="DC13" s="436"/>
      <c r="DD13" s="436"/>
      <c r="DE13" s="436"/>
      <c r="DF13" s="436"/>
      <c r="DG13" s="436"/>
      <c r="DH13" s="436"/>
      <c r="DI13" s="437"/>
      <c r="DJ13" s="185"/>
      <c r="DK13" s="185"/>
      <c r="DL13" s="185"/>
      <c r="DM13" s="185"/>
      <c r="DN13" s="185"/>
      <c r="DO13" s="185"/>
    </row>
    <row r="14" spans="1:119" ht="18.75" customHeight="1" thickBot="1">
      <c r="A14" s="186"/>
      <c r="B14" s="584"/>
      <c r="C14" s="585"/>
      <c r="D14" s="585"/>
      <c r="E14" s="585"/>
      <c r="F14" s="585"/>
      <c r="G14" s="585"/>
      <c r="H14" s="585"/>
      <c r="I14" s="585"/>
      <c r="J14" s="585"/>
      <c r="K14" s="586"/>
      <c r="L14" s="558" t="s">
        <v>143</v>
      </c>
      <c r="M14" s="599"/>
      <c r="N14" s="599"/>
      <c r="O14" s="599"/>
      <c r="P14" s="599"/>
      <c r="Q14" s="600"/>
      <c r="R14" s="568">
        <v>17736</v>
      </c>
      <c r="S14" s="569"/>
      <c r="T14" s="569"/>
      <c r="U14" s="569"/>
      <c r="V14" s="570"/>
      <c r="W14" s="571"/>
      <c r="X14" s="481"/>
      <c r="Y14" s="481"/>
      <c r="Z14" s="481"/>
      <c r="AA14" s="481"/>
      <c r="AB14" s="482"/>
      <c r="AC14" s="561">
        <v>27.8</v>
      </c>
      <c r="AD14" s="562"/>
      <c r="AE14" s="562"/>
      <c r="AF14" s="562"/>
      <c r="AG14" s="563"/>
      <c r="AH14" s="561">
        <v>29.8</v>
      </c>
      <c r="AI14" s="562"/>
      <c r="AJ14" s="562"/>
      <c r="AK14" s="562"/>
      <c r="AL14" s="564"/>
      <c r="AM14" s="534"/>
      <c r="AN14" s="439"/>
      <c r="AO14" s="439"/>
      <c r="AP14" s="439"/>
      <c r="AQ14" s="439"/>
      <c r="AR14" s="439"/>
      <c r="AS14" s="439"/>
      <c r="AT14" s="440"/>
      <c r="AU14" s="522"/>
      <c r="AV14" s="523"/>
      <c r="AW14" s="523"/>
      <c r="AX14" s="523"/>
      <c r="AY14" s="445"/>
      <c r="AZ14" s="446"/>
      <c r="BA14" s="446"/>
      <c r="BB14" s="446"/>
      <c r="BC14" s="446"/>
      <c r="BD14" s="446"/>
      <c r="BE14" s="446"/>
      <c r="BF14" s="446"/>
      <c r="BG14" s="446"/>
      <c r="BH14" s="446"/>
      <c r="BI14" s="446"/>
      <c r="BJ14" s="446"/>
      <c r="BK14" s="446"/>
      <c r="BL14" s="446"/>
      <c r="BM14" s="447"/>
      <c r="BN14" s="465"/>
      <c r="BO14" s="466"/>
      <c r="BP14" s="466"/>
      <c r="BQ14" s="466"/>
      <c r="BR14" s="466"/>
      <c r="BS14" s="466"/>
      <c r="BT14" s="466"/>
      <c r="BU14" s="467"/>
      <c r="BV14" s="465"/>
      <c r="BW14" s="466"/>
      <c r="BX14" s="466"/>
      <c r="BY14" s="466"/>
      <c r="BZ14" s="466"/>
      <c r="CA14" s="466"/>
      <c r="CB14" s="466"/>
      <c r="CC14" s="467"/>
      <c r="CD14" s="471" t="s">
        <v>144</v>
      </c>
      <c r="CE14" s="472"/>
      <c r="CF14" s="472"/>
      <c r="CG14" s="472"/>
      <c r="CH14" s="472"/>
      <c r="CI14" s="472"/>
      <c r="CJ14" s="472"/>
      <c r="CK14" s="472"/>
      <c r="CL14" s="472"/>
      <c r="CM14" s="472"/>
      <c r="CN14" s="472"/>
      <c r="CO14" s="472"/>
      <c r="CP14" s="472"/>
      <c r="CQ14" s="472"/>
      <c r="CR14" s="472"/>
      <c r="CS14" s="473"/>
      <c r="CT14" s="572">
        <v>2.2000000000000002</v>
      </c>
      <c r="CU14" s="573"/>
      <c r="CV14" s="573"/>
      <c r="CW14" s="573"/>
      <c r="CX14" s="573"/>
      <c r="CY14" s="573"/>
      <c r="CZ14" s="573"/>
      <c r="DA14" s="574"/>
      <c r="DB14" s="572">
        <v>19.7</v>
      </c>
      <c r="DC14" s="573"/>
      <c r="DD14" s="573"/>
      <c r="DE14" s="573"/>
      <c r="DF14" s="573"/>
      <c r="DG14" s="573"/>
      <c r="DH14" s="573"/>
      <c r="DI14" s="574"/>
      <c r="DJ14" s="185"/>
      <c r="DK14" s="185"/>
      <c r="DL14" s="185"/>
      <c r="DM14" s="185"/>
      <c r="DN14" s="185"/>
      <c r="DO14" s="185"/>
    </row>
    <row r="15" spans="1:119" ht="18.75" customHeight="1">
      <c r="A15" s="186"/>
      <c r="B15" s="584"/>
      <c r="C15" s="585"/>
      <c r="D15" s="585"/>
      <c r="E15" s="585"/>
      <c r="F15" s="585"/>
      <c r="G15" s="585"/>
      <c r="H15" s="585"/>
      <c r="I15" s="585"/>
      <c r="J15" s="585"/>
      <c r="K15" s="586"/>
      <c r="L15" s="196"/>
      <c r="M15" s="565" t="s">
        <v>145</v>
      </c>
      <c r="N15" s="566"/>
      <c r="O15" s="566"/>
      <c r="P15" s="566"/>
      <c r="Q15" s="567"/>
      <c r="R15" s="568">
        <v>17696</v>
      </c>
      <c r="S15" s="569"/>
      <c r="T15" s="569"/>
      <c r="U15" s="569"/>
      <c r="V15" s="570"/>
      <c r="W15" s="556" t="s">
        <v>146</v>
      </c>
      <c r="X15" s="478"/>
      <c r="Y15" s="478"/>
      <c r="Z15" s="478"/>
      <c r="AA15" s="478"/>
      <c r="AB15" s="479"/>
      <c r="AC15" s="441">
        <v>1135</v>
      </c>
      <c r="AD15" s="442"/>
      <c r="AE15" s="442"/>
      <c r="AF15" s="442"/>
      <c r="AG15" s="443"/>
      <c r="AH15" s="441">
        <v>1289</v>
      </c>
      <c r="AI15" s="442"/>
      <c r="AJ15" s="442"/>
      <c r="AK15" s="442"/>
      <c r="AL15" s="444"/>
      <c r="AM15" s="534"/>
      <c r="AN15" s="439"/>
      <c r="AO15" s="439"/>
      <c r="AP15" s="439"/>
      <c r="AQ15" s="439"/>
      <c r="AR15" s="439"/>
      <c r="AS15" s="439"/>
      <c r="AT15" s="440"/>
      <c r="AU15" s="522"/>
      <c r="AV15" s="523"/>
      <c r="AW15" s="523"/>
      <c r="AX15" s="523"/>
      <c r="AY15" s="457" t="s">
        <v>147</v>
      </c>
      <c r="AZ15" s="458"/>
      <c r="BA15" s="458"/>
      <c r="BB15" s="458"/>
      <c r="BC15" s="458"/>
      <c r="BD15" s="458"/>
      <c r="BE15" s="458"/>
      <c r="BF15" s="458"/>
      <c r="BG15" s="458"/>
      <c r="BH15" s="458"/>
      <c r="BI15" s="458"/>
      <c r="BJ15" s="458"/>
      <c r="BK15" s="458"/>
      <c r="BL15" s="458"/>
      <c r="BM15" s="459"/>
      <c r="BN15" s="460">
        <v>1756882</v>
      </c>
      <c r="BO15" s="461"/>
      <c r="BP15" s="461"/>
      <c r="BQ15" s="461"/>
      <c r="BR15" s="461"/>
      <c r="BS15" s="461"/>
      <c r="BT15" s="461"/>
      <c r="BU15" s="462"/>
      <c r="BV15" s="460">
        <v>1750977</v>
      </c>
      <c r="BW15" s="461"/>
      <c r="BX15" s="461"/>
      <c r="BY15" s="461"/>
      <c r="BZ15" s="461"/>
      <c r="CA15" s="461"/>
      <c r="CB15" s="461"/>
      <c r="CC15" s="462"/>
      <c r="CD15" s="575" t="s">
        <v>148</v>
      </c>
      <c r="CE15" s="576"/>
      <c r="CF15" s="576"/>
      <c r="CG15" s="576"/>
      <c r="CH15" s="576"/>
      <c r="CI15" s="576"/>
      <c r="CJ15" s="576"/>
      <c r="CK15" s="576"/>
      <c r="CL15" s="576"/>
      <c r="CM15" s="576"/>
      <c r="CN15" s="576"/>
      <c r="CO15" s="576"/>
      <c r="CP15" s="576"/>
      <c r="CQ15" s="576"/>
      <c r="CR15" s="576"/>
      <c r="CS15" s="577"/>
      <c r="CT15" s="197"/>
      <c r="CU15" s="198"/>
      <c r="CV15" s="198"/>
      <c r="CW15" s="198"/>
      <c r="CX15" s="198"/>
      <c r="CY15" s="198"/>
      <c r="CZ15" s="198"/>
      <c r="DA15" s="199"/>
      <c r="DB15" s="197"/>
      <c r="DC15" s="198"/>
      <c r="DD15" s="198"/>
      <c r="DE15" s="198"/>
      <c r="DF15" s="198"/>
      <c r="DG15" s="198"/>
      <c r="DH15" s="198"/>
      <c r="DI15" s="199"/>
      <c r="DJ15" s="185"/>
      <c r="DK15" s="185"/>
      <c r="DL15" s="185"/>
      <c r="DM15" s="185"/>
      <c r="DN15" s="185"/>
      <c r="DO15" s="185"/>
    </row>
    <row r="16" spans="1:119" ht="18.75" customHeight="1">
      <c r="A16" s="186"/>
      <c r="B16" s="584"/>
      <c r="C16" s="585"/>
      <c r="D16" s="585"/>
      <c r="E16" s="585"/>
      <c r="F16" s="585"/>
      <c r="G16" s="585"/>
      <c r="H16" s="585"/>
      <c r="I16" s="585"/>
      <c r="J16" s="585"/>
      <c r="K16" s="586"/>
      <c r="L16" s="558" t="s">
        <v>149</v>
      </c>
      <c r="M16" s="559"/>
      <c r="N16" s="559"/>
      <c r="O16" s="559"/>
      <c r="P16" s="559"/>
      <c r="Q16" s="560"/>
      <c r="R16" s="553" t="s">
        <v>150</v>
      </c>
      <c r="S16" s="554"/>
      <c r="T16" s="554"/>
      <c r="U16" s="554"/>
      <c r="V16" s="555"/>
      <c r="W16" s="571"/>
      <c r="X16" s="481"/>
      <c r="Y16" s="481"/>
      <c r="Z16" s="481"/>
      <c r="AA16" s="481"/>
      <c r="AB16" s="482"/>
      <c r="AC16" s="561">
        <v>13.6</v>
      </c>
      <c r="AD16" s="562"/>
      <c r="AE16" s="562"/>
      <c r="AF16" s="562"/>
      <c r="AG16" s="563"/>
      <c r="AH16" s="561">
        <v>13.6</v>
      </c>
      <c r="AI16" s="562"/>
      <c r="AJ16" s="562"/>
      <c r="AK16" s="562"/>
      <c r="AL16" s="564"/>
      <c r="AM16" s="534"/>
      <c r="AN16" s="439"/>
      <c r="AO16" s="439"/>
      <c r="AP16" s="439"/>
      <c r="AQ16" s="439"/>
      <c r="AR16" s="439"/>
      <c r="AS16" s="439"/>
      <c r="AT16" s="440"/>
      <c r="AU16" s="522"/>
      <c r="AV16" s="523"/>
      <c r="AW16" s="523"/>
      <c r="AX16" s="523"/>
      <c r="AY16" s="445" t="s">
        <v>151</v>
      </c>
      <c r="AZ16" s="446"/>
      <c r="BA16" s="446"/>
      <c r="BB16" s="446"/>
      <c r="BC16" s="446"/>
      <c r="BD16" s="446"/>
      <c r="BE16" s="446"/>
      <c r="BF16" s="446"/>
      <c r="BG16" s="446"/>
      <c r="BH16" s="446"/>
      <c r="BI16" s="446"/>
      <c r="BJ16" s="446"/>
      <c r="BK16" s="446"/>
      <c r="BL16" s="446"/>
      <c r="BM16" s="447"/>
      <c r="BN16" s="465">
        <v>5555385</v>
      </c>
      <c r="BO16" s="466"/>
      <c r="BP16" s="466"/>
      <c r="BQ16" s="466"/>
      <c r="BR16" s="466"/>
      <c r="BS16" s="466"/>
      <c r="BT16" s="466"/>
      <c r="BU16" s="467"/>
      <c r="BV16" s="465">
        <v>5626398</v>
      </c>
      <c r="BW16" s="466"/>
      <c r="BX16" s="466"/>
      <c r="BY16" s="466"/>
      <c r="BZ16" s="466"/>
      <c r="CA16" s="466"/>
      <c r="CB16" s="466"/>
      <c r="CC16" s="467"/>
      <c r="CD16" s="200"/>
      <c r="CE16" s="463"/>
      <c r="CF16" s="463"/>
      <c r="CG16" s="463"/>
      <c r="CH16" s="463"/>
      <c r="CI16" s="463"/>
      <c r="CJ16" s="463"/>
      <c r="CK16" s="463"/>
      <c r="CL16" s="463"/>
      <c r="CM16" s="463"/>
      <c r="CN16" s="463"/>
      <c r="CO16" s="463"/>
      <c r="CP16" s="463"/>
      <c r="CQ16" s="463"/>
      <c r="CR16" s="463"/>
      <c r="CS16" s="464"/>
      <c r="CT16" s="435"/>
      <c r="CU16" s="436"/>
      <c r="CV16" s="436"/>
      <c r="CW16" s="436"/>
      <c r="CX16" s="436"/>
      <c r="CY16" s="436"/>
      <c r="CZ16" s="436"/>
      <c r="DA16" s="437"/>
      <c r="DB16" s="435"/>
      <c r="DC16" s="436"/>
      <c r="DD16" s="436"/>
      <c r="DE16" s="436"/>
      <c r="DF16" s="436"/>
      <c r="DG16" s="436"/>
      <c r="DH16" s="436"/>
      <c r="DI16" s="437"/>
      <c r="DJ16" s="185"/>
      <c r="DK16" s="185"/>
      <c r="DL16" s="185"/>
      <c r="DM16" s="185"/>
      <c r="DN16" s="185"/>
      <c r="DO16" s="185"/>
    </row>
    <row r="17" spans="1:119" ht="18.75" customHeight="1" thickBot="1">
      <c r="A17" s="186"/>
      <c r="B17" s="587"/>
      <c r="C17" s="588"/>
      <c r="D17" s="588"/>
      <c r="E17" s="588"/>
      <c r="F17" s="588"/>
      <c r="G17" s="588"/>
      <c r="H17" s="588"/>
      <c r="I17" s="588"/>
      <c r="J17" s="588"/>
      <c r="K17" s="589"/>
      <c r="L17" s="201"/>
      <c r="M17" s="550" t="s">
        <v>152</v>
      </c>
      <c r="N17" s="551"/>
      <c r="O17" s="551"/>
      <c r="P17" s="551"/>
      <c r="Q17" s="552"/>
      <c r="R17" s="553" t="s">
        <v>153</v>
      </c>
      <c r="S17" s="554"/>
      <c r="T17" s="554"/>
      <c r="U17" s="554"/>
      <c r="V17" s="555"/>
      <c r="W17" s="556" t="s">
        <v>154</v>
      </c>
      <c r="X17" s="478"/>
      <c r="Y17" s="478"/>
      <c r="Z17" s="478"/>
      <c r="AA17" s="478"/>
      <c r="AB17" s="479"/>
      <c r="AC17" s="441">
        <v>4899</v>
      </c>
      <c r="AD17" s="442"/>
      <c r="AE17" s="442"/>
      <c r="AF17" s="442"/>
      <c r="AG17" s="443"/>
      <c r="AH17" s="441">
        <v>5351</v>
      </c>
      <c r="AI17" s="442"/>
      <c r="AJ17" s="442"/>
      <c r="AK17" s="442"/>
      <c r="AL17" s="444"/>
      <c r="AM17" s="534"/>
      <c r="AN17" s="439"/>
      <c r="AO17" s="439"/>
      <c r="AP17" s="439"/>
      <c r="AQ17" s="439"/>
      <c r="AR17" s="439"/>
      <c r="AS17" s="439"/>
      <c r="AT17" s="440"/>
      <c r="AU17" s="522"/>
      <c r="AV17" s="523"/>
      <c r="AW17" s="523"/>
      <c r="AX17" s="523"/>
      <c r="AY17" s="445" t="s">
        <v>155</v>
      </c>
      <c r="AZ17" s="446"/>
      <c r="BA17" s="446"/>
      <c r="BB17" s="446"/>
      <c r="BC17" s="446"/>
      <c r="BD17" s="446"/>
      <c r="BE17" s="446"/>
      <c r="BF17" s="446"/>
      <c r="BG17" s="446"/>
      <c r="BH17" s="446"/>
      <c r="BI17" s="446"/>
      <c r="BJ17" s="446"/>
      <c r="BK17" s="446"/>
      <c r="BL17" s="446"/>
      <c r="BM17" s="447"/>
      <c r="BN17" s="465">
        <v>2214139</v>
      </c>
      <c r="BO17" s="466"/>
      <c r="BP17" s="466"/>
      <c r="BQ17" s="466"/>
      <c r="BR17" s="466"/>
      <c r="BS17" s="466"/>
      <c r="BT17" s="466"/>
      <c r="BU17" s="467"/>
      <c r="BV17" s="465">
        <v>2208721</v>
      </c>
      <c r="BW17" s="466"/>
      <c r="BX17" s="466"/>
      <c r="BY17" s="466"/>
      <c r="BZ17" s="466"/>
      <c r="CA17" s="466"/>
      <c r="CB17" s="466"/>
      <c r="CC17" s="467"/>
      <c r="CD17" s="200"/>
      <c r="CE17" s="463"/>
      <c r="CF17" s="463"/>
      <c r="CG17" s="463"/>
      <c r="CH17" s="463"/>
      <c r="CI17" s="463"/>
      <c r="CJ17" s="463"/>
      <c r="CK17" s="463"/>
      <c r="CL17" s="463"/>
      <c r="CM17" s="463"/>
      <c r="CN17" s="463"/>
      <c r="CO17" s="463"/>
      <c r="CP17" s="463"/>
      <c r="CQ17" s="463"/>
      <c r="CR17" s="463"/>
      <c r="CS17" s="464"/>
      <c r="CT17" s="435"/>
      <c r="CU17" s="436"/>
      <c r="CV17" s="436"/>
      <c r="CW17" s="436"/>
      <c r="CX17" s="436"/>
      <c r="CY17" s="436"/>
      <c r="CZ17" s="436"/>
      <c r="DA17" s="437"/>
      <c r="DB17" s="435"/>
      <c r="DC17" s="436"/>
      <c r="DD17" s="436"/>
      <c r="DE17" s="436"/>
      <c r="DF17" s="436"/>
      <c r="DG17" s="436"/>
      <c r="DH17" s="436"/>
      <c r="DI17" s="437"/>
      <c r="DJ17" s="185"/>
      <c r="DK17" s="185"/>
      <c r="DL17" s="185"/>
      <c r="DM17" s="185"/>
      <c r="DN17" s="185"/>
      <c r="DO17" s="185"/>
    </row>
    <row r="18" spans="1:119" ht="18.75" customHeight="1" thickBot="1">
      <c r="A18" s="186"/>
      <c r="B18" s="527" t="s">
        <v>156</v>
      </c>
      <c r="C18" s="528"/>
      <c r="D18" s="528"/>
      <c r="E18" s="529"/>
      <c r="F18" s="529"/>
      <c r="G18" s="529"/>
      <c r="H18" s="529"/>
      <c r="I18" s="529"/>
      <c r="J18" s="529"/>
      <c r="K18" s="529"/>
      <c r="L18" s="530">
        <v>317.20999999999998</v>
      </c>
      <c r="M18" s="530"/>
      <c r="N18" s="530"/>
      <c r="O18" s="530"/>
      <c r="P18" s="530"/>
      <c r="Q18" s="530"/>
      <c r="R18" s="531"/>
      <c r="S18" s="531"/>
      <c r="T18" s="531"/>
      <c r="U18" s="531"/>
      <c r="V18" s="532"/>
      <c r="W18" s="546"/>
      <c r="X18" s="547"/>
      <c r="Y18" s="547"/>
      <c r="Z18" s="547"/>
      <c r="AA18" s="547"/>
      <c r="AB18" s="557"/>
      <c r="AC18" s="429">
        <v>58.6</v>
      </c>
      <c r="AD18" s="430"/>
      <c r="AE18" s="430"/>
      <c r="AF18" s="430"/>
      <c r="AG18" s="533"/>
      <c r="AH18" s="429">
        <v>56.6</v>
      </c>
      <c r="AI18" s="430"/>
      <c r="AJ18" s="430"/>
      <c r="AK18" s="430"/>
      <c r="AL18" s="431"/>
      <c r="AM18" s="534"/>
      <c r="AN18" s="439"/>
      <c r="AO18" s="439"/>
      <c r="AP18" s="439"/>
      <c r="AQ18" s="439"/>
      <c r="AR18" s="439"/>
      <c r="AS18" s="439"/>
      <c r="AT18" s="440"/>
      <c r="AU18" s="522"/>
      <c r="AV18" s="523"/>
      <c r="AW18" s="523"/>
      <c r="AX18" s="523"/>
      <c r="AY18" s="445" t="s">
        <v>157</v>
      </c>
      <c r="AZ18" s="446"/>
      <c r="BA18" s="446"/>
      <c r="BB18" s="446"/>
      <c r="BC18" s="446"/>
      <c r="BD18" s="446"/>
      <c r="BE18" s="446"/>
      <c r="BF18" s="446"/>
      <c r="BG18" s="446"/>
      <c r="BH18" s="446"/>
      <c r="BI18" s="446"/>
      <c r="BJ18" s="446"/>
      <c r="BK18" s="446"/>
      <c r="BL18" s="446"/>
      <c r="BM18" s="447"/>
      <c r="BN18" s="465">
        <v>5571244</v>
      </c>
      <c r="BO18" s="466"/>
      <c r="BP18" s="466"/>
      <c r="BQ18" s="466"/>
      <c r="BR18" s="466"/>
      <c r="BS18" s="466"/>
      <c r="BT18" s="466"/>
      <c r="BU18" s="467"/>
      <c r="BV18" s="465">
        <v>5663032</v>
      </c>
      <c r="BW18" s="466"/>
      <c r="BX18" s="466"/>
      <c r="BY18" s="466"/>
      <c r="BZ18" s="466"/>
      <c r="CA18" s="466"/>
      <c r="CB18" s="466"/>
      <c r="CC18" s="467"/>
      <c r="CD18" s="200"/>
      <c r="CE18" s="463"/>
      <c r="CF18" s="463"/>
      <c r="CG18" s="463"/>
      <c r="CH18" s="463"/>
      <c r="CI18" s="463"/>
      <c r="CJ18" s="463"/>
      <c r="CK18" s="463"/>
      <c r="CL18" s="463"/>
      <c r="CM18" s="463"/>
      <c r="CN18" s="463"/>
      <c r="CO18" s="463"/>
      <c r="CP18" s="463"/>
      <c r="CQ18" s="463"/>
      <c r="CR18" s="463"/>
      <c r="CS18" s="464"/>
      <c r="CT18" s="435"/>
      <c r="CU18" s="436"/>
      <c r="CV18" s="436"/>
      <c r="CW18" s="436"/>
      <c r="CX18" s="436"/>
      <c r="CY18" s="436"/>
      <c r="CZ18" s="436"/>
      <c r="DA18" s="437"/>
      <c r="DB18" s="435"/>
      <c r="DC18" s="436"/>
      <c r="DD18" s="436"/>
      <c r="DE18" s="436"/>
      <c r="DF18" s="436"/>
      <c r="DG18" s="436"/>
      <c r="DH18" s="436"/>
      <c r="DI18" s="437"/>
      <c r="DJ18" s="185"/>
      <c r="DK18" s="185"/>
      <c r="DL18" s="185"/>
      <c r="DM18" s="185"/>
      <c r="DN18" s="185"/>
      <c r="DO18" s="185"/>
    </row>
    <row r="19" spans="1:119" ht="18.75" customHeight="1" thickBot="1">
      <c r="A19" s="186"/>
      <c r="B19" s="527" t="s">
        <v>158</v>
      </c>
      <c r="C19" s="528"/>
      <c r="D19" s="528"/>
      <c r="E19" s="529"/>
      <c r="F19" s="529"/>
      <c r="G19" s="529"/>
      <c r="H19" s="529"/>
      <c r="I19" s="529"/>
      <c r="J19" s="529"/>
      <c r="K19" s="529"/>
      <c r="L19" s="535">
        <v>55</v>
      </c>
      <c r="M19" s="535"/>
      <c r="N19" s="535"/>
      <c r="O19" s="535"/>
      <c r="P19" s="535"/>
      <c r="Q19" s="535"/>
      <c r="R19" s="536"/>
      <c r="S19" s="536"/>
      <c r="T19" s="536"/>
      <c r="U19" s="536"/>
      <c r="V19" s="537"/>
      <c r="W19" s="544"/>
      <c r="X19" s="545"/>
      <c r="Y19" s="545"/>
      <c r="Z19" s="545"/>
      <c r="AA19" s="545"/>
      <c r="AB19" s="545"/>
      <c r="AC19" s="548"/>
      <c r="AD19" s="548"/>
      <c r="AE19" s="548"/>
      <c r="AF19" s="548"/>
      <c r="AG19" s="548"/>
      <c r="AH19" s="548"/>
      <c r="AI19" s="548"/>
      <c r="AJ19" s="548"/>
      <c r="AK19" s="548"/>
      <c r="AL19" s="549"/>
      <c r="AM19" s="534"/>
      <c r="AN19" s="439"/>
      <c r="AO19" s="439"/>
      <c r="AP19" s="439"/>
      <c r="AQ19" s="439"/>
      <c r="AR19" s="439"/>
      <c r="AS19" s="439"/>
      <c r="AT19" s="440"/>
      <c r="AU19" s="522"/>
      <c r="AV19" s="523"/>
      <c r="AW19" s="523"/>
      <c r="AX19" s="523"/>
      <c r="AY19" s="445" t="s">
        <v>159</v>
      </c>
      <c r="AZ19" s="446"/>
      <c r="BA19" s="446"/>
      <c r="BB19" s="446"/>
      <c r="BC19" s="446"/>
      <c r="BD19" s="446"/>
      <c r="BE19" s="446"/>
      <c r="BF19" s="446"/>
      <c r="BG19" s="446"/>
      <c r="BH19" s="446"/>
      <c r="BI19" s="446"/>
      <c r="BJ19" s="446"/>
      <c r="BK19" s="446"/>
      <c r="BL19" s="446"/>
      <c r="BM19" s="447"/>
      <c r="BN19" s="465">
        <v>7891297</v>
      </c>
      <c r="BO19" s="466"/>
      <c r="BP19" s="466"/>
      <c r="BQ19" s="466"/>
      <c r="BR19" s="466"/>
      <c r="BS19" s="466"/>
      <c r="BT19" s="466"/>
      <c r="BU19" s="467"/>
      <c r="BV19" s="465">
        <v>7523341</v>
      </c>
      <c r="BW19" s="466"/>
      <c r="BX19" s="466"/>
      <c r="BY19" s="466"/>
      <c r="BZ19" s="466"/>
      <c r="CA19" s="466"/>
      <c r="CB19" s="466"/>
      <c r="CC19" s="467"/>
      <c r="CD19" s="200"/>
      <c r="CE19" s="463"/>
      <c r="CF19" s="463"/>
      <c r="CG19" s="463"/>
      <c r="CH19" s="463"/>
      <c r="CI19" s="463"/>
      <c r="CJ19" s="463"/>
      <c r="CK19" s="463"/>
      <c r="CL19" s="463"/>
      <c r="CM19" s="463"/>
      <c r="CN19" s="463"/>
      <c r="CO19" s="463"/>
      <c r="CP19" s="463"/>
      <c r="CQ19" s="463"/>
      <c r="CR19" s="463"/>
      <c r="CS19" s="464"/>
      <c r="CT19" s="435"/>
      <c r="CU19" s="436"/>
      <c r="CV19" s="436"/>
      <c r="CW19" s="436"/>
      <c r="CX19" s="436"/>
      <c r="CY19" s="436"/>
      <c r="CZ19" s="436"/>
      <c r="DA19" s="437"/>
      <c r="DB19" s="435"/>
      <c r="DC19" s="436"/>
      <c r="DD19" s="436"/>
      <c r="DE19" s="436"/>
      <c r="DF19" s="436"/>
      <c r="DG19" s="436"/>
      <c r="DH19" s="436"/>
      <c r="DI19" s="437"/>
      <c r="DJ19" s="185"/>
      <c r="DK19" s="185"/>
      <c r="DL19" s="185"/>
      <c r="DM19" s="185"/>
      <c r="DN19" s="185"/>
      <c r="DO19" s="185"/>
    </row>
    <row r="20" spans="1:119" ht="18.75" customHeight="1" thickBot="1">
      <c r="A20" s="186"/>
      <c r="B20" s="527" t="s">
        <v>160</v>
      </c>
      <c r="C20" s="528"/>
      <c r="D20" s="528"/>
      <c r="E20" s="529"/>
      <c r="F20" s="529"/>
      <c r="G20" s="529"/>
      <c r="H20" s="529"/>
      <c r="I20" s="529"/>
      <c r="J20" s="529"/>
      <c r="K20" s="529"/>
      <c r="L20" s="535">
        <v>7604</v>
      </c>
      <c r="M20" s="535"/>
      <c r="N20" s="535"/>
      <c r="O20" s="535"/>
      <c r="P20" s="535"/>
      <c r="Q20" s="535"/>
      <c r="R20" s="536"/>
      <c r="S20" s="536"/>
      <c r="T20" s="536"/>
      <c r="U20" s="536"/>
      <c r="V20" s="537"/>
      <c r="W20" s="546"/>
      <c r="X20" s="547"/>
      <c r="Y20" s="547"/>
      <c r="Z20" s="547"/>
      <c r="AA20" s="547"/>
      <c r="AB20" s="547"/>
      <c r="AC20" s="538"/>
      <c r="AD20" s="538"/>
      <c r="AE20" s="538"/>
      <c r="AF20" s="538"/>
      <c r="AG20" s="538"/>
      <c r="AH20" s="538"/>
      <c r="AI20" s="538"/>
      <c r="AJ20" s="538"/>
      <c r="AK20" s="538"/>
      <c r="AL20" s="539"/>
      <c r="AM20" s="540"/>
      <c r="AN20" s="512"/>
      <c r="AO20" s="512"/>
      <c r="AP20" s="512"/>
      <c r="AQ20" s="512"/>
      <c r="AR20" s="512"/>
      <c r="AS20" s="512"/>
      <c r="AT20" s="513"/>
      <c r="AU20" s="541"/>
      <c r="AV20" s="542"/>
      <c r="AW20" s="542"/>
      <c r="AX20" s="543"/>
      <c r="AY20" s="445"/>
      <c r="AZ20" s="446"/>
      <c r="BA20" s="446"/>
      <c r="BB20" s="446"/>
      <c r="BC20" s="446"/>
      <c r="BD20" s="446"/>
      <c r="BE20" s="446"/>
      <c r="BF20" s="446"/>
      <c r="BG20" s="446"/>
      <c r="BH20" s="446"/>
      <c r="BI20" s="446"/>
      <c r="BJ20" s="446"/>
      <c r="BK20" s="446"/>
      <c r="BL20" s="446"/>
      <c r="BM20" s="447"/>
      <c r="BN20" s="465"/>
      <c r="BO20" s="466"/>
      <c r="BP20" s="466"/>
      <c r="BQ20" s="466"/>
      <c r="BR20" s="466"/>
      <c r="BS20" s="466"/>
      <c r="BT20" s="466"/>
      <c r="BU20" s="467"/>
      <c r="BV20" s="465"/>
      <c r="BW20" s="466"/>
      <c r="BX20" s="466"/>
      <c r="BY20" s="466"/>
      <c r="BZ20" s="466"/>
      <c r="CA20" s="466"/>
      <c r="CB20" s="466"/>
      <c r="CC20" s="467"/>
      <c r="CD20" s="200"/>
      <c r="CE20" s="463"/>
      <c r="CF20" s="463"/>
      <c r="CG20" s="463"/>
      <c r="CH20" s="463"/>
      <c r="CI20" s="463"/>
      <c r="CJ20" s="463"/>
      <c r="CK20" s="463"/>
      <c r="CL20" s="463"/>
      <c r="CM20" s="463"/>
      <c r="CN20" s="463"/>
      <c r="CO20" s="463"/>
      <c r="CP20" s="463"/>
      <c r="CQ20" s="463"/>
      <c r="CR20" s="463"/>
      <c r="CS20" s="464"/>
      <c r="CT20" s="435"/>
      <c r="CU20" s="436"/>
      <c r="CV20" s="436"/>
      <c r="CW20" s="436"/>
      <c r="CX20" s="436"/>
      <c r="CY20" s="436"/>
      <c r="CZ20" s="436"/>
      <c r="DA20" s="437"/>
      <c r="DB20" s="435"/>
      <c r="DC20" s="436"/>
      <c r="DD20" s="436"/>
      <c r="DE20" s="436"/>
      <c r="DF20" s="436"/>
      <c r="DG20" s="436"/>
      <c r="DH20" s="436"/>
      <c r="DI20" s="437"/>
      <c r="DJ20" s="185"/>
      <c r="DK20" s="185"/>
      <c r="DL20" s="185"/>
      <c r="DM20" s="185"/>
      <c r="DN20" s="185"/>
      <c r="DO20" s="185"/>
    </row>
    <row r="21" spans="1:119" ht="18.75" customHeight="1">
      <c r="A21" s="186"/>
      <c r="B21" s="524" t="s">
        <v>161</v>
      </c>
      <c r="C21" s="525"/>
      <c r="D21" s="525"/>
      <c r="E21" s="525"/>
      <c r="F21" s="525"/>
      <c r="G21" s="525"/>
      <c r="H21" s="525"/>
      <c r="I21" s="525"/>
      <c r="J21" s="525"/>
      <c r="K21" s="525"/>
      <c r="L21" s="525"/>
      <c r="M21" s="525"/>
      <c r="N21" s="525"/>
      <c r="O21" s="525"/>
      <c r="P21" s="525"/>
      <c r="Q21" s="525"/>
      <c r="R21" s="525"/>
      <c r="S21" s="525"/>
      <c r="T21" s="525"/>
      <c r="U21" s="525"/>
      <c r="V21" s="525"/>
      <c r="W21" s="525"/>
      <c r="X21" s="525"/>
      <c r="Y21" s="525"/>
      <c r="Z21" s="525"/>
      <c r="AA21" s="525"/>
      <c r="AB21" s="525"/>
      <c r="AC21" s="525"/>
      <c r="AD21" s="525"/>
      <c r="AE21" s="525"/>
      <c r="AF21" s="525"/>
      <c r="AG21" s="525"/>
      <c r="AH21" s="525"/>
      <c r="AI21" s="525"/>
      <c r="AJ21" s="525"/>
      <c r="AK21" s="525"/>
      <c r="AL21" s="525"/>
      <c r="AM21" s="525"/>
      <c r="AN21" s="525"/>
      <c r="AO21" s="525"/>
      <c r="AP21" s="525"/>
      <c r="AQ21" s="525"/>
      <c r="AR21" s="525"/>
      <c r="AS21" s="525"/>
      <c r="AT21" s="525"/>
      <c r="AU21" s="525"/>
      <c r="AV21" s="525"/>
      <c r="AW21" s="525"/>
      <c r="AX21" s="526"/>
      <c r="AY21" s="445"/>
      <c r="AZ21" s="446"/>
      <c r="BA21" s="446"/>
      <c r="BB21" s="446"/>
      <c r="BC21" s="446"/>
      <c r="BD21" s="446"/>
      <c r="BE21" s="446"/>
      <c r="BF21" s="446"/>
      <c r="BG21" s="446"/>
      <c r="BH21" s="446"/>
      <c r="BI21" s="446"/>
      <c r="BJ21" s="446"/>
      <c r="BK21" s="446"/>
      <c r="BL21" s="446"/>
      <c r="BM21" s="447"/>
      <c r="BN21" s="465"/>
      <c r="BO21" s="466"/>
      <c r="BP21" s="466"/>
      <c r="BQ21" s="466"/>
      <c r="BR21" s="466"/>
      <c r="BS21" s="466"/>
      <c r="BT21" s="466"/>
      <c r="BU21" s="467"/>
      <c r="BV21" s="465"/>
      <c r="BW21" s="466"/>
      <c r="BX21" s="466"/>
      <c r="BY21" s="466"/>
      <c r="BZ21" s="466"/>
      <c r="CA21" s="466"/>
      <c r="CB21" s="466"/>
      <c r="CC21" s="467"/>
      <c r="CD21" s="200"/>
      <c r="CE21" s="463"/>
      <c r="CF21" s="463"/>
      <c r="CG21" s="463"/>
      <c r="CH21" s="463"/>
      <c r="CI21" s="463"/>
      <c r="CJ21" s="463"/>
      <c r="CK21" s="463"/>
      <c r="CL21" s="463"/>
      <c r="CM21" s="463"/>
      <c r="CN21" s="463"/>
      <c r="CO21" s="463"/>
      <c r="CP21" s="463"/>
      <c r="CQ21" s="463"/>
      <c r="CR21" s="463"/>
      <c r="CS21" s="464"/>
      <c r="CT21" s="435"/>
      <c r="CU21" s="436"/>
      <c r="CV21" s="436"/>
      <c r="CW21" s="436"/>
      <c r="CX21" s="436"/>
      <c r="CY21" s="436"/>
      <c r="CZ21" s="436"/>
      <c r="DA21" s="437"/>
      <c r="DB21" s="435"/>
      <c r="DC21" s="436"/>
      <c r="DD21" s="436"/>
      <c r="DE21" s="436"/>
      <c r="DF21" s="436"/>
      <c r="DG21" s="436"/>
      <c r="DH21" s="436"/>
      <c r="DI21" s="437"/>
      <c r="DJ21" s="185"/>
      <c r="DK21" s="185"/>
      <c r="DL21" s="185"/>
      <c r="DM21" s="185"/>
      <c r="DN21" s="185"/>
      <c r="DO21" s="185"/>
    </row>
    <row r="22" spans="1:119" ht="18.75" customHeight="1" thickBot="1">
      <c r="A22" s="186"/>
      <c r="B22" s="494" t="s">
        <v>162</v>
      </c>
      <c r="C22" s="495"/>
      <c r="D22" s="496"/>
      <c r="E22" s="503" t="s">
        <v>1</v>
      </c>
      <c r="F22" s="478"/>
      <c r="G22" s="478"/>
      <c r="H22" s="478"/>
      <c r="I22" s="478"/>
      <c r="J22" s="478"/>
      <c r="K22" s="479"/>
      <c r="L22" s="503" t="s">
        <v>163</v>
      </c>
      <c r="M22" s="478"/>
      <c r="N22" s="478"/>
      <c r="O22" s="478"/>
      <c r="P22" s="479"/>
      <c r="Q22" s="488" t="s">
        <v>164</v>
      </c>
      <c r="R22" s="489"/>
      <c r="S22" s="489"/>
      <c r="T22" s="489"/>
      <c r="U22" s="489"/>
      <c r="V22" s="504"/>
      <c r="W22" s="506" t="s">
        <v>165</v>
      </c>
      <c r="X22" s="495"/>
      <c r="Y22" s="496"/>
      <c r="Z22" s="503" t="s">
        <v>1</v>
      </c>
      <c r="AA22" s="478"/>
      <c r="AB22" s="478"/>
      <c r="AC22" s="478"/>
      <c r="AD22" s="478"/>
      <c r="AE22" s="478"/>
      <c r="AF22" s="478"/>
      <c r="AG22" s="479"/>
      <c r="AH22" s="477" t="s">
        <v>166</v>
      </c>
      <c r="AI22" s="478"/>
      <c r="AJ22" s="478"/>
      <c r="AK22" s="478"/>
      <c r="AL22" s="479"/>
      <c r="AM22" s="477" t="s">
        <v>167</v>
      </c>
      <c r="AN22" s="483"/>
      <c r="AO22" s="483"/>
      <c r="AP22" s="483"/>
      <c r="AQ22" s="483"/>
      <c r="AR22" s="484"/>
      <c r="AS22" s="488" t="s">
        <v>164</v>
      </c>
      <c r="AT22" s="489"/>
      <c r="AU22" s="489"/>
      <c r="AV22" s="489"/>
      <c r="AW22" s="489"/>
      <c r="AX22" s="490"/>
      <c r="AY22" s="432"/>
      <c r="AZ22" s="433"/>
      <c r="BA22" s="433"/>
      <c r="BB22" s="433"/>
      <c r="BC22" s="433"/>
      <c r="BD22" s="433"/>
      <c r="BE22" s="433"/>
      <c r="BF22" s="433"/>
      <c r="BG22" s="433"/>
      <c r="BH22" s="433"/>
      <c r="BI22" s="433"/>
      <c r="BJ22" s="433"/>
      <c r="BK22" s="433"/>
      <c r="BL22" s="433"/>
      <c r="BM22" s="434"/>
      <c r="BN22" s="468"/>
      <c r="BO22" s="469"/>
      <c r="BP22" s="469"/>
      <c r="BQ22" s="469"/>
      <c r="BR22" s="469"/>
      <c r="BS22" s="469"/>
      <c r="BT22" s="469"/>
      <c r="BU22" s="470"/>
      <c r="BV22" s="468"/>
      <c r="BW22" s="469"/>
      <c r="BX22" s="469"/>
      <c r="BY22" s="469"/>
      <c r="BZ22" s="469"/>
      <c r="CA22" s="469"/>
      <c r="CB22" s="469"/>
      <c r="CC22" s="470"/>
      <c r="CD22" s="200"/>
      <c r="CE22" s="463"/>
      <c r="CF22" s="463"/>
      <c r="CG22" s="463"/>
      <c r="CH22" s="463"/>
      <c r="CI22" s="463"/>
      <c r="CJ22" s="463"/>
      <c r="CK22" s="463"/>
      <c r="CL22" s="463"/>
      <c r="CM22" s="463"/>
      <c r="CN22" s="463"/>
      <c r="CO22" s="463"/>
      <c r="CP22" s="463"/>
      <c r="CQ22" s="463"/>
      <c r="CR22" s="463"/>
      <c r="CS22" s="464"/>
      <c r="CT22" s="435"/>
      <c r="CU22" s="436"/>
      <c r="CV22" s="436"/>
      <c r="CW22" s="436"/>
      <c r="CX22" s="436"/>
      <c r="CY22" s="436"/>
      <c r="CZ22" s="436"/>
      <c r="DA22" s="437"/>
      <c r="DB22" s="435"/>
      <c r="DC22" s="436"/>
      <c r="DD22" s="436"/>
      <c r="DE22" s="436"/>
      <c r="DF22" s="436"/>
      <c r="DG22" s="436"/>
      <c r="DH22" s="436"/>
      <c r="DI22" s="437"/>
      <c r="DJ22" s="185"/>
      <c r="DK22" s="185"/>
      <c r="DL22" s="185"/>
      <c r="DM22" s="185"/>
      <c r="DN22" s="185"/>
      <c r="DO22" s="185"/>
    </row>
    <row r="23" spans="1:119" ht="18.75" customHeight="1">
      <c r="A23" s="186"/>
      <c r="B23" s="497"/>
      <c r="C23" s="498"/>
      <c r="D23" s="499"/>
      <c r="E23" s="480"/>
      <c r="F23" s="481"/>
      <c r="G23" s="481"/>
      <c r="H23" s="481"/>
      <c r="I23" s="481"/>
      <c r="J23" s="481"/>
      <c r="K23" s="482"/>
      <c r="L23" s="480"/>
      <c r="M23" s="481"/>
      <c r="N23" s="481"/>
      <c r="O23" s="481"/>
      <c r="P23" s="482"/>
      <c r="Q23" s="491"/>
      <c r="R23" s="492"/>
      <c r="S23" s="492"/>
      <c r="T23" s="492"/>
      <c r="U23" s="492"/>
      <c r="V23" s="505"/>
      <c r="W23" s="507"/>
      <c r="X23" s="498"/>
      <c r="Y23" s="499"/>
      <c r="Z23" s="480"/>
      <c r="AA23" s="481"/>
      <c r="AB23" s="481"/>
      <c r="AC23" s="481"/>
      <c r="AD23" s="481"/>
      <c r="AE23" s="481"/>
      <c r="AF23" s="481"/>
      <c r="AG23" s="482"/>
      <c r="AH23" s="480"/>
      <c r="AI23" s="481"/>
      <c r="AJ23" s="481"/>
      <c r="AK23" s="481"/>
      <c r="AL23" s="482"/>
      <c r="AM23" s="485"/>
      <c r="AN23" s="486"/>
      <c r="AO23" s="486"/>
      <c r="AP23" s="486"/>
      <c r="AQ23" s="486"/>
      <c r="AR23" s="487"/>
      <c r="AS23" s="491"/>
      <c r="AT23" s="492"/>
      <c r="AU23" s="492"/>
      <c r="AV23" s="492"/>
      <c r="AW23" s="492"/>
      <c r="AX23" s="493"/>
      <c r="AY23" s="457" t="s">
        <v>168</v>
      </c>
      <c r="AZ23" s="458"/>
      <c r="BA23" s="458"/>
      <c r="BB23" s="458"/>
      <c r="BC23" s="458"/>
      <c r="BD23" s="458"/>
      <c r="BE23" s="458"/>
      <c r="BF23" s="458"/>
      <c r="BG23" s="458"/>
      <c r="BH23" s="458"/>
      <c r="BI23" s="458"/>
      <c r="BJ23" s="458"/>
      <c r="BK23" s="458"/>
      <c r="BL23" s="458"/>
      <c r="BM23" s="459"/>
      <c r="BN23" s="465">
        <v>12701425</v>
      </c>
      <c r="BO23" s="466"/>
      <c r="BP23" s="466"/>
      <c r="BQ23" s="466"/>
      <c r="BR23" s="466"/>
      <c r="BS23" s="466"/>
      <c r="BT23" s="466"/>
      <c r="BU23" s="467"/>
      <c r="BV23" s="465">
        <v>12768030</v>
      </c>
      <c r="BW23" s="466"/>
      <c r="BX23" s="466"/>
      <c r="BY23" s="466"/>
      <c r="BZ23" s="466"/>
      <c r="CA23" s="466"/>
      <c r="CB23" s="466"/>
      <c r="CC23" s="467"/>
      <c r="CD23" s="200"/>
      <c r="CE23" s="463"/>
      <c r="CF23" s="463"/>
      <c r="CG23" s="463"/>
      <c r="CH23" s="463"/>
      <c r="CI23" s="463"/>
      <c r="CJ23" s="463"/>
      <c r="CK23" s="463"/>
      <c r="CL23" s="463"/>
      <c r="CM23" s="463"/>
      <c r="CN23" s="463"/>
      <c r="CO23" s="463"/>
      <c r="CP23" s="463"/>
      <c r="CQ23" s="463"/>
      <c r="CR23" s="463"/>
      <c r="CS23" s="464"/>
      <c r="CT23" s="435"/>
      <c r="CU23" s="436"/>
      <c r="CV23" s="436"/>
      <c r="CW23" s="436"/>
      <c r="CX23" s="436"/>
      <c r="CY23" s="436"/>
      <c r="CZ23" s="436"/>
      <c r="DA23" s="437"/>
      <c r="DB23" s="435"/>
      <c r="DC23" s="436"/>
      <c r="DD23" s="436"/>
      <c r="DE23" s="436"/>
      <c r="DF23" s="436"/>
      <c r="DG23" s="436"/>
      <c r="DH23" s="436"/>
      <c r="DI23" s="437"/>
      <c r="DJ23" s="185"/>
      <c r="DK23" s="185"/>
      <c r="DL23" s="185"/>
      <c r="DM23" s="185"/>
      <c r="DN23" s="185"/>
      <c r="DO23" s="185"/>
    </row>
    <row r="24" spans="1:119" ht="18.75" customHeight="1" thickBot="1">
      <c r="A24" s="186"/>
      <c r="B24" s="497"/>
      <c r="C24" s="498"/>
      <c r="D24" s="499"/>
      <c r="E24" s="438" t="s">
        <v>169</v>
      </c>
      <c r="F24" s="439"/>
      <c r="G24" s="439"/>
      <c r="H24" s="439"/>
      <c r="I24" s="439"/>
      <c r="J24" s="439"/>
      <c r="K24" s="440"/>
      <c r="L24" s="441">
        <v>1</v>
      </c>
      <c r="M24" s="442"/>
      <c r="N24" s="442"/>
      <c r="O24" s="442"/>
      <c r="P24" s="443"/>
      <c r="Q24" s="441">
        <v>7310</v>
      </c>
      <c r="R24" s="442"/>
      <c r="S24" s="442"/>
      <c r="T24" s="442"/>
      <c r="U24" s="442"/>
      <c r="V24" s="443"/>
      <c r="W24" s="507"/>
      <c r="X24" s="498"/>
      <c r="Y24" s="499"/>
      <c r="Z24" s="438" t="s">
        <v>170</v>
      </c>
      <c r="AA24" s="439"/>
      <c r="AB24" s="439"/>
      <c r="AC24" s="439"/>
      <c r="AD24" s="439"/>
      <c r="AE24" s="439"/>
      <c r="AF24" s="439"/>
      <c r="AG24" s="440"/>
      <c r="AH24" s="441">
        <v>252</v>
      </c>
      <c r="AI24" s="442"/>
      <c r="AJ24" s="442"/>
      <c r="AK24" s="442"/>
      <c r="AL24" s="443"/>
      <c r="AM24" s="441">
        <v>747432</v>
      </c>
      <c r="AN24" s="442"/>
      <c r="AO24" s="442"/>
      <c r="AP24" s="442"/>
      <c r="AQ24" s="442"/>
      <c r="AR24" s="443"/>
      <c r="AS24" s="441">
        <v>2966</v>
      </c>
      <c r="AT24" s="442"/>
      <c r="AU24" s="442"/>
      <c r="AV24" s="442"/>
      <c r="AW24" s="442"/>
      <c r="AX24" s="444"/>
      <c r="AY24" s="432" t="s">
        <v>171</v>
      </c>
      <c r="AZ24" s="433"/>
      <c r="BA24" s="433"/>
      <c r="BB24" s="433"/>
      <c r="BC24" s="433"/>
      <c r="BD24" s="433"/>
      <c r="BE24" s="433"/>
      <c r="BF24" s="433"/>
      <c r="BG24" s="433"/>
      <c r="BH24" s="433"/>
      <c r="BI24" s="433"/>
      <c r="BJ24" s="433"/>
      <c r="BK24" s="433"/>
      <c r="BL24" s="433"/>
      <c r="BM24" s="434"/>
      <c r="BN24" s="465">
        <v>12487371</v>
      </c>
      <c r="BO24" s="466"/>
      <c r="BP24" s="466"/>
      <c r="BQ24" s="466"/>
      <c r="BR24" s="466"/>
      <c r="BS24" s="466"/>
      <c r="BT24" s="466"/>
      <c r="BU24" s="467"/>
      <c r="BV24" s="465">
        <v>12393200</v>
      </c>
      <c r="BW24" s="466"/>
      <c r="BX24" s="466"/>
      <c r="BY24" s="466"/>
      <c r="BZ24" s="466"/>
      <c r="CA24" s="466"/>
      <c r="CB24" s="466"/>
      <c r="CC24" s="467"/>
      <c r="CD24" s="200"/>
      <c r="CE24" s="463"/>
      <c r="CF24" s="463"/>
      <c r="CG24" s="463"/>
      <c r="CH24" s="463"/>
      <c r="CI24" s="463"/>
      <c r="CJ24" s="463"/>
      <c r="CK24" s="463"/>
      <c r="CL24" s="463"/>
      <c r="CM24" s="463"/>
      <c r="CN24" s="463"/>
      <c r="CO24" s="463"/>
      <c r="CP24" s="463"/>
      <c r="CQ24" s="463"/>
      <c r="CR24" s="463"/>
      <c r="CS24" s="464"/>
      <c r="CT24" s="435"/>
      <c r="CU24" s="436"/>
      <c r="CV24" s="436"/>
      <c r="CW24" s="436"/>
      <c r="CX24" s="436"/>
      <c r="CY24" s="436"/>
      <c r="CZ24" s="436"/>
      <c r="DA24" s="437"/>
      <c r="DB24" s="435"/>
      <c r="DC24" s="436"/>
      <c r="DD24" s="436"/>
      <c r="DE24" s="436"/>
      <c r="DF24" s="436"/>
      <c r="DG24" s="436"/>
      <c r="DH24" s="436"/>
      <c r="DI24" s="437"/>
      <c r="DJ24" s="185"/>
      <c r="DK24" s="185"/>
      <c r="DL24" s="185"/>
      <c r="DM24" s="185"/>
      <c r="DN24" s="185"/>
      <c r="DO24" s="185"/>
    </row>
    <row r="25" spans="1:119" s="185" customFormat="1" ht="18.75" customHeight="1">
      <c r="A25" s="186"/>
      <c r="B25" s="497"/>
      <c r="C25" s="498"/>
      <c r="D25" s="499"/>
      <c r="E25" s="438" t="s">
        <v>172</v>
      </c>
      <c r="F25" s="439"/>
      <c r="G25" s="439"/>
      <c r="H25" s="439"/>
      <c r="I25" s="439"/>
      <c r="J25" s="439"/>
      <c r="K25" s="440"/>
      <c r="L25" s="441">
        <v>1</v>
      </c>
      <c r="M25" s="442"/>
      <c r="N25" s="442"/>
      <c r="O25" s="442"/>
      <c r="P25" s="443"/>
      <c r="Q25" s="441">
        <v>6220</v>
      </c>
      <c r="R25" s="442"/>
      <c r="S25" s="442"/>
      <c r="T25" s="442"/>
      <c r="U25" s="442"/>
      <c r="V25" s="443"/>
      <c r="W25" s="507"/>
      <c r="X25" s="498"/>
      <c r="Y25" s="499"/>
      <c r="Z25" s="438" t="s">
        <v>173</v>
      </c>
      <c r="AA25" s="439"/>
      <c r="AB25" s="439"/>
      <c r="AC25" s="439"/>
      <c r="AD25" s="439"/>
      <c r="AE25" s="439"/>
      <c r="AF25" s="439"/>
      <c r="AG25" s="440"/>
      <c r="AH25" s="441">
        <v>41</v>
      </c>
      <c r="AI25" s="442"/>
      <c r="AJ25" s="442"/>
      <c r="AK25" s="442"/>
      <c r="AL25" s="443"/>
      <c r="AM25" s="441">
        <v>114718</v>
      </c>
      <c r="AN25" s="442"/>
      <c r="AO25" s="442"/>
      <c r="AP25" s="442"/>
      <c r="AQ25" s="442"/>
      <c r="AR25" s="443"/>
      <c r="AS25" s="441">
        <v>2798</v>
      </c>
      <c r="AT25" s="442"/>
      <c r="AU25" s="442"/>
      <c r="AV25" s="442"/>
      <c r="AW25" s="442"/>
      <c r="AX25" s="444"/>
      <c r="AY25" s="457" t="s">
        <v>174</v>
      </c>
      <c r="AZ25" s="458"/>
      <c r="BA25" s="458"/>
      <c r="BB25" s="458"/>
      <c r="BC25" s="458"/>
      <c r="BD25" s="458"/>
      <c r="BE25" s="458"/>
      <c r="BF25" s="458"/>
      <c r="BG25" s="458"/>
      <c r="BH25" s="458"/>
      <c r="BI25" s="458"/>
      <c r="BJ25" s="458"/>
      <c r="BK25" s="458"/>
      <c r="BL25" s="458"/>
      <c r="BM25" s="459"/>
      <c r="BN25" s="460">
        <v>1253419</v>
      </c>
      <c r="BO25" s="461"/>
      <c r="BP25" s="461"/>
      <c r="BQ25" s="461"/>
      <c r="BR25" s="461"/>
      <c r="BS25" s="461"/>
      <c r="BT25" s="461"/>
      <c r="BU25" s="462"/>
      <c r="BV25" s="460">
        <v>678256</v>
      </c>
      <c r="BW25" s="461"/>
      <c r="BX25" s="461"/>
      <c r="BY25" s="461"/>
      <c r="BZ25" s="461"/>
      <c r="CA25" s="461"/>
      <c r="CB25" s="461"/>
      <c r="CC25" s="462"/>
      <c r="CD25" s="200"/>
      <c r="CE25" s="463"/>
      <c r="CF25" s="463"/>
      <c r="CG25" s="463"/>
      <c r="CH25" s="463"/>
      <c r="CI25" s="463"/>
      <c r="CJ25" s="463"/>
      <c r="CK25" s="463"/>
      <c r="CL25" s="463"/>
      <c r="CM25" s="463"/>
      <c r="CN25" s="463"/>
      <c r="CO25" s="463"/>
      <c r="CP25" s="463"/>
      <c r="CQ25" s="463"/>
      <c r="CR25" s="463"/>
      <c r="CS25" s="464"/>
      <c r="CT25" s="435"/>
      <c r="CU25" s="436"/>
      <c r="CV25" s="436"/>
      <c r="CW25" s="436"/>
      <c r="CX25" s="436"/>
      <c r="CY25" s="436"/>
      <c r="CZ25" s="436"/>
      <c r="DA25" s="437"/>
      <c r="DB25" s="435"/>
      <c r="DC25" s="436"/>
      <c r="DD25" s="436"/>
      <c r="DE25" s="436"/>
      <c r="DF25" s="436"/>
      <c r="DG25" s="436"/>
      <c r="DH25" s="436"/>
      <c r="DI25" s="437"/>
    </row>
    <row r="26" spans="1:119" s="185" customFormat="1" ht="18.75" customHeight="1">
      <c r="A26" s="186"/>
      <c r="B26" s="497"/>
      <c r="C26" s="498"/>
      <c r="D26" s="499"/>
      <c r="E26" s="438" t="s">
        <v>175</v>
      </c>
      <c r="F26" s="439"/>
      <c r="G26" s="439"/>
      <c r="H26" s="439"/>
      <c r="I26" s="439"/>
      <c r="J26" s="439"/>
      <c r="K26" s="440"/>
      <c r="L26" s="441">
        <v>1</v>
      </c>
      <c r="M26" s="442"/>
      <c r="N26" s="442"/>
      <c r="O26" s="442"/>
      <c r="P26" s="443"/>
      <c r="Q26" s="441">
        <v>5700</v>
      </c>
      <c r="R26" s="442"/>
      <c r="S26" s="442"/>
      <c r="T26" s="442"/>
      <c r="U26" s="442"/>
      <c r="V26" s="443"/>
      <c r="W26" s="507"/>
      <c r="X26" s="498"/>
      <c r="Y26" s="499"/>
      <c r="Z26" s="438" t="s">
        <v>176</v>
      </c>
      <c r="AA26" s="520"/>
      <c r="AB26" s="520"/>
      <c r="AC26" s="520"/>
      <c r="AD26" s="520"/>
      <c r="AE26" s="520"/>
      <c r="AF26" s="520"/>
      <c r="AG26" s="521"/>
      <c r="AH26" s="441">
        <v>21</v>
      </c>
      <c r="AI26" s="442"/>
      <c r="AJ26" s="442"/>
      <c r="AK26" s="442"/>
      <c r="AL26" s="443"/>
      <c r="AM26" s="441">
        <v>70329</v>
      </c>
      <c r="AN26" s="442"/>
      <c r="AO26" s="442"/>
      <c r="AP26" s="442"/>
      <c r="AQ26" s="442"/>
      <c r="AR26" s="443"/>
      <c r="AS26" s="441">
        <v>3349</v>
      </c>
      <c r="AT26" s="442"/>
      <c r="AU26" s="442"/>
      <c r="AV26" s="442"/>
      <c r="AW26" s="442"/>
      <c r="AX26" s="444"/>
      <c r="AY26" s="474" t="s">
        <v>177</v>
      </c>
      <c r="AZ26" s="475"/>
      <c r="BA26" s="475"/>
      <c r="BB26" s="475"/>
      <c r="BC26" s="475"/>
      <c r="BD26" s="475"/>
      <c r="BE26" s="475"/>
      <c r="BF26" s="475"/>
      <c r="BG26" s="475"/>
      <c r="BH26" s="475"/>
      <c r="BI26" s="475"/>
      <c r="BJ26" s="475"/>
      <c r="BK26" s="475"/>
      <c r="BL26" s="475"/>
      <c r="BM26" s="476"/>
      <c r="BN26" s="465" t="s">
        <v>136</v>
      </c>
      <c r="BO26" s="466"/>
      <c r="BP26" s="466"/>
      <c r="BQ26" s="466"/>
      <c r="BR26" s="466"/>
      <c r="BS26" s="466"/>
      <c r="BT26" s="466"/>
      <c r="BU26" s="467"/>
      <c r="BV26" s="465" t="s">
        <v>127</v>
      </c>
      <c r="BW26" s="466"/>
      <c r="BX26" s="466"/>
      <c r="BY26" s="466"/>
      <c r="BZ26" s="466"/>
      <c r="CA26" s="466"/>
      <c r="CB26" s="466"/>
      <c r="CC26" s="467"/>
      <c r="CD26" s="200"/>
      <c r="CE26" s="463"/>
      <c r="CF26" s="463"/>
      <c r="CG26" s="463"/>
      <c r="CH26" s="463"/>
      <c r="CI26" s="463"/>
      <c r="CJ26" s="463"/>
      <c r="CK26" s="463"/>
      <c r="CL26" s="463"/>
      <c r="CM26" s="463"/>
      <c r="CN26" s="463"/>
      <c r="CO26" s="463"/>
      <c r="CP26" s="463"/>
      <c r="CQ26" s="463"/>
      <c r="CR26" s="463"/>
      <c r="CS26" s="464"/>
      <c r="CT26" s="435"/>
      <c r="CU26" s="436"/>
      <c r="CV26" s="436"/>
      <c r="CW26" s="436"/>
      <c r="CX26" s="436"/>
      <c r="CY26" s="436"/>
      <c r="CZ26" s="436"/>
      <c r="DA26" s="437"/>
      <c r="DB26" s="435"/>
      <c r="DC26" s="436"/>
      <c r="DD26" s="436"/>
      <c r="DE26" s="436"/>
      <c r="DF26" s="436"/>
      <c r="DG26" s="436"/>
      <c r="DH26" s="436"/>
      <c r="DI26" s="437"/>
    </row>
    <row r="27" spans="1:119" ht="18.75" customHeight="1" thickBot="1">
      <c r="A27" s="186"/>
      <c r="B27" s="497"/>
      <c r="C27" s="498"/>
      <c r="D27" s="499"/>
      <c r="E27" s="438" t="s">
        <v>178</v>
      </c>
      <c r="F27" s="439"/>
      <c r="G27" s="439"/>
      <c r="H27" s="439"/>
      <c r="I27" s="439"/>
      <c r="J27" s="439"/>
      <c r="K27" s="440"/>
      <c r="L27" s="441">
        <v>1</v>
      </c>
      <c r="M27" s="442"/>
      <c r="N27" s="442"/>
      <c r="O27" s="442"/>
      <c r="P27" s="443"/>
      <c r="Q27" s="441">
        <v>3850</v>
      </c>
      <c r="R27" s="442"/>
      <c r="S27" s="442"/>
      <c r="T27" s="442"/>
      <c r="U27" s="442"/>
      <c r="V27" s="443"/>
      <c r="W27" s="507"/>
      <c r="X27" s="498"/>
      <c r="Y27" s="499"/>
      <c r="Z27" s="438" t="s">
        <v>179</v>
      </c>
      <c r="AA27" s="439"/>
      <c r="AB27" s="439"/>
      <c r="AC27" s="439"/>
      <c r="AD27" s="439"/>
      <c r="AE27" s="439"/>
      <c r="AF27" s="439"/>
      <c r="AG27" s="440"/>
      <c r="AH27" s="441" t="s">
        <v>180</v>
      </c>
      <c r="AI27" s="442"/>
      <c r="AJ27" s="442"/>
      <c r="AK27" s="442"/>
      <c r="AL27" s="443"/>
      <c r="AM27" s="441" t="s">
        <v>127</v>
      </c>
      <c r="AN27" s="442"/>
      <c r="AO27" s="442"/>
      <c r="AP27" s="442"/>
      <c r="AQ27" s="442"/>
      <c r="AR27" s="443"/>
      <c r="AS27" s="441" t="s">
        <v>180</v>
      </c>
      <c r="AT27" s="442"/>
      <c r="AU27" s="442"/>
      <c r="AV27" s="442"/>
      <c r="AW27" s="442"/>
      <c r="AX27" s="444"/>
      <c r="AY27" s="471" t="s">
        <v>181</v>
      </c>
      <c r="AZ27" s="472"/>
      <c r="BA27" s="472"/>
      <c r="BB27" s="472"/>
      <c r="BC27" s="472"/>
      <c r="BD27" s="472"/>
      <c r="BE27" s="472"/>
      <c r="BF27" s="472"/>
      <c r="BG27" s="472"/>
      <c r="BH27" s="472"/>
      <c r="BI27" s="472"/>
      <c r="BJ27" s="472"/>
      <c r="BK27" s="472"/>
      <c r="BL27" s="472"/>
      <c r="BM27" s="473"/>
      <c r="BN27" s="468">
        <v>243410</v>
      </c>
      <c r="BO27" s="469"/>
      <c r="BP27" s="469"/>
      <c r="BQ27" s="469"/>
      <c r="BR27" s="469"/>
      <c r="BS27" s="469"/>
      <c r="BT27" s="469"/>
      <c r="BU27" s="470"/>
      <c r="BV27" s="468">
        <v>243410</v>
      </c>
      <c r="BW27" s="469"/>
      <c r="BX27" s="469"/>
      <c r="BY27" s="469"/>
      <c r="BZ27" s="469"/>
      <c r="CA27" s="469"/>
      <c r="CB27" s="469"/>
      <c r="CC27" s="470"/>
      <c r="CD27" s="202"/>
      <c r="CE27" s="463"/>
      <c r="CF27" s="463"/>
      <c r="CG27" s="463"/>
      <c r="CH27" s="463"/>
      <c r="CI27" s="463"/>
      <c r="CJ27" s="463"/>
      <c r="CK27" s="463"/>
      <c r="CL27" s="463"/>
      <c r="CM27" s="463"/>
      <c r="CN27" s="463"/>
      <c r="CO27" s="463"/>
      <c r="CP27" s="463"/>
      <c r="CQ27" s="463"/>
      <c r="CR27" s="463"/>
      <c r="CS27" s="464"/>
      <c r="CT27" s="435"/>
      <c r="CU27" s="436"/>
      <c r="CV27" s="436"/>
      <c r="CW27" s="436"/>
      <c r="CX27" s="436"/>
      <c r="CY27" s="436"/>
      <c r="CZ27" s="436"/>
      <c r="DA27" s="437"/>
      <c r="DB27" s="435"/>
      <c r="DC27" s="436"/>
      <c r="DD27" s="436"/>
      <c r="DE27" s="436"/>
      <c r="DF27" s="436"/>
      <c r="DG27" s="436"/>
      <c r="DH27" s="436"/>
      <c r="DI27" s="437"/>
      <c r="DJ27" s="185"/>
      <c r="DK27" s="185"/>
      <c r="DL27" s="185"/>
      <c r="DM27" s="185"/>
      <c r="DN27" s="185"/>
      <c r="DO27" s="185"/>
    </row>
    <row r="28" spans="1:119" ht="18.75" customHeight="1">
      <c r="A28" s="186"/>
      <c r="B28" s="497"/>
      <c r="C28" s="498"/>
      <c r="D28" s="499"/>
      <c r="E28" s="438" t="s">
        <v>182</v>
      </c>
      <c r="F28" s="439"/>
      <c r="G28" s="439"/>
      <c r="H28" s="439"/>
      <c r="I28" s="439"/>
      <c r="J28" s="439"/>
      <c r="K28" s="440"/>
      <c r="L28" s="441">
        <v>1</v>
      </c>
      <c r="M28" s="442"/>
      <c r="N28" s="442"/>
      <c r="O28" s="442"/>
      <c r="P28" s="443"/>
      <c r="Q28" s="441">
        <v>3350</v>
      </c>
      <c r="R28" s="442"/>
      <c r="S28" s="442"/>
      <c r="T28" s="442"/>
      <c r="U28" s="442"/>
      <c r="V28" s="443"/>
      <c r="W28" s="507"/>
      <c r="X28" s="498"/>
      <c r="Y28" s="499"/>
      <c r="Z28" s="438" t="s">
        <v>183</v>
      </c>
      <c r="AA28" s="439"/>
      <c r="AB28" s="439"/>
      <c r="AC28" s="439"/>
      <c r="AD28" s="439"/>
      <c r="AE28" s="439"/>
      <c r="AF28" s="439"/>
      <c r="AG28" s="440"/>
      <c r="AH28" s="441" t="s">
        <v>136</v>
      </c>
      <c r="AI28" s="442"/>
      <c r="AJ28" s="442"/>
      <c r="AK28" s="442"/>
      <c r="AL28" s="443"/>
      <c r="AM28" s="441" t="s">
        <v>184</v>
      </c>
      <c r="AN28" s="442"/>
      <c r="AO28" s="442"/>
      <c r="AP28" s="442"/>
      <c r="AQ28" s="442"/>
      <c r="AR28" s="443"/>
      <c r="AS28" s="441" t="s">
        <v>127</v>
      </c>
      <c r="AT28" s="442"/>
      <c r="AU28" s="442"/>
      <c r="AV28" s="442"/>
      <c r="AW28" s="442"/>
      <c r="AX28" s="444"/>
      <c r="AY28" s="448" t="s">
        <v>185</v>
      </c>
      <c r="AZ28" s="449"/>
      <c r="BA28" s="449"/>
      <c r="BB28" s="450"/>
      <c r="BC28" s="457" t="s">
        <v>48</v>
      </c>
      <c r="BD28" s="458"/>
      <c r="BE28" s="458"/>
      <c r="BF28" s="458"/>
      <c r="BG28" s="458"/>
      <c r="BH28" s="458"/>
      <c r="BI28" s="458"/>
      <c r="BJ28" s="458"/>
      <c r="BK28" s="458"/>
      <c r="BL28" s="458"/>
      <c r="BM28" s="459"/>
      <c r="BN28" s="460">
        <v>1196527</v>
      </c>
      <c r="BO28" s="461"/>
      <c r="BP28" s="461"/>
      <c r="BQ28" s="461"/>
      <c r="BR28" s="461"/>
      <c r="BS28" s="461"/>
      <c r="BT28" s="461"/>
      <c r="BU28" s="462"/>
      <c r="BV28" s="460">
        <v>1194608</v>
      </c>
      <c r="BW28" s="461"/>
      <c r="BX28" s="461"/>
      <c r="BY28" s="461"/>
      <c r="BZ28" s="461"/>
      <c r="CA28" s="461"/>
      <c r="CB28" s="461"/>
      <c r="CC28" s="462"/>
      <c r="CD28" s="200"/>
      <c r="CE28" s="463"/>
      <c r="CF28" s="463"/>
      <c r="CG28" s="463"/>
      <c r="CH28" s="463"/>
      <c r="CI28" s="463"/>
      <c r="CJ28" s="463"/>
      <c r="CK28" s="463"/>
      <c r="CL28" s="463"/>
      <c r="CM28" s="463"/>
      <c r="CN28" s="463"/>
      <c r="CO28" s="463"/>
      <c r="CP28" s="463"/>
      <c r="CQ28" s="463"/>
      <c r="CR28" s="463"/>
      <c r="CS28" s="464"/>
      <c r="CT28" s="435"/>
      <c r="CU28" s="436"/>
      <c r="CV28" s="436"/>
      <c r="CW28" s="436"/>
      <c r="CX28" s="436"/>
      <c r="CY28" s="436"/>
      <c r="CZ28" s="436"/>
      <c r="DA28" s="437"/>
      <c r="DB28" s="435"/>
      <c r="DC28" s="436"/>
      <c r="DD28" s="436"/>
      <c r="DE28" s="436"/>
      <c r="DF28" s="436"/>
      <c r="DG28" s="436"/>
      <c r="DH28" s="436"/>
      <c r="DI28" s="437"/>
      <c r="DJ28" s="185"/>
      <c r="DK28" s="185"/>
      <c r="DL28" s="185"/>
      <c r="DM28" s="185"/>
      <c r="DN28" s="185"/>
      <c r="DO28" s="185"/>
    </row>
    <row r="29" spans="1:119" ht="18.75" customHeight="1">
      <c r="A29" s="186"/>
      <c r="B29" s="497"/>
      <c r="C29" s="498"/>
      <c r="D29" s="499"/>
      <c r="E29" s="438" t="s">
        <v>186</v>
      </c>
      <c r="F29" s="439"/>
      <c r="G29" s="439"/>
      <c r="H29" s="439"/>
      <c r="I29" s="439"/>
      <c r="J29" s="439"/>
      <c r="K29" s="440"/>
      <c r="L29" s="441">
        <v>12</v>
      </c>
      <c r="M29" s="442"/>
      <c r="N29" s="442"/>
      <c r="O29" s="442"/>
      <c r="P29" s="443"/>
      <c r="Q29" s="441">
        <v>3150</v>
      </c>
      <c r="R29" s="442"/>
      <c r="S29" s="442"/>
      <c r="T29" s="442"/>
      <c r="U29" s="442"/>
      <c r="V29" s="443"/>
      <c r="W29" s="508"/>
      <c r="X29" s="509"/>
      <c r="Y29" s="510"/>
      <c r="Z29" s="438" t="s">
        <v>187</v>
      </c>
      <c r="AA29" s="439"/>
      <c r="AB29" s="439"/>
      <c r="AC29" s="439"/>
      <c r="AD29" s="439"/>
      <c r="AE29" s="439"/>
      <c r="AF29" s="439"/>
      <c r="AG29" s="440"/>
      <c r="AH29" s="441">
        <v>252</v>
      </c>
      <c r="AI29" s="442"/>
      <c r="AJ29" s="442"/>
      <c r="AK29" s="442"/>
      <c r="AL29" s="443"/>
      <c r="AM29" s="441">
        <v>747432</v>
      </c>
      <c r="AN29" s="442"/>
      <c r="AO29" s="442"/>
      <c r="AP29" s="442"/>
      <c r="AQ29" s="442"/>
      <c r="AR29" s="443"/>
      <c r="AS29" s="441">
        <v>2966</v>
      </c>
      <c r="AT29" s="442"/>
      <c r="AU29" s="442"/>
      <c r="AV29" s="442"/>
      <c r="AW29" s="442"/>
      <c r="AX29" s="444"/>
      <c r="AY29" s="451"/>
      <c r="AZ29" s="452"/>
      <c r="BA29" s="452"/>
      <c r="BB29" s="453"/>
      <c r="BC29" s="445" t="s">
        <v>188</v>
      </c>
      <c r="BD29" s="446"/>
      <c r="BE29" s="446"/>
      <c r="BF29" s="446"/>
      <c r="BG29" s="446"/>
      <c r="BH29" s="446"/>
      <c r="BI29" s="446"/>
      <c r="BJ29" s="446"/>
      <c r="BK29" s="446"/>
      <c r="BL29" s="446"/>
      <c r="BM29" s="447"/>
      <c r="BN29" s="465">
        <v>1698292</v>
      </c>
      <c r="BO29" s="466"/>
      <c r="BP29" s="466"/>
      <c r="BQ29" s="466"/>
      <c r="BR29" s="466"/>
      <c r="BS29" s="466"/>
      <c r="BT29" s="466"/>
      <c r="BU29" s="467"/>
      <c r="BV29" s="465">
        <v>1417155</v>
      </c>
      <c r="BW29" s="466"/>
      <c r="BX29" s="466"/>
      <c r="BY29" s="466"/>
      <c r="BZ29" s="466"/>
      <c r="CA29" s="466"/>
      <c r="CB29" s="466"/>
      <c r="CC29" s="467"/>
      <c r="CD29" s="202"/>
      <c r="CE29" s="463"/>
      <c r="CF29" s="463"/>
      <c r="CG29" s="463"/>
      <c r="CH29" s="463"/>
      <c r="CI29" s="463"/>
      <c r="CJ29" s="463"/>
      <c r="CK29" s="463"/>
      <c r="CL29" s="463"/>
      <c r="CM29" s="463"/>
      <c r="CN29" s="463"/>
      <c r="CO29" s="463"/>
      <c r="CP29" s="463"/>
      <c r="CQ29" s="463"/>
      <c r="CR29" s="463"/>
      <c r="CS29" s="464"/>
      <c r="CT29" s="435"/>
      <c r="CU29" s="436"/>
      <c r="CV29" s="436"/>
      <c r="CW29" s="436"/>
      <c r="CX29" s="436"/>
      <c r="CY29" s="436"/>
      <c r="CZ29" s="436"/>
      <c r="DA29" s="437"/>
      <c r="DB29" s="435"/>
      <c r="DC29" s="436"/>
      <c r="DD29" s="436"/>
      <c r="DE29" s="436"/>
      <c r="DF29" s="436"/>
      <c r="DG29" s="436"/>
      <c r="DH29" s="436"/>
      <c r="DI29" s="437"/>
      <c r="DJ29" s="185"/>
      <c r="DK29" s="185"/>
      <c r="DL29" s="185"/>
      <c r="DM29" s="185"/>
      <c r="DN29" s="185"/>
      <c r="DO29" s="185"/>
    </row>
    <row r="30" spans="1:119" ht="18.75" customHeight="1" thickBot="1">
      <c r="A30" s="186"/>
      <c r="B30" s="500"/>
      <c r="C30" s="501"/>
      <c r="D30" s="502"/>
      <c r="E30" s="511"/>
      <c r="F30" s="512"/>
      <c r="G30" s="512"/>
      <c r="H30" s="512"/>
      <c r="I30" s="512"/>
      <c r="J30" s="512"/>
      <c r="K30" s="513"/>
      <c r="L30" s="514"/>
      <c r="M30" s="515"/>
      <c r="N30" s="515"/>
      <c r="O30" s="515"/>
      <c r="P30" s="516"/>
      <c r="Q30" s="514"/>
      <c r="R30" s="515"/>
      <c r="S30" s="515"/>
      <c r="T30" s="515"/>
      <c r="U30" s="515"/>
      <c r="V30" s="516"/>
      <c r="W30" s="517" t="s">
        <v>189</v>
      </c>
      <c r="X30" s="518"/>
      <c r="Y30" s="518"/>
      <c r="Z30" s="518"/>
      <c r="AA30" s="518"/>
      <c r="AB30" s="518"/>
      <c r="AC30" s="518"/>
      <c r="AD30" s="518"/>
      <c r="AE30" s="518"/>
      <c r="AF30" s="518"/>
      <c r="AG30" s="519"/>
      <c r="AH30" s="429">
        <v>95.3</v>
      </c>
      <c r="AI30" s="430"/>
      <c r="AJ30" s="430"/>
      <c r="AK30" s="430"/>
      <c r="AL30" s="430"/>
      <c r="AM30" s="430"/>
      <c r="AN30" s="430"/>
      <c r="AO30" s="430"/>
      <c r="AP30" s="430"/>
      <c r="AQ30" s="430"/>
      <c r="AR30" s="430"/>
      <c r="AS30" s="430"/>
      <c r="AT30" s="430"/>
      <c r="AU30" s="430"/>
      <c r="AV30" s="430"/>
      <c r="AW30" s="430"/>
      <c r="AX30" s="431"/>
      <c r="AY30" s="454"/>
      <c r="AZ30" s="455"/>
      <c r="BA30" s="455"/>
      <c r="BB30" s="456"/>
      <c r="BC30" s="432" t="s">
        <v>50</v>
      </c>
      <c r="BD30" s="433"/>
      <c r="BE30" s="433"/>
      <c r="BF30" s="433"/>
      <c r="BG30" s="433"/>
      <c r="BH30" s="433"/>
      <c r="BI30" s="433"/>
      <c r="BJ30" s="433"/>
      <c r="BK30" s="433"/>
      <c r="BL30" s="433"/>
      <c r="BM30" s="434"/>
      <c r="BN30" s="468">
        <v>4395691</v>
      </c>
      <c r="BO30" s="469"/>
      <c r="BP30" s="469"/>
      <c r="BQ30" s="469"/>
      <c r="BR30" s="469"/>
      <c r="BS30" s="469"/>
      <c r="BT30" s="469"/>
      <c r="BU30" s="470"/>
      <c r="BV30" s="468">
        <v>4237588</v>
      </c>
      <c r="BW30" s="469"/>
      <c r="BX30" s="469"/>
      <c r="BY30" s="469"/>
      <c r="BZ30" s="469"/>
      <c r="CA30" s="469"/>
      <c r="CB30" s="469"/>
      <c r="CC30" s="470"/>
      <c r="CD30" s="203"/>
      <c r="CE30" s="204"/>
      <c r="CF30" s="204"/>
      <c r="CG30" s="204"/>
      <c r="CH30" s="204"/>
      <c r="CI30" s="204"/>
      <c r="CJ30" s="204"/>
      <c r="CK30" s="204"/>
      <c r="CL30" s="204"/>
      <c r="CM30" s="204"/>
      <c r="CN30" s="204"/>
      <c r="CO30" s="204"/>
      <c r="CP30" s="204"/>
      <c r="CQ30" s="204"/>
      <c r="CR30" s="204"/>
      <c r="CS30" s="205"/>
      <c r="CT30" s="206"/>
      <c r="CU30" s="207"/>
      <c r="CV30" s="207"/>
      <c r="CW30" s="207"/>
      <c r="CX30" s="207"/>
      <c r="CY30" s="207"/>
      <c r="CZ30" s="207"/>
      <c r="DA30" s="208"/>
      <c r="DB30" s="206"/>
      <c r="DC30" s="207"/>
      <c r="DD30" s="207"/>
      <c r="DE30" s="207"/>
      <c r="DF30" s="207"/>
      <c r="DG30" s="207"/>
      <c r="DH30" s="207"/>
      <c r="DI30" s="208"/>
      <c r="DJ30" s="185"/>
      <c r="DK30" s="185"/>
      <c r="DL30" s="185"/>
      <c r="DM30" s="185"/>
      <c r="DN30" s="185"/>
      <c r="DO30" s="185"/>
    </row>
    <row r="31" spans="1:119" ht="13.5" customHeight="1">
      <c r="A31" s="186"/>
      <c r="B31" s="209"/>
      <c r="C31" s="210"/>
      <c r="D31" s="210"/>
      <c r="E31" s="210"/>
      <c r="F31" s="210"/>
      <c r="G31" s="210"/>
      <c r="H31" s="210"/>
      <c r="I31" s="210"/>
      <c r="J31" s="210"/>
      <c r="K31" s="210"/>
      <c r="L31" s="210"/>
      <c r="M31" s="210"/>
      <c r="N31" s="210"/>
      <c r="O31" s="210"/>
      <c r="P31" s="210"/>
      <c r="Q31" s="210"/>
      <c r="R31" s="210"/>
      <c r="S31" s="210"/>
      <c r="T31" s="210"/>
      <c r="U31" s="210"/>
      <c r="V31" s="210"/>
      <c r="W31" s="210"/>
      <c r="X31" s="210"/>
      <c r="Y31" s="210"/>
      <c r="Z31" s="210"/>
      <c r="AA31" s="210"/>
      <c r="AB31" s="210"/>
      <c r="AC31" s="210"/>
      <c r="AD31" s="210"/>
      <c r="AE31" s="210"/>
      <c r="AF31" s="210"/>
      <c r="AG31" s="210"/>
      <c r="AH31" s="210"/>
      <c r="AI31" s="210"/>
      <c r="AJ31" s="210"/>
      <c r="AK31" s="210"/>
      <c r="AL31" s="210"/>
      <c r="AM31" s="210"/>
      <c r="AN31" s="210"/>
      <c r="AO31" s="210"/>
      <c r="AP31" s="210"/>
      <c r="AQ31" s="210"/>
      <c r="AR31" s="210"/>
      <c r="AS31" s="210"/>
      <c r="AT31" s="210"/>
      <c r="AU31" s="210"/>
      <c r="AV31" s="210"/>
      <c r="AW31" s="210"/>
      <c r="AX31" s="210"/>
      <c r="AY31" s="210"/>
      <c r="AZ31" s="210"/>
      <c r="BA31" s="210"/>
      <c r="BB31" s="210"/>
      <c r="BC31" s="210"/>
      <c r="BD31" s="210"/>
      <c r="BE31" s="210"/>
      <c r="BF31" s="210"/>
      <c r="BG31" s="210"/>
      <c r="BH31" s="210"/>
      <c r="BI31" s="210"/>
      <c r="BJ31" s="210"/>
      <c r="BK31" s="210"/>
      <c r="BL31" s="210"/>
      <c r="BM31" s="210"/>
      <c r="BN31" s="210"/>
      <c r="BO31" s="210"/>
      <c r="BP31" s="210"/>
      <c r="BQ31" s="210"/>
      <c r="BR31" s="210"/>
      <c r="BS31" s="210"/>
      <c r="BT31" s="210"/>
      <c r="BU31" s="210"/>
      <c r="BV31" s="210"/>
      <c r="BW31" s="210"/>
      <c r="BX31" s="210"/>
      <c r="BY31" s="210"/>
      <c r="BZ31" s="210"/>
      <c r="CA31" s="210"/>
      <c r="CB31" s="210"/>
      <c r="CC31" s="210"/>
      <c r="CD31" s="210"/>
      <c r="CE31" s="210"/>
      <c r="CF31" s="210"/>
      <c r="CG31" s="210"/>
      <c r="CH31" s="210"/>
      <c r="CI31" s="210"/>
      <c r="CJ31" s="210"/>
      <c r="CK31" s="210"/>
      <c r="CL31" s="210"/>
      <c r="CM31" s="210"/>
      <c r="CN31" s="210"/>
      <c r="CO31" s="210"/>
      <c r="CP31" s="210"/>
      <c r="CQ31" s="210"/>
      <c r="CR31" s="210"/>
      <c r="CS31" s="210"/>
      <c r="CT31" s="210"/>
      <c r="CU31" s="210"/>
      <c r="CV31" s="210"/>
      <c r="CW31" s="210"/>
      <c r="CX31" s="210"/>
      <c r="CY31" s="210"/>
      <c r="CZ31" s="210"/>
      <c r="DA31" s="210"/>
      <c r="DB31" s="210"/>
      <c r="DC31" s="210"/>
      <c r="DD31" s="210"/>
      <c r="DE31" s="210"/>
      <c r="DF31" s="210"/>
      <c r="DG31" s="210"/>
      <c r="DH31" s="210"/>
      <c r="DI31" s="211"/>
      <c r="DJ31" s="185"/>
      <c r="DK31" s="185"/>
      <c r="DL31" s="185"/>
      <c r="DM31" s="185"/>
      <c r="DN31" s="185"/>
      <c r="DO31" s="185"/>
    </row>
    <row r="32" spans="1:119" ht="13.5" customHeight="1">
      <c r="A32" s="186"/>
      <c r="B32" s="212"/>
      <c r="C32" s="213" t="s">
        <v>190</v>
      </c>
      <c r="D32" s="213"/>
      <c r="E32" s="213"/>
      <c r="F32" s="210"/>
      <c r="G32" s="210"/>
      <c r="H32" s="210"/>
      <c r="I32" s="210"/>
      <c r="J32" s="210"/>
      <c r="K32" s="210"/>
      <c r="L32" s="210"/>
      <c r="M32" s="210"/>
      <c r="N32" s="210"/>
      <c r="O32" s="210"/>
      <c r="P32" s="210"/>
      <c r="Q32" s="210"/>
      <c r="R32" s="210"/>
      <c r="S32" s="210"/>
      <c r="T32" s="210"/>
      <c r="U32" s="210" t="s">
        <v>191</v>
      </c>
      <c r="V32" s="210"/>
      <c r="W32" s="210"/>
      <c r="X32" s="210"/>
      <c r="Y32" s="210"/>
      <c r="Z32" s="210"/>
      <c r="AA32" s="210"/>
      <c r="AB32" s="210"/>
      <c r="AC32" s="210"/>
      <c r="AD32" s="210"/>
      <c r="AE32" s="210"/>
      <c r="AF32" s="210"/>
      <c r="AG32" s="210"/>
      <c r="AH32" s="210"/>
      <c r="AI32" s="210"/>
      <c r="AJ32" s="210"/>
      <c r="AK32" s="210"/>
      <c r="AL32" s="210"/>
      <c r="AM32" s="214" t="s">
        <v>192</v>
      </c>
      <c r="AN32" s="210"/>
      <c r="AO32" s="210"/>
      <c r="AP32" s="210"/>
      <c r="AQ32" s="210"/>
      <c r="AR32" s="210"/>
      <c r="AS32" s="214"/>
      <c r="AT32" s="214"/>
      <c r="AU32" s="214"/>
      <c r="AV32" s="214"/>
      <c r="AW32" s="214"/>
      <c r="AX32" s="214"/>
      <c r="AY32" s="214"/>
      <c r="AZ32" s="214"/>
      <c r="BA32" s="214"/>
      <c r="BB32" s="210"/>
      <c r="BC32" s="214"/>
      <c r="BD32" s="210"/>
      <c r="BE32" s="214" t="s">
        <v>193</v>
      </c>
      <c r="BF32" s="210"/>
      <c r="BG32" s="210"/>
      <c r="BH32" s="210"/>
      <c r="BI32" s="210"/>
      <c r="BJ32" s="214"/>
      <c r="BK32" s="214"/>
      <c r="BL32" s="214"/>
      <c r="BM32" s="214"/>
      <c r="BN32" s="214"/>
      <c r="BO32" s="214"/>
      <c r="BP32" s="214"/>
      <c r="BQ32" s="214"/>
      <c r="BR32" s="210"/>
      <c r="BS32" s="210"/>
      <c r="BT32" s="210"/>
      <c r="BU32" s="210"/>
      <c r="BV32" s="210"/>
      <c r="BW32" s="210" t="s">
        <v>194</v>
      </c>
      <c r="BX32" s="210"/>
      <c r="BY32" s="210"/>
      <c r="BZ32" s="210"/>
      <c r="CA32" s="210"/>
      <c r="CB32" s="214"/>
      <c r="CC32" s="214"/>
      <c r="CD32" s="214"/>
      <c r="CE32" s="214"/>
      <c r="CF32" s="214"/>
      <c r="CG32" s="214"/>
      <c r="CH32" s="214"/>
      <c r="CI32" s="214"/>
      <c r="CJ32" s="214"/>
      <c r="CK32" s="214"/>
      <c r="CL32" s="214"/>
      <c r="CM32" s="214"/>
      <c r="CN32" s="214"/>
      <c r="CO32" s="214" t="s">
        <v>195</v>
      </c>
      <c r="CP32" s="214"/>
      <c r="CQ32" s="214"/>
      <c r="CR32" s="214"/>
      <c r="CS32" s="214"/>
      <c r="CT32" s="214"/>
      <c r="CU32" s="214"/>
      <c r="CV32" s="214"/>
      <c r="CW32" s="214"/>
      <c r="CX32" s="214"/>
      <c r="CY32" s="214"/>
      <c r="CZ32" s="214"/>
      <c r="DA32" s="214"/>
      <c r="DB32" s="214"/>
      <c r="DC32" s="214"/>
      <c r="DD32" s="214"/>
      <c r="DE32" s="214"/>
      <c r="DF32" s="214"/>
      <c r="DG32" s="214"/>
      <c r="DH32" s="214"/>
      <c r="DI32" s="211"/>
      <c r="DJ32" s="185"/>
      <c r="DK32" s="185"/>
      <c r="DL32" s="185"/>
      <c r="DM32" s="185"/>
      <c r="DN32" s="185"/>
      <c r="DO32" s="185"/>
    </row>
    <row r="33" spans="1:119" ht="13.5" customHeight="1">
      <c r="A33" s="186"/>
      <c r="B33" s="212"/>
      <c r="C33" s="428" t="s">
        <v>196</v>
      </c>
      <c r="D33" s="428"/>
      <c r="E33" s="427" t="s">
        <v>197</v>
      </c>
      <c r="F33" s="427"/>
      <c r="G33" s="427"/>
      <c r="H33" s="427"/>
      <c r="I33" s="427"/>
      <c r="J33" s="427"/>
      <c r="K33" s="427"/>
      <c r="L33" s="427"/>
      <c r="M33" s="427"/>
      <c r="N33" s="427"/>
      <c r="O33" s="427"/>
      <c r="P33" s="427"/>
      <c r="Q33" s="427"/>
      <c r="R33" s="427"/>
      <c r="S33" s="427"/>
      <c r="T33" s="215"/>
      <c r="U33" s="428" t="s">
        <v>198</v>
      </c>
      <c r="V33" s="428"/>
      <c r="W33" s="427" t="s">
        <v>199</v>
      </c>
      <c r="X33" s="427"/>
      <c r="Y33" s="427"/>
      <c r="Z33" s="427"/>
      <c r="AA33" s="427"/>
      <c r="AB33" s="427"/>
      <c r="AC33" s="427"/>
      <c r="AD33" s="427"/>
      <c r="AE33" s="427"/>
      <c r="AF33" s="427"/>
      <c r="AG33" s="427"/>
      <c r="AH33" s="427"/>
      <c r="AI33" s="427"/>
      <c r="AJ33" s="427"/>
      <c r="AK33" s="427"/>
      <c r="AL33" s="215"/>
      <c r="AM33" s="428" t="s">
        <v>196</v>
      </c>
      <c r="AN33" s="428"/>
      <c r="AO33" s="427" t="s">
        <v>200</v>
      </c>
      <c r="AP33" s="427"/>
      <c r="AQ33" s="427"/>
      <c r="AR33" s="427"/>
      <c r="AS33" s="427"/>
      <c r="AT33" s="427"/>
      <c r="AU33" s="427"/>
      <c r="AV33" s="427"/>
      <c r="AW33" s="427"/>
      <c r="AX33" s="427"/>
      <c r="AY33" s="427"/>
      <c r="AZ33" s="427"/>
      <c r="BA33" s="427"/>
      <c r="BB33" s="427"/>
      <c r="BC33" s="427"/>
      <c r="BD33" s="216"/>
      <c r="BE33" s="427" t="s">
        <v>201</v>
      </c>
      <c r="BF33" s="427"/>
      <c r="BG33" s="427" t="s">
        <v>202</v>
      </c>
      <c r="BH33" s="427"/>
      <c r="BI33" s="427"/>
      <c r="BJ33" s="427"/>
      <c r="BK33" s="427"/>
      <c r="BL33" s="427"/>
      <c r="BM33" s="427"/>
      <c r="BN33" s="427"/>
      <c r="BO33" s="427"/>
      <c r="BP33" s="427"/>
      <c r="BQ33" s="427"/>
      <c r="BR33" s="427"/>
      <c r="BS33" s="427"/>
      <c r="BT33" s="427"/>
      <c r="BU33" s="427"/>
      <c r="BV33" s="216"/>
      <c r="BW33" s="428" t="s">
        <v>201</v>
      </c>
      <c r="BX33" s="428"/>
      <c r="BY33" s="427" t="s">
        <v>203</v>
      </c>
      <c r="BZ33" s="427"/>
      <c r="CA33" s="427"/>
      <c r="CB33" s="427"/>
      <c r="CC33" s="427"/>
      <c r="CD33" s="427"/>
      <c r="CE33" s="427"/>
      <c r="CF33" s="427"/>
      <c r="CG33" s="427"/>
      <c r="CH33" s="427"/>
      <c r="CI33" s="427"/>
      <c r="CJ33" s="427"/>
      <c r="CK33" s="427"/>
      <c r="CL33" s="427"/>
      <c r="CM33" s="427"/>
      <c r="CN33" s="215"/>
      <c r="CO33" s="428" t="s">
        <v>204</v>
      </c>
      <c r="CP33" s="428"/>
      <c r="CQ33" s="427" t="s">
        <v>205</v>
      </c>
      <c r="CR33" s="427"/>
      <c r="CS33" s="427"/>
      <c r="CT33" s="427"/>
      <c r="CU33" s="427"/>
      <c r="CV33" s="427"/>
      <c r="CW33" s="427"/>
      <c r="CX33" s="427"/>
      <c r="CY33" s="427"/>
      <c r="CZ33" s="427"/>
      <c r="DA33" s="427"/>
      <c r="DB33" s="427"/>
      <c r="DC33" s="427"/>
      <c r="DD33" s="427"/>
      <c r="DE33" s="427"/>
      <c r="DF33" s="215"/>
      <c r="DG33" s="426" t="s">
        <v>206</v>
      </c>
      <c r="DH33" s="426"/>
      <c r="DI33" s="217"/>
      <c r="DJ33" s="185"/>
      <c r="DK33" s="185"/>
      <c r="DL33" s="185"/>
      <c r="DM33" s="185"/>
      <c r="DN33" s="185"/>
      <c r="DO33" s="185"/>
    </row>
    <row r="34" spans="1:119" ht="32.25" customHeight="1">
      <c r="A34" s="186"/>
      <c r="B34" s="212"/>
      <c r="C34" s="424">
        <f>IF(E34="","",1)</f>
        <v>1</v>
      </c>
      <c r="D34" s="424"/>
      <c r="E34" s="423" t="str">
        <f>IF('各会計、関係団体の財政状況及び健全化判断比率'!B7="","",'各会計、関係団体の財政状況及び健全化判断比率'!B7)</f>
        <v>一般会計</v>
      </c>
      <c r="F34" s="423"/>
      <c r="G34" s="423"/>
      <c r="H34" s="423"/>
      <c r="I34" s="423"/>
      <c r="J34" s="423"/>
      <c r="K34" s="423"/>
      <c r="L34" s="423"/>
      <c r="M34" s="423"/>
      <c r="N34" s="423"/>
      <c r="O34" s="423"/>
      <c r="P34" s="423"/>
      <c r="Q34" s="423"/>
      <c r="R34" s="423"/>
      <c r="S34" s="423"/>
      <c r="T34" s="213"/>
      <c r="U34" s="424">
        <f>IF(W34="","",MAX(C34:D43)+1)</f>
        <v>6</v>
      </c>
      <c r="V34" s="424"/>
      <c r="W34" s="423" t="str">
        <f>IF('各会計、関係団体の財政状況及び健全化判断比率'!B28="","",'各会計、関係団体の財政状況及び健全化判断比率'!B28)</f>
        <v>国民健康保険事業特別会計</v>
      </c>
      <c r="X34" s="423"/>
      <c r="Y34" s="423"/>
      <c r="Z34" s="423"/>
      <c r="AA34" s="423"/>
      <c r="AB34" s="423"/>
      <c r="AC34" s="423"/>
      <c r="AD34" s="423"/>
      <c r="AE34" s="423"/>
      <c r="AF34" s="423"/>
      <c r="AG34" s="423"/>
      <c r="AH34" s="423"/>
      <c r="AI34" s="423"/>
      <c r="AJ34" s="423"/>
      <c r="AK34" s="423"/>
      <c r="AL34" s="213"/>
      <c r="AM34" s="424">
        <f>IF(AO34="","",MAX(C34:D43,U34:V43)+1)</f>
        <v>9</v>
      </c>
      <c r="AN34" s="424"/>
      <c r="AO34" s="423" t="str">
        <f>IF('各会計、関係団体の財政状況及び健全化判断比率'!B31="","",'各会計、関係団体の財政状況及び健全化判断比率'!B31)</f>
        <v>水道事業会計</v>
      </c>
      <c r="AP34" s="423"/>
      <c r="AQ34" s="423"/>
      <c r="AR34" s="423"/>
      <c r="AS34" s="423"/>
      <c r="AT34" s="423"/>
      <c r="AU34" s="423"/>
      <c r="AV34" s="423"/>
      <c r="AW34" s="423"/>
      <c r="AX34" s="423"/>
      <c r="AY34" s="423"/>
      <c r="AZ34" s="423"/>
      <c r="BA34" s="423"/>
      <c r="BB34" s="423"/>
      <c r="BC34" s="423"/>
      <c r="BD34" s="213"/>
      <c r="BE34" s="424">
        <f>IF(BG34="","",MAX(C34:D43,U34:V43,AM34:AN43)+1)</f>
        <v>10</v>
      </c>
      <c r="BF34" s="424"/>
      <c r="BG34" s="423" t="str">
        <f>IF('各会計、関係団体の財政状況及び健全化判断比率'!B32="","",'各会計、関係団体の財政状況及び健全化判断比率'!B32)</f>
        <v>公共下水道事業特別会計</v>
      </c>
      <c r="BH34" s="423"/>
      <c r="BI34" s="423"/>
      <c r="BJ34" s="423"/>
      <c r="BK34" s="423"/>
      <c r="BL34" s="423"/>
      <c r="BM34" s="423"/>
      <c r="BN34" s="423"/>
      <c r="BO34" s="423"/>
      <c r="BP34" s="423"/>
      <c r="BQ34" s="423"/>
      <c r="BR34" s="423"/>
      <c r="BS34" s="423"/>
      <c r="BT34" s="423"/>
      <c r="BU34" s="423"/>
      <c r="BV34" s="213"/>
      <c r="BW34" s="424">
        <f>IF(BY34="","",MAX(C34:D43,U34:V43,AM34:AN43,BE34:BF43)+1)</f>
        <v>13</v>
      </c>
      <c r="BX34" s="424"/>
      <c r="BY34" s="423" t="str">
        <f>IF('各会計、関係団体の財政状況及び健全化判断比率'!B68="","",'各会計、関係団体の財政状況及び健全化判断比率'!B68)</f>
        <v>安芸広域市町村圏事務組合</v>
      </c>
      <c r="BZ34" s="423"/>
      <c r="CA34" s="423"/>
      <c r="CB34" s="423"/>
      <c r="CC34" s="423"/>
      <c r="CD34" s="423"/>
      <c r="CE34" s="423"/>
      <c r="CF34" s="423"/>
      <c r="CG34" s="423"/>
      <c r="CH34" s="423"/>
      <c r="CI34" s="423"/>
      <c r="CJ34" s="423"/>
      <c r="CK34" s="423"/>
      <c r="CL34" s="423"/>
      <c r="CM34" s="423"/>
      <c r="CN34" s="213"/>
      <c r="CO34" s="424">
        <f>IF(CQ34="","",MAX(C34:D43,U34:V43,AM34:AN43,BE34:BF43,BW34:BX43)+1)</f>
        <v>21</v>
      </c>
      <c r="CP34" s="424"/>
      <c r="CQ34" s="423" t="str">
        <f>IF('各会計、関係団体の財政状況及び健全化判断比率'!BS7="","",'各会計、関係団体の財政状況及び健全化判断比率'!BS7)</f>
        <v>安芸市土地開発公社</v>
      </c>
      <c r="CR34" s="423"/>
      <c r="CS34" s="423"/>
      <c r="CT34" s="423"/>
      <c r="CU34" s="423"/>
      <c r="CV34" s="423"/>
      <c r="CW34" s="423"/>
      <c r="CX34" s="423"/>
      <c r="CY34" s="423"/>
      <c r="CZ34" s="423"/>
      <c r="DA34" s="423"/>
      <c r="DB34" s="423"/>
      <c r="DC34" s="423"/>
      <c r="DD34" s="423"/>
      <c r="DE34" s="423"/>
      <c r="DF34" s="210"/>
      <c r="DG34" s="425" t="str">
        <f>IF('各会計、関係団体の財政状況及び健全化判断比率'!BR7="","",'各会計、関係団体の財政状況及び健全化判断比率'!BR7)</f>
        <v/>
      </c>
      <c r="DH34" s="425"/>
      <c r="DI34" s="217"/>
      <c r="DJ34" s="185"/>
      <c r="DK34" s="185"/>
      <c r="DL34" s="185"/>
      <c r="DM34" s="185"/>
      <c r="DN34" s="185"/>
      <c r="DO34" s="185"/>
    </row>
    <row r="35" spans="1:119" ht="32.25" customHeight="1">
      <c r="A35" s="186"/>
      <c r="B35" s="212"/>
      <c r="C35" s="424">
        <f>IF(E35="","",C34+1)</f>
        <v>2</v>
      </c>
      <c r="D35" s="424"/>
      <c r="E35" s="423" t="str">
        <f>IF('各会計、関係団体の財政状況及び健全化判断比率'!B8="","",'各会計、関係団体の財政状況及び健全化判断比率'!B8)</f>
        <v>元気バス事業特別会計</v>
      </c>
      <c r="F35" s="423"/>
      <c r="G35" s="423"/>
      <c r="H35" s="423"/>
      <c r="I35" s="423"/>
      <c r="J35" s="423"/>
      <c r="K35" s="423"/>
      <c r="L35" s="423"/>
      <c r="M35" s="423"/>
      <c r="N35" s="423"/>
      <c r="O35" s="423"/>
      <c r="P35" s="423"/>
      <c r="Q35" s="423"/>
      <c r="R35" s="423"/>
      <c r="S35" s="423"/>
      <c r="T35" s="213"/>
      <c r="U35" s="424">
        <f>IF(W35="","",U34+1)</f>
        <v>7</v>
      </c>
      <c r="V35" s="424"/>
      <c r="W35" s="423" t="str">
        <f>IF('各会計、関係団体の財政状況及び健全化判断比率'!B29="","",'各会計、関係団体の財政状況及び健全化判断比率'!B29)</f>
        <v>介護保険事業特別会計</v>
      </c>
      <c r="X35" s="423"/>
      <c r="Y35" s="423"/>
      <c r="Z35" s="423"/>
      <c r="AA35" s="423"/>
      <c r="AB35" s="423"/>
      <c r="AC35" s="423"/>
      <c r="AD35" s="423"/>
      <c r="AE35" s="423"/>
      <c r="AF35" s="423"/>
      <c r="AG35" s="423"/>
      <c r="AH35" s="423"/>
      <c r="AI35" s="423"/>
      <c r="AJ35" s="423"/>
      <c r="AK35" s="423"/>
      <c r="AL35" s="213"/>
      <c r="AM35" s="424" t="str">
        <f t="shared" ref="AM35:AM43" si="0">IF(AO35="","",AM34+1)</f>
        <v/>
      </c>
      <c r="AN35" s="424"/>
      <c r="AO35" s="423"/>
      <c r="AP35" s="423"/>
      <c r="AQ35" s="423"/>
      <c r="AR35" s="423"/>
      <c r="AS35" s="423"/>
      <c r="AT35" s="423"/>
      <c r="AU35" s="423"/>
      <c r="AV35" s="423"/>
      <c r="AW35" s="423"/>
      <c r="AX35" s="423"/>
      <c r="AY35" s="423"/>
      <c r="AZ35" s="423"/>
      <c r="BA35" s="423"/>
      <c r="BB35" s="423"/>
      <c r="BC35" s="423"/>
      <c r="BD35" s="213"/>
      <c r="BE35" s="424">
        <f t="shared" ref="BE35:BE43" si="1">IF(BG35="","",BE34+1)</f>
        <v>11</v>
      </c>
      <c r="BF35" s="424"/>
      <c r="BG35" s="423" t="str">
        <f>IF('各会計、関係団体の財政状況及び健全化判断比率'!B33="","",'各会計、関係団体の財政状況及び健全化判断比率'!B33)</f>
        <v>農業集落排水事業特別会計</v>
      </c>
      <c r="BH35" s="423"/>
      <c r="BI35" s="423"/>
      <c r="BJ35" s="423"/>
      <c r="BK35" s="423"/>
      <c r="BL35" s="423"/>
      <c r="BM35" s="423"/>
      <c r="BN35" s="423"/>
      <c r="BO35" s="423"/>
      <c r="BP35" s="423"/>
      <c r="BQ35" s="423"/>
      <c r="BR35" s="423"/>
      <c r="BS35" s="423"/>
      <c r="BT35" s="423"/>
      <c r="BU35" s="423"/>
      <c r="BV35" s="213"/>
      <c r="BW35" s="424">
        <f t="shared" ref="BW35:BW43" si="2">IF(BY35="","",BW34+1)</f>
        <v>14</v>
      </c>
      <c r="BX35" s="424"/>
      <c r="BY35" s="423" t="str">
        <f>IF('各会計、関係団体の財政状況及び健全化判断比率'!B69="","",'各会計、関係団体の財政状況及び健全化判断比率'!B69)</f>
        <v>安芸広域市町村圏特別養護老人ホーム組合</v>
      </c>
      <c r="BZ35" s="423"/>
      <c r="CA35" s="423"/>
      <c r="CB35" s="423"/>
      <c r="CC35" s="423"/>
      <c r="CD35" s="423"/>
      <c r="CE35" s="423"/>
      <c r="CF35" s="423"/>
      <c r="CG35" s="423"/>
      <c r="CH35" s="423"/>
      <c r="CI35" s="423"/>
      <c r="CJ35" s="423"/>
      <c r="CK35" s="423"/>
      <c r="CL35" s="423"/>
      <c r="CM35" s="423"/>
      <c r="CN35" s="213"/>
      <c r="CO35" s="424" t="str">
        <f t="shared" ref="CO35:CO43" si="3">IF(CQ35="","",CO34+1)</f>
        <v/>
      </c>
      <c r="CP35" s="424"/>
      <c r="CQ35" s="423" t="str">
        <f>IF('各会計、関係団体の財政状況及び健全化判断比率'!BS8="","",'各会計、関係団体の財政状況及び健全化判断比率'!BS8)</f>
        <v/>
      </c>
      <c r="CR35" s="423"/>
      <c r="CS35" s="423"/>
      <c r="CT35" s="423"/>
      <c r="CU35" s="423"/>
      <c r="CV35" s="423"/>
      <c r="CW35" s="423"/>
      <c r="CX35" s="423"/>
      <c r="CY35" s="423"/>
      <c r="CZ35" s="423"/>
      <c r="DA35" s="423"/>
      <c r="DB35" s="423"/>
      <c r="DC35" s="423"/>
      <c r="DD35" s="423"/>
      <c r="DE35" s="423"/>
      <c r="DF35" s="210"/>
      <c r="DG35" s="425" t="str">
        <f>IF('各会計、関係団体の財政状況及び健全化判断比率'!BR8="","",'各会計、関係団体の財政状況及び健全化判断比率'!BR8)</f>
        <v/>
      </c>
      <c r="DH35" s="425"/>
      <c r="DI35" s="217"/>
      <c r="DJ35" s="185"/>
      <c r="DK35" s="185"/>
      <c r="DL35" s="185"/>
      <c r="DM35" s="185"/>
      <c r="DN35" s="185"/>
      <c r="DO35" s="185"/>
    </row>
    <row r="36" spans="1:119" ht="32.25" customHeight="1">
      <c r="A36" s="186"/>
      <c r="B36" s="212"/>
      <c r="C36" s="424">
        <f>IF(E36="","",C35+1)</f>
        <v>3</v>
      </c>
      <c r="D36" s="424"/>
      <c r="E36" s="423" t="str">
        <f>IF('各会計、関係団体の財政状況及び健全化判断比率'!B9="","",'各会計、関係団体の財政状況及び健全化判断比率'!B9)</f>
        <v>住宅新築資金等貸付事業特別会計</v>
      </c>
      <c r="F36" s="423"/>
      <c r="G36" s="423"/>
      <c r="H36" s="423"/>
      <c r="I36" s="423"/>
      <c r="J36" s="423"/>
      <c r="K36" s="423"/>
      <c r="L36" s="423"/>
      <c r="M36" s="423"/>
      <c r="N36" s="423"/>
      <c r="O36" s="423"/>
      <c r="P36" s="423"/>
      <c r="Q36" s="423"/>
      <c r="R36" s="423"/>
      <c r="S36" s="423"/>
      <c r="T36" s="213"/>
      <c r="U36" s="424">
        <f t="shared" ref="U36:U43" si="4">IF(W36="","",U35+1)</f>
        <v>8</v>
      </c>
      <c r="V36" s="424"/>
      <c r="W36" s="423" t="str">
        <f>IF('各会計、関係団体の財政状況及び健全化判断比率'!B30="","",'各会計、関係団体の財政状況及び健全化判断比率'!B30)</f>
        <v>後期高齢者医療事業特別会計</v>
      </c>
      <c r="X36" s="423"/>
      <c r="Y36" s="423"/>
      <c r="Z36" s="423"/>
      <c r="AA36" s="423"/>
      <c r="AB36" s="423"/>
      <c r="AC36" s="423"/>
      <c r="AD36" s="423"/>
      <c r="AE36" s="423"/>
      <c r="AF36" s="423"/>
      <c r="AG36" s="423"/>
      <c r="AH36" s="423"/>
      <c r="AI36" s="423"/>
      <c r="AJ36" s="423"/>
      <c r="AK36" s="423"/>
      <c r="AL36" s="213"/>
      <c r="AM36" s="424" t="str">
        <f t="shared" si="0"/>
        <v/>
      </c>
      <c r="AN36" s="424"/>
      <c r="AO36" s="423"/>
      <c r="AP36" s="423"/>
      <c r="AQ36" s="423"/>
      <c r="AR36" s="423"/>
      <c r="AS36" s="423"/>
      <c r="AT36" s="423"/>
      <c r="AU36" s="423"/>
      <c r="AV36" s="423"/>
      <c r="AW36" s="423"/>
      <c r="AX36" s="423"/>
      <c r="AY36" s="423"/>
      <c r="AZ36" s="423"/>
      <c r="BA36" s="423"/>
      <c r="BB36" s="423"/>
      <c r="BC36" s="423"/>
      <c r="BD36" s="213"/>
      <c r="BE36" s="424">
        <f t="shared" si="1"/>
        <v>12</v>
      </c>
      <c r="BF36" s="424"/>
      <c r="BG36" s="423" t="str">
        <f>IF('各会計、関係団体の財政状況及び健全化判断比率'!B34="","",'各会計、関係団体の財政状況及び健全化判断比率'!B34)</f>
        <v>住宅団地整備事業特別会計</v>
      </c>
      <c r="BH36" s="423"/>
      <c r="BI36" s="423"/>
      <c r="BJ36" s="423"/>
      <c r="BK36" s="423"/>
      <c r="BL36" s="423"/>
      <c r="BM36" s="423"/>
      <c r="BN36" s="423"/>
      <c r="BO36" s="423"/>
      <c r="BP36" s="423"/>
      <c r="BQ36" s="423"/>
      <c r="BR36" s="423"/>
      <c r="BS36" s="423"/>
      <c r="BT36" s="423"/>
      <c r="BU36" s="423"/>
      <c r="BV36" s="213"/>
      <c r="BW36" s="424">
        <f t="shared" si="2"/>
        <v>15</v>
      </c>
      <c r="BX36" s="424"/>
      <c r="BY36" s="423" t="str">
        <f>IF('各会計、関係団体の財政状況及び健全化判断比率'!B70="","",'各会計、関係団体の財政状況及び健全化判断比率'!B70)</f>
        <v>高知県広域食肉センター事務組合</v>
      </c>
      <c r="BZ36" s="423"/>
      <c r="CA36" s="423"/>
      <c r="CB36" s="423"/>
      <c r="CC36" s="423"/>
      <c r="CD36" s="423"/>
      <c r="CE36" s="423"/>
      <c r="CF36" s="423"/>
      <c r="CG36" s="423"/>
      <c r="CH36" s="423"/>
      <c r="CI36" s="423"/>
      <c r="CJ36" s="423"/>
      <c r="CK36" s="423"/>
      <c r="CL36" s="423"/>
      <c r="CM36" s="423"/>
      <c r="CN36" s="213"/>
      <c r="CO36" s="424" t="str">
        <f t="shared" si="3"/>
        <v/>
      </c>
      <c r="CP36" s="424"/>
      <c r="CQ36" s="423" t="str">
        <f>IF('各会計、関係団体の財政状況及び健全化判断比率'!BS9="","",'各会計、関係団体の財政状況及び健全化判断比率'!BS9)</f>
        <v/>
      </c>
      <c r="CR36" s="423"/>
      <c r="CS36" s="423"/>
      <c r="CT36" s="423"/>
      <c r="CU36" s="423"/>
      <c r="CV36" s="423"/>
      <c r="CW36" s="423"/>
      <c r="CX36" s="423"/>
      <c r="CY36" s="423"/>
      <c r="CZ36" s="423"/>
      <c r="DA36" s="423"/>
      <c r="DB36" s="423"/>
      <c r="DC36" s="423"/>
      <c r="DD36" s="423"/>
      <c r="DE36" s="423"/>
      <c r="DF36" s="210"/>
      <c r="DG36" s="425" t="str">
        <f>IF('各会計、関係団体の財政状況及び健全化判断比率'!BR9="","",'各会計、関係団体の財政状況及び健全化判断比率'!BR9)</f>
        <v/>
      </c>
      <c r="DH36" s="425"/>
      <c r="DI36" s="217"/>
      <c r="DJ36" s="185"/>
      <c r="DK36" s="185"/>
      <c r="DL36" s="185"/>
      <c r="DM36" s="185"/>
      <c r="DN36" s="185"/>
      <c r="DO36" s="185"/>
    </row>
    <row r="37" spans="1:119" ht="32.25" customHeight="1">
      <c r="A37" s="186"/>
      <c r="B37" s="212"/>
      <c r="C37" s="424">
        <f>IF(E37="","",C36+1)</f>
        <v>4</v>
      </c>
      <c r="D37" s="424"/>
      <c r="E37" s="423" t="str">
        <f>IF('各会計、関係団体の財政状況及び健全化判断比率'!B10="","",'各会計、関係団体の財政状況及び健全化判断比率'!B10)</f>
        <v>鉄道経営助成基金事業特別会計</v>
      </c>
      <c r="F37" s="423"/>
      <c r="G37" s="423"/>
      <c r="H37" s="423"/>
      <c r="I37" s="423"/>
      <c r="J37" s="423"/>
      <c r="K37" s="423"/>
      <c r="L37" s="423"/>
      <c r="M37" s="423"/>
      <c r="N37" s="423"/>
      <c r="O37" s="423"/>
      <c r="P37" s="423"/>
      <c r="Q37" s="423"/>
      <c r="R37" s="423"/>
      <c r="S37" s="423"/>
      <c r="T37" s="213"/>
      <c r="U37" s="424" t="str">
        <f t="shared" si="4"/>
        <v/>
      </c>
      <c r="V37" s="424"/>
      <c r="W37" s="423"/>
      <c r="X37" s="423"/>
      <c r="Y37" s="423"/>
      <c r="Z37" s="423"/>
      <c r="AA37" s="423"/>
      <c r="AB37" s="423"/>
      <c r="AC37" s="423"/>
      <c r="AD37" s="423"/>
      <c r="AE37" s="423"/>
      <c r="AF37" s="423"/>
      <c r="AG37" s="423"/>
      <c r="AH37" s="423"/>
      <c r="AI37" s="423"/>
      <c r="AJ37" s="423"/>
      <c r="AK37" s="423"/>
      <c r="AL37" s="213"/>
      <c r="AM37" s="424" t="str">
        <f t="shared" si="0"/>
        <v/>
      </c>
      <c r="AN37" s="424"/>
      <c r="AO37" s="423"/>
      <c r="AP37" s="423"/>
      <c r="AQ37" s="423"/>
      <c r="AR37" s="423"/>
      <c r="AS37" s="423"/>
      <c r="AT37" s="423"/>
      <c r="AU37" s="423"/>
      <c r="AV37" s="423"/>
      <c r="AW37" s="423"/>
      <c r="AX37" s="423"/>
      <c r="AY37" s="423"/>
      <c r="AZ37" s="423"/>
      <c r="BA37" s="423"/>
      <c r="BB37" s="423"/>
      <c r="BC37" s="423"/>
      <c r="BD37" s="213"/>
      <c r="BE37" s="424" t="str">
        <f t="shared" si="1"/>
        <v/>
      </c>
      <c r="BF37" s="424"/>
      <c r="BG37" s="423"/>
      <c r="BH37" s="423"/>
      <c r="BI37" s="423"/>
      <c r="BJ37" s="423"/>
      <c r="BK37" s="423"/>
      <c r="BL37" s="423"/>
      <c r="BM37" s="423"/>
      <c r="BN37" s="423"/>
      <c r="BO37" s="423"/>
      <c r="BP37" s="423"/>
      <c r="BQ37" s="423"/>
      <c r="BR37" s="423"/>
      <c r="BS37" s="423"/>
      <c r="BT37" s="423"/>
      <c r="BU37" s="423"/>
      <c r="BV37" s="213"/>
      <c r="BW37" s="424">
        <f t="shared" si="2"/>
        <v>16</v>
      </c>
      <c r="BX37" s="424"/>
      <c r="BY37" s="423" t="str">
        <f>IF('各会計、関係団体の財政状況及び健全化判断比率'!B71="","",'各会計、関係団体の財政状況及び健全化判断比率'!B71)</f>
        <v>こうち人づくり広域連合</v>
      </c>
      <c r="BZ37" s="423"/>
      <c r="CA37" s="423"/>
      <c r="CB37" s="423"/>
      <c r="CC37" s="423"/>
      <c r="CD37" s="423"/>
      <c r="CE37" s="423"/>
      <c r="CF37" s="423"/>
      <c r="CG37" s="423"/>
      <c r="CH37" s="423"/>
      <c r="CI37" s="423"/>
      <c r="CJ37" s="423"/>
      <c r="CK37" s="423"/>
      <c r="CL37" s="423"/>
      <c r="CM37" s="423"/>
      <c r="CN37" s="213"/>
      <c r="CO37" s="424" t="str">
        <f t="shared" si="3"/>
        <v/>
      </c>
      <c r="CP37" s="424"/>
      <c r="CQ37" s="423" t="str">
        <f>IF('各会計、関係団体の財政状況及び健全化判断比率'!BS10="","",'各会計、関係団体の財政状況及び健全化判断比率'!BS10)</f>
        <v/>
      </c>
      <c r="CR37" s="423"/>
      <c r="CS37" s="423"/>
      <c r="CT37" s="423"/>
      <c r="CU37" s="423"/>
      <c r="CV37" s="423"/>
      <c r="CW37" s="423"/>
      <c r="CX37" s="423"/>
      <c r="CY37" s="423"/>
      <c r="CZ37" s="423"/>
      <c r="DA37" s="423"/>
      <c r="DB37" s="423"/>
      <c r="DC37" s="423"/>
      <c r="DD37" s="423"/>
      <c r="DE37" s="423"/>
      <c r="DF37" s="210"/>
      <c r="DG37" s="425" t="str">
        <f>IF('各会計、関係団体の財政状況及び健全化判断比率'!BR10="","",'各会計、関係団体の財政状況及び健全化判断比率'!BR10)</f>
        <v/>
      </c>
      <c r="DH37" s="425"/>
      <c r="DI37" s="217"/>
      <c r="DJ37" s="185"/>
      <c r="DK37" s="185"/>
      <c r="DL37" s="185"/>
      <c r="DM37" s="185"/>
      <c r="DN37" s="185"/>
      <c r="DO37" s="185"/>
    </row>
    <row r="38" spans="1:119" ht="32.25" customHeight="1">
      <c r="A38" s="186"/>
      <c r="B38" s="212"/>
      <c r="C38" s="424">
        <f t="shared" ref="C38:C43" si="5">IF(E38="","",C37+1)</f>
        <v>5</v>
      </c>
      <c r="D38" s="424"/>
      <c r="E38" s="423" t="str">
        <f>IF('各会計、関係団体の財政状況及び健全化判断比率'!B11="","",'各会計、関係団体の財政状況及び健全化判断比率'!B11)</f>
        <v>墓地公園事業特別会計</v>
      </c>
      <c r="F38" s="423"/>
      <c r="G38" s="423"/>
      <c r="H38" s="423"/>
      <c r="I38" s="423"/>
      <c r="J38" s="423"/>
      <c r="K38" s="423"/>
      <c r="L38" s="423"/>
      <c r="M38" s="423"/>
      <c r="N38" s="423"/>
      <c r="O38" s="423"/>
      <c r="P38" s="423"/>
      <c r="Q38" s="423"/>
      <c r="R38" s="423"/>
      <c r="S38" s="423"/>
      <c r="T38" s="213"/>
      <c r="U38" s="424" t="str">
        <f t="shared" si="4"/>
        <v/>
      </c>
      <c r="V38" s="424"/>
      <c r="W38" s="423"/>
      <c r="X38" s="423"/>
      <c r="Y38" s="423"/>
      <c r="Z38" s="423"/>
      <c r="AA38" s="423"/>
      <c r="AB38" s="423"/>
      <c r="AC38" s="423"/>
      <c r="AD38" s="423"/>
      <c r="AE38" s="423"/>
      <c r="AF38" s="423"/>
      <c r="AG38" s="423"/>
      <c r="AH38" s="423"/>
      <c r="AI38" s="423"/>
      <c r="AJ38" s="423"/>
      <c r="AK38" s="423"/>
      <c r="AL38" s="213"/>
      <c r="AM38" s="424" t="str">
        <f t="shared" si="0"/>
        <v/>
      </c>
      <c r="AN38" s="424"/>
      <c r="AO38" s="423"/>
      <c r="AP38" s="423"/>
      <c r="AQ38" s="423"/>
      <c r="AR38" s="423"/>
      <c r="AS38" s="423"/>
      <c r="AT38" s="423"/>
      <c r="AU38" s="423"/>
      <c r="AV38" s="423"/>
      <c r="AW38" s="423"/>
      <c r="AX38" s="423"/>
      <c r="AY38" s="423"/>
      <c r="AZ38" s="423"/>
      <c r="BA38" s="423"/>
      <c r="BB38" s="423"/>
      <c r="BC38" s="423"/>
      <c r="BD38" s="213"/>
      <c r="BE38" s="424" t="str">
        <f t="shared" si="1"/>
        <v/>
      </c>
      <c r="BF38" s="424"/>
      <c r="BG38" s="423"/>
      <c r="BH38" s="423"/>
      <c r="BI38" s="423"/>
      <c r="BJ38" s="423"/>
      <c r="BK38" s="423"/>
      <c r="BL38" s="423"/>
      <c r="BM38" s="423"/>
      <c r="BN38" s="423"/>
      <c r="BO38" s="423"/>
      <c r="BP38" s="423"/>
      <c r="BQ38" s="423"/>
      <c r="BR38" s="423"/>
      <c r="BS38" s="423"/>
      <c r="BT38" s="423"/>
      <c r="BU38" s="423"/>
      <c r="BV38" s="213"/>
      <c r="BW38" s="424">
        <f t="shared" si="2"/>
        <v>17</v>
      </c>
      <c r="BX38" s="424"/>
      <c r="BY38" s="423" t="str">
        <f>IF('各会計、関係団体の財政状況及び健全化判断比率'!B72="","",'各会計、関係団体の財政状況及び健全化判断比率'!B72)</f>
        <v>高知県市町村総合事務組合（一般）</v>
      </c>
      <c r="BZ38" s="423"/>
      <c r="CA38" s="423"/>
      <c r="CB38" s="423"/>
      <c r="CC38" s="423"/>
      <c r="CD38" s="423"/>
      <c r="CE38" s="423"/>
      <c r="CF38" s="423"/>
      <c r="CG38" s="423"/>
      <c r="CH38" s="423"/>
      <c r="CI38" s="423"/>
      <c r="CJ38" s="423"/>
      <c r="CK38" s="423"/>
      <c r="CL38" s="423"/>
      <c r="CM38" s="423"/>
      <c r="CN38" s="213"/>
      <c r="CO38" s="424" t="str">
        <f t="shared" si="3"/>
        <v/>
      </c>
      <c r="CP38" s="424"/>
      <c r="CQ38" s="423" t="str">
        <f>IF('各会計、関係団体の財政状況及び健全化判断比率'!BS11="","",'各会計、関係団体の財政状況及び健全化判断比率'!BS11)</f>
        <v/>
      </c>
      <c r="CR38" s="423"/>
      <c r="CS38" s="423"/>
      <c r="CT38" s="423"/>
      <c r="CU38" s="423"/>
      <c r="CV38" s="423"/>
      <c r="CW38" s="423"/>
      <c r="CX38" s="423"/>
      <c r="CY38" s="423"/>
      <c r="CZ38" s="423"/>
      <c r="DA38" s="423"/>
      <c r="DB38" s="423"/>
      <c r="DC38" s="423"/>
      <c r="DD38" s="423"/>
      <c r="DE38" s="423"/>
      <c r="DF38" s="210"/>
      <c r="DG38" s="425" t="str">
        <f>IF('各会計、関係団体の財政状況及び健全化判断比率'!BR11="","",'各会計、関係団体の財政状況及び健全化判断比率'!BR11)</f>
        <v/>
      </c>
      <c r="DH38" s="425"/>
      <c r="DI38" s="217"/>
      <c r="DJ38" s="185"/>
      <c r="DK38" s="185"/>
      <c r="DL38" s="185"/>
      <c r="DM38" s="185"/>
      <c r="DN38" s="185"/>
      <c r="DO38" s="185"/>
    </row>
    <row r="39" spans="1:119" ht="32.25" customHeight="1">
      <c r="A39" s="186"/>
      <c r="B39" s="212"/>
      <c r="C39" s="424" t="str">
        <f t="shared" si="5"/>
        <v/>
      </c>
      <c r="D39" s="424"/>
      <c r="E39" s="423" t="str">
        <f>IF('各会計、関係団体の財政状況及び健全化判断比率'!B12="","",'各会計、関係団体の財政状況及び健全化判断比率'!B12)</f>
        <v/>
      </c>
      <c r="F39" s="423"/>
      <c r="G39" s="423"/>
      <c r="H39" s="423"/>
      <c r="I39" s="423"/>
      <c r="J39" s="423"/>
      <c r="K39" s="423"/>
      <c r="L39" s="423"/>
      <c r="M39" s="423"/>
      <c r="N39" s="423"/>
      <c r="O39" s="423"/>
      <c r="P39" s="423"/>
      <c r="Q39" s="423"/>
      <c r="R39" s="423"/>
      <c r="S39" s="423"/>
      <c r="T39" s="213"/>
      <c r="U39" s="424" t="str">
        <f t="shared" si="4"/>
        <v/>
      </c>
      <c r="V39" s="424"/>
      <c r="W39" s="423"/>
      <c r="X39" s="423"/>
      <c r="Y39" s="423"/>
      <c r="Z39" s="423"/>
      <c r="AA39" s="423"/>
      <c r="AB39" s="423"/>
      <c r="AC39" s="423"/>
      <c r="AD39" s="423"/>
      <c r="AE39" s="423"/>
      <c r="AF39" s="423"/>
      <c r="AG39" s="423"/>
      <c r="AH39" s="423"/>
      <c r="AI39" s="423"/>
      <c r="AJ39" s="423"/>
      <c r="AK39" s="423"/>
      <c r="AL39" s="213"/>
      <c r="AM39" s="424" t="str">
        <f t="shared" si="0"/>
        <v/>
      </c>
      <c r="AN39" s="424"/>
      <c r="AO39" s="423"/>
      <c r="AP39" s="423"/>
      <c r="AQ39" s="423"/>
      <c r="AR39" s="423"/>
      <c r="AS39" s="423"/>
      <c r="AT39" s="423"/>
      <c r="AU39" s="423"/>
      <c r="AV39" s="423"/>
      <c r="AW39" s="423"/>
      <c r="AX39" s="423"/>
      <c r="AY39" s="423"/>
      <c r="AZ39" s="423"/>
      <c r="BA39" s="423"/>
      <c r="BB39" s="423"/>
      <c r="BC39" s="423"/>
      <c r="BD39" s="213"/>
      <c r="BE39" s="424" t="str">
        <f t="shared" si="1"/>
        <v/>
      </c>
      <c r="BF39" s="424"/>
      <c r="BG39" s="423"/>
      <c r="BH39" s="423"/>
      <c r="BI39" s="423"/>
      <c r="BJ39" s="423"/>
      <c r="BK39" s="423"/>
      <c r="BL39" s="423"/>
      <c r="BM39" s="423"/>
      <c r="BN39" s="423"/>
      <c r="BO39" s="423"/>
      <c r="BP39" s="423"/>
      <c r="BQ39" s="423"/>
      <c r="BR39" s="423"/>
      <c r="BS39" s="423"/>
      <c r="BT39" s="423"/>
      <c r="BU39" s="423"/>
      <c r="BV39" s="213"/>
      <c r="BW39" s="424">
        <f t="shared" si="2"/>
        <v>18</v>
      </c>
      <c r="BX39" s="424"/>
      <c r="BY39" s="423" t="str">
        <f>IF('各会計、関係団体の財政状況及び健全化判断比率'!B73="","",'各会計、関係団体の財政状況及び健全化判断比率'!B73)</f>
        <v>　　　　　　〃　　　　　（交通災害共済）</v>
      </c>
      <c r="BZ39" s="423"/>
      <c r="CA39" s="423"/>
      <c r="CB39" s="423"/>
      <c r="CC39" s="423"/>
      <c r="CD39" s="423"/>
      <c r="CE39" s="423"/>
      <c r="CF39" s="423"/>
      <c r="CG39" s="423"/>
      <c r="CH39" s="423"/>
      <c r="CI39" s="423"/>
      <c r="CJ39" s="423"/>
      <c r="CK39" s="423"/>
      <c r="CL39" s="423"/>
      <c r="CM39" s="423"/>
      <c r="CN39" s="213"/>
      <c r="CO39" s="424" t="str">
        <f t="shared" si="3"/>
        <v/>
      </c>
      <c r="CP39" s="424"/>
      <c r="CQ39" s="423" t="str">
        <f>IF('各会計、関係団体の財政状況及び健全化判断比率'!BS12="","",'各会計、関係団体の財政状況及び健全化判断比率'!BS12)</f>
        <v/>
      </c>
      <c r="CR39" s="423"/>
      <c r="CS39" s="423"/>
      <c r="CT39" s="423"/>
      <c r="CU39" s="423"/>
      <c r="CV39" s="423"/>
      <c r="CW39" s="423"/>
      <c r="CX39" s="423"/>
      <c r="CY39" s="423"/>
      <c r="CZ39" s="423"/>
      <c r="DA39" s="423"/>
      <c r="DB39" s="423"/>
      <c r="DC39" s="423"/>
      <c r="DD39" s="423"/>
      <c r="DE39" s="423"/>
      <c r="DF39" s="210"/>
      <c r="DG39" s="425" t="str">
        <f>IF('各会計、関係団体の財政状況及び健全化判断比率'!BR12="","",'各会計、関係団体の財政状況及び健全化判断比率'!BR12)</f>
        <v/>
      </c>
      <c r="DH39" s="425"/>
      <c r="DI39" s="217"/>
      <c r="DJ39" s="185"/>
      <c r="DK39" s="185"/>
      <c r="DL39" s="185"/>
      <c r="DM39" s="185"/>
      <c r="DN39" s="185"/>
      <c r="DO39" s="185"/>
    </row>
    <row r="40" spans="1:119" ht="32.25" customHeight="1">
      <c r="A40" s="186"/>
      <c r="B40" s="212"/>
      <c r="C40" s="424" t="str">
        <f t="shared" si="5"/>
        <v/>
      </c>
      <c r="D40" s="424"/>
      <c r="E40" s="423" t="str">
        <f>IF('各会計、関係団体の財政状況及び健全化判断比率'!B13="","",'各会計、関係団体の財政状況及び健全化判断比率'!B13)</f>
        <v/>
      </c>
      <c r="F40" s="423"/>
      <c r="G40" s="423"/>
      <c r="H40" s="423"/>
      <c r="I40" s="423"/>
      <c r="J40" s="423"/>
      <c r="K40" s="423"/>
      <c r="L40" s="423"/>
      <c r="M40" s="423"/>
      <c r="N40" s="423"/>
      <c r="O40" s="423"/>
      <c r="P40" s="423"/>
      <c r="Q40" s="423"/>
      <c r="R40" s="423"/>
      <c r="S40" s="423"/>
      <c r="T40" s="213"/>
      <c r="U40" s="424" t="str">
        <f t="shared" si="4"/>
        <v/>
      </c>
      <c r="V40" s="424"/>
      <c r="W40" s="423"/>
      <c r="X40" s="423"/>
      <c r="Y40" s="423"/>
      <c r="Z40" s="423"/>
      <c r="AA40" s="423"/>
      <c r="AB40" s="423"/>
      <c r="AC40" s="423"/>
      <c r="AD40" s="423"/>
      <c r="AE40" s="423"/>
      <c r="AF40" s="423"/>
      <c r="AG40" s="423"/>
      <c r="AH40" s="423"/>
      <c r="AI40" s="423"/>
      <c r="AJ40" s="423"/>
      <c r="AK40" s="423"/>
      <c r="AL40" s="213"/>
      <c r="AM40" s="424" t="str">
        <f t="shared" si="0"/>
        <v/>
      </c>
      <c r="AN40" s="424"/>
      <c r="AO40" s="423"/>
      <c r="AP40" s="423"/>
      <c r="AQ40" s="423"/>
      <c r="AR40" s="423"/>
      <c r="AS40" s="423"/>
      <c r="AT40" s="423"/>
      <c r="AU40" s="423"/>
      <c r="AV40" s="423"/>
      <c r="AW40" s="423"/>
      <c r="AX40" s="423"/>
      <c r="AY40" s="423"/>
      <c r="AZ40" s="423"/>
      <c r="BA40" s="423"/>
      <c r="BB40" s="423"/>
      <c r="BC40" s="423"/>
      <c r="BD40" s="213"/>
      <c r="BE40" s="424" t="str">
        <f t="shared" si="1"/>
        <v/>
      </c>
      <c r="BF40" s="424"/>
      <c r="BG40" s="423"/>
      <c r="BH40" s="423"/>
      <c r="BI40" s="423"/>
      <c r="BJ40" s="423"/>
      <c r="BK40" s="423"/>
      <c r="BL40" s="423"/>
      <c r="BM40" s="423"/>
      <c r="BN40" s="423"/>
      <c r="BO40" s="423"/>
      <c r="BP40" s="423"/>
      <c r="BQ40" s="423"/>
      <c r="BR40" s="423"/>
      <c r="BS40" s="423"/>
      <c r="BT40" s="423"/>
      <c r="BU40" s="423"/>
      <c r="BV40" s="213"/>
      <c r="BW40" s="424">
        <f t="shared" si="2"/>
        <v>19</v>
      </c>
      <c r="BX40" s="424"/>
      <c r="BY40" s="423" t="str">
        <f>IF('各会計、関係団体の財政状況及び健全化判断比率'!B74="","",'各会計、関係団体の財政状況及び健全化判断比率'!B74)</f>
        <v>高知県後期高齢者医療広域連合（一般）</v>
      </c>
      <c r="BZ40" s="423"/>
      <c r="CA40" s="423"/>
      <c r="CB40" s="423"/>
      <c r="CC40" s="423"/>
      <c r="CD40" s="423"/>
      <c r="CE40" s="423"/>
      <c r="CF40" s="423"/>
      <c r="CG40" s="423"/>
      <c r="CH40" s="423"/>
      <c r="CI40" s="423"/>
      <c r="CJ40" s="423"/>
      <c r="CK40" s="423"/>
      <c r="CL40" s="423"/>
      <c r="CM40" s="423"/>
      <c r="CN40" s="213"/>
      <c r="CO40" s="424" t="str">
        <f t="shared" si="3"/>
        <v/>
      </c>
      <c r="CP40" s="424"/>
      <c r="CQ40" s="423" t="str">
        <f>IF('各会計、関係団体の財政状況及び健全化判断比率'!BS13="","",'各会計、関係団体の財政状況及び健全化判断比率'!BS13)</f>
        <v/>
      </c>
      <c r="CR40" s="423"/>
      <c r="CS40" s="423"/>
      <c r="CT40" s="423"/>
      <c r="CU40" s="423"/>
      <c r="CV40" s="423"/>
      <c r="CW40" s="423"/>
      <c r="CX40" s="423"/>
      <c r="CY40" s="423"/>
      <c r="CZ40" s="423"/>
      <c r="DA40" s="423"/>
      <c r="DB40" s="423"/>
      <c r="DC40" s="423"/>
      <c r="DD40" s="423"/>
      <c r="DE40" s="423"/>
      <c r="DF40" s="210"/>
      <c r="DG40" s="425" t="str">
        <f>IF('各会計、関係団体の財政状況及び健全化判断比率'!BR13="","",'各会計、関係団体の財政状況及び健全化判断比率'!BR13)</f>
        <v/>
      </c>
      <c r="DH40" s="425"/>
      <c r="DI40" s="217"/>
      <c r="DJ40" s="185"/>
      <c r="DK40" s="185"/>
      <c r="DL40" s="185"/>
      <c r="DM40" s="185"/>
      <c r="DN40" s="185"/>
      <c r="DO40" s="185"/>
    </row>
    <row r="41" spans="1:119" ht="32.25" customHeight="1">
      <c r="A41" s="186"/>
      <c r="B41" s="212"/>
      <c r="C41" s="424" t="str">
        <f t="shared" si="5"/>
        <v/>
      </c>
      <c r="D41" s="424"/>
      <c r="E41" s="423" t="str">
        <f>IF('各会計、関係団体の財政状況及び健全化判断比率'!B14="","",'各会計、関係団体の財政状況及び健全化判断比率'!B14)</f>
        <v/>
      </c>
      <c r="F41" s="423"/>
      <c r="G41" s="423"/>
      <c r="H41" s="423"/>
      <c r="I41" s="423"/>
      <c r="J41" s="423"/>
      <c r="K41" s="423"/>
      <c r="L41" s="423"/>
      <c r="M41" s="423"/>
      <c r="N41" s="423"/>
      <c r="O41" s="423"/>
      <c r="P41" s="423"/>
      <c r="Q41" s="423"/>
      <c r="R41" s="423"/>
      <c r="S41" s="423"/>
      <c r="T41" s="213"/>
      <c r="U41" s="424" t="str">
        <f t="shared" si="4"/>
        <v/>
      </c>
      <c r="V41" s="424"/>
      <c r="W41" s="423"/>
      <c r="X41" s="423"/>
      <c r="Y41" s="423"/>
      <c r="Z41" s="423"/>
      <c r="AA41" s="423"/>
      <c r="AB41" s="423"/>
      <c r="AC41" s="423"/>
      <c r="AD41" s="423"/>
      <c r="AE41" s="423"/>
      <c r="AF41" s="423"/>
      <c r="AG41" s="423"/>
      <c r="AH41" s="423"/>
      <c r="AI41" s="423"/>
      <c r="AJ41" s="423"/>
      <c r="AK41" s="423"/>
      <c r="AL41" s="213"/>
      <c r="AM41" s="424" t="str">
        <f t="shared" si="0"/>
        <v/>
      </c>
      <c r="AN41" s="424"/>
      <c r="AO41" s="423"/>
      <c r="AP41" s="423"/>
      <c r="AQ41" s="423"/>
      <c r="AR41" s="423"/>
      <c r="AS41" s="423"/>
      <c r="AT41" s="423"/>
      <c r="AU41" s="423"/>
      <c r="AV41" s="423"/>
      <c r="AW41" s="423"/>
      <c r="AX41" s="423"/>
      <c r="AY41" s="423"/>
      <c r="AZ41" s="423"/>
      <c r="BA41" s="423"/>
      <c r="BB41" s="423"/>
      <c r="BC41" s="423"/>
      <c r="BD41" s="213"/>
      <c r="BE41" s="424" t="str">
        <f t="shared" si="1"/>
        <v/>
      </c>
      <c r="BF41" s="424"/>
      <c r="BG41" s="423"/>
      <c r="BH41" s="423"/>
      <c r="BI41" s="423"/>
      <c r="BJ41" s="423"/>
      <c r="BK41" s="423"/>
      <c r="BL41" s="423"/>
      <c r="BM41" s="423"/>
      <c r="BN41" s="423"/>
      <c r="BO41" s="423"/>
      <c r="BP41" s="423"/>
      <c r="BQ41" s="423"/>
      <c r="BR41" s="423"/>
      <c r="BS41" s="423"/>
      <c r="BT41" s="423"/>
      <c r="BU41" s="423"/>
      <c r="BV41" s="213"/>
      <c r="BW41" s="424">
        <f t="shared" si="2"/>
        <v>20</v>
      </c>
      <c r="BX41" s="424"/>
      <c r="BY41" s="423" t="str">
        <f>IF('各会計、関係団体の財政状況及び健全化判断比率'!B75="","",'各会計、関係団体の財政状況及び健全化判断比率'!B75)</f>
        <v>　　　　　　〃　　　　　　　（特別）</v>
      </c>
      <c r="BZ41" s="423"/>
      <c r="CA41" s="423"/>
      <c r="CB41" s="423"/>
      <c r="CC41" s="423"/>
      <c r="CD41" s="423"/>
      <c r="CE41" s="423"/>
      <c r="CF41" s="423"/>
      <c r="CG41" s="423"/>
      <c r="CH41" s="423"/>
      <c r="CI41" s="423"/>
      <c r="CJ41" s="423"/>
      <c r="CK41" s="423"/>
      <c r="CL41" s="423"/>
      <c r="CM41" s="423"/>
      <c r="CN41" s="213"/>
      <c r="CO41" s="424" t="str">
        <f t="shared" si="3"/>
        <v/>
      </c>
      <c r="CP41" s="424"/>
      <c r="CQ41" s="423" t="str">
        <f>IF('各会計、関係団体の財政状況及び健全化判断比率'!BS14="","",'各会計、関係団体の財政状況及び健全化判断比率'!BS14)</f>
        <v/>
      </c>
      <c r="CR41" s="423"/>
      <c r="CS41" s="423"/>
      <c r="CT41" s="423"/>
      <c r="CU41" s="423"/>
      <c r="CV41" s="423"/>
      <c r="CW41" s="423"/>
      <c r="CX41" s="423"/>
      <c r="CY41" s="423"/>
      <c r="CZ41" s="423"/>
      <c r="DA41" s="423"/>
      <c r="DB41" s="423"/>
      <c r="DC41" s="423"/>
      <c r="DD41" s="423"/>
      <c r="DE41" s="423"/>
      <c r="DF41" s="210"/>
      <c r="DG41" s="425" t="str">
        <f>IF('各会計、関係団体の財政状況及び健全化判断比率'!BR14="","",'各会計、関係団体の財政状況及び健全化判断比率'!BR14)</f>
        <v/>
      </c>
      <c r="DH41" s="425"/>
      <c r="DI41" s="217"/>
      <c r="DJ41" s="185"/>
      <c r="DK41" s="185"/>
      <c r="DL41" s="185"/>
      <c r="DM41" s="185"/>
      <c r="DN41" s="185"/>
      <c r="DO41" s="185"/>
    </row>
    <row r="42" spans="1:119" ht="32.25" customHeight="1">
      <c r="A42" s="185"/>
      <c r="B42" s="212"/>
      <c r="C42" s="424" t="str">
        <f t="shared" si="5"/>
        <v/>
      </c>
      <c r="D42" s="424"/>
      <c r="E42" s="423" t="str">
        <f>IF('各会計、関係団体の財政状況及び健全化判断比率'!B15="","",'各会計、関係団体の財政状況及び健全化判断比率'!B15)</f>
        <v/>
      </c>
      <c r="F42" s="423"/>
      <c r="G42" s="423"/>
      <c r="H42" s="423"/>
      <c r="I42" s="423"/>
      <c r="J42" s="423"/>
      <c r="K42" s="423"/>
      <c r="L42" s="423"/>
      <c r="M42" s="423"/>
      <c r="N42" s="423"/>
      <c r="O42" s="423"/>
      <c r="P42" s="423"/>
      <c r="Q42" s="423"/>
      <c r="R42" s="423"/>
      <c r="S42" s="423"/>
      <c r="T42" s="213"/>
      <c r="U42" s="424" t="str">
        <f t="shared" si="4"/>
        <v/>
      </c>
      <c r="V42" s="424"/>
      <c r="W42" s="423"/>
      <c r="X42" s="423"/>
      <c r="Y42" s="423"/>
      <c r="Z42" s="423"/>
      <c r="AA42" s="423"/>
      <c r="AB42" s="423"/>
      <c r="AC42" s="423"/>
      <c r="AD42" s="423"/>
      <c r="AE42" s="423"/>
      <c r="AF42" s="423"/>
      <c r="AG42" s="423"/>
      <c r="AH42" s="423"/>
      <c r="AI42" s="423"/>
      <c r="AJ42" s="423"/>
      <c r="AK42" s="423"/>
      <c r="AL42" s="213"/>
      <c r="AM42" s="424" t="str">
        <f t="shared" si="0"/>
        <v/>
      </c>
      <c r="AN42" s="424"/>
      <c r="AO42" s="423"/>
      <c r="AP42" s="423"/>
      <c r="AQ42" s="423"/>
      <c r="AR42" s="423"/>
      <c r="AS42" s="423"/>
      <c r="AT42" s="423"/>
      <c r="AU42" s="423"/>
      <c r="AV42" s="423"/>
      <c r="AW42" s="423"/>
      <c r="AX42" s="423"/>
      <c r="AY42" s="423"/>
      <c r="AZ42" s="423"/>
      <c r="BA42" s="423"/>
      <c r="BB42" s="423"/>
      <c r="BC42" s="423"/>
      <c r="BD42" s="213"/>
      <c r="BE42" s="424" t="str">
        <f t="shared" si="1"/>
        <v/>
      </c>
      <c r="BF42" s="424"/>
      <c r="BG42" s="423"/>
      <c r="BH42" s="423"/>
      <c r="BI42" s="423"/>
      <c r="BJ42" s="423"/>
      <c r="BK42" s="423"/>
      <c r="BL42" s="423"/>
      <c r="BM42" s="423"/>
      <c r="BN42" s="423"/>
      <c r="BO42" s="423"/>
      <c r="BP42" s="423"/>
      <c r="BQ42" s="423"/>
      <c r="BR42" s="423"/>
      <c r="BS42" s="423"/>
      <c r="BT42" s="423"/>
      <c r="BU42" s="423"/>
      <c r="BV42" s="213"/>
      <c r="BW42" s="424" t="str">
        <f t="shared" si="2"/>
        <v/>
      </c>
      <c r="BX42" s="424"/>
      <c r="BY42" s="423" t="str">
        <f>IF('各会計、関係団体の財政状況及び健全化判断比率'!B76="","",'各会計、関係団体の財政状況及び健全化判断比率'!B76)</f>
        <v/>
      </c>
      <c r="BZ42" s="423"/>
      <c r="CA42" s="423"/>
      <c r="CB42" s="423"/>
      <c r="CC42" s="423"/>
      <c r="CD42" s="423"/>
      <c r="CE42" s="423"/>
      <c r="CF42" s="423"/>
      <c r="CG42" s="423"/>
      <c r="CH42" s="423"/>
      <c r="CI42" s="423"/>
      <c r="CJ42" s="423"/>
      <c r="CK42" s="423"/>
      <c r="CL42" s="423"/>
      <c r="CM42" s="423"/>
      <c r="CN42" s="213"/>
      <c r="CO42" s="424" t="str">
        <f t="shared" si="3"/>
        <v/>
      </c>
      <c r="CP42" s="424"/>
      <c r="CQ42" s="423" t="str">
        <f>IF('各会計、関係団体の財政状況及び健全化判断比率'!BS15="","",'各会計、関係団体の財政状況及び健全化判断比率'!BS15)</f>
        <v/>
      </c>
      <c r="CR42" s="423"/>
      <c r="CS42" s="423"/>
      <c r="CT42" s="423"/>
      <c r="CU42" s="423"/>
      <c r="CV42" s="423"/>
      <c r="CW42" s="423"/>
      <c r="CX42" s="423"/>
      <c r="CY42" s="423"/>
      <c r="CZ42" s="423"/>
      <c r="DA42" s="423"/>
      <c r="DB42" s="423"/>
      <c r="DC42" s="423"/>
      <c r="DD42" s="423"/>
      <c r="DE42" s="423"/>
      <c r="DF42" s="210"/>
      <c r="DG42" s="425" t="str">
        <f>IF('各会計、関係団体の財政状況及び健全化判断比率'!BR15="","",'各会計、関係団体の財政状況及び健全化判断比率'!BR15)</f>
        <v/>
      </c>
      <c r="DH42" s="425"/>
      <c r="DI42" s="217"/>
      <c r="DJ42" s="185"/>
      <c r="DK42" s="185"/>
      <c r="DL42" s="185"/>
      <c r="DM42" s="185"/>
      <c r="DN42" s="185"/>
      <c r="DO42" s="185"/>
    </row>
    <row r="43" spans="1:119" ht="32.25" customHeight="1">
      <c r="A43" s="185"/>
      <c r="B43" s="212"/>
      <c r="C43" s="424" t="str">
        <f t="shared" si="5"/>
        <v/>
      </c>
      <c r="D43" s="424"/>
      <c r="E43" s="423" t="str">
        <f>IF('各会計、関係団体の財政状況及び健全化判断比率'!B16="","",'各会計、関係団体の財政状況及び健全化判断比率'!B16)</f>
        <v/>
      </c>
      <c r="F43" s="423"/>
      <c r="G43" s="423"/>
      <c r="H43" s="423"/>
      <c r="I43" s="423"/>
      <c r="J43" s="423"/>
      <c r="K43" s="423"/>
      <c r="L43" s="423"/>
      <c r="M43" s="423"/>
      <c r="N43" s="423"/>
      <c r="O43" s="423"/>
      <c r="P43" s="423"/>
      <c r="Q43" s="423"/>
      <c r="R43" s="423"/>
      <c r="S43" s="423"/>
      <c r="T43" s="213"/>
      <c r="U43" s="424" t="str">
        <f t="shared" si="4"/>
        <v/>
      </c>
      <c r="V43" s="424"/>
      <c r="W43" s="423"/>
      <c r="X43" s="423"/>
      <c r="Y43" s="423"/>
      <c r="Z43" s="423"/>
      <c r="AA43" s="423"/>
      <c r="AB43" s="423"/>
      <c r="AC43" s="423"/>
      <c r="AD43" s="423"/>
      <c r="AE43" s="423"/>
      <c r="AF43" s="423"/>
      <c r="AG43" s="423"/>
      <c r="AH43" s="423"/>
      <c r="AI43" s="423"/>
      <c r="AJ43" s="423"/>
      <c r="AK43" s="423"/>
      <c r="AL43" s="213"/>
      <c r="AM43" s="424" t="str">
        <f t="shared" si="0"/>
        <v/>
      </c>
      <c r="AN43" s="424"/>
      <c r="AO43" s="423"/>
      <c r="AP43" s="423"/>
      <c r="AQ43" s="423"/>
      <c r="AR43" s="423"/>
      <c r="AS43" s="423"/>
      <c r="AT43" s="423"/>
      <c r="AU43" s="423"/>
      <c r="AV43" s="423"/>
      <c r="AW43" s="423"/>
      <c r="AX43" s="423"/>
      <c r="AY43" s="423"/>
      <c r="AZ43" s="423"/>
      <c r="BA43" s="423"/>
      <c r="BB43" s="423"/>
      <c r="BC43" s="423"/>
      <c r="BD43" s="213"/>
      <c r="BE43" s="424" t="str">
        <f t="shared" si="1"/>
        <v/>
      </c>
      <c r="BF43" s="424"/>
      <c r="BG43" s="423"/>
      <c r="BH43" s="423"/>
      <c r="BI43" s="423"/>
      <c r="BJ43" s="423"/>
      <c r="BK43" s="423"/>
      <c r="BL43" s="423"/>
      <c r="BM43" s="423"/>
      <c r="BN43" s="423"/>
      <c r="BO43" s="423"/>
      <c r="BP43" s="423"/>
      <c r="BQ43" s="423"/>
      <c r="BR43" s="423"/>
      <c r="BS43" s="423"/>
      <c r="BT43" s="423"/>
      <c r="BU43" s="423"/>
      <c r="BV43" s="213"/>
      <c r="BW43" s="424" t="str">
        <f t="shared" si="2"/>
        <v/>
      </c>
      <c r="BX43" s="424"/>
      <c r="BY43" s="423" t="str">
        <f>IF('各会計、関係団体の財政状況及び健全化判断比率'!B77="","",'各会計、関係団体の財政状況及び健全化判断比率'!B77)</f>
        <v/>
      </c>
      <c r="BZ43" s="423"/>
      <c r="CA43" s="423"/>
      <c r="CB43" s="423"/>
      <c r="CC43" s="423"/>
      <c r="CD43" s="423"/>
      <c r="CE43" s="423"/>
      <c r="CF43" s="423"/>
      <c r="CG43" s="423"/>
      <c r="CH43" s="423"/>
      <c r="CI43" s="423"/>
      <c r="CJ43" s="423"/>
      <c r="CK43" s="423"/>
      <c r="CL43" s="423"/>
      <c r="CM43" s="423"/>
      <c r="CN43" s="213"/>
      <c r="CO43" s="424" t="str">
        <f t="shared" si="3"/>
        <v/>
      </c>
      <c r="CP43" s="424"/>
      <c r="CQ43" s="423" t="str">
        <f>IF('各会計、関係団体の財政状況及び健全化判断比率'!BS16="","",'各会計、関係団体の財政状況及び健全化判断比率'!BS16)</f>
        <v/>
      </c>
      <c r="CR43" s="423"/>
      <c r="CS43" s="423"/>
      <c r="CT43" s="423"/>
      <c r="CU43" s="423"/>
      <c r="CV43" s="423"/>
      <c r="CW43" s="423"/>
      <c r="CX43" s="423"/>
      <c r="CY43" s="423"/>
      <c r="CZ43" s="423"/>
      <c r="DA43" s="423"/>
      <c r="DB43" s="423"/>
      <c r="DC43" s="423"/>
      <c r="DD43" s="423"/>
      <c r="DE43" s="423"/>
      <c r="DF43" s="210"/>
      <c r="DG43" s="425" t="str">
        <f>IF('各会計、関係団体の財政状況及び健全化判断比率'!BR16="","",'各会計、関係団体の財政状況及び健全化判断比率'!BR16)</f>
        <v/>
      </c>
      <c r="DH43" s="425"/>
      <c r="DI43" s="217"/>
      <c r="DJ43" s="185"/>
      <c r="DK43" s="185"/>
      <c r="DL43" s="185"/>
      <c r="DM43" s="185"/>
      <c r="DN43" s="185"/>
      <c r="DO43" s="185"/>
    </row>
    <row r="44" spans="1:119" ht="13.5" customHeight="1" thickBot="1">
      <c r="A44" s="185"/>
      <c r="B44" s="218"/>
      <c r="C44" s="219"/>
      <c r="D44" s="219"/>
      <c r="E44" s="219"/>
      <c r="F44" s="219"/>
      <c r="G44" s="219"/>
      <c r="H44" s="219"/>
      <c r="I44" s="219"/>
      <c r="J44" s="219"/>
      <c r="K44" s="219"/>
      <c r="L44" s="219"/>
      <c r="M44" s="219"/>
      <c r="N44" s="219"/>
      <c r="O44" s="219"/>
      <c r="P44" s="219"/>
      <c r="Q44" s="219"/>
      <c r="R44" s="219"/>
      <c r="S44" s="219"/>
      <c r="T44" s="219"/>
      <c r="U44" s="219"/>
      <c r="V44" s="219"/>
      <c r="W44" s="219"/>
      <c r="X44" s="219"/>
      <c r="Y44" s="219"/>
      <c r="Z44" s="219"/>
      <c r="AA44" s="219"/>
      <c r="AB44" s="219"/>
      <c r="AC44" s="219"/>
      <c r="AD44" s="219"/>
      <c r="AE44" s="219"/>
      <c r="AF44" s="219"/>
      <c r="AG44" s="219"/>
      <c r="AH44" s="219"/>
      <c r="AI44" s="219"/>
      <c r="AJ44" s="219"/>
      <c r="AK44" s="219"/>
      <c r="AL44" s="219"/>
      <c r="AM44" s="219"/>
      <c r="AN44" s="219"/>
      <c r="AO44" s="219"/>
      <c r="AP44" s="219"/>
      <c r="AQ44" s="219"/>
      <c r="AR44" s="219"/>
      <c r="AS44" s="219"/>
      <c r="AT44" s="219"/>
      <c r="AU44" s="219"/>
      <c r="AV44" s="219"/>
      <c r="AW44" s="219"/>
      <c r="AX44" s="219"/>
      <c r="AY44" s="219"/>
      <c r="AZ44" s="219"/>
      <c r="BA44" s="219"/>
      <c r="BB44" s="219"/>
      <c r="BC44" s="219"/>
      <c r="BD44" s="219"/>
      <c r="BE44" s="219"/>
      <c r="BF44" s="219"/>
      <c r="BG44" s="219"/>
      <c r="BH44" s="219"/>
      <c r="BI44" s="219"/>
      <c r="BJ44" s="219"/>
      <c r="BK44" s="219"/>
      <c r="BL44" s="219"/>
      <c r="BM44" s="219"/>
      <c r="BN44" s="219"/>
      <c r="BO44" s="219"/>
      <c r="BP44" s="219"/>
      <c r="BQ44" s="219"/>
      <c r="BR44" s="219"/>
      <c r="BS44" s="219"/>
      <c r="BT44" s="219"/>
      <c r="BU44" s="219"/>
      <c r="BV44" s="219"/>
      <c r="BW44" s="219"/>
      <c r="BX44" s="219"/>
      <c r="BY44" s="219"/>
      <c r="BZ44" s="219"/>
      <c r="CA44" s="219"/>
      <c r="CB44" s="219"/>
      <c r="CC44" s="219"/>
      <c r="CD44" s="219"/>
      <c r="CE44" s="219"/>
      <c r="CF44" s="219"/>
      <c r="CG44" s="219"/>
      <c r="CH44" s="219"/>
      <c r="CI44" s="219"/>
      <c r="CJ44" s="219"/>
      <c r="CK44" s="219"/>
      <c r="CL44" s="219"/>
      <c r="CM44" s="219"/>
      <c r="CN44" s="219"/>
      <c r="CO44" s="219"/>
      <c r="CP44" s="219"/>
      <c r="CQ44" s="219"/>
      <c r="CR44" s="219"/>
      <c r="CS44" s="219"/>
      <c r="CT44" s="219"/>
      <c r="CU44" s="219"/>
      <c r="CV44" s="219"/>
      <c r="CW44" s="219"/>
      <c r="CX44" s="219"/>
      <c r="CY44" s="219"/>
      <c r="CZ44" s="219"/>
      <c r="DA44" s="219"/>
      <c r="DB44" s="219"/>
      <c r="DC44" s="219"/>
      <c r="DD44" s="219"/>
      <c r="DE44" s="219"/>
      <c r="DF44" s="219"/>
      <c r="DG44" s="219"/>
      <c r="DH44" s="219"/>
      <c r="DI44" s="220"/>
      <c r="DJ44" s="185"/>
      <c r="DK44" s="185"/>
      <c r="DL44" s="185"/>
      <c r="DM44" s="185"/>
      <c r="DN44" s="185"/>
      <c r="DO44" s="185"/>
    </row>
    <row r="45" spans="1:119">
      <c r="A45" s="185"/>
      <c r="B45" s="185"/>
      <c r="C45" s="185"/>
      <c r="D45" s="185"/>
      <c r="E45" s="185"/>
      <c r="F45" s="185"/>
      <c r="G45" s="185"/>
      <c r="H45" s="185"/>
      <c r="I45" s="185"/>
      <c r="J45" s="185"/>
      <c r="K45" s="185"/>
      <c r="L45" s="185"/>
      <c r="M45" s="185"/>
      <c r="N45" s="185"/>
      <c r="O45" s="185"/>
      <c r="P45" s="185"/>
      <c r="Q45" s="185"/>
      <c r="R45" s="185"/>
      <c r="S45" s="185"/>
      <c r="T45" s="185"/>
      <c r="U45" s="185"/>
      <c r="V45" s="185"/>
      <c r="W45" s="185"/>
      <c r="X45" s="185"/>
      <c r="Y45" s="185"/>
      <c r="Z45" s="185"/>
      <c r="AA45" s="185"/>
      <c r="AB45" s="185"/>
      <c r="AC45" s="185"/>
      <c r="AD45" s="185"/>
      <c r="AE45" s="185"/>
      <c r="AF45" s="185"/>
      <c r="AG45" s="185"/>
      <c r="AH45" s="185"/>
      <c r="AI45" s="185"/>
      <c r="AJ45" s="185"/>
      <c r="AK45" s="185"/>
      <c r="AL45" s="185"/>
      <c r="AM45" s="185"/>
      <c r="AN45" s="185"/>
      <c r="AO45" s="185"/>
      <c r="AP45" s="185"/>
      <c r="AQ45" s="185"/>
      <c r="AR45" s="185"/>
      <c r="AS45" s="185"/>
      <c r="AT45" s="185"/>
      <c r="AU45" s="185"/>
      <c r="AV45" s="185"/>
      <c r="AW45" s="185"/>
      <c r="AX45" s="185"/>
      <c r="AY45" s="185"/>
      <c r="AZ45" s="185"/>
      <c r="BA45" s="185"/>
      <c r="BB45" s="185"/>
      <c r="BC45" s="185"/>
      <c r="BD45" s="185"/>
      <c r="BE45" s="185"/>
      <c r="BF45" s="185"/>
      <c r="BG45" s="185"/>
      <c r="BH45" s="185"/>
      <c r="BI45" s="185"/>
      <c r="BJ45" s="185"/>
      <c r="BK45" s="185"/>
      <c r="BL45" s="185"/>
      <c r="BM45" s="185"/>
      <c r="BN45" s="185"/>
      <c r="BO45" s="185"/>
      <c r="BP45" s="185"/>
      <c r="BQ45" s="185"/>
      <c r="BR45" s="185"/>
      <c r="BS45" s="185"/>
      <c r="BT45" s="185"/>
      <c r="BU45" s="185"/>
      <c r="BV45" s="185"/>
      <c r="BW45" s="185"/>
      <c r="BX45" s="185"/>
      <c r="BY45" s="185"/>
      <c r="BZ45" s="185"/>
      <c r="CA45" s="185"/>
      <c r="CB45" s="185"/>
      <c r="CC45" s="185"/>
      <c r="CD45" s="185"/>
      <c r="CE45" s="185"/>
      <c r="CF45" s="185"/>
      <c r="CG45" s="185"/>
      <c r="CH45" s="185"/>
      <c r="CI45" s="185"/>
      <c r="CJ45" s="185"/>
      <c r="CK45" s="185"/>
      <c r="CL45" s="185"/>
      <c r="CM45" s="185"/>
      <c r="CN45" s="185"/>
      <c r="CO45" s="185"/>
      <c r="CP45" s="185"/>
      <c r="CQ45" s="185"/>
      <c r="CR45" s="185"/>
      <c r="CS45" s="185"/>
      <c r="CT45" s="185"/>
      <c r="CU45" s="185"/>
      <c r="CV45" s="185"/>
      <c r="CW45" s="185"/>
      <c r="CX45" s="185"/>
      <c r="CY45" s="185"/>
      <c r="CZ45" s="185"/>
      <c r="DA45" s="185"/>
      <c r="DB45" s="185"/>
      <c r="DC45" s="185"/>
      <c r="DD45" s="185"/>
      <c r="DE45" s="185"/>
      <c r="DF45" s="185"/>
      <c r="DG45" s="185"/>
      <c r="DH45" s="185"/>
      <c r="DI45" s="185"/>
      <c r="DJ45" s="185"/>
      <c r="DK45" s="185"/>
      <c r="DL45" s="185"/>
      <c r="DM45" s="185"/>
      <c r="DN45" s="185"/>
      <c r="DO45" s="185"/>
    </row>
    <row r="46" spans="1:119">
      <c r="B46" s="185" t="s">
        <v>207</v>
      </c>
      <c r="C46" s="185"/>
      <c r="D46" s="185"/>
      <c r="E46" s="185" t="s">
        <v>208</v>
      </c>
      <c r="F46" s="185"/>
      <c r="G46" s="185"/>
      <c r="H46" s="185"/>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185"/>
      <c r="CM46" s="185"/>
      <c r="CN46" s="185"/>
      <c r="CO46" s="185"/>
      <c r="CP46" s="185"/>
      <c r="CQ46" s="185"/>
      <c r="CR46" s="185"/>
      <c r="CS46" s="185"/>
      <c r="CT46" s="185"/>
      <c r="CU46" s="185"/>
      <c r="CV46" s="185"/>
      <c r="CW46" s="185"/>
      <c r="CX46" s="185"/>
      <c r="CY46" s="185"/>
      <c r="CZ46" s="185"/>
      <c r="DA46" s="185"/>
      <c r="DB46" s="185"/>
      <c r="DC46" s="185"/>
      <c r="DD46" s="185"/>
      <c r="DE46" s="185"/>
      <c r="DF46" s="185"/>
      <c r="DG46" s="185"/>
      <c r="DH46" s="185"/>
      <c r="DI46" s="185"/>
    </row>
    <row r="47" spans="1:119">
      <c r="B47" s="185"/>
      <c r="C47" s="185"/>
      <c r="D47" s="185"/>
      <c r="E47" s="185" t="s">
        <v>209</v>
      </c>
      <c r="F47" s="185"/>
      <c r="G47" s="185"/>
      <c r="H47" s="185"/>
      <c r="I47" s="185"/>
      <c r="J47" s="185"/>
      <c r="K47" s="185"/>
      <c r="L47" s="185"/>
      <c r="M47" s="185"/>
      <c r="N47" s="185"/>
      <c r="O47" s="185"/>
      <c r="P47" s="185"/>
      <c r="Q47" s="185"/>
      <c r="R47" s="185"/>
      <c r="S47" s="185"/>
      <c r="T47" s="185"/>
      <c r="U47" s="185"/>
      <c r="V47" s="185"/>
      <c r="W47" s="185"/>
      <c r="X47" s="185"/>
      <c r="Y47" s="185"/>
      <c r="Z47" s="185"/>
      <c r="AA47" s="185"/>
      <c r="AB47" s="185"/>
      <c r="AC47" s="185"/>
      <c r="AD47" s="185"/>
      <c r="AE47" s="185"/>
      <c r="AF47" s="185"/>
      <c r="AG47" s="185"/>
      <c r="AH47" s="185"/>
      <c r="AI47" s="185"/>
      <c r="AJ47" s="185"/>
      <c r="AK47" s="185"/>
      <c r="AL47" s="185"/>
      <c r="AM47" s="185"/>
      <c r="AN47" s="185"/>
      <c r="AO47" s="185"/>
      <c r="AP47" s="185"/>
      <c r="AQ47" s="185"/>
      <c r="AR47" s="185"/>
      <c r="AS47" s="185"/>
      <c r="AT47" s="185"/>
      <c r="AU47" s="185"/>
      <c r="AV47" s="185"/>
      <c r="AW47" s="185"/>
      <c r="AX47" s="185"/>
      <c r="AY47" s="185"/>
      <c r="AZ47" s="185"/>
      <c r="BA47" s="185"/>
      <c r="BB47" s="185"/>
      <c r="BC47" s="185"/>
      <c r="BD47" s="185"/>
      <c r="BE47" s="185"/>
      <c r="BF47" s="185"/>
      <c r="BG47" s="185"/>
      <c r="BH47" s="185"/>
      <c r="BI47" s="185"/>
      <c r="BJ47" s="185"/>
      <c r="BK47" s="185"/>
      <c r="BL47" s="185"/>
      <c r="BM47" s="185"/>
      <c r="BN47" s="185"/>
      <c r="BO47" s="185"/>
      <c r="BP47" s="185"/>
      <c r="BQ47" s="185"/>
      <c r="BR47" s="185"/>
      <c r="BS47" s="185"/>
      <c r="BT47" s="185"/>
      <c r="BU47" s="185"/>
      <c r="BV47" s="185"/>
      <c r="BW47" s="185"/>
      <c r="BX47" s="185"/>
      <c r="BY47" s="185"/>
      <c r="BZ47" s="185"/>
      <c r="CA47" s="185"/>
      <c r="CB47" s="185"/>
      <c r="CC47" s="185"/>
      <c r="CD47" s="185"/>
      <c r="CE47" s="185"/>
      <c r="CF47" s="185"/>
      <c r="CG47" s="185"/>
      <c r="CH47" s="185"/>
      <c r="CI47" s="185"/>
      <c r="CJ47" s="185"/>
      <c r="CK47" s="185"/>
      <c r="CL47" s="185"/>
      <c r="CM47" s="185"/>
      <c r="CN47" s="185"/>
      <c r="CO47" s="185"/>
      <c r="CP47" s="185"/>
      <c r="CQ47" s="185"/>
      <c r="CR47" s="185"/>
      <c r="CS47" s="185"/>
      <c r="CT47" s="185"/>
      <c r="CU47" s="185"/>
      <c r="CV47" s="185"/>
      <c r="CW47" s="185"/>
      <c r="CX47" s="185"/>
      <c r="CY47" s="185"/>
      <c r="CZ47" s="185"/>
      <c r="DA47" s="185"/>
      <c r="DB47" s="185"/>
      <c r="DC47" s="185"/>
      <c r="DD47" s="185"/>
      <c r="DE47" s="185"/>
      <c r="DF47" s="185"/>
      <c r="DG47" s="185"/>
      <c r="DH47" s="185"/>
      <c r="DI47" s="185"/>
    </row>
    <row r="48" spans="1:119">
      <c r="B48" s="185"/>
      <c r="C48" s="185"/>
      <c r="D48" s="185"/>
      <c r="E48" s="185" t="s">
        <v>210</v>
      </c>
      <c r="F48" s="185"/>
      <c r="G48" s="185"/>
      <c r="H48" s="185"/>
      <c r="I48" s="185"/>
      <c r="J48" s="185"/>
      <c r="K48" s="185"/>
      <c r="L48" s="185"/>
      <c r="M48" s="185"/>
      <c r="N48" s="185"/>
      <c r="O48" s="185"/>
      <c r="P48" s="185"/>
      <c r="Q48" s="185"/>
      <c r="R48" s="185"/>
      <c r="S48" s="185"/>
      <c r="T48" s="185"/>
      <c r="U48" s="185"/>
      <c r="V48" s="185"/>
      <c r="W48" s="185"/>
      <c r="X48" s="185"/>
      <c r="Y48" s="185"/>
      <c r="Z48" s="185"/>
      <c r="AA48" s="185"/>
      <c r="AB48" s="185"/>
      <c r="AC48" s="185"/>
      <c r="AD48" s="185"/>
      <c r="AE48" s="185"/>
      <c r="AF48" s="185"/>
      <c r="AG48" s="185"/>
      <c r="AH48" s="185"/>
      <c r="AI48" s="185"/>
      <c r="AJ48" s="185"/>
      <c r="AK48" s="185"/>
      <c r="AL48" s="185"/>
      <c r="AM48" s="185"/>
      <c r="AN48" s="185"/>
      <c r="AO48" s="185"/>
      <c r="AP48" s="185"/>
      <c r="AQ48" s="185"/>
      <c r="AR48" s="185"/>
      <c r="AS48" s="185"/>
      <c r="AT48" s="185"/>
      <c r="AU48" s="185"/>
      <c r="AV48" s="185"/>
      <c r="AW48" s="185"/>
      <c r="AX48" s="185"/>
      <c r="AY48" s="185"/>
      <c r="AZ48" s="185"/>
      <c r="BA48" s="185"/>
      <c r="BB48" s="185"/>
      <c r="BC48" s="185"/>
      <c r="BD48" s="185"/>
      <c r="BE48" s="185"/>
      <c r="BF48" s="185"/>
      <c r="BG48" s="185"/>
      <c r="BH48" s="185"/>
      <c r="BI48" s="185"/>
      <c r="BJ48" s="185"/>
      <c r="BK48" s="185"/>
      <c r="BL48" s="185"/>
      <c r="BM48" s="185"/>
      <c r="BN48" s="185"/>
      <c r="BO48" s="185"/>
      <c r="BP48" s="185"/>
      <c r="BQ48" s="185"/>
      <c r="BR48" s="185"/>
      <c r="BS48" s="185"/>
      <c r="BT48" s="185"/>
      <c r="BU48" s="185"/>
      <c r="BV48" s="185"/>
      <c r="BW48" s="185"/>
      <c r="BX48" s="185"/>
      <c r="BY48" s="185"/>
      <c r="BZ48" s="185"/>
      <c r="CA48" s="185"/>
      <c r="CB48" s="185"/>
      <c r="CC48" s="185"/>
      <c r="CD48" s="185"/>
      <c r="CE48" s="185"/>
      <c r="CF48" s="185"/>
      <c r="CG48" s="185"/>
      <c r="CH48" s="185"/>
      <c r="CI48" s="185"/>
      <c r="CJ48" s="185"/>
      <c r="CK48" s="185"/>
      <c r="CL48" s="185"/>
      <c r="CM48" s="185"/>
      <c r="CN48" s="185"/>
      <c r="CO48" s="185"/>
      <c r="CP48" s="185"/>
      <c r="CQ48" s="185"/>
      <c r="CR48" s="185"/>
      <c r="CS48" s="185"/>
      <c r="CT48" s="185"/>
      <c r="CU48" s="185"/>
      <c r="CV48" s="185"/>
      <c r="CW48" s="185"/>
      <c r="CX48" s="185"/>
      <c r="CY48" s="185"/>
      <c r="CZ48" s="185"/>
      <c r="DA48" s="185"/>
      <c r="DB48" s="185"/>
      <c r="DC48" s="185"/>
      <c r="DD48" s="185"/>
      <c r="DE48" s="185"/>
      <c r="DF48" s="185"/>
      <c r="DG48" s="185"/>
      <c r="DH48" s="185"/>
      <c r="DI48" s="185"/>
    </row>
    <row r="49" spans="5:5">
      <c r="E49" s="221" t="s">
        <v>211</v>
      </c>
    </row>
    <row r="50" spans="5:5">
      <c r="E50" s="187" t="s">
        <v>212</v>
      </c>
    </row>
    <row r="51" spans="5:5">
      <c r="E51" s="187" t="s">
        <v>213</v>
      </c>
    </row>
    <row r="52" spans="5:5">
      <c r="E52" s="187" t="s">
        <v>214</v>
      </c>
    </row>
    <row r="53" spans="5:5"/>
    <row r="54" spans="5:5"/>
    <row r="55" spans="5:5"/>
    <row r="56" spans="5:5"/>
    <row r="57" spans="5:5" hidden="1"/>
    <row r="58" spans="5:5" hidden="1"/>
    <row r="59" spans="5:5" hidden="1"/>
  </sheetData>
  <sheetProtection algorithmName="SHA-512" hashValue="Oy/fyVDa2cRlejGNLDVleR4DlarjK6kPICZi0bIowk3g8Zspf0i822zsB2iludJJPl4xJ5GLcXYzAf1o8O6fVg==" saltValue="lrtQlKTLm07HF7loCpnk5Q==" spinCount="100000" sheet="1" objects="1" scenarios="1"/>
  <mergeCells count="432">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R16:V16"/>
    <mergeCell ref="AC16:AG16"/>
    <mergeCell ref="AH16:AL16"/>
    <mergeCell ref="AM16:AT16"/>
    <mergeCell ref="M15:Q15"/>
    <mergeCell ref="R15:V15"/>
    <mergeCell ref="W15:AB16"/>
    <mergeCell ref="AC15:AG15"/>
    <mergeCell ref="AH15:AL15"/>
    <mergeCell ref="AM15:AT15"/>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CE22:CS23"/>
    <mergeCell ref="CT22:DA23"/>
    <mergeCell ref="DB22:DI23"/>
    <mergeCell ref="AY23:BM23"/>
    <mergeCell ref="BN23:BU23"/>
    <mergeCell ref="BV23:CC23"/>
    <mergeCell ref="AH22:AL23"/>
    <mergeCell ref="AM22:AR23"/>
    <mergeCell ref="AS22:AX23"/>
    <mergeCell ref="AY22:BM22"/>
    <mergeCell ref="BN22:BU22"/>
    <mergeCell ref="BV22:CC22"/>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G43:BU43"/>
    <mergeCell ref="BW43:BX43"/>
    <mergeCell ref="BY43:CM43"/>
    <mergeCell ref="CO43:CP43"/>
    <mergeCell ref="CQ43:DE43"/>
    <mergeCell ref="BY42:CM42"/>
    <mergeCell ref="CO42:CP42"/>
    <mergeCell ref="CQ42:DE42"/>
    <mergeCell ref="DG42:DH42"/>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3"/>
  <sheetViews>
    <sheetView showGridLines="0" workbookViewId="0"/>
  </sheetViews>
  <sheetFormatPr defaultColWidth="0" defaultRowHeight="11.25" customHeight="1" zeroHeight="1"/>
  <cols>
    <col min="1" max="95" width="1.625" style="225" customWidth="1"/>
    <col min="96" max="133" width="1.625" style="241" customWidth="1"/>
    <col min="134" max="143" width="1.625" style="225" customWidth="1"/>
    <col min="144" max="16384" width="0" style="225" hidden="1"/>
  </cols>
  <sheetData>
    <row r="1" spans="2:143" ht="22.5" customHeight="1" thickBot="1">
      <c r="B1" s="222"/>
      <c r="C1" s="223"/>
      <c r="D1" s="223"/>
      <c r="E1" s="223"/>
      <c r="F1" s="223"/>
      <c r="G1" s="223"/>
      <c r="H1" s="223"/>
      <c r="I1" s="223"/>
      <c r="J1" s="223"/>
      <c r="K1" s="223"/>
      <c r="L1" s="223"/>
      <c r="M1" s="223"/>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c r="BE1" s="223"/>
      <c r="BF1" s="223"/>
      <c r="BG1" s="223"/>
      <c r="BH1" s="223"/>
      <c r="BI1" s="223"/>
      <c r="BJ1" s="223"/>
      <c r="BK1" s="223"/>
      <c r="BL1" s="223"/>
      <c r="BM1" s="223"/>
      <c r="BN1" s="223"/>
      <c r="BO1" s="223"/>
      <c r="BP1" s="223"/>
      <c r="BQ1" s="223"/>
      <c r="BR1" s="223"/>
      <c r="BS1" s="223"/>
      <c r="BT1" s="223"/>
      <c r="BU1" s="223"/>
      <c r="BV1" s="223"/>
      <c r="BW1" s="223"/>
      <c r="BX1" s="223"/>
      <c r="BY1" s="223"/>
      <c r="BZ1" s="223"/>
      <c r="CA1" s="223"/>
      <c r="CB1" s="223"/>
      <c r="CC1" s="223"/>
      <c r="CD1" s="224"/>
      <c r="CE1" s="224"/>
      <c r="CF1" s="224"/>
      <c r="CG1" s="224"/>
      <c r="CH1" s="224"/>
      <c r="CI1" s="224"/>
      <c r="CJ1" s="224"/>
      <c r="CK1" s="224"/>
      <c r="CL1" s="224"/>
      <c r="CM1" s="224"/>
      <c r="CN1" s="224"/>
      <c r="CO1" s="224"/>
      <c r="CP1" s="224"/>
      <c r="CQ1" s="224"/>
      <c r="CR1" s="224"/>
      <c r="CS1" s="224"/>
      <c r="CT1" s="224"/>
      <c r="CU1" s="224"/>
      <c r="CV1" s="224"/>
      <c r="CW1" s="224"/>
      <c r="CX1" s="224"/>
      <c r="CY1" s="224"/>
      <c r="CZ1" s="224"/>
      <c r="DA1" s="224"/>
      <c r="DB1" s="224"/>
      <c r="DC1" s="224"/>
      <c r="DD1" s="224"/>
      <c r="DE1" s="224"/>
      <c r="DF1" s="224"/>
      <c r="DG1" s="224"/>
      <c r="DH1" s="793" t="s">
        <v>215</v>
      </c>
      <c r="DI1" s="794"/>
      <c r="DJ1" s="794"/>
      <c r="DK1" s="794"/>
      <c r="DL1" s="794"/>
      <c r="DM1" s="794"/>
      <c r="DN1" s="795"/>
      <c r="DO1" s="225"/>
      <c r="DP1" s="793" t="s">
        <v>216</v>
      </c>
      <c r="DQ1" s="794"/>
      <c r="DR1" s="794"/>
      <c r="DS1" s="794"/>
      <c r="DT1" s="794"/>
      <c r="DU1" s="794"/>
      <c r="DV1" s="794"/>
      <c r="DW1" s="794"/>
      <c r="DX1" s="794"/>
      <c r="DY1" s="794"/>
      <c r="DZ1" s="794"/>
      <c r="EA1" s="794"/>
      <c r="EB1" s="794"/>
      <c r="EC1" s="795"/>
      <c r="ED1" s="223"/>
      <c r="EE1" s="223"/>
      <c r="EF1" s="223"/>
      <c r="EG1" s="223"/>
      <c r="EH1" s="223"/>
      <c r="EI1" s="223"/>
      <c r="EJ1" s="223"/>
      <c r="EK1" s="223"/>
      <c r="EL1" s="223"/>
      <c r="EM1" s="223"/>
    </row>
    <row r="2" spans="2:143" ht="22.5" customHeight="1">
      <c r="B2" s="226" t="s">
        <v>217</v>
      </c>
      <c r="R2" s="227"/>
      <c r="S2" s="227"/>
      <c r="T2" s="227"/>
      <c r="U2" s="227"/>
      <c r="V2" s="227"/>
      <c r="W2" s="227"/>
      <c r="X2" s="227"/>
      <c r="Y2" s="227"/>
      <c r="Z2" s="227"/>
      <c r="AA2" s="227"/>
      <c r="AB2" s="227"/>
      <c r="AC2" s="227"/>
      <c r="AE2" s="228"/>
      <c r="AF2" s="228"/>
      <c r="AG2" s="228"/>
      <c r="AH2" s="228"/>
      <c r="AI2" s="228"/>
      <c r="AJ2" s="227"/>
      <c r="AK2" s="227"/>
      <c r="AL2" s="227"/>
      <c r="AM2" s="227"/>
      <c r="AN2" s="227"/>
      <c r="AO2" s="227"/>
      <c r="AP2" s="227"/>
      <c r="CD2" s="224"/>
      <c r="CE2" s="224"/>
      <c r="CF2" s="224"/>
      <c r="CG2" s="224"/>
      <c r="CH2" s="224"/>
      <c r="CI2" s="224"/>
      <c r="CJ2" s="224"/>
      <c r="CK2" s="224"/>
      <c r="CL2" s="224"/>
      <c r="CM2" s="224"/>
      <c r="CN2" s="224"/>
      <c r="CO2" s="224"/>
      <c r="CP2" s="224"/>
      <c r="CQ2" s="224"/>
      <c r="CR2" s="224"/>
      <c r="CS2" s="224"/>
      <c r="CT2" s="224"/>
      <c r="CU2" s="224"/>
      <c r="CV2" s="224"/>
      <c r="CW2" s="224"/>
      <c r="CX2" s="224"/>
      <c r="CY2" s="224"/>
      <c r="CZ2" s="224"/>
      <c r="DA2" s="224"/>
      <c r="DB2" s="224"/>
      <c r="DC2" s="224"/>
      <c r="DD2" s="224"/>
      <c r="DE2" s="224"/>
      <c r="DF2" s="224"/>
      <c r="DG2" s="224"/>
      <c r="DH2" s="224"/>
      <c r="DI2" s="224"/>
      <c r="DJ2" s="224"/>
      <c r="DK2" s="224"/>
      <c r="DL2" s="224"/>
      <c r="DM2" s="224"/>
      <c r="DN2" s="224"/>
      <c r="DO2" s="224"/>
      <c r="DP2" s="224"/>
      <c r="DQ2" s="224"/>
      <c r="DR2" s="224"/>
      <c r="DS2" s="224"/>
      <c r="DT2" s="224"/>
      <c r="DU2" s="224"/>
      <c r="DV2" s="224"/>
      <c r="DW2" s="224"/>
      <c r="DX2" s="224"/>
      <c r="DY2" s="224"/>
      <c r="DZ2" s="224"/>
      <c r="EA2" s="224"/>
      <c r="EB2" s="224"/>
      <c r="EC2" s="224"/>
    </row>
    <row r="3" spans="2:143" ht="11.25" customHeight="1">
      <c r="B3" s="735" t="s">
        <v>218</v>
      </c>
      <c r="C3" s="736"/>
      <c r="D3" s="736"/>
      <c r="E3" s="736"/>
      <c r="F3" s="736"/>
      <c r="G3" s="736"/>
      <c r="H3" s="736"/>
      <c r="I3" s="736"/>
      <c r="J3" s="736"/>
      <c r="K3" s="736"/>
      <c r="L3" s="736"/>
      <c r="M3" s="736"/>
      <c r="N3" s="736"/>
      <c r="O3" s="736"/>
      <c r="P3" s="736"/>
      <c r="Q3" s="736"/>
      <c r="R3" s="736"/>
      <c r="S3" s="736"/>
      <c r="T3" s="736"/>
      <c r="U3" s="736"/>
      <c r="V3" s="736"/>
      <c r="W3" s="736"/>
      <c r="X3" s="736"/>
      <c r="Y3" s="736"/>
      <c r="Z3" s="736"/>
      <c r="AA3" s="736"/>
      <c r="AB3" s="736"/>
      <c r="AC3" s="736"/>
      <c r="AD3" s="736"/>
      <c r="AE3" s="736"/>
      <c r="AF3" s="736"/>
      <c r="AG3" s="736"/>
      <c r="AH3" s="736"/>
      <c r="AI3" s="736"/>
      <c r="AJ3" s="736"/>
      <c r="AK3" s="736"/>
      <c r="AL3" s="736"/>
      <c r="AM3" s="736"/>
      <c r="AN3" s="736"/>
      <c r="AO3" s="736"/>
      <c r="AP3" s="735" t="s">
        <v>219</v>
      </c>
      <c r="AQ3" s="736"/>
      <c r="AR3" s="736"/>
      <c r="AS3" s="736"/>
      <c r="AT3" s="736"/>
      <c r="AU3" s="736"/>
      <c r="AV3" s="736"/>
      <c r="AW3" s="736"/>
      <c r="AX3" s="736"/>
      <c r="AY3" s="736"/>
      <c r="AZ3" s="736"/>
      <c r="BA3" s="736"/>
      <c r="BB3" s="736"/>
      <c r="BC3" s="736"/>
      <c r="BD3" s="736"/>
      <c r="BE3" s="736"/>
      <c r="BF3" s="736"/>
      <c r="BG3" s="736"/>
      <c r="BH3" s="736"/>
      <c r="BI3" s="736"/>
      <c r="BJ3" s="736"/>
      <c r="BK3" s="736"/>
      <c r="BL3" s="736"/>
      <c r="BM3" s="736"/>
      <c r="BN3" s="736"/>
      <c r="BO3" s="736"/>
      <c r="BP3" s="736"/>
      <c r="BQ3" s="736"/>
      <c r="BR3" s="736"/>
      <c r="BS3" s="736"/>
      <c r="BT3" s="736"/>
      <c r="BU3" s="736"/>
      <c r="BV3" s="736"/>
      <c r="BW3" s="736"/>
      <c r="BX3" s="736"/>
      <c r="BY3" s="736"/>
      <c r="BZ3" s="736"/>
      <c r="CA3" s="736"/>
      <c r="CB3" s="737"/>
      <c r="CD3" s="778" t="s">
        <v>220</v>
      </c>
      <c r="CE3" s="779"/>
      <c r="CF3" s="779"/>
      <c r="CG3" s="779"/>
      <c r="CH3" s="779"/>
      <c r="CI3" s="779"/>
      <c r="CJ3" s="779"/>
      <c r="CK3" s="779"/>
      <c r="CL3" s="779"/>
      <c r="CM3" s="779"/>
      <c r="CN3" s="779"/>
      <c r="CO3" s="779"/>
      <c r="CP3" s="779"/>
      <c r="CQ3" s="779"/>
      <c r="CR3" s="779"/>
      <c r="CS3" s="779"/>
      <c r="CT3" s="779"/>
      <c r="CU3" s="779"/>
      <c r="CV3" s="779"/>
      <c r="CW3" s="779"/>
      <c r="CX3" s="779"/>
      <c r="CY3" s="779"/>
      <c r="CZ3" s="779"/>
      <c r="DA3" s="779"/>
      <c r="DB3" s="779"/>
      <c r="DC3" s="779"/>
      <c r="DD3" s="779"/>
      <c r="DE3" s="779"/>
      <c r="DF3" s="779"/>
      <c r="DG3" s="779"/>
      <c r="DH3" s="779"/>
      <c r="DI3" s="779"/>
      <c r="DJ3" s="779"/>
      <c r="DK3" s="779"/>
      <c r="DL3" s="779"/>
      <c r="DM3" s="779"/>
      <c r="DN3" s="779"/>
      <c r="DO3" s="779"/>
      <c r="DP3" s="779"/>
      <c r="DQ3" s="779"/>
      <c r="DR3" s="779"/>
      <c r="DS3" s="779"/>
      <c r="DT3" s="779"/>
      <c r="DU3" s="779"/>
      <c r="DV3" s="779"/>
      <c r="DW3" s="779"/>
      <c r="DX3" s="779"/>
      <c r="DY3" s="779"/>
      <c r="DZ3" s="779"/>
      <c r="EA3" s="779"/>
      <c r="EB3" s="779"/>
      <c r="EC3" s="780"/>
    </row>
    <row r="4" spans="2:143" ht="11.25" customHeight="1">
      <c r="B4" s="735" t="s">
        <v>1</v>
      </c>
      <c r="C4" s="736"/>
      <c r="D4" s="736"/>
      <c r="E4" s="736"/>
      <c r="F4" s="736"/>
      <c r="G4" s="736"/>
      <c r="H4" s="736"/>
      <c r="I4" s="736"/>
      <c r="J4" s="736"/>
      <c r="K4" s="736"/>
      <c r="L4" s="736"/>
      <c r="M4" s="736"/>
      <c r="N4" s="736"/>
      <c r="O4" s="736"/>
      <c r="P4" s="736"/>
      <c r="Q4" s="737"/>
      <c r="R4" s="735" t="s">
        <v>221</v>
      </c>
      <c r="S4" s="736"/>
      <c r="T4" s="736"/>
      <c r="U4" s="736"/>
      <c r="V4" s="736"/>
      <c r="W4" s="736"/>
      <c r="X4" s="736"/>
      <c r="Y4" s="737"/>
      <c r="Z4" s="735" t="s">
        <v>222</v>
      </c>
      <c r="AA4" s="736"/>
      <c r="AB4" s="736"/>
      <c r="AC4" s="737"/>
      <c r="AD4" s="735" t="s">
        <v>223</v>
      </c>
      <c r="AE4" s="736"/>
      <c r="AF4" s="736"/>
      <c r="AG4" s="736"/>
      <c r="AH4" s="736"/>
      <c r="AI4" s="736"/>
      <c r="AJ4" s="736"/>
      <c r="AK4" s="737"/>
      <c r="AL4" s="735" t="s">
        <v>222</v>
      </c>
      <c r="AM4" s="736"/>
      <c r="AN4" s="736"/>
      <c r="AO4" s="737"/>
      <c r="AP4" s="796" t="s">
        <v>224</v>
      </c>
      <c r="AQ4" s="796"/>
      <c r="AR4" s="796"/>
      <c r="AS4" s="796"/>
      <c r="AT4" s="796"/>
      <c r="AU4" s="796"/>
      <c r="AV4" s="796"/>
      <c r="AW4" s="796"/>
      <c r="AX4" s="796"/>
      <c r="AY4" s="796"/>
      <c r="AZ4" s="796"/>
      <c r="BA4" s="796"/>
      <c r="BB4" s="796"/>
      <c r="BC4" s="796"/>
      <c r="BD4" s="796"/>
      <c r="BE4" s="796"/>
      <c r="BF4" s="796"/>
      <c r="BG4" s="796" t="s">
        <v>225</v>
      </c>
      <c r="BH4" s="796"/>
      <c r="BI4" s="796"/>
      <c r="BJ4" s="796"/>
      <c r="BK4" s="796"/>
      <c r="BL4" s="796"/>
      <c r="BM4" s="796"/>
      <c r="BN4" s="796"/>
      <c r="BO4" s="796" t="s">
        <v>222</v>
      </c>
      <c r="BP4" s="796"/>
      <c r="BQ4" s="796"/>
      <c r="BR4" s="796"/>
      <c r="BS4" s="796" t="s">
        <v>226</v>
      </c>
      <c r="BT4" s="796"/>
      <c r="BU4" s="796"/>
      <c r="BV4" s="796"/>
      <c r="BW4" s="796"/>
      <c r="BX4" s="796"/>
      <c r="BY4" s="796"/>
      <c r="BZ4" s="796"/>
      <c r="CA4" s="796"/>
      <c r="CB4" s="796"/>
      <c r="CD4" s="778" t="s">
        <v>227</v>
      </c>
      <c r="CE4" s="779"/>
      <c r="CF4" s="779"/>
      <c r="CG4" s="779"/>
      <c r="CH4" s="779"/>
      <c r="CI4" s="779"/>
      <c r="CJ4" s="779"/>
      <c r="CK4" s="779"/>
      <c r="CL4" s="779"/>
      <c r="CM4" s="779"/>
      <c r="CN4" s="779"/>
      <c r="CO4" s="779"/>
      <c r="CP4" s="779"/>
      <c r="CQ4" s="779"/>
      <c r="CR4" s="779"/>
      <c r="CS4" s="779"/>
      <c r="CT4" s="779"/>
      <c r="CU4" s="779"/>
      <c r="CV4" s="779"/>
      <c r="CW4" s="779"/>
      <c r="CX4" s="779"/>
      <c r="CY4" s="779"/>
      <c r="CZ4" s="779"/>
      <c r="DA4" s="779"/>
      <c r="DB4" s="779"/>
      <c r="DC4" s="779"/>
      <c r="DD4" s="779"/>
      <c r="DE4" s="779"/>
      <c r="DF4" s="779"/>
      <c r="DG4" s="779"/>
      <c r="DH4" s="779"/>
      <c r="DI4" s="779"/>
      <c r="DJ4" s="779"/>
      <c r="DK4" s="779"/>
      <c r="DL4" s="779"/>
      <c r="DM4" s="779"/>
      <c r="DN4" s="779"/>
      <c r="DO4" s="779"/>
      <c r="DP4" s="779"/>
      <c r="DQ4" s="779"/>
      <c r="DR4" s="779"/>
      <c r="DS4" s="779"/>
      <c r="DT4" s="779"/>
      <c r="DU4" s="779"/>
      <c r="DV4" s="779"/>
      <c r="DW4" s="779"/>
      <c r="DX4" s="779"/>
      <c r="DY4" s="779"/>
      <c r="DZ4" s="779"/>
      <c r="EA4" s="779"/>
      <c r="EB4" s="779"/>
      <c r="EC4" s="780"/>
    </row>
    <row r="5" spans="2:143" s="229" customFormat="1" ht="11.25" customHeight="1">
      <c r="B5" s="760" t="s">
        <v>228</v>
      </c>
      <c r="C5" s="761"/>
      <c r="D5" s="761"/>
      <c r="E5" s="761"/>
      <c r="F5" s="761"/>
      <c r="G5" s="761"/>
      <c r="H5" s="761"/>
      <c r="I5" s="761"/>
      <c r="J5" s="761"/>
      <c r="K5" s="761"/>
      <c r="L5" s="761"/>
      <c r="M5" s="761"/>
      <c r="N5" s="761"/>
      <c r="O5" s="761"/>
      <c r="P5" s="761"/>
      <c r="Q5" s="762"/>
      <c r="R5" s="726">
        <v>1794857</v>
      </c>
      <c r="S5" s="727"/>
      <c r="T5" s="727"/>
      <c r="U5" s="727"/>
      <c r="V5" s="727"/>
      <c r="W5" s="727"/>
      <c r="X5" s="727"/>
      <c r="Y5" s="773"/>
      <c r="Z5" s="791">
        <v>13.3</v>
      </c>
      <c r="AA5" s="791"/>
      <c r="AB5" s="791"/>
      <c r="AC5" s="791"/>
      <c r="AD5" s="792">
        <v>1794857</v>
      </c>
      <c r="AE5" s="792"/>
      <c r="AF5" s="792"/>
      <c r="AG5" s="792"/>
      <c r="AH5" s="792"/>
      <c r="AI5" s="792"/>
      <c r="AJ5" s="792"/>
      <c r="AK5" s="792"/>
      <c r="AL5" s="774">
        <v>29.6</v>
      </c>
      <c r="AM5" s="743"/>
      <c r="AN5" s="743"/>
      <c r="AO5" s="775"/>
      <c r="AP5" s="760" t="s">
        <v>229</v>
      </c>
      <c r="AQ5" s="761"/>
      <c r="AR5" s="761"/>
      <c r="AS5" s="761"/>
      <c r="AT5" s="761"/>
      <c r="AU5" s="761"/>
      <c r="AV5" s="761"/>
      <c r="AW5" s="761"/>
      <c r="AX5" s="761"/>
      <c r="AY5" s="761"/>
      <c r="AZ5" s="761"/>
      <c r="BA5" s="761"/>
      <c r="BB5" s="761"/>
      <c r="BC5" s="761"/>
      <c r="BD5" s="761"/>
      <c r="BE5" s="761"/>
      <c r="BF5" s="762"/>
      <c r="BG5" s="661">
        <v>1794857</v>
      </c>
      <c r="BH5" s="664"/>
      <c r="BI5" s="664"/>
      <c r="BJ5" s="664"/>
      <c r="BK5" s="664"/>
      <c r="BL5" s="664"/>
      <c r="BM5" s="664"/>
      <c r="BN5" s="665"/>
      <c r="BO5" s="723">
        <v>100</v>
      </c>
      <c r="BP5" s="723"/>
      <c r="BQ5" s="723"/>
      <c r="BR5" s="723"/>
      <c r="BS5" s="724">
        <v>24823</v>
      </c>
      <c r="BT5" s="724"/>
      <c r="BU5" s="724"/>
      <c r="BV5" s="724"/>
      <c r="BW5" s="724"/>
      <c r="BX5" s="724"/>
      <c r="BY5" s="724"/>
      <c r="BZ5" s="724"/>
      <c r="CA5" s="724"/>
      <c r="CB5" s="765"/>
      <c r="CD5" s="778" t="s">
        <v>224</v>
      </c>
      <c r="CE5" s="779"/>
      <c r="CF5" s="779"/>
      <c r="CG5" s="779"/>
      <c r="CH5" s="779"/>
      <c r="CI5" s="779"/>
      <c r="CJ5" s="779"/>
      <c r="CK5" s="779"/>
      <c r="CL5" s="779"/>
      <c r="CM5" s="779"/>
      <c r="CN5" s="779"/>
      <c r="CO5" s="779"/>
      <c r="CP5" s="779"/>
      <c r="CQ5" s="780"/>
      <c r="CR5" s="778" t="s">
        <v>230</v>
      </c>
      <c r="CS5" s="779"/>
      <c r="CT5" s="779"/>
      <c r="CU5" s="779"/>
      <c r="CV5" s="779"/>
      <c r="CW5" s="779"/>
      <c r="CX5" s="779"/>
      <c r="CY5" s="780"/>
      <c r="CZ5" s="778" t="s">
        <v>222</v>
      </c>
      <c r="DA5" s="779"/>
      <c r="DB5" s="779"/>
      <c r="DC5" s="780"/>
      <c r="DD5" s="778" t="s">
        <v>231</v>
      </c>
      <c r="DE5" s="779"/>
      <c r="DF5" s="779"/>
      <c r="DG5" s="779"/>
      <c r="DH5" s="779"/>
      <c r="DI5" s="779"/>
      <c r="DJ5" s="779"/>
      <c r="DK5" s="779"/>
      <c r="DL5" s="779"/>
      <c r="DM5" s="779"/>
      <c r="DN5" s="779"/>
      <c r="DO5" s="779"/>
      <c r="DP5" s="780"/>
      <c r="DQ5" s="778" t="s">
        <v>232</v>
      </c>
      <c r="DR5" s="779"/>
      <c r="DS5" s="779"/>
      <c r="DT5" s="779"/>
      <c r="DU5" s="779"/>
      <c r="DV5" s="779"/>
      <c r="DW5" s="779"/>
      <c r="DX5" s="779"/>
      <c r="DY5" s="779"/>
      <c r="DZ5" s="779"/>
      <c r="EA5" s="779"/>
      <c r="EB5" s="779"/>
      <c r="EC5" s="780"/>
    </row>
    <row r="6" spans="2:143" ht="11.25" customHeight="1">
      <c r="B6" s="658" t="s">
        <v>233</v>
      </c>
      <c r="C6" s="659"/>
      <c r="D6" s="659"/>
      <c r="E6" s="659"/>
      <c r="F6" s="659"/>
      <c r="G6" s="659"/>
      <c r="H6" s="659"/>
      <c r="I6" s="659"/>
      <c r="J6" s="659"/>
      <c r="K6" s="659"/>
      <c r="L6" s="659"/>
      <c r="M6" s="659"/>
      <c r="N6" s="659"/>
      <c r="O6" s="659"/>
      <c r="P6" s="659"/>
      <c r="Q6" s="660"/>
      <c r="R6" s="661">
        <v>101538</v>
      </c>
      <c r="S6" s="664"/>
      <c r="T6" s="664"/>
      <c r="U6" s="664"/>
      <c r="V6" s="664"/>
      <c r="W6" s="664"/>
      <c r="X6" s="664"/>
      <c r="Y6" s="665"/>
      <c r="Z6" s="723">
        <v>0.8</v>
      </c>
      <c r="AA6" s="723"/>
      <c r="AB6" s="723"/>
      <c r="AC6" s="723"/>
      <c r="AD6" s="724">
        <v>101538</v>
      </c>
      <c r="AE6" s="724"/>
      <c r="AF6" s="724"/>
      <c r="AG6" s="724"/>
      <c r="AH6" s="724"/>
      <c r="AI6" s="724"/>
      <c r="AJ6" s="724"/>
      <c r="AK6" s="724"/>
      <c r="AL6" s="666">
        <v>1.7</v>
      </c>
      <c r="AM6" s="667"/>
      <c r="AN6" s="667"/>
      <c r="AO6" s="725"/>
      <c r="AP6" s="658" t="s">
        <v>234</v>
      </c>
      <c r="AQ6" s="659"/>
      <c r="AR6" s="659"/>
      <c r="AS6" s="659"/>
      <c r="AT6" s="659"/>
      <c r="AU6" s="659"/>
      <c r="AV6" s="659"/>
      <c r="AW6" s="659"/>
      <c r="AX6" s="659"/>
      <c r="AY6" s="659"/>
      <c r="AZ6" s="659"/>
      <c r="BA6" s="659"/>
      <c r="BB6" s="659"/>
      <c r="BC6" s="659"/>
      <c r="BD6" s="659"/>
      <c r="BE6" s="659"/>
      <c r="BF6" s="660"/>
      <c r="BG6" s="661">
        <v>1794857</v>
      </c>
      <c r="BH6" s="664"/>
      <c r="BI6" s="664"/>
      <c r="BJ6" s="664"/>
      <c r="BK6" s="664"/>
      <c r="BL6" s="664"/>
      <c r="BM6" s="664"/>
      <c r="BN6" s="665"/>
      <c r="BO6" s="723">
        <v>100</v>
      </c>
      <c r="BP6" s="723"/>
      <c r="BQ6" s="723"/>
      <c r="BR6" s="723"/>
      <c r="BS6" s="724">
        <v>24823</v>
      </c>
      <c r="BT6" s="724"/>
      <c r="BU6" s="724"/>
      <c r="BV6" s="724"/>
      <c r="BW6" s="724"/>
      <c r="BX6" s="724"/>
      <c r="BY6" s="724"/>
      <c r="BZ6" s="724"/>
      <c r="CA6" s="724"/>
      <c r="CB6" s="765"/>
      <c r="CD6" s="732" t="s">
        <v>235</v>
      </c>
      <c r="CE6" s="733"/>
      <c r="CF6" s="733"/>
      <c r="CG6" s="733"/>
      <c r="CH6" s="733"/>
      <c r="CI6" s="733"/>
      <c r="CJ6" s="733"/>
      <c r="CK6" s="733"/>
      <c r="CL6" s="733"/>
      <c r="CM6" s="733"/>
      <c r="CN6" s="733"/>
      <c r="CO6" s="733"/>
      <c r="CP6" s="733"/>
      <c r="CQ6" s="734"/>
      <c r="CR6" s="661">
        <v>128431</v>
      </c>
      <c r="CS6" s="664"/>
      <c r="CT6" s="664"/>
      <c r="CU6" s="664"/>
      <c r="CV6" s="664"/>
      <c r="CW6" s="664"/>
      <c r="CX6" s="664"/>
      <c r="CY6" s="665"/>
      <c r="CZ6" s="774">
        <v>1</v>
      </c>
      <c r="DA6" s="743"/>
      <c r="DB6" s="743"/>
      <c r="DC6" s="777"/>
      <c r="DD6" s="669" t="s">
        <v>127</v>
      </c>
      <c r="DE6" s="664"/>
      <c r="DF6" s="664"/>
      <c r="DG6" s="664"/>
      <c r="DH6" s="664"/>
      <c r="DI6" s="664"/>
      <c r="DJ6" s="664"/>
      <c r="DK6" s="664"/>
      <c r="DL6" s="664"/>
      <c r="DM6" s="664"/>
      <c r="DN6" s="664"/>
      <c r="DO6" s="664"/>
      <c r="DP6" s="665"/>
      <c r="DQ6" s="669">
        <v>128431</v>
      </c>
      <c r="DR6" s="664"/>
      <c r="DS6" s="664"/>
      <c r="DT6" s="664"/>
      <c r="DU6" s="664"/>
      <c r="DV6" s="664"/>
      <c r="DW6" s="664"/>
      <c r="DX6" s="664"/>
      <c r="DY6" s="664"/>
      <c r="DZ6" s="664"/>
      <c r="EA6" s="664"/>
      <c r="EB6" s="664"/>
      <c r="EC6" s="704"/>
    </row>
    <row r="7" spans="2:143" ht="11.25" customHeight="1">
      <c r="B7" s="658" t="s">
        <v>236</v>
      </c>
      <c r="C7" s="659"/>
      <c r="D7" s="659"/>
      <c r="E7" s="659"/>
      <c r="F7" s="659"/>
      <c r="G7" s="659"/>
      <c r="H7" s="659"/>
      <c r="I7" s="659"/>
      <c r="J7" s="659"/>
      <c r="K7" s="659"/>
      <c r="L7" s="659"/>
      <c r="M7" s="659"/>
      <c r="N7" s="659"/>
      <c r="O7" s="659"/>
      <c r="P7" s="659"/>
      <c r="Q7" s="660"/>
      <c r="R7" s="661">
        <v>5373</v>
      </c>
      <c r="S7" s="664"/>
      <c r="T7" s="664"/>
      <c r="U7" s="664"/>
      <c r="V7" s="664"/>
      <c r="W7" s="664"/>
      <c r="X7" s="664"/>
      <c r="Y7" s="665"/>
      <c r="Z7" s="723">
        <v>0</v>
      </c>
      <c r="AA7" s="723"/>
      <c r="AB7" s="723"/>
      <c r="AC7" s="723"/>
      <c r="AD7" s="724">
        <v>5373</v>
      </c>
      <c r="AE7" s="724"/>
      <c r="AF7" s="724"/>
      <c r="AG7" s="724"/>
      <c r="AH7" s="724"/>
      <c r="AI7" s="724"/>
      <c r="AJ7" s="724"/>
      <c r="AK7" s="724"/>
      <c r="AL7" s="666">
        <v>0.1</v>
      </c>
      <c r="AM7" s="667"/>
      <c r="AN7" s="667"/>
      <c r="AO7" s="725"/>
      <c r="AP7" s="658" t="s">
        <v>237</v>
      </c>
      <c r="AQ7" s="659"/>
      <c r="AR7" s="659"/>
      <c r="AS7" s="659"/>
      <c r="AT7" s="659"/>
      <c r="AU7" s="659"/>
      <c r="AV7" s="659"/>
      <c r="AW7" s="659"/>
      <c r="AX7" s="659"/>
      <c r="AY7" s="659"/>
      <c r="AZ7" s="659"/>
      <c r="BA7" s="659"/>
      <c r="BB7" s="659"/>
      <c r="BC7" s="659"/>
      <c r="BD7" s="659"/>
      <c r="BE7" s="659"/>
      <c r="BF7" s="660"/>
      <c r="BG7" s="661">
        <v>747665</v>
      </c>
      <c r="BH7" s="664"/>
      <c r="BI7" s="664"/>
      <c r="BJ7" s="664"/>
      <c r="BK7" s="664"/>
      <c r="BL7" s="664"/>
      <c r="BM7" s="664"/>
      <c r="BN7" s="665"/>
      <c r="BO7" s="723">
        <v>41.7</v>
      </c>
      <c r="BP7" s="723"/>
      <c r="BQ7" s="723"/>
      <c r="BR7" s="723"/>
      <c r="BS7" s="724">
        <v>24823</v>
      </c>
      <c r="BT7" s="724"/>
      <c r="BU7" s="724"/>
      <c r="BV7" s="724"/>
      <c r="BW7" s="724"/>
      <c r="BX7" s="724"/>
      <c r="BY7" s="724"/>
      <c r="BZ7" s="724"/>
      <c r="CA7" s="724"/>
      <c r="CB7" s="765"/>
      <c r="CD7" s="705" t="s">
        <v>238</v>
      </c>
      <c r="CE7" s="702"/>
      <c r="CF7" s="702"/>
      <c r="CG7" s="702"/>
      <c r="CH7" s="702"/>
      <c r="CI7" s="702"/>
      <c r="CJ7" s="702"/>
      <c r="CK7" s="702"/>
      <c r="CL7" s="702"/>
      <c r="CM7" s="702"/>
      <c r="CN7" s="702"/>
      <c r="CO7" s="702"/>
      <c r="CP7" s="702"/>
      <c r="CQ7" s="703"/>
      <c r="CR7" s="661">
        <v>2898715</v>
      </c>
      <c r="CS7" s="664"/>
      <c r="CT7" s="664"/>
      <c r="CU7" s="664"/>
      <c r="CV7" s="664"/>
      <c r="CW7" s="664"/>
      <c r="CX7" s="664"/>
      <c r="CY7" s="665"/>
      <c r="CZ7" s="723">
        <v>22</v>
      </c>
      <c r="DA7" s="723"/>
      <c r="DB7" s="723"/>
      <c r="DC7" s="723"/>
      <c r="DD7" s="669">
        <v>210139</v>
      </c>
      <c r="DE7" s="664"/>
      <c r="DF7" s="664"/>
      <c r="DG7" s="664"/>
      <c r="DH7" s="664"/>
      <c r="DI7" s="664"/>
      <c r="DJ7" s="664"/>
      <c r="DK7" s="664"/>
      <c r="DL7" s="664"/>
      <c r="DM7" s="664"/>
      <c r="DN7" s="664"/>
      <c r="DO7" s="664"/>
      <c r="DP7" s="665"/>
      <c r="DQ7" s="669">
        <v>1632954</v>
      </c>
      <c r="DR7" s="664"/>
      <c r="DS7" s="664"/>
      <c r="DT7" s="664"/>
      <c r="DU7" s="664"/>
      <c r="DV7" s="664"/>
      <c r="DW7" s="664"/>
      <c r="DX7" s="664"/>
      <c r="DY7" s="664"/>
      <c r="DZ7" s="664"/>
      <c r="EA7" s="664"/>
      <c r="EB7" s="664"/>
      <c r="EC7" s="704"/>
    </row>
    <row r="8" spans="2:143" ht="11.25" customHeight="1">
      <c r="B8" s="658" t="s">
        <v>239</v>
      </c>
      <c r="C8" s="659"/>
      <c r="D8" s="659"/>
      <c r="E8" s="659"/>
      <c r="F8" s="659"/>
      <c r="G8" s="659"/>
      <c r="H8" s="659"/>
      <c r="I8" s="659"/>
      <c r="J8" s="659"/>
      <c r="K8" s="659"/>
      <c r="L8" s="659"/>
      <c r="M8" s="659"/>
      <c r="N8" s="659"/>
      <c r="O8" s="659"/>
      <c r="P8" s="659"/>
      <c r="Q8" s="660"/>
      <c r="R8" s="661">
        <v>5184</v>
      </c>
      <c r="S8" s="664"/>
      <c r="T8" s="664"/>
      <c r="U8" s="664"/>
      <c r="V8" s="664"/>
      <c r="W8" s="664"/>
      <c r="X8" s="664"/>
      <c r="Y8" s="665"/>
      <c r="Z8" s="723">
        <v>0</v>
      </c>
      <c r="AA8" s="723"/>
      <c r="AB8" s="723"/>
      <c r="AC8" s="723"/>
      <c r="AD8" s="724">
        <v>5184</v>
      </c>
      <c r="AE8" s="724"/>
      <c r="AF8" s="724"/>
      <c r="AG8" s="724"/>
      <c r="AH8" s="724"/>
      <c r="AI8" s="724"/>
      <c r="AJ8" s="724"/>
      <c r="AK8" s="724"/>
      <c r="AL8" s="666">
        <v>0.1</v>
      </c>
      <c r="AM8" s="667"/>
      <c r="AN8" s="667"/>
      <c r="AO8" s="725"/>
      <c r="AP8" s="658" t="s">
        <v>240</v>
      </c>
      <c r="AQ8" s="659"/>
      <c r="AR8" s="659"/>
      <c r="AS8" s="659"/>
      <c r="AT8" s="659"/>
      <c r="AU8" s="659"/>
      <c r="AV8" s="659"/>
      <c r="AW8" s="659"/>
      <c r="AX8" s="659"/>
      <c r="AY8" s="659"/>
      <c r="AZ8" s="659"/>
      <c r="BA8" s="659"/>
      <c r="BB8" s="659"/>
      <c r="BC8" s="659"/>
      <c r="BD8" s="659"/>
      <c r="BE8" s="659"/>
      <c r="BF8" s="660"/>
      <c r="BG8" s="661">
        <v>29623</v>
      </c>
      <c r="BH8" s="664"/>
      <c r="BI8" s="664"/>
      <c r="BJ8" s="664"/>
      <c r="BK8" s="664"/>
      <c r="BL8" s="664"/>
      <c r="BM8" s="664"/>
      <c r="BN8" s="665"/>
      <c r="BO8" s="723">
        <v>1.7</v>
      </c>
      <c r="BP8" s="723"/>
      <c r="BQ8" s="723"/>
      <c r="BR8" s="723"/>
      <c r="BS8" s="669" t="s">
        <v>127</v>
      </c>
      <c r="BT8" s="664"/>
      <c r="BU8" s="664"/>
      <c r="BV8" s="664"/>
      <c r="BW8" s="664"/>
      <c r="BX8" s="664"/>
      <c r="BY8" s="664"/>
      <c r="BZ8" s="664"/>
      <c r="CA8" s="664"/>
      <c r="CB8" s="704"/>
      <c r="CD8" s="705" t="s">
        <v>241</v>
      </c>
      <c r="CE8" s="702"/>
      <c r="CF8" s="702"/>
      <c r="CG8" s="702"/>
      <c r="CH8" s="702"/>
      <c r="CI8" s="702"/>
      <c r="CJ8" s="702"/>
      <c r="CK8" s="702"/>
      <c r="CL8" s="702"/>
      <c r="CM8" s="702"/>
      <c r="CN8" s="702"/>
      <c r="CO8" s="702"/>
      <c r="CP8" s="702"/>
      <c r="CQ8" s="703"/>
      <c r="CR8" s="661">
        <v>3620503</v>
      </c>
      <c r="CS8" s="664"/>
      <c r="CT8" s="664"/>
      <c r="CU8" s="664"/>
      <c r="CV8" s="664"/>
      <c r="CW8" s="664"/>
      <c r="CX8" s="664"/>
      <c r="CY8" s="665"/>
      <c r="CZ8" s="723">
        <v>27.5</v>
      </c>
      <c r="DA8" s="723"/>
      <c r="DB8" s="723"/>
      <c r="DC8" s="723"/>
      <c r="DD8" s="669">
        <v>4603</v>
      </c>
      <c r="DE8" s="664"/>
      <c r="DF8" s="664"/>
      <c r="DG8" s="664"/>
      <c r="DH8" s="664"/>
      <c r="DI8" s="664"/>
      <c r="DJ8" s="664"/>
      <c r="DK8" s="664"/>
      <c r="DL8" s="664"/>
      <c r="DM8" s="664"/>
      <c r="DN8" s="664"/>
      <c r="DO8" s="664"/>
      <c r="DP8" s="665"/>
      <c r="DQ8" s="669">
        <v>2018329</v>
      </c>
      <c r="DR8" s="664"/>
      <c r="DS8" s="664"/>
      <c r="DT8" s="664"/>
      <c r="DU8" s="664"/>
      <c r="DV8" s="664"/>
      <c r="DW8" s="664"/>
      <c r="DX8" s="664"/>
      <c r="DY8" s="664"/>
      <c r="DZ8" s="664"/>
      <c r="EA8" s="664"/>
      <c r="EB8" s="664"/>
      <c r="EC8" s="704"/>
    </row>
    <row r="9" spans="2:143" ht="11.25" customHeight="1">
      <c r="B9" s="658" t="s">
        <v>242</v>
      </c>
      <c r="C9" s="659"/>
      <c r="D9" s="659"/>
      <c r="E9" s="659"/>
      <c r="F9" s="659"/>
      <c r="G9" s="659"/>
      <c r="H9" s="659"/>
      <c r="I9" s="659"/>
      <c r="J9" s="659"/>
      <c r="K9" s="659"/>
      <c r="L9" s="659"/>
      <c r="M9" s="659"/>
      <c r="N9" s="659"/>
      <c r="O9" s="659"/>
      <c r="P9" s="659"/>
      <c r="Q9" s="660"/>
      <c r="R9" s="661">
        <v>4691</v>
      </c>
      <c r="S9" s="664"/>
      <c r="T9" s="664"/>
      <c r="U9" s="664"/>
      <c r="V9" s="664"/>
      <c r="W9" s="664"/>
      <c r="X9" s="664"/>
      <c r="Y9" s="665"/>
      <c r="Z9" s="723">
        <v>0</v>
      </c>
      <c r="AA9" s="723"/>
      <c r="AB9" s="723"/>
      <c r="AC9" s="723"/>
      <c r="AD9" s="724">
        <v>4691</v>
      </c>
      <c r="AE9" s="724"/>
      <c r="AF9" s="724"/>
      <c r="AG9" s="724"/>
      <c r="AH9" s="724"/>
      <c r="AI9" s="724"/>
      <c r="AJ9" s="724"/>
      <c r="AK9" s="724"/>
      <c r="AL9" s="666">
        <v>0.1</v>
      </c>
      <c r="AM9" s="667"/>
      <c r="AN9" s="667"/>
      <c r="AO9" s="725"/>
      <c r="AP9" s="658" t="s">
        <v>243</v>
      </c>
      <c r="AQ9" s="659"/>
      <c r="AR9" s="659"/>
      <c r="AS9" s="659"/>
      <c r="AT9" s="659"/>
      <c r="AU9" s="659"/>
      <c r="AV9" s="659"/>
      <c r="AW9" s="659"/>
      <c r="AX9" s="659"/>
      <c r="AY9" s="659"/>
      <c r="AZ9" s="659"/>
      <c r="BA9" s="659"/>
      <c r="BB9" s="659"/>
      <c r="BC9" s="659"/>
      <c r="BD9" s="659"/>
      <c r="BE9" s="659"/>
      <c r="BF9" s="660"/>
      <c r="BG9" s="661">
        <v>584294</v>
      </c>
      <c r="BH9" s="664"/>
      <c r="BI9" s="664"/>
      <c r="BJ9" s="664"/>
      <c r="BK9" s="664"/>
      <c r="BL9" s="664"/>
      <c r="BM9" s="664"/>
      <c r="BN9" s="665"/>
      <c r="BO9" s="723">
        <v>32.6</v>
      </c>
      <c r="BP9" s="723"/>
      <c r="BQ9" s="723"/>
      <c r="BR9" s="723"/>
      <c r="BS9" s="669" t="s">
        <v>127</v>
      </c>
      <c r="BT9" s="664"/>
      <c r="BU9" s="664"/>
      <c r="BV9" s="664"/>
      <c r="BW9" s="664"/>
      <c r="BX9" s="664"/>
      <c r="BY9" s="664"/>
      <c r="BZ9" s="664"/>
      <c r="CA9" s="664"/>
      <c r="CB9" s="704"/>
      <c r="CD9" s="705" t="s">
        <v>244</v>
      </c>
      <c r="CE9" s="702"/>
      <c r="CF9" s="702"/>
      <c r="CG9" s="702"/>
      <c r="CH9" s="702"/>
      <c r="CI9" s="702"/>
      <c r="CJ9" s="702"/>
      <c r="CK9" s="702"/>
      <c r="CL9" s="702"/>
      <c r="CM9" s="702"/>
      <c r="CN9" s="702"/>
      <c r="CO9" s="702"/>
      <c r="CP9" s="702"/>
      <c r="CQ9" s="703"/>
      <c r="CR9" s="661">
        <v>777407</v>
      </c>
      <c r="CS9" s="664"/>
      <c r="CT9" s="664"/>
      <c r="CU9" s="664"/>
      <c r="CV9" s="664"/>
      <c r="CW9" s="664"/>
      <c r="CX9" s="664"/>
      <c r="CY9" s="665"/>
      <c r="CZ9" s="723">
        <v>5.9</v>
      </c>
      <c r="DA9" s="723"/>
      <c r="DB9" s="723"/>
      <c r="DC9" s="723"/>
      <c r="DD9" s="669">
        <v>31494</v>
      </c>
      <c r="DE9" s="664"/>
      <c r="DF9" s="664"/>
      <c r="DG9" s="664"/>
      <c r="DH9" s="664"/>
      <c r="DI9" s="664"/>
      <c r="DJ9" s="664"/>
      <c r="DK9" s="664"/>
      <c r="DL9" s="664"/>
      <c r="DM9" s="664"/>
      <c r="DN9" s="664"/>
      <c r="DO9" s="664"/>
      <c r="DP9" s="665"/>
      <c r="DQ9" s="669">
        <v>609523</v>
      </c>
      <c r="DR9" s="664"/>
      <c r="DS9" s="664"/>
      <c r="DT9" s="664"/>
      <c r="DU9" s="664"/>
      <c r="DV9" s="664"/>
      <c r="DW9" s="664"/>
      <c r="DX9" s="664"/>
      <c r="DY9" s="664"/>
      <c r="DZ9" s="664"/>
      <c r="EA9" s="664"/>
      <c r="EB9" s="664"/>
      <c r="EC9" s="704"/>
    </row>
    <row r="10" spans="2:143" ht="11.25" customHeight="1">
      <c r="B10" s="658" t="s">
        <v>245</v>
      </c>
      <c r="C10" s="659"/>
      <c r="D10" s="659"/>
      <c r="E10" s="659"/>
      <c r="F10" s="659"/>
      <c r="G10" s="659"/>
      <c r="H10" s="659"/>
      <c r="I10" s="659"/>
      <c r="J10" s="659"/>
      <c r="K10" s="659"/>
      <c r="L10" s="659"/>
      <c r="M10" s="659"/>
      <c r="N10" s="659"/>
      <c r="O10" s="659"/>
      <c r="P10" s="659"/>
      <c r="Q10" s="660"/>
      <c r="R10" s="661" t="s">
        <v>127</v>
      </c>
      <c r="S10" s="664"/>
      <c r="T10" s="664"/>
      <c r="U10" s="664"/>
      <c r="V10" s="664"/>
      <c r="W10" s="664"/>
      <c r="X10" s="664"/>
      <c r="Y10" s="665"/>
      <c r="Z10" s="723" t="s">
        <v>127</v>
      </c>
      <c r="AA10" s="723"/>
      <c r="AB10" s="723"/>
      <c r="AC10" s="723"/>
      <c r="AD10" s="724" t="s">
        <v>127</v>
      </c>
      <c r="AE10" s="724"/>
      <c r="AF10" s="724"/>
      <c r="AG10" s="724"/>
      <c r="AH10" s="724"/>
      <c r="AI10" s="724"/>
      <c r="AJ10" s="724"/>
      <c r="AK10" s="724"/>
      <c r="AL10" s="666" t="s">
        <v>127</v>
      </c>
      <c r="AM10" s="667"/>
      <c r="AN10" s="667"/>
      <c r="AO10" s="725"/>
      <c r="AP10" s="658" t="s">
        <v>246</v>
      </c>
      <c r="AQ10" s="659"/>
      <c r="AR10" s="659"/>
      <c r="AS10" s="659"/>
      <c r="AT10" s="659"/>
      <c r="AU10" s="659"/>
      <c r="AV10" s="659"/>
      <c r="AW10" s="659"/>
      <c r="AX10" s="659"/>
      <c r="AY10" s="659"/>
      <c r="AZ10" s="659"/>
      <c r="BA10" s="659"/>
      <c r="BB10" s="659"/>
      <c r="BC10" s="659"/>
      <c r="BD10" s="659"/>
      <c r="BE10" s="659"/>
      <c r="BF10" s="660"/>
      <c r="BG10" s="661">
        <v>56959</v>
      </c>
      <c r="BH10" s="664"/>
      <c r="BI10" s="664"/>
      <c r="BJ10" s="664"/>
      <c r="BK10" s="664"/>
      <c r="BL10" s="664"/>
      <c r="BM10" s="664"/>
      <c r="BN10" s="665"/>
      <c r="BO10" s="723">
        <v>3.2</v>
      </c>
      <c r="BP10" s="723"/>
      <c r="BQ10" s="723"/>
      <c r="BR10" s="723"/>
      <c r="BS10" s="669">
        <v>9597</v>
      </c>
      <c r="BT10" s="664"/>
      <c r="BU10" s="664"/>
      <c r="BV10" s="664"/>
      <c r="BW10" s="664"/>
      <c r="BX10" s="664"/>
      <c r="BY10" s="664"/>
      <c r="BZ10" s="664"/>
      <c r="CA10" s="664"/>
      <c r="CB10" s="704"/>
      <c r="CD10" s="705" t="s">
        <v>247</v>
      </c>
      <c r="CE10" s="702"/>
      <c r="CF10" s="702"/>
      <c r="CG10" s="702"/>
      <c r="CH10" s="702"/>
      <c r="CI10" s="702"/>
      <c r="CJ10" s="702"/>
      <c r="CK10" s="702"/>
      <c r="CL10" s="702"/>
      <c r="CM10" s="702"/>
      <c r="CN10" s="702"/>
      <c r="CO10" s="702"/>
      <c r="CP10" s="702"/>
      <c r="CQ10" s="703"/>
      <c r="CR10" s="661">
        <v>24968</v>
      </c>
      <c r="CS10" s="664"/>
      <c r="CT10" s="664"/>
      <c r="CU10" s="664"/>
      <c r="CV10" s="664"/>
      <c r="CW10" s="664"/>
      <c r="CX10" s="664"/>
      <c r="CY10" s="665"/>
      <c r="CZ10" s="723">
        <v>0.2</v>
      </c>
      <c r="DA10" s="723"/>
      <c r="DB10" s="723"/>
      <c r="DC10" s="723"/>
      <c r="DD10" s="669" t="s">
        <v>127</v>
      </c>
      <c r="DE10" s="664"/>
      <c r="DF10" s="664"/>
      <c r="DG10" s="664"/>
      <c r="DH10" s="664"/>
      <c r="DI10" s="664"/>
      <c r="DJ10" s="664"/>
      <c r="DK10" s="664"/>
      <c r="DL10" s="664"/>
      <c r="DM10" s="664"/>
      <c r="DN10" s="664"/>
      <c r="DO10" s="664"/>
      <c r="DP10" s="665"/>
      <c r="DQ10" s="669">
        <v>24968</v>
      </c>
      <c r="DR10" s="664"/>
      <c r="DS10" s="664"/>
      <c r="DT10" s="664"/>
      <c r="DU10" s="664"/>
      <c r="DV10" s="664"/>
      <c r="DW10" s="664"/>
      <c r="DX10" s="664"/>
      <c r="DY10" s="664"/>
      <c r="DZ10" s="664"/>
      <c r="EA10" s="664"/>
      <c r="EB10" s="664"/>
      <c r="EC10" s="704"/>
    </row>
    <row r="11" spans="2:143" ht="11.25" customHeight="1">
      <c r="B11" s="658" t="s">
        <v>248</v>
      </c>
      <c r="C11" s="659"/>
      <c r="D11" s="659"/>
      <c r="E11" s="659"/>
      <c r="F11" s="659"/>
      <c r="G11" s="659"/>
      <c r="H11" s="659"/>
      <c r="I11" s="659"/>
      <c r="J11" s="659"/>
      <c r="K11" s="659"/>
      <c r="L11" s="659"/>
      <c r="M11" s="659"/>
      <c r="N11" s="659"/>
      <c r="O11" s="659"/>
      <c r="P11" s="659"/>
      <c r="Q11" s="660"/>
      <c r="R11" s="661" t="s">
        <v>127</v>
      </c>
      <c r="S11" s="664"/>
      <c r="T11" s="664"/>
      <c r="U11" s="664"/>
      <c r="V11" s="664"/>
      <c r="W11" s="664"/>
      <c r="X11" s="664"/>
      <c r="Y11" s="665"/>
      <c r="Z11" s="723" t="s">
        <v>127</v>
      </c>
      <c r="AA11" s="723"/>
      <c r="AB11" s="723"/>
      <c r="AC11" s="723"/>
      <c r="AD11" s="724" t="s">
        <v>127</v>
      </c>
      <c r="AE11" s="724"/>
      <c r="AF11" s="724"/>
      <c r="AG11" s="724"/>
      <c r="AH11" s="724"/>
      <c r="AI11" s="724"/>
      <c r="AJ11" s="724"/>
      <c r="AK11" s="724"/>
      <c r="AL11" s="666" t="s">
        <v>127</v>
      </c>
      <c r="AM11" s="667"/>
      <c r="AN11" s="667"/>
      <c r="AO11" s="725"/>
      <c r="AP11" s="658" t="s">
        <v>249</v>
      </c>
      <c r="AQ11" s="659"/>
      <c r="AR11" s="659"/>
      <c r="AS11" s="659"/>
      <c r="AT11" s="659"/>
      <c r="AU11" s="659"/>
      <c r="AV11" s="659"/>
      <c r="AW11" s="659"/>
      <c r="AX11" s="659"/>
      <c r="AY11" s="659"/>
      <c r="AZ11" s="659"/>
      <c r="BA11" s="659"/>
      <c r="BB11" s="659"/>
      <c r="BC11" s="659"/>
      <c r="BD11" s="659"/>
      <c r="BE11" s="659"/>
      <c r="BF11" s="660"/>
      <c r="BG11" s="661">
        <v>76789</v>
      </c>
      <c r="BH11" s="664"/>
      <c r="BI11" s="664"/>
      <c r="BJ11" s="664"/>
      <c r="BK11" s="664"/>
      <c r="BL11" s="664"/>
      <c r="BM11" s="664"/>
      <c r="BN11" s="665"/>
      <c r="BO11" s="723">
        <v>4.3</v>
      </c>
      <c r="BP11" s="723"/>
      <c r="BQ11" s="723"/>
      <c r="BR11" s="723"/>
      <c r="BS11" s="669">
        <v>15226</v>
      </c>
      <c r="BT11" s="664"/>
      <c r="BU11" s="664"/>
      <c r="BV11" s="664"/>
      <c r="BW11" s="664"/>
      <c r="BX11" s="664"/>
      <c r="BY11" s="664"/>
      <c r="BZ11" s="664"/>
      <c r="CA11" s="664"/>
      <c r="CB11" s="704"/>
      <c r="CD11" s="705" t="s">
        <v>250</v>
      </c>
      <c r="CE11" s="702"/>
      <c r="CF11" s="702"/>
      <c r="CG11" s="702"/>
      <c r="CH11" s="702"/>
      <c r="CI11" s="702"/>
      <c r="CJ11" s="702"/>
      <c r="CK11" s="702"/>
      <c r="CL11" s="702"/>
      <c r="CM11" s="702"/>
      <c r="CN11" s="702"/>
      <c r="CO11" s="702"/>
      <c r="CP11" s="702"/>
      <c r="CQ11" s="703"/>
      <c r="CR11" s="661">
        <v>938700</v>
      </c>
      <c r="CS11" s="664"/>
      <c r="CT11" s="664"/>
      <c r="CU11" s="664"/>
      <c r="CV11" s="664"/>
      <c r="CW11" s="664"/>
      <c r="CX11" s="664"/>
      <c r="CY11" s="665"/>
      <c r="CZ11" s="723">
        <v>7.1</v>
      </c>
      <c r="DA11" s="723"/>
      <c r="DB11" s="723"/>
      <c r="DC11" s="723"/>
      <c r="DD11" s="669">
        <v>562644</v>
      </c>
      <c r="DE11" s="664"/>
      <c r="DF11" s="664"/>
      <c r="DG11" s="664"/>
      <c r="DH11" s="664"/>
      <c r="DI11" s="664"/>
      <c r="DJ11" s="664"/>
      <c r="DK11" s="664"/>
      <c r="DL11" s="664"/>
      <c r="DM11" s="664"/>
      <c r="DN11" s="664"/>
      <c r="DO11" s="664"/>
      <c r="DP11" s="665"/>
      <c r="DQ11" s="669">
        <v>303931</v>
      </c>
      <c r="DR11" s="664"/>
      <c r="DS11" s="664"/>
      <c r="DT11" s="664"/>
      <c r="DU11" s="664"/>
      <c r="DV11" s="664"/>
      <c r="DW11" s="664"/>
      <c r="DX11" s="664"/>
      <c r="DY11" s="664"/>
      <c r="DZ11" s="664"/>
      <c r="EA11" s="664"/>
      <c r="EB11" s="664"/>
      <c r="EC11" s="704"/>
    </row>
    <row r="12" spans="2:143" ht="11.25" customHeight="1">
      <c r="B12" s="658" t="s">
        <v>251</v>
      </c>
      <c r="C12" s="659"/>
      <c r="D12" s="659"/>
      <c r="E12" s="659"/>
      <c r="F12" s="659"/>
      <c r="G12" s="659"/>
      <c r="H12" s="659"/>
      <c r="I12" s="659"/>
      <c r="J12" s="659"/>
      <c r="K12" s="659"/>
      <c r="L12" s="659"/>
      <c r="M12" s="659"/>
      <c r="N12" s="659"/>
      <c r="O12" s="659"/>
      <c r="P12" s="659"/>
      <c r="Q12" s="660"/>
      <c r="R12" s="661">
        <v>321230</v>
      </c>
      <c r="S12" s="664"/>
      <c r="T12" s="664"/>
      <c r="U12" s="664"/>
      <c r="V12" s="664"/>
      <c r="W12" s="664"/>
      <c r="X12" s="664"/>
      <c r="Y12" s="665"/>
      <c r="Z12" s="723">
        <v>2.4</v>
      </c>
      <c r="AA12" s="723"/>
      <c r="AB12" s="723"/>
      <c r="AC12" s="723"/>
      <c r="AD12" s="724">
        <v>321230</v>
      </c>
      <c r="AE12" s="724"/>
      <c r="AF12" s="724"/>
      <c r="AG12" s="724"/>
      <c r="AH12" s="724"/>
      <c r="AI12" s="724"/>
      <c r="AJ12" s="724"/>
      <c r="AK12" s="724"/>
      <c r="AL12" s="666">
        <v>5.3</v>
      </c>
      <c r="AM12" s="667"/>
      <c r="AN12" s="667"/>
      <c r="AO12" s="725"/>
      <c r="AP12" s="658" t="s">
        <v>252</v>
      </c>
      <c r="AQ12" s="659"/>
      <c r="AR12" s="659"/>
      <c r="AS12" s="659"/>
      <c r="AT12" s="659"/>
      <c r="AU12" s="659"/>
      <c r="AV12" s="659"/>
      <c r="AW12" s="659"/>
      <c r="AX12" s="659"/>
      <c r="AY12" s="659"/>
      <c r="AZ12" s="659"/>
      <c r="BA12" s="659"/>
      <c r="BB12" s="659"/>
      <c r="BC12" s="659"/>
      <c r="BD12" s="659"/>
      <c r="BE12" s="659"/>
      <c r="BF12" s="660"/>
      <c r="BG12" s="661">
        <v>825871</v>
      </c>
      <c r="BH12" s="664"/>
      <c r="BI12" s="664"/>
      <c r="BJ12" s="664"/>
      <c r="BK12" s="664"/>
      <c r="BL12" s="664"/>
      <c r="BM12" s="664"/>
      <c r="BN12" s="665"/>
      <c r="BO12" s="723">
        <v>46</v>
      </c>
      <c r="BP12" s="723"/>
      <c r="BQ12" s="723"/>
      <c r="BR12" s="723"/>
      <c r="BS12" s="669" t="s">
        <v>127</v>
      </c>
      <c r="BT12" s="664"/>
      <c r="BU12" s="664"/>
      <c r="BV12" s="664"/>
      <c r="BW12" s="664"/>
      <c r="BX12" s="664"/>
      <c r="BY12" s="664"/>
      <c r="BZ12" s="664"/>
      <c r="CA12" s="664"/>
      <c r="CB12" s="704"/>
      <c r="CD12" s="705" t="s">
        <v>253</v>
      </c>
      <c r="CE12" s="702"/>
      <c r="CF12" s="702"/>
      <c r="CG12" s="702"/>
      <c r="CH12" s="702"/>
      <c r="CI12" s="702"/>
      <c r="CJ12" s="702"/>
      <c r="CK12" s="702"/>
      <c r="CL12" s="702"/>
      <c r="CM12" s="702"/>
      <c r="CN12" s="702"/>
      <c r="CO12" s="702"/>
      <c r="CP12" s="702"/>
      <c r="CQ12" s="703"/>
      <c r="CR12" s="661">
        <v>96268</v>
      </c>
      <c r="CS12" s="664"/>
      <c r="CT12" s="664"/>
      <c r="CU12" s="664"/>
      <c r="CV12" s="664"/>
      <c r="CW12" s="664"/>
      <c r="CX12" s="664"/>
      <c r="CY12" s="665"/>
      <c r="CZ12" s="723">
        <v>0.7</v>
      </c>
      <c r="DA12" s="723"/>
      <c r="DB12" s="723"/>
      <c r="DC12" s="723"/>
      <c r="DD12" s="669">
        <v>32667</v>
      </c>
      <c r="DE12" s="664"/>
      <c r="DF12" s="664"/>
      <c r="DG12" s="664"/>
      <c r="DH12" s="664"/>
      <c r="DI12" s="664"/>
      <c r="DJ12" s="664"/>
      <c r="DK12" s="664"/>
      <c r="DL12" s="664"/>
      <c r="DM12" s="664"/>
      <c r="DN12" s="664"/>
      <c r="DO12" s="664"/>
      <c r="DP12" s="665"/>
      <c r="DQ12" s="669">
        <v>61647</v>
      </c>
      <c r="DR12" s="664"/>
      <c r="DS12" s="664"/>
      <c r="DT12" s="664"/>
      <c r="DU12" s="664"/>
      <c r="DV12" s="664"/>
      <c r="DW12" s="664"/>
      <c r="DX12" s="664"/>
      <c r="DY12" s="664"/>
      <c r="DZ12" s="664"/>
      <c r="EA12" s="664"/>
      <c r="EB12" s="664"/>
      <c r="EC12" s="704"/>
    </row>
    <row r="13" spans="2:143" ht="11.25" customHeight="1">
      <c r="B13" s="658" t="s">
        <v>254</v>
      </c>
      <c r="C13" s="659"/>
      <c r="D13" s="659"/>
      <c r="E13" s="659"/>
      <c r="F13" s="659"/>
      <c r="G13" s="659"/>
      <c r="H13" s="659"/>
      <c r="I13" s="659"/>
      <c r="J13" s="659"/>
      <c r="K13" s="659"/>
      <c r="L13" s="659"/>
      <c r="M13" s="659"/>
      <c r="N13" s="659"/>
      <c r="O13" s="659"/>
      <c r="P13" s="659"/>
      <c r="Q13" s="660"/>
      <c r="R13" s="661" t="s">
        <v>127</v>
      </c>
      <c r="S13" s="664"/>
      <c r="T13" s="664"/>
      <c r="U13" s="664"/>
      <c r="V13" s="664"/>
      <c r="W13" s="664"/>
      <c r="X13" s="664"/>
      <c r="Y13" s="665"/>
      <c r="Z13" s="723" t="s">
        <v>127</v>
      </c>
      <c r="AA13" s="723"/>
      <c r="AB13" s="723"/>
      <c r="AC13" s="723"/>
      <c r="AD13" s="724" t="s">
        <v>127</v>
      </c>
      <c r="AE13" s="724"/>
      <c r="AF13" s="724"/>
      <c r="AG13" s="724"/>
      <c r="AH13" s="724"/>
      <c r="AI13" s="724"/>
      <c r="AJ13" s="724"/>
      <c r="AK13" s="724"/>
      <c r="AL13" s="666" t="s">
        <v>127</v>
      </c>
      <c r="AM13" s="667"/>
      <c r="AN13" s="667"/>
      <c r="AO13" s="725"/>
      <c r="AP13" s="658" t="s">
        <v>255</v>
      </c>
      <c r="AQ13" s="659"/>
      <c r="AR13" s="659"/>
      <c r="AS13" s="659"/>
      <c r="AT13" s="659"/>
      <c r="AU13" s="659"/>
      <c r="AV13" s="659"/>
      <c r="AW13" s="659"/>
      <c r="AX13" s="659"/>
      <c r="AY13" s="659"/>
      <c r="AZ13" s="659"/>
      <c r="BA13" s="659"/>
      <c r="BB13" s="659"/>
      <c r="BC13" s="659"/>
      <c r="BD13" s="659"/>
      <c r="BE13" s="659"/>
      <c r="BF13" s="660"/>
      <c r="BG13" s="661">
        <v>810055</v>
      </c>
      <c r="BH13" s="664"/>
      <c r="BI13" s="664"/>
      <c r="BJ13" s="664"/>
      <c r="BK13" s="664"/>
      <c r="BL13" s="664"/>
      <c r="BM13" s="664"/>
      <c r="BN13" s="665"/>
      <c r="BO13" s="723">
        <v>45.1</v>
      </c>
      <c r="BP13" s="723"/>
      <c r="BQ13" s="723"/>
      <c r="BR13" s="723"/>
      <c r="BS13" s="669" t="s">
        <v>127</v>
      </c>
      <c r="BT13" s="664"/>
      <c r="BU13" s="664"/>
      <c r="BV13" s="664"/>
      <c r="BW13" s="664"/>
      <c r="BX13" s="664"/>
      <c r="BY13" s="664"/>
      <c r="BZ13" s="664"/>
      <c r="CA13" s="664"/>
      <c r="CB13" s="704"/>
      <c r="CD13" s="705" t="s">
        <v>256</v>
      </c>
      <c r="CE13" s="702"/>
      <c r="CF13" s="702"/>
      <c r="CG13" s="702"/>
      <c r="CH13" s="702"/>
      <c r="CI13" s="702"/>
      <c r="CJ13" s="702"/>
      <c r="CK13" s="702"/>
      <c r="CL13" s="702"/>
      <c r="CM13" s="702"/>
      <c r="CN13" s="702"/>
      <c r="CO13" s="702"/>
      <c r="CP13" s="702"/>
      <c r="CQ13" s="703"/>
      <c r="CR13" s="661">
        <v>1421533</v>
      </c>
      <c r="CS13" s="664"/>
      <c r="CT13" s="664"/>
      <c r="CU13" s="664"/>
      <c r="CV13" s="664"/>
      <c r="CW13" s="664"/>
      <c r="CX13" s="664"/>
      <c r="CY13" s="665"/>
      <c r="CZ13" s="723">
        <v>10.8</v>
      </c>
      <c r="DA13" s="723"/>
      <c r="DB13" s="723"/>
      <c r="DC13" s="723"/>
      <c r="DD13" s="669">
        <v>989853</v>
      </c>
      <c r="DE13" s="664"/>
      <c r="DF13" s="664"/>
      <c r="DG13" s="664"/>
      <c r="DH13" s="664"/>
      <c r="DI13" s="664"/>
      <c r="DJ13" s="664"/>
      <c r="DK13" s="664"/>
      <c r="DL13" s="664"/>
      <c r="DM13" s="664"/>
      <c r="DN13" s="664"/>
      <c r="DO13" s="664"/>
      <c r="DP13" s="665"/>
      <c r="DQ13" s="669">
        <v>555274</v>
      </c>
      <c r="DR13" s="664"/>
      <c r="DS13" s="664"/>
      <c r="DT13" s="664"/>
      <c r="DU13" s="664"/>
      <c r="DV13" s="664"/>
      <c r="DW13" s="664"/>
      <c r="DX13" s="664"/>
      <c r="DY13" s="664"/>
      <c r="DZ13" s="664"/>
      <c r="EA13" s="664"/>
      <c r="EB13" s="664"/>
      <c r="EC13" s="704"/>
    </row>
    <row r="14" spans="2:143" ht="11.25" customHeight="1">
      <c r="B14" s="658" t="s">
        <v>257</v>
      </c>
      <c r="C14" s="659"/>
      <c r="D14" s="659"/>
      <c r="E14" s="659"/>
      <c r="F14" s="659"/>
      <c r="G14" s="659"/>
      <c r="H14" s="659"/>
      <c r="I14" s="659"/>
      <c r="J14" s="659"/>
      <c r="K14" s="659"/>
      <c r="L14" s="659"/>
      <c r="M14" s="659"/>
      <c r="N14" s="659"/>
      <c r="O14" s="659"/>
      <c r="P14" s="659"/>
      <c r="Q14" s="660"/>
      <c r="R14" s="661" t="s">
        <v>127</v>
      </c>
      <c r="S14" s="664"/>
      <c r="T14" s="664"/>
      <c r="U14" s="664"/>
      <c r="V14" s="664"/>
      <c r="W14" s="664"/>
      <c r="X14" s="664"/>
      <c r="Y14" s="665"/>
      <c r="Z14" s="723" t="s">
        <v>127</v>
      </c>
      <c r="AA14" s="723"/>
      <c r="AB14" s="723"/>
      <c r="AC14" s="723"/>
      <c r="AD14" s="724" t="s">
        <v>127</v>
      </c>
      <c r="AE14" s="724"/>
      <c r="AF14" s="724"/>
      <c r="AG14" s="724"/>
      <c r="AH14" s="724"/>
      <c r="AI14" s="724"/>
      <c r="AJ14" s="724"/>
      <c r="AK14" s="724"/>
      <c r="AL14" s="666" t="s">
        <v>127</v>
      </c>
      <c r="AM14" s="667"/>
      <c r="AN14" s="667"/>
      <c r="AO14" s="725"/>
      <c r="AP14" s="658" t="s">
        <v>258</v>
      </c>
      <c r="AQ14" s="659"/>
      <c r="AR14" s="659"/>
      <c r="AS14" s="659"/>
      <c r="AT14" s="659"/>
      <c r="AU14" s="659"/>
      <c r="AV14" s="659"/>
      <c r="AW14" s="659"/>
      <c r="AX14" s="659"/>
      <c r="AY14" s="659"/>
      <c r="AZ14" s="659"/>
      <c r="BA14" s="659"/>
      <c r="BB14" s="659"/>
      <c r="BC14" s="659"/>
      <c r="BD14" s="659"/>
      <c r="BE14" s="659"/>
      <c r="BF14" s="660"/>
      <c r="BG14" s="661">
        <v>74489</v>
      </c>
      <c r="BH14" s="664"/>
      <c r="BI14" s="664"/>
      <c r="BJ14" s="664"/>
      <c r="BK14" s="664"/>
      <c r="BL14" s="664"/>
      <c r="BM14" s="664"/>
      <c r="BN14" s="665"/>
      <c r="BO14" s="723">
        <v>4.2</v>
      </c>
      <c r="BP14" s="723"/>
      <c r="BQ14" s="723"/>
      <c r="BR14" s="723"/>
      <c r="BS14" s="669" t="s">
        <v>127</v>
      </c>
      <c r="BT14" s="664"/>
      <c r="BU14" s="664"/>
      <c r="BV14" s="664"/>
      <c r="BW14" s="664"/>
      <c r="BX14" s="664"/>
      <c r="BY14" s="664"/>
      <c r="BZ14" s="664"/>
      <c r="CA14" s="664"/>
      <c r="CB14" s="704"/>
      <c r="CD14" s="705" t="s">
        <v>259</v>
      </c>
      <c r="CE14" s="702"/>
      <c r="CF14" s="702"/>
      <c r="CG14" s="702"/>
      <c r="CH14" s="702"/>
      <c r="CI14" s="702"/>
      <c r="CJ14" s="702"/>
      <c r="CK14" s="702"/>
      <c r="CL14" s="702"/>
      <c r="CM14" s="702"/>
      <c r="CN14" s="702"/>
      <c r="CO14" s="702"/>
      <c r="CP14" s="702"/>
      <c r="CQ14" s="703"/>
      <c r="CR14" s="661">
        <v>369680</v>
      </c>
      <c r="CS14" s="664"/>
      <c r="CT14" s="664"/>
      <c r="CU14" s="664"/>
      <c r="CV14" s="664"/>
      <c r="CW14" s="664"/>
      <c r="CX14" s="664"/>
      <c r="CY14" s="665"/>
      <c r="CZ14" s="723">
        <v>2.8</v>
      </c>
      <c r="DA14" s="723"/>
      <c r="DB14" s="723"/>
      <c r="DC14" s="723"/>
      <c r="DD14" s="669">
        <v>27254</v>
      </c>
      <c r="DE14" s="664"/>
      <c r="DF14" s="664"/>
      <c r="DG14" s="664"/>
      <c r="DH14" s="664"/>
      <c r="DI14" s="664"/>
      <c r="DJ14" s="664"/>
      <c r="DK14" s="664"/>
      <c r="DL14" s="664"/>
      <c r="DM14" s="664"/>
      <c r="DN14" s="664"/>
      <c r="DO14" s="664"/>
      <c r="DP14" s="665"/>
      <c r="DQ14" s="669">
        <v>280997</v>
      </c>
      <c r="DR14" s="664"/>
      <c r="DS14" s="664"/>
      <c r="DT14" s="664"/>
      <c r="DU14" s="664"/>
      <c r="DV14" s="664"/>
      <c r="DW14" s="664"/>
      <c r="DX14" s="664"/>
      <c r="DY14" s="664"/>
      <c r="DZ14" s="664"/>
      <c r="EA14" s="664"/>
      <c r="EB14" s="664"/>
      <c r="EC14" s="704"/>
    </row>
    <row r="15" spans="2:143" ht="11.25" customHeight="1">
      <c r="B15" s="658" t="s">
        <v>260</v>
      </c>
      <c r="C15" s="659"/>
      <c r="D15" s="659"/>
      <c r="E15" s="659"/>
      <c r="F15" s="659"/>
      <c r="G15" s="659"/>
      <c r="H15" s="659"/>
      <c r="I15" s="659"/>
      <c r="J15" s="659"/>
      <c r="K15" s="659"/>
      <c r="L15" s="659"/>
      <c r="M15" s="659"/>
      <c r="N15" s="659"/>
      <c r="O15" s="659"/>
      <c r="P15" s="659"/>
      <c r="Q15" s="660"/>
      <c r="R15" s="661">
        <v>19929</v>
      </c>
      <c r="S15" s="664"/>
      <c r="T15" s="664"/>
      <c r="U15" s="664"/>
      <c r="V15" s="664"/>
      <c r="W15" s="664"/>
      <c r="X15" s="664"/>
      <c r="Y15" s="665"/>
      <c r="Z15" s="723">
        <v>0.1</v>
      </c>
      <c r="AA15" s="723"/>
      <c r="AB15" s="723"/>
      <c r="AC15" s="723"/>
      <c r="AD15" s="724">
        <v>19929</v>
      </c>
      <c r="AE15" s="724"/>
      <c r="AF15" s="724"/>
      <c r="AG15" s="724"/>
      <c r="AH15" s="724"/>
      <c r="AI15" s="724"/>
      <c r="AJ15" s="724"/>
      <c r="AK15" s="724"/>
      <c r="AL15" s="666">
        <v>0.3</v>
      </c>
      <c r="AM15" s="667"/>
      <c r="AN15" s="667"/>
      <c r="AO15" s="725"/>
      <c r="AP15" s="658" t="s">
        <v>261</v>
      </c>
      <c r="AQ15" s="659"/>
      <c r="AR15" s="659"/>
      <c r="AS15" s="659"/>
      <c r="AT15" s="659"/>
      <c r="AU15" s="659"/>
      <c r="AV15" s="659"/>
      <c r="AW15" s="659"/>
      <c r="AX15" s="659"/>
      <c r="AY15" s="659"/>
      <c r="AZ15" s="659"/>
      <c r="BA15" s="659"/>
      <c r="BB15" s="659"/>
      <c r="BC15" s="659"/>
      <c r="BD15" s="659"/>
      <c r="BE15" s="659"/>
      <c r="BF15" s="660"/>
      <c r="BG15" s="661">
        <v>146832</v>
      </c>
      <c r="BH15" s="664"/>
      <c r="BI15" s="664"/>
      <c r="BJ15" s="664"/>
      <c r="BK15" s="664"/>
      <c r="BL15" s="664"/>
      <c r="BM15" s="664"/>
      <c r="BN15" s="665"/>
      <c r="BO15" s="723">
        <v>8.1999999999999993</v>
      </c>
      <c r="BP15" s="723"/>
      <c r="BQ15" s="723"/>
      <c r="BR15" s="723"/>
      <c r="BS15" s="669" t="s">
        <v>127</v>
      </c>
      <c r="BT15" s="664"/>
      <c r="BU15" s="664"/>
      <c r="BV15" s="664"/>
      <c r="BW15" s="664"/>
      <c r="BX15" s="664"/>
      <c r="BY15" s="664"/>
      <c r="BZ15" s="664"/>
      <c r="CA15" s="664"/>
      <c r="CB15" s="704"/>
      <c r="CD15" s="705" t="s">
        <v>262</v>
      </c>
      <c r="CE15" s="702"/>
      <c r="CF15" s="702"/>
      <c r="CG15" s="702"/>
      <c r="CH15" s="702"/>
      <c r="CI15" s="702"/>
      <c r="CJ15" s="702"/>
      <c r="CK15" s="702"/>
      <c r="CL15" s="702"/>
      <c r="CM15" s="702"/>
      <c r="CN15" s="702"/>
      <c r="CO15" s="702"/>
      <c r="CP15" s="702"/>
      <c r="CQ15" s="703"/>
      <c r="CR15" s="661">
        <v>762373</v>
      </c>
      <c r="CS15" s="664"/>
      <c r="CT15" s="664"/>
      <c r="CU15" s="664"/>
      <c r="CV15" s="664"/>
      <c r="CW15" s="664"/>
      <c r="CX15" s="664"/>
      <c r="CY15" s="665"/>
      <c r="CZ15" s="723">
        <v>5.8</v>
      </c>
      <c r="DA15" s="723"/>
      <c r="DB15" s="723"/>
      <c r="DC15" s="723"/>
      <c r="DD15" s="669">
        <v>96784</v>
      </c>
      <c r="DE15" s="664"/>
      <c r="DF15" s="664"/>
      <c r="DG15" s="664"/>
      <c r="DH15" s="664"/>
      <c r="DI15" s="664"/>
      <c r="DJ15" s="664"/>
      <c r="DK15" s="664"/>
      <c r="DL15" s="664"/>
      <c r="DM15" s="664"/>
      <c r="DN15" s="664"/>
      <c r="DO15" s="664"/>
      <c r="DP15" s="665"/>
      <c r="DQ15" s="669">
        <v>514518</v>
      </c>
      <c r="DR15" s="664"/>
      <c r="DS15" s="664"/>
      <c r="DT15" s="664"/>
      <c r="DU15" s="664"/>
      <c r="DV15" s="664"/>
      <c r="DW15" s="664"/>
      <c r="DX15" s="664"/>
      <c r="DY15" s="664"/>
      <c r="DZ15" s="664"/>
      <c r="EA15" s="664"/>
      <c r="EB15" s="664"/>
      <c r="EC15" s="704"/>
    </row>
    <row r="16" spans="2:143" ht="11.25" customHeight="1">
      <c r="B16" s="658" t="s">
        <v>263</v>
      </c>
      <c r="C16" s="659"/>
      <c r="D16" s="659"/>
      <c r="E16" s="659"/>
      <c r="F16" s="659"/>
      <c r="G16" s="659"/>
      <c r="H16" s="659"/>
      <c r="I16" s="659"/>
      <c r="J16" s="659"/>
      <c r="K16" s="659"/>
      <c r="L16" s="659"/>
      <c r="M16" s="659"/>
      <c r="N16" s="659"/>
      <c r="O16" s="659"/>
      <c r="P16" s="659"/>
      <c r="Q16" s="660"/>
      <c r="R16" s="661" t="s">
        <v>127</v>
      </c>
      <c r="S16" s="664"/>
      <c r="T16" s="664"/>
      <c r="U16" s="664"/>
      <c r="V16" s="664"/>
      <c r="W16" s="664"/>
      <c r="X16" s="664"/>
      <c r="Y16" s="665"/>
      <c r="Z16" s="723" t="s">
        <v>127</v>
      </c>
      <c r="AA16" s="723"/>
      <c r="AB16" s="723"/>
      <c r="AC16" s="723"/>
      <c r="AD16" s="724" t="s">
        <v>127</v>
      </c>
      <c r="AE16" s="724"/>
      <c r="AF16" s="724"/>
      <c r="AG16" s="724"/>
      <c r="AH16" s="724"/>
      <c r="AI16" s="724"/>
      <c r="AJ16" s="724"/>
      <c r="AK16" s="724"/>
      <c r="AL16" s="666" t="s">
        <v>127</v>
      </c>
      <c r="AM16" s="667"/>
      <c r="AN16" s="667"/>
      <c r="AO16" s="725"/>
      <c r="AP16" s="658" t="s">
        <v>264</v>
      </c>
      <c r="AQ16" s="659"/>
      <c r="AR16" s="659"/>
      <c r="AS16" s="659"/>
      <c r="AT16" s="659"/>
      <c r="AU16" s="659"/>
      <c r="AV16" s="659"/>
      <c r="AW16" s="659"/>
      <c r="AX16" s="659"/>
      <c r="AY16" s="659"/>
      <c r="AZ16" s="659"/>
      <c r="BA16" s="659"/>
      <c r="BB16" s="659"/>
      <c r="BC16" s="659"/>
      <c r="BD16" s="659"/>
      <c r="BE16" s="659"/>
      <c r="BF16" s="660"/>
      <c r="BG16" s="661" t="s">
        <v>127</v>
      </c>
      <c r="BH16" s="664"/>
      <c r="BI16" s="664"/>
      <c r="BJ16" s="664"/>
      <c r="BK16" s="664"/>
      <c r="BL16" s="664"/>
      <c r="BM16" s="664"/>
      <c r="BN16" s="665"/>
      <c r="BO16" s="723" t="s">
        <v>127</v>
      </c>
      <c r="BP16" s="723"/>
      <c r="BQ16" s="723"/>
      <c r="BR16" s="723"/>
      <c r="BS16" s="669" t="s">
        <v>127</v>
      </c>
      <c r="BT16" s="664"/>
      <c r="BU16" s="664"/>
      <c r="BV16" s="664"/>
      <c r="BW16" s="664"/>
      <c r="BX16" s="664"/>
      <c r="BY16" s="664"/>
      <c r="BZ16" s="664"/>
      <c r="CA16" s="664"/>
      <c r="CB16" s="704"/>
      <c r="CD16" s="705" t="s">
        <v>265</v>
      </c>
      <c r="CE16" s="702"/>
      <c r="CF16" s="702"/>
      <c r="CG16" s="702"/>
      <c r="CH16" s="702"/>
      <c r="CI16" s="702"/>
      <c r="CJ16" s="702"/>
      <c r="CK16" s="702"/>
      <c r="CL16" s="702"/>
      <c r="CM16" s="702"/>
      <c r="CN16" s="702"/>
      <c r="CO16" s="702"/>
      <c r="CP16" s="702"/>
      <c r="CQ16" s="703"/>
      <c r="CR16" s="661">
        <v>700357</v>
      </c>
      <c r="CS16" s="664"/>
      <c r="CT16" s="664"/>
      <c r="CU16" s="664"/>
      <c r="CV16" s="664"/>
      <c r="CW16" s="664"/>
      <c r="CX16" s="664"/>
      <c r="CY16" s="665"/>
      <c r="CZ16" s="723">
        <v>5.3</v>
      </c>
      <c r="DA16" s="723"/>
      <c r="DB16" s="723"/>
      <c r="DC16" s="723"/>
      <c r="DD16" s="669" t="s">
        <v>127</v>
      </c>
      <c r="DE16" s="664"/>
      <c r="DF16" s="664"/>
      <c r="DG16" s="664"/>
      <c r="DH16" s="664"/>
      <c r="DI16" s="664"/>
      <c r="DJ16" s="664"/>
      <c r="DK16" s="664"/>
      <c r="DL16" s="664"/>
      <c r="DM16" s="664"/>
      <c r="DN16" s="664"/>
      <c r="DO16" s="664"/>
      <c r="DP16" s="665"/>
      <c r="DQ16" s="669">
        <v>55385</v>
      </c>
      <c r="DR16" s="664"/>
      <c r="DS16" s="664"/>
      <c r="DT16" s="664"/>
      <c r="DU16" s="664"/>
      <c r="DV16" s="664"/>
      <c r="DW16" s="664"/>
      <c r="DX16" s="664"/>
      <c r="DY16" s="664"/>
      <c r="DZ16" s="664"/>
      <c r="EA16" s="664"/>
      <c r="EB16" s="664"/>
      <c r="EC16" s="704"/>
    </row>
    <row r="17" spans="2:133" ht="11.25" customHeight="1">
      <c r="B17" s="658" t="s">
        <v>266</v>
      </c>
      <c r="C17" s="659"/>
      <c r="D17" s="659"/>
      <c r="E17" s="659"/>
      <c r="F17" s="659"/>
      <c r="G17" s="659"/>
      <c r="H17" s="659"/>
      <c r="I17" s="659"/>
      <c r="J17" s="659"/>
      <c r="K17" s="659"/>
      <c r="L17" s="659"/>
      <c r="M17" s="659"/>
      <c r="N17" s="659"/>
      <c r="O17" s="659"/>
      <c r="P17" s="659"/>
      <c r="Q17" s="660"/>
      <c r="R17" s="661">
        <v>5133</v>
      </c>
      <c r="S17" s="664"/>
      <c r="T17" s="664"/>
      <c r="U17" s="664"/>
      <c r="V17" s="664"/>
      <c r="W17" s="664"/>
      <c r="X17" s="664"/>
      <c r="Y17" s="665"/>
      <c r="Z17" s="723">
        <v>0</v>
      </c>
      <c r="AA17" s="723"/>
      <c r="AB17" s="723"/>
      <c r="AC17" s="723"/>
      <c r="AD17" s="724">
        <v>5133</v>
      </c>
      <c r="AE17" s="724"/>
      <c r="AF17" s="724"/>
      <c r="AG17" s="724"/>
      <c r="AH17" s="724"/>
      <c r="AI17" s="724"/>
      <c r="AJ17" s="724"/>
      <c r="AK17" s="724"/>
      <c r="AL17" s="666">
        <v>0.1</v>
      </c>
      <c r="AM17" s="667"/>
      <c r="AN17" s="667"/>
      <c r="AO17" s="725"/>
      <c r="AP17" s="658" t="s">
        <v>267</v>
      </c>
      <c r="AQ17" s="659"/>
      <c r="AR17" s="659"/>
      <c r="AS17" s="659"/>
      <c r="AT17" s="659"/>
      <c r="AU17" s="659"/>
      <c r="AV17" s="659"/>
      <c r="AW17" s="659"/>
      <c r="AX17" s="659"/>
      <c r="AY17" s="659"/>
      <c r="AZ17" s="659"/>
      <c r="BA17" s="659"/>
      <c r="BB17" s="659"/>
      <c r="BC17" s="659"/>
      <c r="BD17" s="659"/>
      <c r="BE17" s="659"/>
      <c r="BF17" s="660"/>
      <c r="BG17" s="661" t="s">
        <v>127</v>
      </c>
      <c r="BH17" s="664"/>
      <c r="BI17" s="664"/>
      <c r="BJ17" s="664"/>
      <c r="BK17" s="664"/>
      <c r="BL17" s="664"/>
      <c r="BM17" s="664"/>
      <c r="BN17" s="665"/>
      <c r="BO17" s="723" t="s">
        <v>127</v>
      </c>
      <c r="BP17" s="723"/>
      <c r="BQ17" s="723"/>
      <c r="BR17" s="723"/>
      <c r="BS17" s="669" t="s">
        <v>127</v>
      </c>
      <c r="BT17" s="664"/>
      <c r="BU17" s="664"/>
      <c r="BV17" s="664"/>
      <c r="BW17" s="664"/>
      <c r="BX17" s="664"/>
      <c r="BY17" s="664"/>
      <c r="BZ17" s="664"/>
      <c r="CA17" s="664"/>
      <c r="CB17" s="704"/>
      <c r="CD17" s="705" t="s">
        <v>268</v>
      </c>
      <c r="CE17" s="702"/>
      <c r="CF17" s="702"/>
      <c r="CG17" s="702"/>
      <c r="CH17" s="702"/>
      <c r="CI17" s="702"/>
      <c r="CJ17" s="702"/>
      <c r="CK17" s="702"/>
      <c r="CL17" s="702"/>
      <c r="CM17" s="702"/>
      <c r="CN17" s="702"/>
      <c r="CO17" s="702"/>
      <c r="CP17" s="702"/>
      <c r="CQ17" s="703"/>
      <c r="CR17" s="661">
        <v>1428292</v>
      </c>
      <c r="CS17" s="664"/>
      <c r="CT17" s="664"/>
      <c r="CU17" s="664"/>
      <c r="CV17" s="664"/>
      <c r="CW17" s="664"/>
      <c r="CX17" s="664"/>
      <c r="CY17" s="665"/>
      <c r="CZ17" s="723">
        <v>10.8</v>
      </c>
      <c r="DA17" s="723"/>
      <c r="DB17" s="723"/>
      <c r="DC17" s="723"/>
      <c r="DD17" s="669" t="s">
        <v>127</v>
      </c>
      <c r="DE17" s="664"/>
      <c r="DF17" s="664"/>
      <c r="DG17" s="664"/>
      <c r="DH17" s="664"/>
      <c r="DI17" s="664"/>
      <c r="DJ17" s="664"/>
      <c r="DK17" s="664"/>
      <c r="DL17" s="664"/>
      <c r="DM17" s="664"/>
      <c r="DN17" s="664"/>
      <c r="DO17" s="664"/>
      <c r="DP17" s="665"/>
      <c r="DQ17" s="669">
        <v>1378139</v>
      </c>
      <c r="DR17" s="664"/>
      <c r="DS17" s="664"/>
      <c r="DT17" s="664"/>
      <c r="DU17" s="664"/>
      <c r="DV17" s="664"/>
      <c r="DW17" s="664"/>
      <c r="DX17" s="664"/>
      <c r="DY17" s="664"/>
      <c r="DZ17" s="664"/>
      <c r="EA17" s="664"/>
      <c r="EB17" s="664"/>
      <c r="EC17" s="704"/>
    </row>
    <row r="18" spans="2:133" ht="11.25" customHeight="1">
      <c r="B18" s="658" t="s">
        <v>269</v>
      </c>
      <c r="C18" s="659"/>
      <c r="D18" s="659"/>
      <c r="E18" s="659"/>
      <c r="F18" s="659"/>
      <c r="G18" s="659"/>
      <c r="H18" s="659"/>
      <c r="I18" s="659"/>
      <c r="J18" s="659"/>
      <c r="K18" s="659"/>
      <c r="L18" s="659"/>
      <c r="M18" s="659"/>
      <c r="N18" s="659"/>
      <c r="O18" s="659"/>
      <c r="P18" s="659"/>
      <c r="Q18" s="660"/>
      <c r="R18" s="661">
        <v>4898238</v>
      </c>
      <c r="S18" s="664"/>
      <c r="T18" s="664"/>
      <c r="U18" s="664"/>
      <c r="V18" s="664"/>
      <c r="W18" s="664"/>
      <c r="X18" s="664"/>
      <c r="Y18" s="665"/>
      <c r="Z18" s="723">
        <v>36.299999999999997</v>
      </c>
      <c r="AA18" s="723"/>
      <c r="AB18" s="723"/>
      <c r="AC18" s="723"/>
      <c r="AD18" s="724">
        <v>3781047</v>
      </c>
      <c r="AE18" s="724"/>
      <c r="AF18" s="724"/>
      <c r="AG18" s="724"/>
      <c r="AH18" s="724"/>
      <c r="AI18" s="724"/>
      <c r="AJ18" s="724"/>
      <c r="AK18" s="724"/>
      <c r="AL18" s="666">
        <v>62.4</v>
      </c>
      <c r="AM18" s="667"/>
      <c r="AN18" s="667"/>
      <c r="AO18" s="725"/>
      <c r="AP18" s="658" t="s">
        <v>270</v>
      </c>
      <c r="AQ18" s="659"/>
      <c r="AR18" s="659"/>
      <c r="AS18" s="659"/>
      <c r="AT18" s="659"/>
      <c r="AU18" s="659"/>
      <c r="AV18" s="659"/>
      <c r="AW18" s="659"/>
      <c r="AX18" s="659"/>
      <c r="AY18" s="659"/>
      <c r="AZ18" s="659"/>
      <c r="BA18" s="659"/>
      <c r="BB18" s="659"/>
      <c r="BC18" s="659"/>
      <c r="BD18" s="659"/>
      <c r="BE18" s="659"/>
      <c r="BF18" s="660"/>
      <c r="BG18" s="661" t="s">
        <v>127</v>
      </c>
      <c r="BH18" s="664"/>
      <c r="BI18" s="664"/>
      <c r="BJ18" s="664"/>
      <c r="BK18" s="664"/>
      <c r="BL18" s="664"/>
      <c r="BM18" s="664"/>
      <c r="BN18" s="665"/>
      <c r="BO18" s="723" t="s">
        <v>127</v>
      </c>
      <c r="BP18" s="723"/>
      <c r="BQ18" s="723"/>
      <c r="BR18" s="723"/>
      <c r="BS18" s="669" t="s">
        <v>127</v>
      </c>
      <c r="BT18" s="664"/>
      <c r="BU18" s="664"/>
      <c r="BV18" s="664"/>
      <c r="BW18" s="664"/>
      <c r="BX18" s="664"/>
      <c r="BY18" s="664"/>
      <c r="BZ18" s="664"/>
      <c r="CA18" s="664"/>
      <c r="CB18" s="704"/>
      <c r="CD18" s="705" t="s">
        <v>271</v>
      </c>
      <c r="CE18" s="702"/>
      <c r="CF18" s="702"/>
      <c r="CG18" s="702"/>
      <c r="CH18" s="702"/>
      <c r="CI18" s="702"/>
      <c r="CJ18" s="702"/>
      <c r="CK18" s="702"/>
      <c r="CL18" s="702"/>
      <c r="CM18" s="702"/>
      <c r="CN18" s="702"/>
      <c r="CO18" s="702"/>
      <c r="CP18" s="702"/>
      <c r="CQ18" s="703"/>
      <c r="CR18" s="661" t="s">
        <v>127</v>
      </c>
      <c r="CS18" s="664"/>
      <c r="CT18" s="664"/>
      <c r="CU18" s="664"/>
      <c r="CV18" s="664"/>
      <c r="CW18" s="664"/>
      <c r="CX18" s="664"/>
      <c r="CY18" s="665"/>
      <c r="CZ18" s="723" t="s">
        <v>127</v>
      </c>
      <c r="DA18" s="723"/>
      <c r="DB18" s="723"/>
      <c r="DC18" s="723"/>
      <c r="DD18" s="669" t="s">
        <v>127</v>
      </c>
      <c r="DE18" s="664"/>
      <c r="DF18" s="664"/>
      <c r="DG18" s="664"/>
      <c r="DH18" s="664"/>
      <c r="DI18" s="664"/>
      <c r="DJ18" s="664"/>
      <c r="DK18" s="664"/>
      <c r="DL18" s="664"/>
      <c r="DM18" s="664"/>
      <c r="DN18" s="664"/>
      <c r="DO18" s="664"/>
      <c r="DP18" s="665"/>
      <c r="DQ18" s="669" t="s">
        <v>127</v>
      </c>
      <c r="DR18" s="664"/>
      <c r="DS18" s="664"/>
      <c r="DT18" s="664"/>
      <c r="DU18" s="664"/>
      <c r="DV18" s="664"/>
      <c r="DW18" s="664"/>
      <c r="DX18" s="664"/>
      <c r="DY18" s="664"/>
      <c r="DZ18" s="664"/>
      <c r="EA18" s="664"/>
      <c r="EB18" s="664"/>
      <c r="EC18" s="704"/>
    </row>
    <row r="19" spans="2:133" ht="11.25" customHeight="1">
      <c r="B19" s="658" t="s">
        <v>272</v>
      </c>
      <c r="C19" s="659"/>
      <c r="D19" s="659"/>
      <c r="E19" s="659"/>
      <c r="F19" s="659"/>
      <c r="G19" s="659"/>
      <c r="H19" s="659"/>
      <c r="I19" s="659"/>
      <c r="J19" s="659"/>
      <c r="K19" s="659"/>
      <c r="L19" s="659"/>
      <c r="M19" s="659"/>
      <c r="N19" s="659"/>
      <c r="O19" s="659"/>
      <c r="P19" s="659"/>
      <c r="Q19" s="660"/>
      <c r="R19" s="661">
        <v>3781047</v>
      </c>
      <c r="S19" s="664"/>
      <c r="T19" s="664"/>
      <c r="U19" s="664"/>
      <c r="V19" s="664"/>
      <c r="W19" s="664"/>
      <c r="X19" s="664"/>
      <c r="Y19" s="665"/>
      <c r="Z19" s="723">
        <v>28</v>
      </c>
      <c r="AA19" s="723"/>
      <c r="AB19" s="723"/>
      <c r="AC19" s="723"/>
      <c r="AD19" s="724">
        <v>3781047</v>
      </c>
      <c r="AE19" s="724"/>
      <c r="AF19" s="724"/>
      <c r="AG19" s="724"/>
      <c r="AH19" s="724"/>
      <c r="AI19" s="724"/>
      <c r="AJ19" s="724"/>
      <c r="AK19" s="724"/>
      <c r="AL19" s="666">
        <v>62.4</v>
      </c>
      <c r="AM19" s="667"/>
      <c r="AN19" s="667"/>
      <c r="AO19" s="725"/>
      <c r="AP19" s="658" t="s">
        <v>273</v>
      </c>
      <c r="AQ19" s="659"/>
      <c r="AR19" s="659"/>
      <c r="AS19" s="659"/>
      <c r="AT19" s="659"/>
      <c r="AU19" s="659"/>
      <c r="AV19" s="659"/>
      <c r="AW19" s="659"/>
      <c r="AX19" s="659"/>
      <c r="AY19" s="659"/>
      <c r="AZ19" s="659"/>
      <c r="BA19" s="659"/>
      <c r="BB19" s="659"/>
      <c r="BC19" s="659"/>
      <c r="BD19" s="659"/>
      <c r="BE19" s="659"/>
      <c r="BF19" s="660"/>
      <c r="BG19" s="661" t="s">
        <v>127</v>
      </c>
      <c r="BH19" s="664"/>
      <c r="BI19" s="664"/>
      <c r="BJ19" s="664"/>
      <c r="BK19" s="664"/>
      <c r="BL19" s="664"/>
      <c r="BM19" s="664"/>
      <c r="BN19" s="665"/>
      <c r="BO19" s="723" t="s">
        <v>127</v>
      </c>
      <c r="BP19" s="723"/>
      <c r="BQ19" s="723"/>
      <c r="BR19" s="723"/>
      <c r="BS19" s="669" t="s">
        <v>127</v>
      </c>
      <c r="BT19" s="664"/>
      <c r="BU19" s="664"/>
      <c r="BV19" s="664"/>
      <c r="BW19" s="664"/>
      <c r="BX19" s="664"/>
      <c r="BY19" s="664"/>
      <c r="BZ19" s="664"/>
      <c r="CA19" s="664"/>
      <c r="CB19" s="704"/>
      <c r="CD19" s="705" t="s">
        <v>274</v>
      </c>
      <c r="CE19" s="702"/>
      <c r="CF19" s="702"/>
      <c r="CG19" s="702"/>
      <c r="CH19" s="702"/>
      <c r="CI19" s="702"/>
      <c r="CJ19" s="702"/>
      <c r="CK19" s="702"/>
      <c r="CL19" s="702"/>
      <c r="CM19" s="702"/>
      <c r="CN19" s="702"/>
      <c r="CO19" s="702"/>
      <c r="CP19" s="702"/>
      <c r="CQ19" s="703"/>
      <c r="CR19" s="661" t="s">
        <v>127</v>
      </c>
      <c r="CS19" s="664"/>
      <c r="CT19" s="664"/>
      <c r="CU19" s="664"/>
      <c r="CV19" s="664"/>
      <c r="CW19" s="664"/>
      <c r="CX19" s="664"/>
      <c r="CY19" s="665"/>
      <c r="CZ19" s="723" t="s">
        <v>127</v>
      </c>
      <c r="DA19" s="723"/>
      <c r="DB19" s="723"/>
      <c r="DC19" s="723"/>
      <c r="DD19" s="669" t="s">
        <v>127</v>
      </c>
      <c r="DE19" s="664"/>
      <c r="DF19" s="664"/>
      <c r="DG19" s="664"/>
      <c r="DH19" s="664"/>
      <c r="DI19" s="664"/>
      <c r="DJ19" s="664"/>
      <c r="DK19" s="664"/>
      <c r="DL19" s="664"/>
      <c r="DM19" s="664"/>
      <c r="DN19" s="664"/>
      <c r="DO19" s="664"/>
      <c r="DP19" s="665"/>
      <c r="DQ19" s="669" t="s">
        <v>127</v>
      </c>
      <c r="DR19" s="664"/>
      <c r="DS19" s="664"/>
      <c r="DT19" s="664"/>
      <c r="DU19" s="664"/>
      <c r="DV19" s="664"/>
      <c r="DW19" s="664"/>
      <c r="DX19" s="664"/>
      <c r="DY19" s="664"/>
      <c r="DZ19" s="664"/>
      <c r="EA19" s="664"/>
      <c r="EB19" s="664"/>
      <c r="EC19" s="704"/>
    </row>
    <row r="20" spans="2:133" ht="11.25" customHeight="1">
      <c r="B20" s="658" t="s">
        <v>275</v>
      </c>
      <c r="C20" s="659"/>
      <c r="D20" s="659"/>
      <c r="E20" s="659"/>
      <c r="F20" s="659"/>
      <c r="G20" s="659"/>
      <c r="H20" s="659"/>
      <c r="I20" s="659"/>
      <c r="J20" s="659"/>
      <c r="K20" s="659"/>
      <c r="L20" s="659"/>
      <c r="M20" s="659"/>
      <c r="N20" s="659"/>
      <c r="O20" s="659"/>
      <c r="P20" s="659"/>
      <c r="Q20" s="660"/>
      <c r="R20" s="661">
        <v>1117191</v>
      </c>
      <c r="S20" s="664"/>
      <c r="T20" s="664"/>
      <c r="U20" s="664"/>
      <c r="V20" s="664"/>
      <c r="W20" s="664"/>
      <c r="X20" s="664"/>
      <c r="Y20" s="665"/>
      <c r="Z20" s="723">
        <v>8.3000000000000007</v>
      </c>
      <c r="AA20" s="723"/>
      <c r="AB20" s="723"/>
      <c r="AC20" s="723"/>
      <c r="AD20" s="724" t="s">
        <v>127</v>
      </c>
      <c r="AE20" s="724"/>
      <c r="AF20" s="724"/>
      <c r="AG20" s="724"/>
      <c r="AH20" s="724"/>
      <c r="AI20" s="724"/>
      <c r="AJ20" s="724"/>
      <c r="AK20" s="724"/>
      <c r="AL20" s="666" t="s">
        <v>127</v>
      </c>
      <c r="AM20" s="667"/>
      <c r="AN20" s="667"/>
      <c r="AO20" s="725"/>
      <c r="AP20" s="658" t="s">
        <v>276</v>
      </c>
      <c r="AQ20" s="659"/>
      <c r="AR20" s="659"/>
      <c r="AS20" s="659"/>
      <c r="AT20" s="659"/>
      <c r="AU20" s="659"/>
      <c r="AV20" s="659"/>
      <c r="AW20" s="659"/>
      <c r="AX20" s="659"/>
      <c r="AY20" s="659"/>
      <c r="AZ20" s="659"/>
      <c r="BA20" s="659"/>
      <c r="BB20" s="659"/>
      <c r="BC20" s="659"/>
      <c r="BD20" s="659"/>
      <c r="BE20" s="659"/>
      <c r="BF20" s="660"/>
      <c r="BG20" s="661" t="s">
        <v>127</v>
      </c>
      <c r="BH20" s="664"/>
      <c r="BI20" s="664"/>
      <c r="BJ20" s="664"/>
      <c r="BK20" s="664"/>
      <c r="BL20" s="664"/>
      <c r="BM20" s="664"/>
      <c r="BN20" s="665"/>
      <c r="BO20" s="723" t="s">
        <v>127</v>
      </c>
      <c r="BP20" s="723"/>
      <c r="BQ20" s="723"/>
      <c r="BR20" s="723"/>
      <c r="BS20" s="669" t="s">
        <v>127</v>
      </c>
      <c r="BT20" s="664"/>
      <c r="BU20" s="664"/>
      <c r="BV20" s="664"/>
      <c r="BW20" s="664"/>
      <c r="BX20" s="664"/>
      <c r="BY20" s="664"/>
      <c r="BZ20" s="664"/>
      <c r="CA20" s="664"/>
      <c r="CB20" s="704"/>
      <c r="CD20" s="705" t="s">
        <v>277</v>
      </c>
      <c r="CE20" s="702"/>
      <c r="CF20" s="702"/>
      <c r="CG20" s="702"/>
      <c r="CH20" s="702"/>
      <c r="CI20" s="702"/>
      <c r="CJ20" s="702"/>
      <c r="CK20" s="702"/>
      <c r="CL20" s="702"/>
      <c r="CM20" s="702"/>
      <c r="CN20" s="702"/>
      <c r="CO20" s="702"/>
      <c r="CP20" s="702"/>
      <c r="CQ20" s="703"/>
      <c r="CR20" s="661">
        <v>13167227</v>
      </c>
      <c r="CS20" s="664"/>
      <c r="CT20" s="664"/>
      <c r="CU20" s="664"/>
      <c r="CV20" s="664"/>
      <c r="CW20" s="664"/>
      <c r="CX20" s="664"/>
      <c r="CY20" s="665"/>
      <c r="CZ20" s="723">
        <v>100</v>
      </c>
      <c r="DA20" s="723"/>
      <c r="DB20" s="723"/>
      <c r="DC20" s="723"/>
      <c r="DD20" s="669">
        <v>1955438</v>
      </c>
      <c r="DE20" s="664"/>
      <c r="DF20" s="664"/>
      <c r="DG20" s="664"/>
      <c r="DH20" s="664"/>
      <c r="DI20" s="664"/>
      <c r="DJ20" s="664"/>
      <c r="DK20" s="664"/>
      <c r="DL20" s="664"/>
      <c r="DM20" s="664"/>
      <c r="DN20" s="664"/>
      <c r="DO20" s="664"/>
      <c r="DP20" s="665"/>
      <c r="DQ20" s="669">
        <v>7564096</v>
      </c>
      <c r="DR20" s="664"/>
      <c r="DS20" s="664"/>
      <c r="DT20" s="664"/>
      <c r="DU20" s="664"/>
      <c r="DV20" s="664"/>
      <c r="DW20" s="664"/>
      <c r="DX20" s="664"/>
      <c r="DY20" s="664"/>
      <c r="DZ20" s="664"/>
      <c r="EA20" s="664"/>
      <c r="EB20" s="664"/>
      <c r="EC20" s="704"/>
    </row>
    <row r="21" spans="2:133" ht="11.25" customHeight="1">
      <c r="B21" s="658" t="s">
        <v>278</v>
      </c>
      <c r="C21" s="659"/>
      <c r="D21" s="659"/>
      <c r="E21" s="659"/>
      <c r="F21" s="659"/>
      <c r="G21" s="659"/>
      <c r="H21" s="659"/>
      <c r="I21" s="659"/>
      <c r="J21" s="659"/>
      <c r="K21" s="659"/>
      <c r="L21" s="659"/>
      <c r="M21" s="659"/>
      <c r="N21" s="659"/>
      <c r="O21" s="659"/>
      <c r="P21" s="659"/>
      <c r="Q21" s="660"/>
      <c r="R21" s="661" t="s">
        <v>127</v>
      </c>
      <c r="S21" s="664"/>
      <c r="T21" s="664"/>
      <c r="U21" s="664"/>
      <c r="V21" s="664"/>
      <c r="W21" s="664"/>
      <c r="X21" s="664"/>
      <c r="Y21" s="665"/>
      <c r="Z21" s="723" t="s">
        <v>127</v>
      </c>
      <c r="AA21" s="723"/>
      <c r="AB21" s="723"/>
      <c r="AC21" s="723"/>
      <c r="AD21" s="724" t="s">
        <v>127</v>
      </c>
      <c r="AE21" s="724"/>
      <c r="AF21" s="724"/>
      <c r="AG21" s="724"/>
      <c r="AH21" s="724"/>
      <c r="AI21" s="724"/>
      <c r="AJ21" s="724"/>
      <c r="AK21" s="724"/>
      <c r="AL21" s="666" t="s">
        <v>127</v>
      </c>
      <c r="AM21" s="667"/>
      <c r="AN21" s="667"/>
      <c r="AO21" s="725"/>
      <c r="AP21" s="769" t="s">
        <v>279</v>
      </c>
      <c r="AQ21" s="776"/>
      <c r="AR21" s="776"/>
      <c r="AS21" s="776"/>
      <c r="AT21" s="776"/>
      <c r="AU21" s="776"/>
      <c r="AV21" s="776"/>
      <c r="AW21" s="776"/>
      <c r="AX21" s="776"/>
      <c r="AY21" s="776"/>
      <c r="AZ21" s="776"/>
      <c r="BA21" s="776"/>
      <c r="BB21" s="776"/>
      <c r="BC21" s="776"/>
      <c r="BD21" s="776"/>
      <c r="BE21" s="776"/>
      <c r="BF21" s="771"/>
      <c r="BG21" s="661" t="s">
        <v>127</v>
      </c>
      <c r="BH21" s="664"/>
      <c r="BI21" s="664"/>
      <c r="BJ21" s="664"/>
      <c r="BK21" s="664"/>
      <c r="BL21" s="664"/>
      <c r="BM21" s="664"/>
      <c r="BN21" s="665"/>
      <c r="BO21" s="723" t="s">
        <v>127</v>
      </c>
      <c r="BP21" s="723"/>
      <c r="BQ21" s="723"/>
      <c r="BR21" s="723"/>
      <c r="BS21" s="669" t="s">
        <v>127</v>
      </c>
      <c r="BT21" s="664"/>
      <c r="BU21" s="664"/>
      <c r="BV21" s="664"/>
      <c r="BW21" s="664"/>
      <c r="BX21" s="664"/>
      <c r="BY21" s="664"/>
      <c r="BZ21" s="664"/>
      <c r="CA21" s="664"/>
      <c r="CB21" s="704"/>
      <c r="CD21" s="781"/>
      <c r="CE21" s="715"/>
      <c r="CF21" s="715"/>
      <c r="CG21" s="715"/>
      <c r="CH21" s="715"/>
      <c r="CI21" s="715"/>
      <c r="CJ21" s="715"/>
      <c r="CK21" s="715"/>
      <c r="CL21" s="715"/>
      <c r="CM21" s="715"/>
      <c r="CN21" s="715"/>
      <c r="CO21" s="715"/>
      <c r="CP21" s="715"/>
      <c r="CQ21" s="716"/>
      <c r="CR21" s="782"/>
      <c r="CS21" s="783"/>
      <c r="CT21" s="783"/>
      <c r="CU21" s="783"/>
      <c r="CV21" s="783"/>
      <c r="CW21" s="783"/>
      <c r="CX21" s="783"/>
      <c r="CY21" s="784"/>
      <c r="CZ21" s="785"/>
      <c r="DA21" s="785"/>
      <c r="DB21" s="785"/>
      <c r="DC21" s="785"/>
      <c r="DD21" s="786"/>
      <c r="DE21" s="783"/>
      <c r="DF21" s="783"/>
      <c r="DG21" s="783"/>
      <c r="DH21" s="783"/>
      <c r="DI21" s="783"/>
      <c r="DJ21" s="783"/>
      <c r="DK21" s="783"/>
      <c r="DL21" s="783"/>
      <c r="DM21" s="783"/>
      <c r="DN21" s="783"/>
      <c r="DO21" s="783"/>
      <c r="DP21" s="784"/>
      <c r="DQ21" s="786"/>
      <c r="DR21" s="783"/>
      <c r="DS21" s="783"/>
      <c r="DT21" s="783"/>
      <c r="DU21" s="783"/>
      <c r="DV21" s="783"/>
      <c r="DW21" s="783"/>
      <c r="DX21" s="783"/>
      <c r="DY21" s="783"/>
      <c r="DZ21" s="783"/>
      <c r="EA21" s="783"/>
      <c r="EB21" s="783"/>
      <c r="EC21" s="790"/>
    </row>
    <row r="22" spans="2:133" ht="11.25" customHeight="1">
      <c r="B22" s="658" t="s">
        <v>280</v>
      </c>
      <c r="C22" s="659"/>
      <c r="D22" s="659"/>
      <c r="E22" s="659"/>
      <c r="F22" s="659"/>
      <c r="G22" s="659"/>
      <c r="H22" s="659"/>
      <c r="I22" s="659"/>
      <c r="J22" s="659"/>
      <c r="K22" s="659"/>
      <c r="L22" s="659"/>
      <c r="M22" s="659"/>
      <c r="N22" s="659"/>
      <c r="O22" s="659"/>
      <c r="P22" s="659"/>
      <c r="Q22" s="660"/>
      <c r="R22" s="661">
        <v>7156173</v>
      </c>
      <c r="S22" s="664"/>
      <c r="T22" s="664"/>
      <c r="U22" s="664"/>
      <c r="V22" s="664"/>
      <c r="W22" s="664"/>
      <c r="X22" s="664"/>
      <c r="Y22" s="665"/>
      <c r="Z22" s="723">
        <v>53</v>
      </c>
      <c r="AA22" s="723"/>
      <c r="AB22" s="723"/>
      <c r="AC22" s="723"/>
      <c r="AD22" s="724">
        <v>6038982</v>
      </c>
      <c r="AE22" s="724"/>
      <c r="AF22" s="724"/>
      <c r="AG22" s="724"/>
      <c r="AH22" s="724"/>
      <c r="AI22" s="724"/>
      <c r="AJ22" s="724"/>
      <c r="AK22" s="724"/>
      <c r="AL22" s="666">
        <v>99.7</v>
      </c>
      <c r="AM22" s="667"/>
      <c r="AN22" s="667"/>
      <c r="AO22" s="725"/>
      <c r="AP22" s="769" t="s">
        <v>281</v>
      </c>
      <c r="AQ22" s="776"/>
      <c r="AR22" s="776"/>
      <c r="AS22" s="776"/>
      <c r="AT22" s="776"/>
      <c r="AU22" s="776"/>
      <c r="AV22" s="776"/>
      <c r="AW22" s="776"/>
      <c r="AX22" s="776"/>
      <c r="AY22" s="776"/>
      <c r="AZ22" s="776"/>
      <c r="BA22" s="776"/>
      <c r="BB22" s="776"/>
      <c r="BC22" s="776"/>
      <c r="BD22" s="776"/>
      <c r="BE22" s="776"/>
      <c r="BF22" s="771"/>
      <c r="BG22" s="661" t="s">
        <v>127</v>
      </c>
      <c r="BH22" s="664"/>
      <c r="BI22" s="664"/>
      <c r="BJ22" s="664"/>
      <c r="BK22" s="664"/>
      <c r="BL22" s="664"/>
      <c r="BM22" s="664"/>
      <c r="BN22" s="665"/>
      <c r="BO22" s="723" t="s">
        <v>127</v>
      </c>
      <c r="BP22" s="723"/>
      <c r="BQ22" s="723"/>
      <c r="BR22" s="723"/>
      <c r="BS22" s="669" t="s">
        <v>127</v>
      </c>
      <c r="BT22" s="664"/>
      <c r="BU22" s="664"/>
      <c r="BV22" s="664"/>
      <c r="BW22" s="664"/>
      <c r="BX22" s="664"/>
      <c r="BY22" s="664"/>
      <c r="BZ22" s="664"/>
      <c r="CA22" s="664"/>
      <c r="CB22" s="704"/>
      <c r="CD22" s="778" t="s">
        <v>282</v>
      </c>
      <c r="CE22" s="779"/>
      <c r="CF22" s="779"/>
      <c r="CG22" s="779"/>
      <c r="CH22" s="779"/>
      <c r="CI22" s="779"/>
      <c r="CJ22" s="779"/>
      <c r="CK22" s="779"/>
      <c r="CL22" s="779"/>
      <c r="CM22" s="779"/>
      <c r="CN22" s="779"/>
      <c r="CO22" s="779"/>
      <c r="CP22" s="779"/>
      <c r="CQ22" s="779"/>
      <c r="CR22" s="779"/>
      <c r="CS22" s="779"/>
      <c r="CT22" s="779"/>
      <c r="CU22" s="779"/>
      <c r="CV22" s="779"/>
      <c r="CW22" s="779"/>
      <c r="CX22" s="779"/>
      <c r="CY22" s="779"/>
      <c r="CZ22" s="779"/>
      <c r="DA22" s="779"/>
      <c r="DB22" s="779"/>
      <c r="DC22" s="779"/>
      <c r="DD22" s="779"/>
      <c r="DE22" s="779"/>
      <c r="DF22" s="779"/>
      <c r="DG22" s="779"/>
      <c r="DH22" s="779"/>
      <c r="DI22" s="779"/>
      <c r="DJ22" s="779"/>
      <c r="DK22" s="779"/>
      <c r="DL22" s="779"/>
      <c r="DM22" s="779"/>
      <c r="DN22" s="779"/>
      <c r="DO22" s="779"/>
      <c r="DP22" s="779"/>
      <c r="DQ22" s="779"/>
      <c r="DR22" s="779"/>
      <c r="DS22" s="779"/>
      <c r="DT22" s="779"/>
      <c r="DU22" s="779"/>
      <c r="DV22" s="779"/>
      <c r="DW22" s="779"/>
      <c r="DX22" s="779"/>
      <c r="DY22" s="779"/>
      <c r="DZ22" s="779"/>
      <c r="EA22" s="779"/>
      <c r="EB22" s="779"/>
      <c r="EC22" s="780"/>
    </row>
    <row r="23" spans="2:133" ht="11.25" customHeight="1">
      <c r="B23" s="658" t="s">
        <v>283</v>
      </c>
      <c r="C23" s="659"/>
      <c r="D23" s="659"/>
      <c r="E23" s="659"/>
      <c r="F23" s="659"/>
      <c r="G23" s="659"/>
      <c r="H23" s="659"/>
      <c r="I23" s="659"/>
      <c r="J23" s="659"/>
      <c r="K23" s="659"/>
      <c r="L23" s="659"/>
      <c r="M23" s="659"/>
      <c r="N23" s="659"/>
      <c r="O23" s="659"/>
      <c r="P23" s="659"/>
      <c r="Q23" s="660"/>
      <c r="R23" s="661">
        <v>2458</v>
      </c>
      <c r="S23" s="664"/>
      <c r="T23" s="664"/>
      <c r="U23" s="664"/>
      <c r="V23" s="664"/>
      <c r="W23" s="664"/>
      <c r="X23" s="664"/>
      <c r="Y23" s="665"/>
      <c r="Z23" s="723">
        <v>0</v>
      </c>
      <c r="AA23" s="723"/>
      <c r="AB23" s="723"/>
      <c r="AC23" s="723"/>
      <c r="AD23" s="724">
        <v>2458</v>
      </c>
      <c r="AE23" s="724"/>
      <c r="AF23" s="724"/>
      <c r="AG23" s="724"/>
      <c r="AH23" s="724"/>
      <c r="AI23" s="724"/>
      <c r="AJ23" s="724"/>
      <c r="AK23" s="724"/>
      <c r="AL23" s="666">
        <v>0</v>
      </c>
      <c r="AM23" s="667"/>
      <c r="AN23" s="667"/>
      <c r="AO23" s="725"/>
      <c r="AP23" s="769" t="s">
        <v>284</v>
      </c>
      <c r="AQ23" s="776"/>
      <c r="AR23" s="776"/>
      <c r="AS23" s="776"/>
      <c r="AT23" s="776"/>
      <c r="AU23" s="776"/>
      <c r="AV23" s="776"/>
      <c r="AW23" s="776"/>
      <c r="AX23" s="776"/>
      <c r="AY23" s="776"/>
      <c r="AZ23" s="776"/>
      <c r="BA23" s="776"/>
      <c r="BB23" s="776"/>
      <c r="BC23" s="776"/>
      <c r="BD23" s="776"/>
      <c r="BE23" s="776"/>
      <c r="BF23" s="771"/>
      <c r="BG23" s="661" t="s">
        <v>127</v>
      </c>
      <c r="BH23" s="664"/>
      <c r="BI23" s="664"/>
      <c r="BJ23" s="664"/>
      <c r="BK23" s="664"/>
      <c r="BL23" s="664"/>
      <c r="BM23" s="664"/>
      <c r="BN23" s="665"/>
      <c r="BO23" s="723" t="s">
        <v>127</v>
      </c>
      <c r="BP23" s="723"/>
      <c r="BQ23" s="723"/>
      <c r="BR23" s="723"/>
      <c r="BS23" s="669" t="s">
        <v>127</v>
      </c>
      <c r="BT23" s="664"/>
      <c r="BU23" s="664"/>
      <c r="BV23" s="664"/>
      <c r="BW23" s="664"/>
      <c r="BX23" s="664"/>
      <c r="BY23" s="664"/>
      <c r="BZ23" s="664"/>
      <c r="CA23" s="664"/>
      <c r="CB23" s="704"/>
      <c r="CD23" s="778" t="s">
        <v>224</v>
      </c>
      <c r="CE23" s="779"/>
      <c r="CF23" s="779"/>
      <c r="CG23" s="779"/>
      <c r="CH23" s="779"/>
      <c r="CI23" s="779"/>
      <c r="CJ23" s="779"/>
      <c r="CK23" s="779"/>
      <c r="CL23" s="779"/>
      <c r="CM23" s="779"/>
      <c r="CN23" s="779"/>
      <c r="CO23" s="779"/>
      <c r="CP23" s="779"/>
      <c r="CQ23" s="780"/>
      <c r="CR23" s="778" t="s">
        <v>285</v>
      </c>
      <c r="CS23" s="779"/>
      <c r="CT23" s="779"/>
      <c r="CU23" s="779"/>
      <c r="CV23" s="779"/>
      <c r="CW23" s="779"/>
      <c r="CX23" s="779"/>
      <c r="CY23" s="780"/>
      <c r="CZ23" s="778" t="s">
        <v>286</v>
      </c>
      <c r="DA23" s="779"/>
      <c r="DB23" s="779"/>
      <c r="DC23" s="780"/>
      <c r="DD23" s="778" t="s">
        <v>287</v>
      </c>
      <c r="DE23" s="779"/>
      <c r="DF23" s="779"/>
      <c r="DG23" s="779"/>
      <c r="DH23" s="779"/>
      <c r="DI23" s="779"/>
      <c r="DJ23" s="779"/>
      <c r="DK23" s="780"/>
      <c r="DL23" s="787" t="s">
        <v>288</v>
      </c>
      <c r="DM23" s="788"/>
      <c r="DN23" s="788"/>
      <c r="DO23" s="788"/>
      <c r="DP23" s="788"/>
      <c r="DQ23" s="788"/>
      <c r="DR23" s="788"/>
      <c r="DS23" s="788"/>
      <c r="DT23" s="788"/>
      <c r="DU23" s="788"/>
      <c r="DV23" s="789"/>
      <c r="DW23" s="778" t="s">
        <v>289</v>
      </c>
      <c r="DX23" s="779"/>
      <c r="DY23" s="779"/>
      <c r="DZ23" s="779"/>
      <c r="EA23" s="779"/>
      <c r="EB23" s="779"/>
      <c r="EC23" s="780"/>
    </row>
    <row r="24" spans="2:133" ht="11.25" customHeight="1">
      <c r="B24" s="658" t="s">
        <v>290</v>
      </c>
      <c r="C24" s="659"/>
      <c r="D24" s="659"/>
      <c r="E24" s="659"/>
      <c r="F24" s="659"/>
      <c r="G24" s="659"/>
      <c r="H24" s="659"/>
      <c r="I24" s="659"/>
      <c r="J24" s="659"/>
      <c r="K24" s="659"/>
      <c r="L24" s="659"/>
      <c r="M24" s="659"/>
      <c r="N24" s="659"/>
      <c r="O24" s="659"/>
      <c r="P24" s="659"/>
      <c r="Q24" s="660"/>
      <c r="R24" s="661">
        <v>130782</v>
      </c>
      <c r="S24" s="664"/>
      <c r="T24" s="664"/>
      <c r="U24" s="664"/>
      <c r="V24" s="664"/>
      <c r="W24" s="664"/>
      <c r="X24" s="664"/>
      <c r="Y24" s="665"/>
      <c r="Z24" s="723">
        <v>1</v>
      </c>
      <c r="AA24" s="723"/>
      <c r="AB24" s="723"/>
      <c r="AC24" s="723"/>
      <c r="AD24" s="724" t="s">
        <v>127</v>
      </c>
      <c r="AE24" s="724"/>
      <c r="AF24" s="724"/>
      <c r="AG24" s="724"/>
      <c r="AH24" s="724"/>
      <c r="AI24" s="724"/>
      <c r="AJ24" s="724"/>
      <c r="AK24" s="724"/>
      <c r="AL24" s="666" t="s">
        <v>127</v>
      </c>
      <c r="AM24" s="667"/>
      <c r="AN24" s="667"/>
      <c r="AO24" s="725"/>
      <c r="AP24" s="769" t="s">
        <v>291</v>
      </c>
      <c r="AQ24" s="776"/>
      <c r="AR24" s="776"/>
      <c r="AS24" s="776"/>
      <c r="AT24" s="776"/>
      <c r="AU24" s="776"/>
      <c r="AV24" s="776"/>
      <c r="AW24" s="776"/>
      <c r="AX24" s="776"/>
      <c r="AY24" s="776"/>
      <c r="AZ24" s="776"/>
      <c r="BA24" s="776"/>
      <c r="BB24" s="776"/>
      <c r="BC24" s="776"/>
      <c r="BD24" s="776"/>
      <c r="BE24" s="776"/>
      <c r="BF24" s="771"/>
      <c r="BG24" s="661" t="s">
        <v>127</v>
      </c>
      <c r="BH24" s="664"/>
      <c r="BI24" s="664"/>
      <c r="BJ24" s="664"/>
      <c r="BK24" s="664"/>
      <c r="BL24" s="664"/>
      <c r="BM24" s="664"/>
      <c r="BN24" s="665"/>
      <c r="BO24" s="723" t="s">
        <v>127</v>
      </c>
      <c r="BP24" s="723"/>
      <c r="BQ24" s="723"/>
      <c r="BR24" s="723"/>
      <c r="BS24" s="669" t="s">
        <v>127</v>
      </c>
      <c r="BT24" s="664"/>
      <c r="BU24" s="664"/>
      <c r="BV24" s="664"/>
      <c r="BW24" s="664"/>
      <c r="BX24" s="664"/>
      <c r="BY24" s="664"/>
      <c r="BZ24" s="664"/>
      <c r="CA24" s="664"/>
      <c r="CB24" s="704"/>
      <c r="CD24" s="732" t="s">
        <v>292</v>
      </c>
      <c r="CE24" s="733"/>
      <c r="CF24" s="733"/>
      <c r="CG24" s="733"/>
      <c r="CH24" s="733"/>
      <c r="CI24" s="733"/>
      <c r="CJ24" s="733"/>
      <c r="CK24" s="733"/>
      <c r="CL24" s="733"/>
      <c r="CM24" s="733"/>
      <c r="CN24" s="733"/>
      <c r="CO24" s="733"/>
      <c r="CP24" s="733"/>
      <c r="CQ24" s="734"/>
      <c r="CR24" s="726">
        <v>5280599</v>
      </c>
      <c r="CS24" s="727"/>
      <c r="CT24" s="727"/>
      <c r="CU24" s="727"/>
      <c r="CV24" s="727"/>
      <c r="CW24" s="727"/>
      <c r="CX24" s="727"/>
      <c r="CY24" s="773"/>
      <c r="CZ24" s="774">
        <v>40.1</v>
      </c>
      <c r="DA24" s="743"/>
      <c r="DB24" s="743"/>
      <c r="DC24" s="777"/>
      <c r="DD24" s="772">
        <v>3733455</v>
      </c>
      <c r="DE24" s="727"/>
      <c r="DF24" s="727"/>
      <c r="DG24" s="727"/>
      <c r="DH24" s="727"/>
      <c r="DI24" s="727"/>
      <c r="DJ24" s="727"/>
      <c r="DK24" s="773"/>
      <c r="DL24" s="772">
        <v>3447806</v>
      </c>
      <c r="DM24" s="727"/>
      <c r="DN24" s="727"/>
      <c r="DO24" s="727"/>
      <c r="DP24" s="727"/>
      <c r="DQ24" s="727"/>
      <c r="DR24" s="727"/>
      <c r="DS24" s="727"/>
      <c r="DT24" s="727"/>
      <c r="DU24" s="727"/>
      <c r="DV24" s="773"/>
      <c r="DW24" s="774">
        <v>54.5</v>
      </c>
      <c r="DX24" s="743"/>
      <c r="DY24" s="743"/>
      <c r="DZ24" s="743"/>
      <c r="EA24" s="743"/>
      <c r="EB24" s="743"/>
      <c r="EC24" s="775"/>
    </row>
    <row r="25" spans="2:133" ht="11.25" customHeight="1">
      <c r="B25" s="658" t="s">
        <v>293</v>
      </c>
      <c r="C25" s="659"/>
      <c r="D25" s="659"/>
      <c r="E25" s="659"/>
      <c r="F25" s="659"/>
      <c r="G25" s="659"/>
      <c r="H25" s="659"/>
      <c r="I25" s="659"/>
      <c r="J25" s="659"/>
      <c r="K25" s="659"/>
      <c r="L25" s="659"/>
      <c r="M25" s="659"/>
      <c r="N25" s="659"/>
      <c r="O25" s="659"/>
      <c r="P25" s="659"/>
      <c r="Q25" s="660"/>
      <c r="R25" s="661">
        <v>171329</v>
      </c>
      <c r="S25" s="664"/>
      <c r="T25" s="664"/>
      <c r="U25" s="664"/>
      <c r="V25" s="664"/>
      <c r="W25" s="664"/>
      <c r="X25" s="664"/>
      <c r="Y25" s="665"/>
      <c r="Z25" s="723">
        <v>1.3</v>
      </c>
      <c r="AA25" s="723"/>
      <c r="AB25" s="723"/>
      <c r="AC25" s="723"/>
      <c r="AD25" s="724">
        <v>8592</v>
      </c>
      <c r="AE25" s="724"/>
      <c r="AF25" s="724"/>
      <c r="AG25" s="724"/>
      <c r="AH25" s="724"/>
      <c r="AI25" s="724"/>
      <c r="AJ25" s="724"/>
      <c r="AK25" s="724"/>
      <c r="AL25" s="666">
        <v>0.1</v>
      </c>
      <c r="AM25" s="667"/>
      <c r="AN25" s="667"/>
      <c r="AO25" s="725"/>
      <c r="AP25" s="769" t="s">
        <v>294</v>
      </c>
      <c r="AQ25" s="776"/>
      <c r="AR25" s="776"/>
      <c r="AS25" s="776"/>
      <c r="AT25" s="776"/>
      <c r="AU25" s="776"/>
      <c r="AV25" s="776"/>
      <c r="AW25" s="776"/>
      <c r="AX25" s="776"/>
      <c r="AY25" s="776"/>
      <c r="AZ25" s="776"/>
      <c r="BA25" s="776"/>
      <c r="BB25" s="776"/>
      <c r="BC25" s="776"/>
      <c r="BD25" s="776"/>
      <c r="BE25" s="776"/>
      <c r="BF25" s="771"/>
      <c r="BG25" s="661" t="s">
        <v>127</v>
      </c>
      <c r="BH25" s="664"/>
      <c r="BI25" s="664"/>
      <c r="BJ25" s="664"/>
      <c r="BK25" s="664"/>
      <c r="BL25" s="664"/>
      <c r="BM25" s="664"/>
      <c r="BN25" s="665"/>
      <c r="BO25" s="723" t="s">
        <v>127</v>
      </c>
      <c r="BP25" s="723"/>
      <c r="BQ25" s="723"/>
      <c r="BR25" s="723"/>
      <c r="BS25" s="669" t="s">
        <v>127</v>
      </c>
      <c r="BT25" s="664"/>
      <c r="BU25" s="664"/>
      <c r="BV25" s="664"/>
      <c r="BW25" s="664"/>
      <c r="BX25" s="664"/>
      <c r="BY25" s="664"/>
      <c r="BZ25" s="664"/>
      <c r="CA25" s="664"/>
      <c r="CB25" s="704"/>
      <c r="CD25" s="705" t="s">
        <v>295</v>
      </c>
      <c r="CE25" s="702"/>
      <c r="CF25" s="702"/>
      <c r="CG25" s="702"/>
      <c r="CH25" s="702"/>
      <c r="CI25" s="702"/>
      <c r="CJ25" s="702"/>
      <c r="CK25" s="702"/>
      <c r="CL25" s="702"/>
      <c r="CM25" s="702"/>
      <c r="CN25" s="702"/>
      <c r="CO25" s="702"/>
      <c r="CP25" s="702"/>
      <c r="CQ25" s="703"/>
      <c r="CR25" s="661">
        <v>1982416</v>
      </c>
      <c r="CS25" s="662"/>
      <c r="CT25" s="662"/>
      <c r="CU25" s="662"/>
      <c r="CV25" s="662"/>
      <c r="CW25" s="662"/>
      <c r="CX25" s="662"/>
      <c r="CY25" s="663"/>
      <c r="CZ25" s="666">
        <v>15.1</v>
      </c>
      <c r="DA25" s="695"/>
      <c r="DB25" s="695"/>
      <c r="DC25" s="696"/>
      <c r="DD25" s="669">
        <v>1749614</v>
      </c>
      <c r="DE25" s="662"/>
      <c r="DF25" s="662"/>
      <c r="DG25" s="662"/>
      <c r="DH25" s="662"/>
      <c r="DI25" s="662"/>
      <c r="DJ25" s="662"/>
      <c r="DK25" s="663"/>
      <c r="DL25" s="669">
        <v>1728382</v>
      </c>
      <c r="DM25" s="662"/>
      <c r="DN25" s="662"/>
      <c r="DO25" s="662"/>
      <c r="DP25" s="662"/>
      <c r="DQ25" s="662"/>
      <c r="DR25" s="662"/>
      <c r="DS25" s="662"/>
      <c r="DT25" s="662"/>
      <c r="DU25" s="662"/>
      <c r="DV25" s="663"/>
      <c r="DW25" s="666">
        <v>27.3</v>
      </c>
      <c r="DX25" s="695"/>
      <c r="DY25" s="695"/>
      <c r="DZ25" s="695"/>
      <c r="EA25" s="695"/>
      <c r="EB25" s="695"/>
      <c r="EC25" s="697"/>
    </row>
    <row r="26" spans="2:133" ht="11.25" customHeight="1">
      <c r="B26" s="658" t="s">
        <v>296</v>
      </c>
      <c r="C26" s="659"/>
      <c r="D26" s="659"/>
      <c r="E26" s="659"/>
      <c r="F26" s="659"/>
      <c r="G26" s="659"/>
      <c r="H26" s="659"/>
      <c r="I26" s="659"/>
      <c r="J26" s="659"/>
      <c r="K26" s="659"/>
      <c r="L26" s="659"/>
      <c r="M26" s="659"/>
      <c r="N26" s="659"/>
      <c r="O26" s="659"/>
      <c r="P26" s="659"/>
      <c r="Q26" s="660"/>
      <c r="R26" s="661">
        <v>85855</v>
      </c>
      <c r="S26" s="664"/>
      <c r="T26" s="664"/>
      <c r="U26" s="664"/>
      <c r="V26" s="664"/>
      <c r="W26" s="664"/>
      <c r="X26" s="664"/>
      <c r="Y26" s="665"/>
      <c r="Z26" s="723">
        <v>0.6</v>
      </c>
      <c r="AA26" s="723"/>
      <c r="AB26" s="723"/>
      <c r="AC26" s="723"/>
      <c r="AD26" s="724" t="s">
        <v>127</v>
      </c>
      <c r="AE26" s="724"/>
      <c r="AF26" s="724"/>
      <c r="AG26" s="724"/>
      <c r="AH26" s="724"/>
      <c r="AI26" s="724"/>
      <c r="AJ26" s="724"/>
      <c r="AK26" s="724"/>
      <c r="AL26" s="666" t="s">
        <v>127</v>
      </c>
      <c r="AM26" s="667"/>
      <c r="AN26" s="667"/>
      <c r="AO26" s="725"/>
      <c r="AP26" s="769" t="s">
        <v>297</v>
      </c>
      <c r="AQ26" s="770"/>
      <c r="AR26" s="770"/>
      <c r="AS26" s="770"/>
      <c r="AT26" s="770"/>
      <c r="AU26" s="770"/>
      <c r="AV26" s="770"/>
      <c r="AW26" s="770"/>
      <c r="AX26" s="770"/>
      <c r="AY26" s="770"/>
      <c r="AZ26" s="770"/>
      <c r="BA26" s="770"/>
      <c r="BB26" s="770"/>
      <c r="BC26" s="770"/>
      <c r="BD26" s="770"/>
      <c r="BE26" s="770"/>
      <c r="BF26" s="771"/>
      <c r="BG26" s="661" t="s">
        <v>127</v>
      </c>
      <c r="BH26" s="664"/>
      <c r="BI26" s="664"/>
      <c r="BJ26" s="664"/>
      <c r="BK26" s="664"/>
      <c r="BL26" s="664"/>
      <c r="BM26" s="664"/>
      <c r="BN26" s="665"/>
      <c r="BO26" s="723" t="s">
        <v>127</v>
      </c>
      <c r="BP26" s="723"/>
      <c r="BQ26" s="723"/>
      <c r="BR26" s="723"/>
      <c r="BS26" s="669" t="s">
        <v>127</v>
      </c>
      <c r="BT26" s="664"/>
      <c r="BU26" s="664"/>
      <c r="BV26" s="664"/>
      <c r="BW26" s="664"/>
      <c r="BX26" s="664"/>
      <c r="BY26" s="664"/>
      <c r="BZ26" s="664"/>
      <c r="CA26" s="664"/>
      <c r="CB26" s="704"/>
      <c r="CD26" s="705" t="s">
        <v>298</v>
      </c>
      <c r="CE26" s="702"/>
      <c r="CF26" s="702"/>
      <c r="CG26" s="702"/>
      <c r="CH26" s="702"/>
      <c r="CI26" s="702"/>
      <c r="CJ26" s="702"/>
      <c r="CK26" s="702"/>
      <c r="CL26" s="702"/>
      <c r="CM26" s="702"/>
      <c r="CN26" s="702"/>
      <c r="CO26" s="702"/>
      <c r="CP26" s="702"/>
      <c r="CQ26" s="703"/>
      <c r="CR26" s="661">
        <v>1319043</v>
      </c>
      <c r="CS26" s="664"/>
      <c r="CT26" s="664"/>
      <c r="CU26" s="664"/>
      <c r="CV26" s="664"/>
      <c r="CW26" s="664"/>
      <c r="CX26" s="664"/>
      <c r="CY26" s="665"/>
      <c r="CZ26" s="666">
        <v>10</v>
      </c>
      <c r="DA26" s="695"/>
      <c r="DB26" s="695"/>
      <c r="DC26" s="696"/>
      <c r="DD26" s="669">
        <v>1171769</v>
      </c>
      <c r="DE26" s="664"/>
      <c r="DF26" s="664"/>
      <c r="DG26" s="664"/>
      <c r="DH26" s="664"/>
      <c r="DI26" s="664"/>
      <c r="DJ26" s="664"/>
      <c r="DK26" s="665"/>
      <c r="DL26" s="669" t="s">
        <v>127</v>
      </c>
      <c r="DM26" s="664"/>
      <c r="DN26" s="664"/>
      <c r="DO26" s="664"/>
      <c r="DP26" s="664"/>
      <c r="DQ26" s="664"/>
      <c r="DR26" s="664"/>
      <c r="DS26" s="664"/>
      <c r="DT26" s="664"/>
      <c r="DU26" s="664"/>
      <c r="DV26" s="665"/>
      <c r="DW26" s="666" t="s">
        <v>127</v>
      </c>
      <c r="DX26" s="695"/>
      <c r="DY26" s="695"/>
      <c r="DZ26" s="695"/>
      <c r="EA26" s="695"/>
      <c r="EB26" s="695"/>
      <c r="EC26" s="697"/>
    </row>
    <row r="27" spans="2:133" ht="11.25" customHeight="1">
      <c r="B27" s="658" t="s">
        <v>299</v>
      </c>
      <c r="C27" s="659"/>
      <c r="D27" s="659"/>
      <c r="E27" s="659"/>
      <c r="F27" s="659"/>
      <c r="G27" s="659"/>
      <c r="H27" s="659"/>
      <c r="I27" s="659"/>
      <c r="J27" s="659"/>
      <c r="K27" s="659"/>
      <c r="L27" s="659"/>
      <c r="M27" s="659"/>
      <c r="N27" s="659"/>
      <c r="O27" s="659"/>
      <c r="P27" s="659"/>
      <c r="Q27" s="660"/>
      <c r="R27" s="661">
        <v>1739555</v>
      </c>
      <c r="S27" s="664"/>
      <c r="T27" s="664"/>
      <c r="U27" s="664"/>
      <c r="V27" s="664"/>
      <c r="W27" s="664"/>
      <c r="X27" s="664"/>
      <c r="Y27" s="665"/>
      <c r="Z27" s="723">
        <v>12.9</v>
      </c>
      <c r="AA27" s="723"/>
      <c r="AB27" s="723"/>
      <c r="AC27" s="723"/>
      <c r="AD27" s="724" t="s">
        <v>127</v>
      </c>
      <c r="AE27" s="724"/>
      <c r="AF27" s="724"/>
      <c r="AG27" s="724"/>
      <c r="AH27" s="724"/>
      <c r="AI27" s="724"/>
      <c r="AJ27" s="724"/>
      <c r="AK27" s="724"/>
      <c r="AL27" s="666" t="s">
        <v>127</v>
      </c>
      <c r="AM27" s="667"/>
      <c r="AN27" s="667"/>
      <c r="AO27" s="725"/>
      <c r="AP27" s="658" t="s">
        <v>300</v>
      </c>
      <c r="AQ27" s="659"/>
      <c r="AR27" s="659"/>
      <c r="AS27" s="659"/>
      <c r="AT27" s="659"/>
      <c r="AU27" s="659"/>
      <c r="AV27" s="659"/>
      <c r="AW27" s="659"/>
      <c r="AX27" s="659"/>
      <c r="AY27" s="659"/>
      <c r="AZ27" s="659"/>
      <c r="BA27" s="659"/>
      <c r="BB27" s="659"/>
      <c r="BC27" s="659"/>
      <c r="BD27" s="659"/>
      <c r="BE27" s="659"/>
      <c r="BF27" s="660"/>
      <c r="BG27" s="661">
        <v>1794857</v>
      </c>
      <c r="BH27" s="664"/>
      <c r="BI27" s="664"/>
      <c r="BJ27" s="664"/>
      <c r="BK27" s="664"/>
      <c r="BL27" s="664"/>
      <c r="BM27" s="664"/>
      <c r="BN27" s="665"/>
      <c r="BO27" s="723">
        <v>100</v>
      </c>
      <c r="BP27" s="723"/>
      <c r="BQ27" s="723"/>
      <c r="BR27" s="723"/>
      <c r="BS27" s="669">
        <v>24823</v>
      </c>
      <c r="BT27" s="664"/>
      <c r="BU27" s="664"/>
      <c r="BV27" s="664"/>
      <c r="BW27" s="664"/>
      <c r="BX27" s="664"/>
      <c r="BY27" s="664"/>
      <c r="BZ27" s="664"/>
      <c r="CA27" s="664"/>
      <c r="CB27" s="704"/>
      <c r="CD27" s="705" t="s">
        <v>301</v>
      </c>
      <c r="CE27" s="702"/>
      <c r="CF27" s="702"/>
      <c r="CG27" s="702"/>
      <c r="CH27" s="702"/>
      <c r="CI27" s="702"/>
      <c r="CJ27" s="702"/>
      <c r="CK27" s="702"/>
      <c r="CL27" s="702"/>
      <c r="CM27" s="702"/>
      <c r="CN27" s="702"/>
      <c r="CO27" s="702"/>
      <c r="CP27" s="702"/>
      <c r="CQ27" s="703"/>
      <c r="CR27" s="661">
        <v>1884808</v>
      </c>
      <c r="CS27" s="662"/>
      <c r="CT27" s="662"/>
      <c r="CU27" s="662"/>
      <c r="CV27" s="662"/>
      <c r="CW27" s="662"/>
      <c r="CX27" s="662"/>
      <c r="CY27" s="663"/>
      <c r="CZ27" s="666">
        <v>14.3</v>
      </c>
      <c r="DA27" s="695"/>
      <c r="DB27" s="695"/>
      <c r="DC27" s="696"/>
      <c r="DD27" s="669">
        <v>620619</v>
      </c>
      <c r="DE27" s="662"/>
      <c r="DF27" s="662"/>
      <c r="DG27" s="662"/>
      <c r="DH27" s="662"/>
      <c r="DI27" s="662"/>
      <c r="DJ27" s="662"/>
      <c r="DK27" s="663"/>
      <c r="DL27" s="669">
        <v>620429</v>
      </c>
      <c r="DM27" s="662"/>
      <c r="DN27" s="662"/>
      <c r="DO27" s="662"/>
      <c r="DP27" s="662"/>
      <c r="DQ27" s="662"/>
      <c r="DR27" s="662"/>
      <c r="DS27" s="662"/>
      <c r="DT27" s="662"/>
      <c r="DU27" s="662"/>
      <c r="DV27" s="663"/>
      <c r="DW27" s="666">
        <v>9.8000000000000007</v>
      </c>
      <c r="DX27" s="695"/>
      <c r="DY27" s="695"/>
      <c r="DZ27" s="695"/>
      <c r="EA27" s="695"/>
      <c r="EB27" s="695"/>
      <c r="EC27" s="697"/>
    </row>
    <row r="28" spans="2:133" ht="11.25" customHeight="1">
      <c r="B28" s="766" t="s">
        <v>302</v>
      </c>
      <c r="C28" s="767"/>
      <c r="D28" s="767"/>
      <c r="E28" s="767"/>
      <c r="F28" s="767"/>
      <c r="G28" s="767"/>
      <c r="H28" s="767"/>
      <c r="I28" s="767"/>
      <c r="J28" s="767"/>
      <c r="K28" s="767"/>
      <c r="L28" s="767"/>
      <c r="M28" s="767"/>
      <c r="N28" s="767"/>
      <c r="O28" s="767"/>
      <c r="P28" s="767"/>
      <c r="Q28" s="768"/>
      <c r="R28" s="661" t="s">
        <v>127</v>
      </c>
      <c r="S28" s="664"/>
      <c r="T28" s="664"/>
      <c r="U28" s="664"/>
      <c r="V28" s="664"/>
      <c r="W28" s="664"/>
      <c r="X28" s="664"/>
      <c r="Y28" s="665"/>
      <c r="Z28" s="723" t="s">
        <v>127</v>
      </c>
      <c r="AA28" s="723"/>
      <c r="AB28" s="723"/>
      <c r="AC28" s="723"/>
      <c r="AD28" s="724" t="s">
        <v>127</v>
      </c>
      <c r="AE28" s="724"/>
      <c r="AF28" s="724"/>
      <c r="AG28" s="724"/>
      <c r="AH28" s="724"/>
      <c r="AI28" s="724"/>
      <c r="AJ28" s="724"/>
      <c r="AK28" s="724"/>
      <c r="AL28" s="666" t="s">
        <v>127</v>
      </c>
      <c r="AM28" s="667"/>
      <c r="AN28" s="667"/>
      <c r="AO28" s="725"/>
      <c r="AP28" s="673"/>
      <c r="AQ28" s="674"/>
      <c r="AR28" s="674"/>
      <c r="AS28" s="674"/>
      <c r="AT28" s="674"/>
      <c r="AU28" s="674"/>
      <c r="AV28" s="674"/>
      <c r="AW28" s="674"/>
      <c r="AX28" s="674"/>
      <c r="AY28" s="674"/>
      <c r="AZ28" s="674"/>
      <c r="BA28" s="674"/>
      <c r="BB28" s="674"/>
      <c r="BC28" s="674"/>
      <c r="BD28" s="674"/>
      <c r="BE28" s="674"/>
      <c r="BF28" s="675"/>
      <c r="BG28" s="661"/>
      <c r="BH28" s="664"/>
      <c r="BI28" s="664"/>
      <c r="BJ28" s="664"/>
      <c r="BK28" s="664"/>
      <c r="BL28" s="664"/>
      <c r="BM28" s="664"/>
      <c r="BN28" s="665"/>
      <c r="BO28" s="723"/>
      <c r="BP28" s="723"/>
      <c r="BQ28" s="723"/>
      <c r="BR28" s="723"/>
      <c r="BS28" s="724"/>
      <c r="BT28" s="724"/>
      <c r="BU28" s="724"/>
      <c r="BV28" s="724"/>
      <c r="BW28" s="724"/>
      <c r="BX28" s="724"/>
      <c r="BY28" s="724"/>
      <c r="BZ28" s="724"/>
      <c r="CA28" s="724"/>
      <c r="CB28" s="765"/>
      <c r="CD28" s="705" t="s">
        <v>303</v>
      </c>
      <c r="CE28" s="702"/>
      <c r="CF28" s="702"/>
      <c r="CG28" s="702"/>
      <c r="CH28" s="702"/>
      <c r="CI28" s="702"/>
      <c r="CJ28" s="702"/>
      <c r="CK28" s="702"/>
      <c r="CL28" s="702"/>
      <c r="CM28" s="702"/>
      <c r="CN28" s="702"/>
      <c r="CO28" s="702"/>
      <c r="CP28" s="702"/>
      <c r="CQ28" s="703"/>
      <c r="CR28" s="661">
        <v>1413375</v>
      </c>
      <c r="CS28" s="664"/>
      <c r="CT28" s="664"/>
      <c r="CU28" s="664"/>
      <c r="CV28" s="664"/>
      <c r="CW28" s="664"/>
      <c r="CX28" s="664"/>
      <c r="CY28" s="665"/>
      <c r="CZ28" s="666">
        <v>10.7</v>
      </c>
      <c r="DA28" s="695"/>
      <c r="DB28" s="695"/>
      <c r="DC28" s="696"/>
      <c r="DD28" s="669">
        <v>1363222</v>
      </c>
      <c r="DE28" s="664"/>
      <c r="DF28" s="664"/>
      <c r="DG28" s="664"/>
      <c r="DH28" s="664"/>
      <c r="DI28" s="664"/>
      <c r="DJ28" s="664"/>
      <c r="DK28" s="665"/>
      <c r="DL28" s="669">
        <v>1098995</v>
      </c>
      <c r="DM28" s="664"/>
      <c r="DN28" s="664"/>
      <c r="DO28" s="664"/>
      <c r="DP28" s="664"/>
      <c r="DQ28" s="664"/>
      <c r="DR28" s="664"/>
      <c r="DS28" s="664"/>
      <c r="DT28" s="664"/>
      <c r="DU28" s="664"/>
      <c r="DV28" s="665"/>
      <c r="DW28" s="666">
        <v>17.399999999999999</v>
      </c>
      <c r="DX28" s="695"/>
      <c r="DY28" s="695"/>
      <c r="DZ28" s="695"/>
      <c r="EA28" s="695"/>
      <c r="EB28" s="695"/>
      <c r="EC28" s="697"/>
    </row>
    <row r="29" spans="2:133" ht="11.25" customHeight="1">
      <c r="B29" s="658" t="s">
        <v>304</v>
      </c>
      <c r="C29" s="659"/>
      <c r="D29" s="659"/>
      <c r="E29" s="659"/>
      <c r="F29" s="659"/>
      <c r="G29" s="659"/>
      <c r="H29" s="659"/>
      <c r="I29" s="659"/>
      <c r="J29" s="659"/>
      <c r="K29" s="659"/>
      <c r="L29" s="659"/>
      <c r="M29" s="659"/>
      <c r="N29" s="659"/>
      <c r="O29" s="659"/>
      <c r="P29" s="659"/>
      <c r="Q29" s="660"/>
      <c r="R29" s="661">
        <v>1288142</v>
      </c>
      <c r="S29" s="664"/>
      <c r="T29" s="664"/>
      <c r="U29" s="664"/>
      <c r="V29" s="664"/>
      <c r="W29" s="664"/>
      <c r="X29" s="664"/>
      <c r="Y29" s="665"/>
      <c r="Z29" s="723">
        <v>9.5</v>
      </c>
      <c r="AA29" s="723"/>
      <c r="AB29" s="723"/>
      <c r="AC29" s="723"/>
      <c r="AD29" s="724" t="s">
        <v>127</v>
      </c>
      <c r="AE29" s="724"/>
      <c r="AF29" s="724"/>
      <c r="AG29" s="724"/>
      <c r="AH29" s="724"/>
      <c r="AI29" s="724"/>
      <c r="AJ29" s="724"/>
      <c r="AK29" s="724"/>
      <c r="AL29" s="666" t="s">
        <v>127</v>
      </c>
      <c r="AM29" s="667"/>
      <c r="AN29" s="667"/>
      <c r="AO29" s="725"/>
      <c r="AP29" s="735" t="s">
        <v>224</v>
      </c>
      <c r="AQ29" s="736"/>
      <c r="AR29" s="736"/>
      <c r="AS29" s="736"/>
      <c r="AT29" s="736"/>
      <c r="AU29" s="736"/>
      <c r="AV29" s="736"/>
      <c r="AW29" s="736"/>
      <c r="AX29" s="736"/>
      <c r="AY29" s="736"/>
      <c r="AZ29" s="736"/>
      <c r="BA29" s="736"/>
      <c r="BB29" s="736"/>
      <c r="BC29" s="736"/>
      <c r="BD29" s="736"/>
      <c r="BE29" s="736"/>
      <c r="BF29" s="737"/>
      <c r="BG29" s="735" t="s">
        <v>305</v>
      </c>
      <c r="BH29" s="763"/>
      <c r="BI29" s="763"/>
      <c r="BJ29" s="763"/>
      <c r="BK29" s="763"/>
      <c r="BL29" s="763"/>
      <c r="BM29" s="763"/>
      <c r="BN29" s="763"/>
      <c r="BO29" s="763"/>
      <c r="BP29" s="763"/>
      <c r="BQ29" s="764"/>
      <c r="BR29" s="735" t="s">
        <v>306</v>
      </c>
      <c r="BS29" s="763"/>
      <c r="BT29" s="763"/>
      <c r="BU29" s="763"/>
      <c r="BV29" s="763"/>
      <c r="BW29" s="763"/>
      <c r="BX29" s="763"/>
      <c r="BY29" s="763"/>
      <c r="BZ29" s="763"/>
      <c r="CA29" s="763"/>
      <c r="CB29" s="764"/>
      <c r="CD29" s="745" t="s">
        <v>307</v>
      </c>
      <c r="CE29" s="746"/>
      <c r="CF29" s="705" t="s">
        <v>308</v>
      </c>
      <c r="CG29" s="702"/>
      <c r="CH29" s="702"/>
      <c r="CI29" s="702"/>
      <c r="CJ29" s="702"/>
      <c r="CK29" s="702"/>
      <c r="CL29" s="702"/>
      <c r="CM29" s="702"/>
      <c r="CN29" s="702"/>
      <c r="CO29" s="702"/>
      <c r="CP29" s="702"/>
      <c r="CQ29" s="703"/>
      <c r="CR29" s="661">
        <v>1413375</v>
      </c>
      <c r="CS29" s="662"/>
      <c r="CT29" s="662"/>
      <c r="CU29" s="662"/>
      <c r="CV29" s="662"/>
      <c r="CW29" s="662"/>
      <c r="CX29" s="662"/>
      <c r="CY29" s="663"/>
      <c r="CZ29" s="666">
        <v>10.7</v>
      </c>
      <c r="DA29" s="695"/>
      <c r="DB29" s="695"/>
      <c r="DC29" s="696"/>
      <c r="DD29" s="669">
        <v>1363222</v>
      </c>
      <c r="DE29" s="662"/>
      <c r="DF29" s="662"/>
      <c r="DG29" s="662"/>
      <c r="DH29" s="662"/>
      <c r="DI29" s="662"/>
      <c r="DJ29" s="662"/>
      <c r="DK29" s="663"/>
      <c r="DL29" s="669">
        <v>1098995</v>
      </c>
      <c r="DM29" s="662"/>
      <c r="DN29" s="662"/>
      <c r="DO29" s="662"/>
      <c r="DP29" s="662"/>
      <c r="DQ29" s="662"/>
      <c r="DR29" s="662"/>
      <c r="DS29" s="662"/>
      <c r="DT29" s="662"/>
      <c r="DU29" s="662"/>
      <c r="DV29" s="663"/>
      <c r="DW29" s="666">
        <v>17.399999999999999</v>
      </c>
      <c r="DX29" s="695"/>
      <c r="DY29" s="695"/>
      <c r="DZ29" s="695"/>
      <c r="EA29" s="695"/>
      <c r="EB29" s="695"/>
      <c r="EC29" s="697"/>
    </row>
    <row r="30" spans="2:133" ht="11.25" customHeight="1">
      <c r="B30" s="658" t="s">
        <v>309</v>
      </c>
      <c r="C30" s="659"/>
      <c r="D30" s="659"/>
      <c r="E30" s="659"/>
      <c r="F30" s="659"/>
      <c r="G30" s="659"/>
      <c r="H30" s="659"/>
      <c r="I30" s="659"/>
      <c r="J30" s="659"/>
      <c r="K30" s="659"/>
      <c r="L30" s="659"/>
      <c r="M30" s="659"/>
      <c r="N30" s="659"/>
      <c r="O30" s="659"/>
      <c r="P30" s="659"/>
      <c r="Q30" s="660"/>
      <c r="R30" s="661">
        <v>90943</v>
      </c>
      <c r="S30" s="664"/>
      <c r="T30" s="664"/>
      <c r="U30" s="664"/>
      <c r="V30" s="664"/>
      <c r="W30" s="664"/>
      <c r="X30" s="664"/>
      <c r="Y30" s="665"/>
      <c r="Z30" s="723">
        <v>0.7</v>
      </c>
      <c r="AA30" s="723"/>
      <c r="AB30" s="723"/>
      <c r="AC30" s="723"/>
      <c r="AD30" s="724">
        <v>9501</v>
      </c>
      <c r="AE30" s="724"/>
      <c r="AF30" s="724"/>
      <c r="AG30" s="724"/>
      <c r="AH30" s="724"/>
      <c r="AI30" s="724"/>
      <c r="AJ30" s="724"/>
      <c r="AK30" s="724"/>
      <c r="AL30" s="666">
        <v>0.2</v>
      </c>
      <c r="AM30" s="667"/>
      <c r="AN30" s="667"/>
      <c r="AO30" s="725"/>
      <c r="AP30" s="751" t="s">
        <v>310</v>
      </c>
      <c r="AQ30" s="752"/>
      <c r="AR30" s="752"/>
      <c r="AS30" s="752"/>
      <c r="AT30" s="757" t="s">
        <v>311</v>
      </c>
      <c r="AU30" s="230"/>
      <c r="AV30" s="230"/>
      <c r="AW30" s="230"/>
      <c r="AX30" s="760" t="s">
        <v>187</v>
      </c>
      <c r="AY30" s="761"/>
      <c r="AZ30" s="761"/>
      <c r="BA30" s="761"/>
      <c r="BB30" s="761"/>
      <c r="BC30" s="761"/>
      <c r="BD30" s="761"/>
      <c r="BE30" s="761"/>
      <c r="BF30" s="762"/>
      <c r="BG30" s="741">
        <v>99.1</v>
      </c>
      <c r="BH30" s="742"/>
      <c r="BI30" s="742"/>
      <c r="BJ30" s="742"/>
      <c r="BK30" s="742"/>
      <c r="BL30" s="742"/>
      <c r="BM30" s="743">
        <v>97</v>
      </c>
      <c r="BN30" s="742"/>
      <c r="BO30" s="742"/>
      <c r="BP30" s="742"/>
      <c r="BQ30" s="744"/>
      <c r="BR30" s="741">
        <v>99.1</v>
      </c>
      <c r="BS30" s="742"/>
      <c r="BT30" s="742"/>
      <c r="BU30" s="742"/>
      <c r="BV30" s="742"/>
      <c r="BW30" s="742"/>
      <c r="BX30" s="743">
        <v>97</v>
      </c>
      <c r="BY30" s="742"/>
      <c r="BZ30" s="742"/>
      <c r="CA30" s="742"/>
      <c r="CB30" s="744"/>
      <c r="CD30" s="747"/>
      <c r="CE30" s="748"/>
      <c r="CF30" s="705" t="s">
        <v>312</v>
      </c>
      <c r="CG30" s="702"/>
      <c r="CH30" s="702"/>
      <c r="CI30" s="702"/>
      <c r="CJ30" s="702"/>
      <c r="CK30" s="702"/>
      <c r="CL30" s="702"/>
      <c r="CM30" s="702"/>
      <c r="CN30" s="702"/>
      <c r="CO30" s="702"/>
      <c r="CP30" s="702"/>
      <c r="CQ30" s="703"/>
      <c r="CR30" s="661">
        <v>1349705</v>
      </c>
      <c r="CS30" s="664"/>
      <c r="CT30" s="664"/>
      <c r="CU30" s="664"/>
      <c r="CV30" s="664"/>
      <c r="CW30" s="664"/>
      <c r="CX30" s="664"/>
      <c r="CY30" s="665"/>
      <c r="CZ30" s="666">
        <v>10.3</v>
      </c>
      <c r="DA30" s="695"/>
      <c r="DB30" s="695"/>
      <c r="DC30" s="696"/>
      <c r="DD30" s="669">
        <v>1347973</v>
      </c>
      <c r="DE30" s="664"/>
      <c r="DF30" s="664"/>
      <c r="DG30" s="664"/>
      <c r="DH30" s="664"/>
      <c r="DI30" s="664"/>
      <c r="DJ30" s="664"/>
      <c r="DK30" s="665"/>
      <c r="DL30" s="669">
        <v>1083746</v>
      </c>
      <c r="DM30" s="664"/>
      <c r="DN30" s="664"/>
      <c r="DO30" s="664"/>
      <c r="DP30" s="664"/>
      <c r="DQ30" s="664"/>
      <c r="DR30" s="664"/>
      <c r="DS30" s="664"/>
      <c r="DT30" s="664"/>
      <c r="DU30" s="664"/>
      <c r="DV30" s="665"/>
      <c r="DW30" s="666">
        <v>17.100000000000001</v>
      </c>
      <c r="DX30" s="695"/>
      <c r="DY30" s="695"/>
      <c r="DZ30" s="695"/>
      <c r="EA30" s="695"/>
      <c r="EB30" s="695"/>
      <c r="EC30" s="697"/>
    </row>
    <row r="31" spans="2:133" ht="11.25" customHeight="1">
      <c r="B31" s="658" t="s">
        <v>313</v>
      </c>
      <c r="C31" s="659"/>
      <c r="D31" s="659"/>
      <c r="E31" s="659"/>
      <c r="F31" s="659"/>
      <c r="G31" s="659"/>
      <c r="H31" s="659"/>
      <c r="I31" s="659"/>
      <c r="J31" s="659"/>
      <c r="K31" s="659"/>
      <c r="L31" s="659"/>
      <c r="M31" s="659"/>
      <c r="N31" s="659"/>
      <c r="O31" s="659"/>
      <c r="P31" s="659"/>
      <c r="Q31" s="660"/>
      <c r="R31" s="661">
        <v>198412</v>
      </c>
      <c r="S31" s="664"/>
      <c r="T31" s="664"/>
      <c r="U31" s="664"/>
      <c r="V31" s="664"/>
      <c r="W31" s="664"/>
      <c r="X31" s="664"/>
      <c r="Y31" s="665"/>
      <c r="Z31" s="723">
        <v>1.5</v>
      </c>
      <c r="AA31" s="723"/>
      <c r="AB31" s="723"/>
      <c r="AC31" s="723"/>
      <c r="AD31" s="724" t="s">
        <v>127</v>
      </c>
      <c r="AE31" s="724"/>
      <c r="AF31" s="724"/>
      <c r="AG31" s="724"/>
      <c r="AH31" s="724"/>
      <c r="AI31" s="724"/>
      <c r="AJ31" s="724"/>
      <c r="AK31" s="724"/>
      <c r="AL31" s="666" t="s">
        <v>127</v>
      </c>
      <c r="AM31" s="667"/>
      <c r="AN31" s="667"/>
      <c r="AO31" s="725"/>
      <c r="AP31" s="753"/>
      <c r="AQ31" s="754"/>
      <c r="AR31" s="754"/>
      <c r="AS31" s="754"/>
      <c r="AT31" s="758"/>
      <c r="AU31" s="229" t="s">
        <v>314</v>
      </c>
      <c r="AV31" s="229"/>
      <c r="AW31" s="229"/>
      <c r="AX31" s="658" t="s">
        <v>315</v>
      </c>
      <c r="AY31" s="659"/>
      <c r="AZ31" s="659"/>
      <c r="BA31" s="659"/>
      <c r="BB31" s="659"/>
      <c r="BC31" s="659"/>
      <c r="BD31" s="659"/>
      <c r="BE31" s="659"/>
      <c r="BF31" s="660"/>
      <c r="BG31" s="739">
        <v>99.3</v>
      </c>
      <c r="BH31" s="662"/>
      <c r="BI31" s="662"/>
      <c r="BJ31" s="662"/>
      <c r="BK31" s="662"/>
      <c r="BL31" s="662"/>
      <c r="BM31" s="667">
        <v>97.9</v>
      </c>
      <c r="BN31" s="740"/>
      <c r="BO31" s="740"/>
      <c r="BP31" s="740"/>
      <c r="BQ31" s="701"/>
      <c r="BR31" s="739">
        <v>99.4</v>
      </c>
      <c r="BS31" s="662"/>
      <c r="BT31" s="662"/>
      <c r="BU31" s="662"/>
      <c r="BV31" s="662"/>
      <c r="BW31" s="662"/>
      <c r="BX31" s="667">
        <v>97.9</v>
      </c>
      <c r="BY31" s="740"/>
      <c r="BZ31" s="740"/>
      <c r="CA31" s="740"/>
      <c r="CB31" s="701"/>
      <c r="CD31" s="747"/>
      <c r="CE31" s="748"/>
      <c r="CF31" s="705" t="s">
        <v>316</v>
      </c>
      <c r="CG31" s="702"/>
      <c r="CH31" s="702"/>
      <c r="CI31" s="702"/>
      <c r="CJ31" s="702"/>
      <c r="CK31" s="702"/>
      <c r="CL31" s="702"/>
      <c r="CM31" s="702"/>
      <c r="CN31" s="702"/>
      <c r="CO31" s="702"/>
      <c r="CP31" s="702"/>
      <c r="CQ31" s="703"/>
      <c r="CR31" s="661">
        <v>63670</v>
      </c>
      <c r="CS31" s="662"/>
      <c r="CT31" s="662"/>
      <c r="CU31" s="662"/>
      <c r="CV31" s="662"/>
      <c r="CW31" s="662"/>
      <c r="CX31" s="662"/>
      <c r="CY31" s="663"/>
      <c r="CZ31" s="666">
        <v>0.5</v>
      </c>
      <c r="DA31" s="695"/>
      <c r="DB31" s="695"/>
      <c r="DC31" s="696"/>
      <c r="DD31" s="669">
        <v>15249</v>
      </c>
      <c r="DE31" s="662"/>
      <c r="DF31" s="662"/>
      <c r="DG31" s="662"/>
      <c r="DH31" s="662"/>
      <c r="DI31" s="662"/>
      <c r="DJ31" s="662"/>
      <c r="DK31" s="663"/>
      <c r="DL31" s="669">
        <v>15249</v>
      </c>
      <c r="DM31" s="662"/>
      <c r="DN31" s="662"/>
      <c r="DO31" s="662"/>
      <c r="DP31" s="662"/>
      <c r="DQ31" s="662"/>
      <c r="DR31" s="662"/>
      <c r="DS31" s="662"/>
      <c r="DT31" s="662"/>
      <c r="DU31" s="662"/>
      <c r="DV31" s="663"/>
      <c r="DW31" s="666">
        <v>0.2</v>
      </c>
      <c r="DX31" s="695"/>
      <c r="DY31" s="695"/>
      <c r="DZ31" s="695"/>
      <c r="EA31" s="695"/>
      <c r="EB31" s="695"/>
      <c r="EC31" s="697"/>
    </row>
    <row r="32" spans="2:133" ht="11.25" customHeight="1">
      <c r="B32" s="658" t="s">
        <v>317</v>
      </c>
      <c r="C32" s="659"/>
      <c r="D32" s="659"/>
      <c r="E32" s="659"/>
      <c r="F32" s="659"/>
      <c r="G32" s="659"/>
      <c r="H32" s="659"/>
      <c r="I32" s="659"/>
      <c r="J32" s="659"/>
      <c r="K32" s="659"/>
      <c r="L32" s="659"/>
      <c r="M32" s="659"/>
      <c r="N32" s="659"/>
      <c r="O32" s="659"/>
      <c r="P32" s="659"/>
      <c r="Q32" s="660"/>
      <c r="R32" s="661">
        <v>531828</v>
      </c>
      <c r="S32" s="664"/>
      <c r="T32" s="664"/>
      <c r="U32" s="664"/>
      <c r="V32" s="664"/>
      <c r="W32" s="664"/>
      <c r="X32" s="664"/>
      <c r="Y32" s="665"/>
      <c r="Z32" s="723">
        <v>3.9</v>
      </c>
      <c r="AA32" s="723"/>
      <c r="AB32" s="723"/>
      <c r="AC32" s="723"/>
      <c r="AD32" s="724" t="s">
        <v>127</v>
      </c>
      <c r="AE32" s="724"/>
      <c r="AF32" s="724"/>
      <c r="AG32" s="724"/>
      <c r="AH32" s="724"/>
      <c r="AI32" s="724"/>
      <c r="AJ32" s="724"/>
      <c r="AK32" s="724"/>
      <c r="AL32" s="666" t="s">
        <v>127</v>
      </c>
      <c r="AM32" s="667"/>
      <c r="AN32" s="667"/>
      <c r="AO32" s="725"/>
      <c r="AP32" s="755"/>
      <c r="AQ32" s="756"/>
      <c r="AR32" s="756"/>
      <c r="AS32" s="756"/>
      <c r="AT32" s="759"/>
      <c r="AU32" s="231"/>
      <c r="AV32" s="231"/>
      <c r="AW32" s="231"/>
      <c r="AX32" s="673" t="s">
        <v>318</v>
      </c>
      <c r="AY32" s="674"/>
      <c r="AZ32" s="674"/>
      <c r="BA32" s="674"/>
      <c r="BB32" s="674"/>
      <c r="BC32" s="674"/>
      <c r="BD32" s="674"/>
      <c r="BE32" s="674"/>
      <c r="BF32" s="675"/>
      <c r="BG32" s="738">
        <v>98.9</v>
      </c>
      <c r="BH32" s="677"/>
      <c r="BI32" s="677"/>
      <c r="BJ32" s="677"/>
      <c r="BK32" s="677"/>
      <c r="BL32" s="677"/>
      <c r="BM32" s="721">
        <v>95.9</v>
      </c>
      <c r="BN32" s="677"/>
      <c r="BO32" s="677"/>
      <c r="BP32" s="677"/>
      <c r="BQ32" s="714"/>
      <c r="BR32" s="738">
        <v>98.8</v>
      </c>
      <c r="BS32" s="677"/>
      <c r="BT32" s="677"/>
      <c r="BU32" s="677"/>
      <c r="BV32" s="677"/>
      <c r="BW32" s="677"/>
      <c r="BX32" s="721">
        <v>96</v>
      </c>
      <c r="BY32" s="677"/>
      <c r="BZ32" s="677"/>
      <c r="CA32" s="677"/>
      <c r="CB32" s="714"/>
      <c r="CD32" s="749"/>
      <c r="CE32" s="750"/>
      <c r="CF32" s="705" t="s">
        <v>319</v>
      </c>
      <c r="CG32" s="702"/>
      <c r="CH32" s="702"/>
      <c r="CI32" s="702"/>
      <c r="CJ32" s="702"/>
      <c r="CK32" s="702"/>
      <c r="CL32" s="702"/>
      <c r="CM32" s="702"/>
      <c r="CN32" s="702"/>
      <c r="CO32" s="702"/>
      <c r="CP32" s="702"/>
      <c r="CQ32" s="703"/>
      <c r="CR32" s="661" t="s">
        <v>127</v>
      </c>
      <c r="CS32" s="664"/>
      <c r="CT32" s="664"/>
      <c r="CU32" s="664"/>
      <c r="CV32" s="664"/>
      <c r="CW32" s="664"/>
      <c r="CX32" s="664"/>
      <c r="CY32" s="665"/>
      <c r="CZ32" s="666" t="s">
        <v>127</v>
      </c>
      <c r="DA32" s="695"/>
      <c r="DB32" s="695"/>
      <c r="DC32" s="696"/>
      <c r="DD32" s="669" t="s">
        <v>127</v>
      </c>
      <c r="DE32" s="664"/>
      <c r="DF32" s="664"/>
      <c r="DG32" s="664"/>
      <c r="DH32" s="664"/>
      <c r="DI32" s="664"/>
      <c r="DJ32" s="664"/>
      <c r="DK32" s="665"/>
      <c r="DL32" s="669" t="s">
        <v>127</v>
      </c>
      <c r="DM32" s="664"/>
      <c r="DN32" s="664"/>
      <c r="DO32" s="664"/>
      <c r="DP32" s="664"/>
      <c r="DQ32" s="664"/>
      <c r="DR32" s="664"/>
      <c r="DS32" s="664"/>
      <c r="DT32" s="664"/>
      <c r="DU32" s="664"/>
      <c r="DV32" s="665"/>
      <c r="DW32" s="666" t="s">
        <v>127</v>
      </c>
      <c r="DX32" s="695"/>
      <c r="DY32" s="695"/>
      <c r="DZ32" s="695"/>
      <c r="EA32" s="695"/>
      <c r="EB32" s="695"/>
      <c r="EC32" s="697"/>
    </row>
    <row r="33" spans="2:133" ht="11.25" customHeight="1">
      <c r="B33" s="658" t="s">
        <v>320</v>
      </c>
      <c r="C33" s="659"/>
      <c r="D33" s="659"/>
      <c r="E33" s="659"/>
      <c r="F33" s="659"/>
      <c r="G33" s="659"/>
      <c r="H33" s="659"/>
      <c r="I33" s="659"/>
      <c r="J33" s="659"/>
      <c r="K33" s="659"/>
      <c r="L33" s="659"/>
      <c r="M33" s="659"/>
      <c r="N33" s="659"/>
      <c r="O33" s="659"/>
      <c r="P33" s="659"/>
      <c r="Q33" s="660"/>
      <c r="R33" s="661">
        <v>300101</v>
      </c>
      <c r="S33" s="664"/>
      <c r="T33" s="664"/>
      <c r="U33" s="664"/>
      <c r="V33" s="664"/>
      <c r="W33" s="664"/>
      <c r="X33" s="664"/>
      <c r="Y33" s="665"/>
      <c r="Z33" s="723">
        <v>2.2000000000000002</v>
      </c>
      <c r="AA33" s="723"/>
      <c r="AB33" s="723"/>
      <c r="AC33" s="723"/>
      <c r="AD33" s="724" t="s">
        <v>127</v>
      </c>
      <c r="AE33" s="724"/>
      <c r="AF33" s="724"/>
      <c r="AG33" s="724"/>
      <c r="AH33" s="724"/>
      <c r="AI33" s="724"/>
      <c r="AJ33" s="724"/>
      <c r="AK33" s="724"/>
      <c r="AL33" s="666" t="s">
        <v>127</v>
      </c>
      <c r="AM33" s="667"/>
      <c r="AN33" s="667"/>
      <c r="AO33" s="725"/>
      <c r="AP33" s="232"/>
      <c r="AQ33" s="233"/>
      <c r="AR33" s="229"/>
      <c r="AS33" s="230"/>
      <c r="AT33" s="230"/>
      <c r="AU33" s="230"/>
      <c r="AV33" s="230"/>
      <c r="AW33" s="230"/>
      <c r="AX33" s="230"/>
      <c r="AY33" s="230"/>
      <c r="AZ33" s="230"/>
      <c r="BA33" s="230"/>
      <c r="BB33" s="230"/>
      <c r="BC33" s="230"/>
      <c r="BD33" s="230"/>
      <c r="BE33" s="230"/>
      <c r="BF33" s="230"/>
      <c r="BG33" s="233"/>
      <c r="BH33" s="233"/>
      <c r="BI33" s="233"/>
      <c r="BJ33" s="233"/>
      <c r="BK33" s="233"/>
      <c r="BL33" s="233"/>
      <c r="BM33" s="233"/>
      <c r="BN33" s="233"/>
      <c r="BO33" s="233"/>
      <c r="BP33" s="233"/>
      <c r="BQ33" s="233"/>
      <c r="BR33" s="233"/>
      <c r="BS33" s="233"/>
      <c r="BT33" s="233"/>
      <c r="BU33" s="233"/>
      <c r="BV33" s="233"/>
      <c r="BW33" s="233"/>
      <c r="BX33" s="233"/>
      <c r="BY33" s="233"/>
      <c r="BZ33" s="233"/>
      <c r="CA33" s="233"/>
      <c r="CB33" s="233"/>
      <c r="CD33" s="705" t="s">
        <v>321</v>
      </c>
      <c r="CE33" s="702"/>
      <c r="CF33" s="702"/>
      <c r="CG33" s="702"/>
      <c r="CH33" s="702"/>
      <c r="CI33" s="702"/>
      <c r="CJ33" s="702"/>
      <c r="CK33" s="702"/>
      <c r="CL33" s="702"/>
      <c r="CM33" s="702"/>
      <c r="CN33" s="702"/>
      <c r="CO33" s="702"/>
      <c r="CP33" s="702"/>
      <c r="CQ33" s="703"/>
      <c r="CR33" s="661">
        <v>5230833</v>
      </c>
      <c r="CS33" s="662"/>
      <c r="CT33" s="662"/>
      <c r="CU33" s="662"/>
      <c r="CV33" s="662"/>
      <c r="CW33" s="662"/>
      <c r="CX33" s="662"/>
      <c r="CY33" s="663"/>
      <c r="CZ33" s="666">
        <v>39.700000000000003</v>
      </c>
      <c r="DA33" s="695"/>
      <c r="DB33" s="695"/>
      <c r="DC33" s="696"/>
      <c r="DD33" s="669">
        <v>3496402</v>
      </c>
      <c r="DE33" s="662"/>
      <c r="DF33" s="662"/>
      <c r="DG33" s="662"/>
      <c r="DH33" s="662"/>
      <c r="DI33" s="662"/>
      <c r="DJ33" s="662"/>
      <c r="DK33" s="663"/>
      <c r="DL33" s="669">
        <v>2123438</v>
      </c>
      <c r="DM33" s="662"/>
      <c r="DN33" s="662"/>
      <c r="DO33" s="662"/>
      <c r="DP33" s="662"/>
      <c r="DQ33" s="662"/>
      <c r="DR33" s="662"/>
      <c r="DS33" s="662"/>
      <c r="DT33" s="662"/>
      <c r="DU33" s="662"/>
      <c r="DV33" s="663"/>
      <c r="DW33" s="666">
        <v>33.6</v>
      </c>
      <c r="DX33" s="695"/>
      <c r="DY33" s="695"/>
      <c r="DZ33" s="695"/>
      <c r="EA33" s="695"/>
      <c r="EB33" s="695"/>
      <c r="EC33" s="697"/>
    </row>
    <row r="34" spans="2:133" ht="11.25" customHeight="1">
      <c r="B34" s="658" t="s">
        <v>322</v>
      </c>
      <c r="C34" s="659"/>
      <c r="D34" s="659"/>
      <c r="E34" s="659"/>
      <c r="F34" s="659"/>
      <c r="G34" s="659"/>
      <c r="H34" s="659"/>
      <c r="I34" s="659"/>
      <c r="J34" s="659"/>
      <c r="K34" s="659"/>
      <c r="L34" s="659"/>
      <c r="M34" s="659"/>
      <c r="N34" s="659"/>
      <c r="O34" s="659"/>
      <c r="P34" s="659"/>
      <c r="Q34" s="660"/>
      <c r="R34" s="661">
        <v>515750</v>
      </c>
      <c r="S34" s="664"/>
      <c r="T34" s="664"/>
      <c r="U34" s="664"/>
      <c r="V34" s="664"/>
      <c r="W34" s="664"/>
      <c r="X34" s="664"/>
      <c r="Y34" s="665"/>
      <c r="Z34" s="723">
        <v>3.8</v>
      </c>
      <c r="AA34" s="723"/>
      <c r="AB34" s="723"/>
      <c r="AC34" s="723"/>
      <c r="AD34" s="724">
        <v>111</v>
      </c>
      <c r="AE34" s="724"/>
      <c r="AF34" s="724"/>
      <c r="AG34" s="724"/>
      <c r="AH34" s="724"/>
      <c r="AI34" s="724"/>
      <c r="AJ34" s="724"/>
      <c r="AK34" s="724"/>
      <c r="AL34" s="666">
        <v>0</v>
      </c>
      <c r="AM34" s="667"/>
      <c r="AN34" s="667"/>
      <c r="AO34" s="725"/>
      <c r="AP34" s="234"/>
      <c r="AQ34" s="735" t="s">
        <v>323</v>
      </c>
      <c r="AR34" s="736"/>
      <c r="AS34" s="736"/>
      <c r="AT34" s="736"/>
      <c r="AU34" s="736"/>
      <c r="AV34" s="736"/>
      <c r="AW34" s="736"/>
      <c r="AX34" s="736"/>
      <c r="AY34" s="736"/>
      <c r="AZ34" s="736"/>
      <c r="BA34" s="736"/>
      <c r="BB34" s="736"/>
      <c r="BC34" s="736"/>
      <c r="BD34" s="736"/>
      <c r="BE34" s="736"/>
      <c r="BF34" s="737"/>
      <c r="BG34" s="735" t="s">
        <v>324</v>
      </c>
      <c r="BH34" s="736"/>
      <c r="BI34" s="736"/>
      <c r="BJ34" s="736"/>
      <c r="BK34" s="736"/>
      <c r="BL34" s="736"/>
      <c r="BM34" s="736"/>
      <c r="BN34" s="736"/>
      <c r="BO34" s="736"/>
      <c r="BP34" s="736"/>
      <c r="BQ34" s="736"/>
      <c r="BR34" s="736"/>
      <c r="BS34" s="736"/>
      <c r="BT34" s="736"/>
      <c r="BU34" s="736"/>
      <c r="BV34" s="736"/>
      <c r="BW34" s="736"/>
      <c r="BX34" s="736"/>
      <c r="BY34" s="736"/>
      <c r="BZ34" s="736"/>
      <c r="CA34" s="736"/>
      <c r="CB34" s="737"/>
      <c r="CD34" s="705" t="s">
        <v>325</v>
      </c>
      <c r="CE34" s="702"/>
      <c r="CF34" s="702"/>
      <c r="CG34" s="702"/>
      <c r="CH34" s="702"/>
      <c r="CI34" s="702"/>
      <c r="CJ34" s="702"/>
      <c r="CK34" s="702"/>
      <c r="CL34" s="702"/>
      <c r="CM34" s="702"/>
      <c r="CN34" s="702"/>
      <c r="CO34" s="702"/>
      <c r="CP34" s="702"/>
      <c r="CQ34" s="703"/>
      <c r="CR34" s="661">
        <v>1441850</v>
      </c>
      <c r="CS34" s="664"/>
      <c r="CT34" s="664"/>
      <c r="CU34" s="664"/>
      <c r="CV34" s="664"/>
      <c r="CW34" s="664"/>
      <c r="CX34" s="664"/>
      <c r="CY34" s="665"/>
      <c r="CZ34" s="666">
        <v>11</v>
      </c>
      <c r="DA34" s="695"/>
      <c r="DB34" s="695"/>
      <c r="DC34" s="696"/>
      <c r="DD34" s="669">
        <v>1038112</v>
      </c>
      <c r="DE34" s="664"/>
      <c r="DF34" s="664"/>
      <c r="DG34" s="664"/>
      <c r="DH34" s="664"/>
      <c r="DI34" s="664"/>
      <c r="DJ34" s="664"/>
      <c r="DK34" s="665"/>
      <c r="DL34" s="669">
        <v>741709</v>
      </c>
      <c r="DM34" s="664"/>
      <c r="DN34" s="664"/>
      <c r="DO34" s="664"/>
      <c r="DP34" s="664"/>
      <c r="DQ34" s="664"/>
      <c r="DR34" s="664"/>
      <c r="DS34" s="664"/>
      <c r="DT34" s="664"/>
      <c r="DU34" s="664"/>
      <c r="DV34" s="665"/>
      <c r="DW34" s="666">
        <v>11.7</v>
      </c>
      <c r="DX34" s="695"/>
      <c r="DY34" s="695"/>
      <c r="DZ34" s="695"/>
      <c r="EA34" s="695"/>
      <c r="EB34" s="695"/>
      <c r="EC34" s="697"/>
    </row>
    <row r="35" spans="2:133" ht="11.25" customHeight="1">
      <c r="B35" s="658" t="s">
        <v>326</v>
      </c>
      <c r="C35" s="659"/>
      <c r="D35" s="659"/>
      <c r="E35" s="659"/>
      <c r="F35" s="659"/>
      <c r="G35" s="659"/>
      <c r="H35" s="659"/>
      <c r="I35" s="659"/>
      <c r="J35" s="659"/>
      <c r="K35" s="659"/>
      <c r="L35" s="659"/>
      <c r="M35" s="659"/>
      <c r="N35" s="659"/>
      <c r="O35" s="659"/>
      <c r="P35" s="659"/>
      <c r="Q35" s="660"/>
      <c r="R35" s="661">
        <v>1283100</v>
      </c>
      <c r="S35" s="664"/>
      <c r="T35" s="664"/>
      <c r="U35" s="664"/>
      <c r="V35" s="664"/>
      <c r="W35" s="664"/>
      <c r="X35" s="664"/>
      <c r="Y35" s="665"/>
      <c r="Z35" s="723">
        <v>9.5</v>
      </c>
      <c r="AA35" s="723"/>
      <c r="AB35" s="723"/>
      <c r="AC35" s="723"/>
      <c r="AD35" s="724" t="s">
        <v>127</v>
      </c>
      <c r="AE35" s="724"/>
      <c r="AF35" s="724"/>
      <c r="AG35" s="724"/>
      <c r="AH35" s="724"/>
      <c r="AI35" s="724"/>
      <c r="AJ35" s="724"/>
      <c r="AK35" s="724"/>
      <c r="AL35" s="666" t="s">
        <v>127</v>
      </c>
      <c r="AM35" s="667"/>
      <c r="AN35" s="667"/>
      <c r="AO35" s="725"/>
      <c r="AP35" s="234"/>
      <c r="AQ35" s="729" t="s">
        <v>327</v>
      </c>
      <c r="AR35" s="730"/>
      <c r="AS35" s="730"/>
      <c r="AT35" s="730"/>
      <c r="AU35" s="730"/>
      <c r="AV35" s="730"/>
      <c r="AW35" s="730"/>
      <c r="AX35" s="730"/>
      <c r="AY35" s="731"/>
      <c r="AZ35" s="726">
        <v>1410629</v>
      </c>
      <c r="BA35" s="727"/>
      <c r="BB35" s="727"/>
      <c r="BC35" s="727"/>
      <c r="BD35" s="727"/>
      <c r="BE35" s="727"/>
      <c r="BF35" s="728"/>
      <c r="BG35" s="732" t="s">
        <v>328</v>
      </c>
      <c r="BH35" s="733"/>
      <c r="BI35" s="733"/>
      <c r="BJ35" s="733"/>
      <c r="BK35" s="733"/>
      <c r="BL35" s="733"/>
      <c r="BM35" s="733"/>
      <c r="BN35" s="733"/>
      <c r="BO35" s="733"/>
      <c r="BP35" s="733"/>
      <c r="BQ35" s="733"/>
      <c r="BR35" s="733"/>
      <c r="BS35" s="733"/>
      <c r="BT35" s="733"/>
      <c r="BU35" s="734"/>
      <c r="BV35" s="726">
        <v>-60785</v>
      </c>
      <c r="BW35" s="727"/>
      <c r="BX35" s="727"/>
      <c r="BY35" s="727"/>
      <c r="BZ35" s="727"/>
      <c r="CA35" s="727"/>
      <c r="CB35" s="728"/>
      <c r="CD35" s="705" t="s">
        <v>329</v>
      </c>
      <c r="CE35" s="702"/>
      <c r="CF35" s="702"/>
      <c r="CG35" s="702"/>
      <c r="CH35" s="702"/>
      <c r="CI35" s="702"/>
      <c r="CJ35" s="702"/>
      <c r="CK35" s="702"/>
      <c r="CL35" s="702"/>
      <c r="CM35" s="702"/>
      <c r="CN35" s="702"/>
      <c r="CO35" s="702"/>
      <c r="CP35" s="702"/>
      <c r="CQ35" s="703"/>
      <c r="CR35" s="661">
        <v>20321</v>
      </c>
      <c r="CS35" s="662"/>
      <c r="CT35" s="662"/>
      <c r="CU35" s="662"/>
      <c r="CV35" s="662"/>
      <c r="CW35" s="662"/>
      <c r="CX35" s="662"/>
      <c r="CY35" s="663"/>
      <c r="CZ35" s="666">
        <v>0.2</v>
      </c>
      <c r="DA35" s="695"/>
      <c r="DB35" s="695"/>
      <c r="DC35" s="696"/>
      <c r="DD35" s="669">
        <v>9709</v>
      </c>
      <c r="DE35" s="662"/>
      <c r="DF35" s="662"/>
      <c r="DG35" s="662"/>
      <c r="DH35" s="662"/>
      <c r="DI35" s="662"/>
      <c r="DJ35" s="662"/>
      <c r="DK35" s="663"/>
      <c r="DL35" s="669">
        <v>9709</v>
      </c>
      <c r="DM35" s="662"/>
      <c r="DN35" s="662"/>
      <c r="DO35" s="662"/>
      <c r="DP35" s="662"/>
      <c r="DQ35" s="662"/>
      <c r="DR35" s="662"/>
      <c r="DS35" s="662"/>
      <c r="DT35" s="662"/>
      <c r="DU35" s="662"/>
      <c r="DV35" s="663"/>
      <c r="DW35" s="666">
        <v>0.2</v>
      </c>
      <c r="DX35" s="695"/>
      <c r="DY35" s="695"/>
      <c r="DZ35" s="695"/>
      <c r="EA35" s="695"/>
      <c r="EB35" s="695"/>
      <c r="EC35" s="697"/>
    </row>
    <row r="36" spans="2:133" ht="11.25" customHeight="1">
      <c r="B36" s="658" t="s">
        <v>330</v>
      </c>
      <c r="C36" s="659"/>
      <c r="D36" s="659"/>
      <c r="E36" s="659"/>
      <c r="F36" s="659"/>
      <c r="G36" s="659"/>
      <c r="H36" s="659"/>
      <c r="I36" s="659"/>
      <c r="J36" s="659"/>
      <c r="K36" s="659"/>
      <c r="L36" s="659"/>
      <c r="M36" s="659"/>
      <c r="N36" s="659"/>
      <c r="O36" s="659"/>
      <c r="P36" s="659"/>
      <c r="Q36" s="660"/>
      <c r="R36" s="661" t="s">
        <v>127</v>
      </c>
      <c r="S36" s="664"/>
      <c r="T36" s="664"/>
      <c r="U36" s="664"/>
      <c r="V36" s="664"/>
      <c r="W36" s="664"/>
      <c r="X36" s="664"/>
      <c r="Y36" s="665"/>
      <c r="Z36" s="723" t="s">
        <v>127</v>
      </c>
      <c r="AA36" s="723"/>
      <c r="AB36" s="723"/>
      <c r="AC36" s="723"/>
      <c r="AD36" s="724" t="s">
        <v>127</v>
      </c>
      <c r="AE36" s="724"/>
      <c r="AF36" s="724"/>
      <c r="AG36" s="724"/>
      <c r="AH36" s="724"/>
      <c r="AI36" s="724"/>
      <c r="AJ36" s="724"/>
      <c r="AK36" s="724"/>
      <c r="AL36" s="666" t="s">
        <v>127</v>
      </c>
      <c r="AM36" s="667"/>
      <c r="AN36" s="667"/>
      <c r="AO36" s="725"/>
      <c r="AQ36" s="698" t="s">
        <v>331</v>
      </c>
      <c r="AR36" s="699"/>
      <c r="AS36" s="699"/>
      <c r="AT36" s="699"/>
      <c r="AU36" s="699"/>
      <c r="AV36" s="699"/>
      <c r="AW36" s="699"/>
      <c r="AX36" s="699"/>
      <c r="AY36" s="700"/>
      <c r="AZ36" s="661">
        <v>323271</v>
      </c>
      <c r="BA36" s="664"/>
      <c r="BB36" s="664"/>
      <c r="BC36" s="664"/>
      <c r="BD36" s="662"/>
      <c r="BE36" s="662"/>
      <c r="BF36" s="701"/>
      <c r="BG36" s="705" t="s">
        <v>332</v>
      </c>
      <c r="BH36" s="702"/>
      <c r="BI36" s="702"/>
      <c r="BJ36" s="702"/>
      <c r="BK36" s="702"/>
      <c r="BL36" s="702"/>
      <c r="BM36" s="702"/>
      <c r="BN36" s="702"/>
      <c r="BO36" s="702"/>
      <c r="BP36" s="702"/>
      <c r="BQ36" s="702"/>
      <c r="BR36" s="702"/>
      <c r="BS36" s="702"/>
      <c r="BT36" s="702"/>
      <c r="BU36" s="703"/>
      <c r="BV36" s="661">
        <v>-156879</v>
      </c>
      <c r="BW36" s="664"/>
      <c r="BX36" s="664"/>
      <c r="BY36" s="664"/>
      <c r="BZ36" s="664"/>
      <c r="CA36" s="664"/>
      <c r="CB36" s="704"/>
      <c r="CD36" s="705" t="s">
        <v>333</v>
      </c>
      <c r="CE36" s="702"/>
      <c r="CF36" s="702"/>
      <c r="CG36" s="702"/>
      <c r="CH36" s="702"/>
      <c r="CI36" s="702"/>
      <c r="CJ36" s="702"/>
      <c r="CK36" s="702"/>
      <c r="CL36" s="702"/>
      <c r="CM36" s="702"/>
      <c r="CN36" s="702"/>
      <c r="CO36" s="702"/>
      <c r="CP36" s="702"/>
      <c r="CQ36" s="703"/>
      <c r="CR36" s="661">
        <v>1049588</v>
      </c>
      <c r="CS36" s="664"/>
      <c r="CT36" s="664"/>
      <c r="CU36" s="664"/>
      <c r="CV36" s="664"/>
      <c r="CW36" s="664"/>
      <c r="CX36" s="664"/>
      <c r="CY36" s="665"/>
      <c r="CZ36" s="666">
        <v>8</v>
      </c>
      <c r="DA36" s="695"/>
      <c r="DB36" s="695"/>
      <c r="DC36" s="696"/>
      <c r="DD36" s="669">
        <v>663114</v>
      </c>
      <c r="DE36" s="664"/>
      <c r="DF36" s="664"/>
      <c r="DG36" s="664"/>
      <c r="DH36" s="664"/>
      <c r="DI36" s="664"/>
      <c r="DJ36" s="664"/>
      <c r="DK36" s="665"/>
      <c r="DL36" s="669">
        <v>276855</v>
      </c>
      <c r="DM36" s="664"/>
      <c r="DN36" s="664"/>
      <c r="DO36" s="664"/>
      <c r="DP36" s="664"/>
      <c r="DQ36" s="664"/>
      <c r="DR36" s="664"/>
      <c r="DS36" s="664"/>
      <c r="DT36" s="664"/>
      <c r="DU36" s="664"/>
      <c r="DV36" s="665"/>
      <c r="DW36" s="666">
        <v>4.4000000000000004</v>
      </c>
      <c r="DX36" s="695"/>
      <c r="DY36" s="695"/>
      <c r="DZ36" s="695"/>
      <c r="EA36" s="695"/>
      <c r="EB36" s="695"/>
      <c r="EC36" s="697"/>
    </row>
    <row r="37" spans="2:133" ht="11.25" customHeight="1">
      <c r="B37" s="658" t="s">
        <v>334</v>
      </c>
      <c r="C37" s="659"/>
      <c r="D37" s="659"/>
      <c r="E37" s="659"/>
      <c r="F37" s="659"/>
      <c r="G37" s="659"/>
      <c r="H37" s="659"/>
      <c r="I37" s="659"/>
      <c r="J37" s="659"/>
      <c r="K37" s="659"/>
      <c r="L37" s="659"/>
      <c r="M37" s="659"/>
      <c r="N37" s="659"/>
      <c r="O37" s="659"/>
      <c r="P37" s="659"/>
      <c r="Q37" s="660"/>
      <c r="R37" s="661">
        <v>267700</v>
      </c>
      <c r="S37" s="664"/>
      <c r="T37" s="664"/>
      <c r="U37" s="664"/>
      <c r="V37" s="664"/>
      <c r="W37" s="664"/>
      <c r="X37" s="664"/>
      <c r="Y37" s="665"/>
      <c r="Z37" s="723">
        <v>2</v>
      </c>
      <c r="AA37" s="723"/>
      <c r="AB37" s="723"/>
      <c r="AC37" s="723"/>
      <c r="AD37" s="724" t="s">
        <v>127</v>
      </c>
      <c r="AE37" s="724"/>
      <c r="AF37" s="724"/>
      <c r="AG37" s="724"/>
      <c r="AH37" s="724"/>
      <c r="AI37" s="724"/>
      <c r="AJ37" s="724"/>
      <c r="AK37" s="724"/>
      <c r="AL37" s="666" t="s">
        <v>127</v>
      </c>
      <c r="AM37" s="667"/>
      <c r="AN37" s="667"/>
      <c r="AO37" s="725"/>
      <c r="AQ37" s="698" t="s">
        <v>335</v>
      </c>
      <c r="AR37" s="699"/>
      <c r="AS37" s="699"/>
      <c r="AT37" s="699"/>
      <c r="AU37" s="699"/>
      <c r="AV37" s="699"/>
      <c r="AW37" s="699"/>
      <c r="AX37" s="699"/>
      <c r="AY37" s="700"/>
      <c r="AZ37" s="661">
        <v>22043</v>
      </c>
      <c r="BA37" s="664"/>
      <c r="BB37" s="664"/>
      <c r="BC37" s="664"/>
      <c r="BD37" s="662"/>
      <c r="BE37" s="662"/>
      <c r="BF37" s="701"/>
      <c r="BG37" s="705" t="s">
        <v>336</v>
      </c>
      <c r="BH37" s="702"/>
      <c r="BI37" s="702"/>
      <c r="BJ37" s="702"/>
      <c r="BK37" s="702"/>
      <c r="BL37" s="702"/>
      <c r="BM37" s="702"/>
      <c r="BN37" s="702"/>
      <c r="BO37" s="702"/>
      <c r="BP37" s="702"/>
      <c r="BQ37" s="702"/>
      <c r="BR37" s="702"/>
      <c r="BS37" s="702"/>
      <c r="BT37" s="702"/>
      <c r="BU37" s="703"/>
      <c r="BV37" s="661">
        <v>3445</v>
      </c>
      <c r="BW37" s="664"/>
      <c r="BX37" s="664"/>
      <c r="BY37" s="664"/>
      <c r="BZ37" s="664"/>
      <c r="CA37" s="664"/>
      <c r="CB37" s="704"/>
      <c r="CD37" s="705" t="s">
        <v>337</v>
      </c>
      <c r="CE37" s="702"/>
      <c r="CF37" s="702"/>
      <c r="CG37" s="702"/>
      <c r="CH37" s="702"/>
      <c r="CI37" s="702"/>
      <c r="CJ37" s="702"/>
      <c r="CK37" s="702"/>
      <c r="CL37" s="702"/>
      <c r="CM37" s="702"/>
      <c r="CN37" s="702"/>
      <c r="CO37" s="702"/>
      <c r="CP37" s="702"/>
      <c r="CQ37" s="703"/>
      <c r="CR37" s="661">
        <v>328926</v>
      </c>
      <c r="CS37" s="662"/>
      <c r="CT37" s="662"/>
      <c r="CU37" s="662"/>
      <c r="CV37" s="662"/>
      <c r="CW37" s="662"/>
      <c r="CX37" s="662"/>
      <c r="CY37" s="663"/>
      <c r="CZ37" s="666">
        <v>2.5</v>
      </c>
      <c r="DA37" s="695"/>
      <c r="DB37" s="695"/>
      <c r="DC37" s="696"/>
      <c r="DD37" s="669">
        <v>263416</v>
      </c>
      <c r="DE37" s="662"/>
      <c r="DF37" s="662"/>
      <c r="DG37" s="662"/>
      <c r="DH37" s="662"/>
      <c r="DI37" s="662"/>
      <c r="DJ37" s="662"/>
      <c r="DK37" s="663"/>
      <c r="DL37" s="669">
        <v>170798</v>
      </c>
      <c r="DM37" s="662"/>
      <c r="DN37" s="662"/>
      <c r="DO37" s="662"/>
      <c r="DP37" s="662"/>
      <c r="DQ37" s="662"/>
      <c r="DR37" s="662"/>
      <c r="DS37" s="662"/>
      <c r="DT37" s="662"/>
      <c r="DU37" s="662"/>
      <c r="DV37" s="663"/>
      <c r="DW37" s="666">
        <v>2.7</v>
      </c>
      <c r="DX37" s="695"/>
      <c r="DY37" s="695"/>
      <c r="DZ37" s="695"/>
      <c r="EA37" s="695"/>
      <c r="EB37" s="695"/>
      <c r="EC37" s="697"/>
    </row>
    <row r="38" spans="2:133" ht="11.25" customHeight="1">
      <c r="B38" s="673" t="s">
        <v>338</v>
      </c>
      <c r="C38" s="674"/>
      <c r="D38" s="674"/>
      <c r="E38" s="674"/>
      <c r="F38" s="674"/>
      <c r="G38" s="674"/>
      <c r="H38" s="674"/>
      <c r="I38" s="674"/>
      <c r="J38" s="674"/>
      <c r="K38" s="674"/>
      <c r="L38" s="674"/>
      <c r="M38" s="674"/>
      <c r="N38" s="674"/>
      <c r="O38" s="674"/>
      <c r="P38" s="674"/>
      <c r="Q38" s="675"/>
      <c r="R38" s="676">
        <v>13494428</v>
      </c>
      <c r="S38" s="713"/>
      <c r="T38" s="713"/>
      <c r="U38" s="713"/>
      <c r="V38" s="713"/>
      <c r="W38" s="713"/>
      <c r="X38" s="713"/>
      <c r="Y38" s="718"/>
      <c r="Z38" s="719">
        <v>100</v>
      </c>
      <c r="AA38" s="719"/>
      <c r="AB38" s="719"/>
      <c r="AC38" s="719"/>
      <c r="AD38" s="720">
        <v>6059644</v>
      </c>
      <c r="AE38" s="720"/>
      <c r="AF38" s="720"/>
      <c r="AG38" s="720"/>
      <c r="AH38" s="720"/>
      <c r="AI38" s="720"/>
      <c r="AJ38" s="720"/>
      <c r="AK38" s="720"/>
      <c r="AL38" s="679">
        <v>100</v>
      </c>
      <c r="AM38" s="721"/>
      <c r="AN38" s="721"/>
      <c r="AO38" s="722"/>
      <c r="AQ38" s="698" t="s">
        <v>339</v>
      </c>
      <c r="AR38" s="699"/>
      <c r="AS38" s="699"/>
      <c r="AT38" s="699"/>
      <c r="AU38" s="699"/>
      <c r="AV38" s="699"/>
      <c r="AW38" s="699"/>
      <c r="AX38" s="699"/>
      <c r="AY38" s="700"/>
      <c r="AZ38" s="661">
        <v>8326</v>
      </c>
      <c r="BA38" s="664"/>
      <c r="BB38" s="664"/>
      <c r="BC38" s="664"/>
      <c r="BD38" s="662"/>
      <c r="BE38" s="662"/>
      <c r="BF38" s="701"/>
      <c r="BG38" s="705" t="s">
        <v>340</v>
      </c>
      <c r="BH38" s="702"/>
      <c r="BI38" s="702"/>
      <c r="BJ38" s="702"/>
      <c r="BK38" s="702"/>
      <c r="BL38" s="702"/>
      <c r="BM38" s="702"/>
      <c r="BN38" s="702"/>
      <c r="BO38" s="702"/>
      <c r="BP38" s="702"/>
      <c r="BQ38" s="702"/>
      <c r="BR38" s="702"/>
      <c r="BS38" s="702"/>
      <c r="BT38" s="702"/>
      <c r="BU38" s="703"/>
      <c r="BV38" s="661">
        <v>5768</v>
      </c>
      <c r="BW38" s="664"/>
      <c r="BX38" s="664"/>
      <c r="BY38" s="664"/>
      <c r="BZ38" s="664"/>
      <c r="CA38" s="664"/>
      <c r="CB38" s="704"/>
      <c r="CD38" s="705" t="s">
        <v>341</v>
      </c>
      <c r="CE38" s="702"/>
      <c r="CF38" s="702"/>
      <c r="CG38" s="702"/>
      <c r="CH38" s="702"/>
      <c r="CI38" s="702"/>
      <c r="CJ38" s="702"/>
      <c r="CK38" s="702"/>
      <c r="CL38" s="702"/>
      <c r="CM38" s="702"/>
      <c r="CN38" s="702"/>
      <c r="CO38" s="702"/>
      <c r="CP38" s="702"/>
      <c r="CQ38" s="703"/>
      <c r="CR38" s="661">
        <v>1388586</v>
      </c>
      <c r="CS38" s="664"/>
      <c r="CT38" s="664"/>
      <c r="CU38" s="664"/>
      <c r="CV38" s="664"/>
      <c r="CW38" s="664"/>
      <c r="CX38" s="664"/>
      <c r="CY38" s="665"/>
      <c r="CZ38" s="666">
        <v>10.5</v>
      </c>
      <c r="DA38" s="695"/>
      <c r="DB38" s="695"/>
      <c r="DC38" s="696"/>
      <c r="DD38" s="669">
        <v>1209822</v>
      </c>
      <c r="DE38" s="664"/>
      <c r="DF38" s="664"/>
      <c r="DG38" s="664"/>
      <c r="DH38" s="664"/>
      <c r="DI38" s="664"/>
      <c r="DJ38" s="664"/>
      <c r="DK38" s="665"/>
      <c r="DL38" s="669">
        <v>1080359</v>
      </c>
      <c r="DM38" s="664"/>
      <c r="DN38" s="664"/>
      <c r="DO38" s="664"/>
      <c r="DP38" s="664"/>
      <c r="DQ38" s="664"/>
      <c r="DR38" s="664"/>
      <c r="DS38" s="664"/>
      <c r="DT38" s="664"/>
      <c r="DU38" s="664"/>
      <c r="DV38" s="665"/>
      <c r="DW38" s="666">
        <v>17.100000000000001</v>
      </c>
      <c r="DX38" s="695"/>
      <c r="DY38" s="695"/>
      <c r="DZ38" s="695"/>
      <c r="EA38" s="695"/>
      <c r="EB38" s="695"/>
      <c r="EC38" s="697"/>
    </row>
    <row r="39" spans="2:133" ht="11.25" customHeight="1">
      <c r="AQ39" s="698" t="s">
        <v>342</v>
      </c>
      <c r="AR39" s="699"/>
      <c r="AS39" s="699"/>
      <c r="AT39" s="699"/>
      <c r="AU39" s="699"/>
      <c r="AV39" s="699"/>
      <c r="AW39" s="699"/>
      <c r="AX39" s="699"/>
      <c r="AY39" s="700"/>
      <c r="AZ39" s="661">
        <v>7035</v>
      </c>
      <c r="BA39" s="664"/>
      <c r="BB39" s="664"/>
      <c r="BC39" s="664"/>
      <c r="BD39" s="662"/>
      <c r="BE39" s="662"/>
      <c r="BF39" s="701"/>
      <c r="BG39" s="706" t="s">
        <v>343</v>
      </c>
      <c r="BH39" s="707"/>
      <c r="BI39" s="707"/>
      <c r="BJ39" s="707"/>
      <c r="BK39" s="707"/>
      <c r="BL39" s="235"/>
      <c r="BM39" s="702" t="s">
        <v>344</v>
      </c>
      <c r="BN39" s="702"/>
      <c r="BO39" s="702"/>
      <c r="BP39" s="702"/>
      <c r="BQ39" s="702"/>
      <c r="BR39" s="702"/>
      <c r="BS39" s="702"/>
      <c r="BT39" s="702"/>
      <c r="BU39" s="703"/>
      <c r="BV39" s="661">
        <v>109</v>
      </c>
      <c r="BW39" s="664"/>
      <c r="BX39" s="664"/>
      <c r="BY39" s="664"/>
      <c r="BZ39" s="664"/>
      <c r="CA39" s="664"/>
      <c r="CB39" s="704"/>
      <c r="CD39" s="705" t="s">
        <v>345</v>
      </c>
      <c r="CE39" s="702"/>
      <c r="CF39" s="702"/>
      <c r="CG39" s="702"/>
      <c r="CH39" s="702"/>
      <c r="CI39" s="702"/>
      <c r="CJ39" s="702"/>
      <c r="CK39" s="702"/>
      <c r="CL39" s="702"/>
      <c r="CM39" s="702"/>
      <c r="CN39" s="702"/>
      <c r="CO39" s="702"/>
      <c r="CP39" s="702"/>
      <c r="CQ39" s="703"/>
      <c r="CR39" s="661">
        <v>972987</v>
      </c>
      <c r="CS39" s="662"/>
      <c r="CT39" s="662"/>
      <c r="CU39" s="662"/>
      <c r="CV39" s="662"/>
      <c r="CW39" s="662"/>
      <c r="CX39" s="662"/>
      <c r="CY39" s="663"/>
      <c r="CZ39" s="666">
        <v>7.4</v>
      </c>
      <c r="DA39" s="695"/>
      <c r="DB39" s="695"/>
      <c r="DC39" s="696"/>
      <c r="DD39" s="669">
        <v>557144</v>
      </c>
      <c r="DE39" s="662"/>
      <c r="DF39" s="662"/>
      <c r="DG39" s="662"/>
      <c r="DH39" s="662"/>
      <c r="DI39" s="662"/>
      <c r="DJ39" s="662"/>
      <c r="DK39" s="663"/>
      <c r="DL39" s="669" t="s">
        <v>346</v>
      </c>
      <c r="DM39" s="662"/>
      <c r="DN39" s="662"/>
      <c r="DO39" s="662"/>
      <c r="DP39" s="662"/>
      <c r="DQ39" s="662"/>
      <c r="DR39" s="662"/>
      <c r="DS39" s="662"/>
      <c r="DT39" s="662"/>
      <c r="DU39" s="662"/>
      <c r="DV39" s="663"/>
      <c r="DW39" s="666" t="s">
        <v>127</v>
      </c>
      <c r="DX39" s="695"/>
      <c r="DY39" s="695"/>
      <c r="DZ39" s="695"/>
      <c r="EA39" s="695"/>
      <c r="EB39" s="695"/>
      <c r="EC39" s="697"/>
    </row>
    <row r="40" spans="2:133" ht="11.25" customHeight="1">
      <c r="AQ40" s="698" t="s">
        <v>347</v>
      </c>
      <c r="AR40" s="699"/>
      <c r="AS40" s="699"/>
      <c r="AT40" s="699"/>
      <c r="AU40" s="699"/>
      <c r="AV40" s="699"/>
      <c r="AW40" s="699"/>
      <c r="AX40" s="699"/>
      <c r="AY40" s="700"/>
      <c r="AZ40" s="661">
        <v>307723</v>
      </c>
      <c r="BA40" s="664"/>
      <c r="BB40" s="664"/>
      <c r="BC40" s="664"/>
      <c r="BD40" s="662"/>
      <c r="BE40" s="662"/>
      <c r="BF40" s="701"/>
      <c r="BG40" s="706"/>
      <c r="BH40" s="707"/>
      <c r="BI40" s="707"/>
      <c r="BJ40" s="707"/>
      <c r="BK40" s="707"/>
      <c r="BL40" s="235"/>
      <c r="BM40" s="702" t="s">
        <v>348</v>
      </c>
      <c r="BN40" s="702"/>
      <c r="BO40" s="702"/>
      <c r="BP40" s="702"/>
      <c r="BQ40" s="702"/>
      <c r="BR40" s="702"/>
      <c r="BS40" s="702"/>
      <c r="BT40" s="702"/>
      <c r="BU40" s="703"/>
      <c r="BV40" s="661" t="s">
        <v>346</v>
      </c>
      <c r="BW40" s="664"/>
      <c r="BX40" s="664"/>
      <c r="BY40" s="664"/>
      <c r="BZ40" s="664"/>
      <c r="CA40" s="664"/>
      <c r="CB40" s="704"/>
      <c r="CD40" s="705" t="s">
        <v>349</v>
      </c>
      <c r="CE40" s="702"/>
      <c r="CF40" s="702"/>
      <c r="CG40" s="702"/>
      <c r="CH40" s="702"/>
      <c r="CI40" s="702"/>
      <c r="CJ40" s="702"/>
      <c r="CK40" s="702"/>
      <c r="CL40" s="702"/>
      <c r="CM40" s="702"/>
      <c r="CN40" s="702"/>
      <c r="CO40" s="702"/>
      <c r="CP40" s="702"/>
      <c r="CQ40" s="703"/>
      <c r="CR40" s="661">
        <v>357501</v>
      </c>
      <c r="CS40" s="664"/>
      <c r="CT40" s="664"/>
      <c r="CU40" s="664"/>
      <c r="CV40" s="664"/>
      <c r="CW40" s="664"/>
      <c r="CX40" s="664"/>
      <c r="CY40" s="665"/>
      <c r="CZ40" s="666">
        <v>2.7</v>
      </c>
      <c r="DA40" s="695"/>
      <c r="DB40" s="695"/>
      <c r="DC40" s="696"/>
      <c r="DD40" s="669">
        <v>18501</v>
      </c>
      <c r="DE40" s="664"/>
      <c r="DF40" s="664"/>
      <c r="DG40" s="664"/>
      <c r="DH40" s="664"/>
      <c r="DI40" s="664"/>
      <c r="DJ40" s="664"/>
      <c r="DK40" s="665"/>
      <c r="DL40" s="669">
        <v>14806</v>
      </c>
      <c r="DM40" s="664"/>
      <c r="DN40" s="664"/>
      <c r="DO40" s="664"/>
      <c r="DP40" s="664"/>
      <c r="DQ40" s="664"/>
      <c r="DR40" s="664"/>
      <c r="DS40" s="664"/>
      <c r="DT40" s="664"/>
      <c r="DU40" s="664"/>
      <c r="DV40" s="665"/>
      <c r="DW40" s="666">
        <v>0.2</v>
      </c>
      <c r="DX40" s="695"/>
      <c r="DY40" s="695"/>
      <c r="DZ40" s="695"/>
      <c r="EA40" s="695"/>
      <c r="EB40" s="695"/>
      <c r="EC40" s="697"/>
    </row>
    <row r="41" spans="2:133" ht="11.25" customHeight="1">
      <c r="AQ41" s="710" t="s">
        <v>350</v>
      </c>
      <c r="AR41" s="711"/>
      <c r="AS41" s="711"/>
      <c r="AT41" s="711"/>
      <c r="AU41" s="711"/>
      <c r="AV41" s="711"/>
      <c r="AW41" s="711"/>
      <c r="AX41" s="711"/>
      <c r="AY41" s="712"/>
      <c r="AZ41" s="676">
        <v>742231</v>
      </c>
      <c r="BA41" s="713"/>
      <c r="BB41" s="713"/>
      <c r="BC41" s="713"/>
      <c r="BD41" s="677"/>
      <c r="BE41" s="677"/>
      <c r="BF41" s="714"/>
      <c r="BG41" s="708"/>
      <c r="BH41" s="709"/>
      <c r="BI41" s="709"/>
      <c r="BJ41" s="709"/>
      <c r="BK41" s="709"/>
      <c r="BL41" s="236"/>
      <c r="BM41" s="715" t="s">
        <v>351</v>
      </c>
      <c r="BN41" s="715"/>
      <c r="BO41" s="715"/>
      <c r="BP41" s="715"/>
      <c r="BQ41" s="715"/>
      <c r="BR41" s="715"/>
      <c r="BS41" s="715"/>
      <c r="BT41" s="715"/>
      <c r="BU41" s="716"/>
      <c r="BV41" s="676">
        <v>380</v>
      </c>
      <c r="BW41" s="713"/>
      <c r="BX41" s="713"/>
      <c r="BY41" s="713"/>
      <c r="BZ41" s="713"/>
      <c r="CA41" s="713"/>
      <c r="CB41" s="717"/>
      <c r="CD41" s="705" t="s">
        <v>352</v>
      </c>
      <c r="CE41" s="702"/>
      <c r="CF41" s="702"/>
      <c r="CG41" s="702"/>
      <c r="CH41" s="702"/>
      <c r="CI41" s="702"/>
      <c r="CJ41" s="702"/>
      <c r="CK41" s="702"/>
      <c r="CL41" s="702"/>
      <c r="CM41" s="702"/>
      <c r="CN41" s="702"/>
      <c r="CO41" s="702"/>
      <c r="CP41" s="702"/>
      <c r="CQ41" s="703"/>
      <c r="CR41" s="661" t="s">
        <v>127</v>
      </c>
      <c r="CS41" s="662"/>
      <c r="CT41" s="662"/>
      <c r="CU41" s="662"/>
      <c r="CV41" s="662"/>
      <c r="CW41" s="662"/>
      <c r="CX41" s="662"/>
      <c r="CY41" s="663"/>
      <c r="CZ41" s="666" t="s">
        <v>127</v>
      </c>
      <c r="DA41" s="695"/>
      <c r="DB41" s="695"/>
      <c r="DC41" s="696"/>
      <c r="DD41" s="669" t="s">
        <v>127</v>
      </c>
      <c r="DE41" s="662"/>
      <c r="DF41" s="662"/>
      <c r="DG41" s="662"/>
      <c r="DH41" s="662"/>
      <c r="DI41" s="662"/>
      <c r="DJ41" s="662"/>
      <c r="DK41" s="663"/>
      <c r="DL41" s="670"/>
      <c r="DM41" s="671"/>
      <c r="DN41" s="671"/>
      <c r="DO41" s="671"/>
      <c r="DP41" s="671"/>
      <c r="DQ41" s="671"/>
      <c r="DR41" s="671"/>
      <c r="DS41" s="671"/>
      <c r="DT41" s="671"/>
      <c r="DU41" s="671"/>
      <c r="DV41" s="672"/>
      <c r="DW41" s="655"/>
      <c r="DX41" s="656"/>
      <c r="DY41" s="656"/>
      <c r="DZ41" s="656"/>
      <c r="EA41" s="656"/>
      <c r="EB41" s="656"/>
      <c r="EC41" s="657"/>
    </row>
    <row r="42" spans="2:133" ht="11.25" customHeight="1">
      <c r="B42" s="229" t="s">
        <v>353</v>
      </c>
      <c r="C42" s="229"/>
      <c r="D42" s="229"/>
      <c r="E42" s="229"/>
      <c r="F42" s="229"/>
      <c r="G42" s="229"/>
      <c r="H42" s="229"/>
      <c r="I42" s="229"/>
      <c r="J42" s="229"/>
      <c r="K42" s="229"/>
      <c r="L42" s="229"/>
      <c r="M42" s="229"/>
      <c r="N42" s="229"/>
      <c r="O42" s="229"/>
      <c r="P42" s="229"/>
      <c r="Q42" s="229"/>
      <c r="R42" s="237"/>
      <c r="S42" s="237"/>
      <c r="T42" s="237"/>
      <c r="U42" s="237"/>
      <c r="V42" s="237"/>
      <c r="W42" s="237"/>
      <c r="X42" s="237"/>
      <c r="Y42" s="237"/>
      <c r="Z42" s="237"/>
      <c r="AA42" s="237"/>
      <c r="AB42" s="237"/>
      <c r="AC42" s="237"/>
      <c r="AD42" s="237"/>
      <c r="AE42" s="237"/>
      <c r="AF42" s="237"/>
      <c r="AG42" s="237"/>
      <c r="AH42" s="237"/>
      <c r="AI42" s="237"/>
      <c r="AJ42" s="237"/>
      <c r="AK42" s="237"/>
      <c r="AL42" s="237"/>
      <c r="AM42" s="237"/>
      <c r="AN42" s="237"/>
      <c r="AO42" s="237"/>
      <c r="BV42" s="238"/>
      <c r="BW42" s="238"/>
      <c r="BX42" s="238"/>
      <c r="BY42" s="238"/>
      <c r="BZ42" s="238"/>
      <c r="CA42" s="238"/>
      <c r="CB42" s="238"/>
      <c r="CD42" s="658" t="s">
        <v>354</v>
      </c>
      <c r="CE42" s="659"/>
      <c r="CF42" s="659"/>
      <c r="CG42" s="659"/>
      <c r="CH42" s="659"/>
      <c r="CI42" s="659"/>
      <c r="CJ42" s="659"/>
      <c r="CK42" s="659"/>
      <c r="CL42" s="659"/>
      <c r="CM42" s="659"/>
      <c r="CN42" s="659"/>
      <c r="CO42" s="659"/>
      <c r="CP42" s="659"/>
      <c r="CQ42" s="660"/>
      <c r="CR42" s="661">
        <v>2655795</v>
      </c>
      <c r="CS42" s="664"/>
      <c r="CT42" s="664"/>
      <c r="CU42" s="664"/>
      <c r="CV42" s="664"/>
      <c r="CW42" s="664"/>
      <c r="CX42" s="664"/>
      <c r="CY42" s="665"/>
      <c r="CZ42" s="666">
        <v>20.2</v>
      </c>
      <c r="DA42" s="667"/>
      <c r="DB42" s="667"/>
      <c r="DC42" s="668"/>
      <c r="DD42" s="669">
        <v>334239</v>
      </c>
      <c r="DE42" s="664"/>
      <c r="DF42" s="664"/>
      <c r="DG42" s="664"/>
      <c r="DH42" s="664"/>
      <c r="DI42" s="664"/>
      <c r="DJ42" s="664"/>
      <c r="DK42" s="665"/>
      <c r="DL42" s="670"/>
      <c r="DM42" s="671"/>
      <c r="DN42" s="671"/>
      <c r="DO42" s="671"/>
      <c r="DP42" s="671"/>
      <c r="DQ42" s="671"/>
      <c r="DR42" s="671"/>
      <c r="DS42" s="671"/>
      <c r="DT42" s="671"/>
      <c r="DU42" s="671"/>
      <c r="DV42" s="672"/>
      <c r="DW42" s="655"/>
      <c r="DX42" s="656"/>
      <c r="DY42" s="656"/>
      <c r="DZ42" s="656"/>
      <c r="EA42" s="656"/>
      <c r="EB42" s="656"/>
      <c r="EC42" s="657"/>
    </row>
    <row r="43" spans="2:133" ht="11.25" customHeight="1">
      <c r="B43" s="239" t="s">
        <v>355</v>
      </c>
      <c r="C43" s="229"/>
      <c r="D43" s="229"/>
      <c r="E43" s="229"/>
      <c r="F43" s="229"/>
      <c r="G43" s="229"/>
      <c r="H43" s="229"/>
      <c r="I43" s="229"/>
      <c r="J43" s="229"/>
      <c r="K43" s="229"/>
      <c r="L43" s="229"/>
      <c r="M43" s="229"/>
      <c r="N43" s="229"/>
      <c r="O43" s="229"/>
      <c r="P43" s="229"/>
      <c r="Q43" s="229"/>
      <c r="R43" s="237"/>
      <c r="S43" s="237"/>
      <c r="T43" s="237"/>
      <c r="U43" s="237"/>
      <c r="V43" s="237"/>
      <c r="W43" s="237"/>
      <c r="X43" s="237"/>
      <c r="Y43" s="237"/>
      <c r="Z43" s="237"/>
      <c r="AA43" s="237"/>
      <c r="AB43" s="237"/>
      <c r="AC43" s="237"/>
      <c r="AD43" s="237"/>
      <c r="AE43" s="237"/>
      <c r="AF43" s="237"/>
      <c r="AG43" s="237"/>
      <c r="AH43" s="237"/>
      <c r="AI43" s="237"/>
      <c r="AJ43" s="237"/>
      <c r="AK43" s="237"/>
      <c r="AL43" s="237"/>
      <c r="AM43" s="237"/>
      <c r="AN43" s="237"/>
      <c r="AO43" s="237"/>
      <c r="CD43" s="658" t="s">
        <v>356</v>
      </c>
      <c r="CE43" s="659"/>
      <c r="CF43" s="659"/>
      <c r="CG43" s="659"/>
      <c r="CH43" s="659"/>
      <c r="CI43" s="659"/>
      <c r="CJ43" s="659"/>
      <c r="CK43" s="659"/>
      <c r="CL43" s="659"/>
      <c r="CM43" s="659"/>
      <c r="CN43" s="659"/>
      <c r="CO43" s="659"/>
      <c r="CP43" s="659"/>
      <c r="CQ43" s="660"/>
      <c r="CR43" s="661">
        <v>66638</v>
      </c>
      <c r="CS43" s="662"/>
      <c r="CT43" s="662"/>
      <c r="CU43" s="662"/>
      <c r="CV43" s="662"/>
      <c r="CW43" s="662"/>
      <c r="CX43" s="662"/>
      <c r="CY43" s="663"/>
      <c r="CZ43" s="666">
        <v>0.5</v>
      </c>
      <c r="DA43" s="695"/>
      <c r="DB43" s="695"/>
      <c r="DC43" s="696"/>
      <c r="DD43" s="669">
        <v>8387</v>
      </c>
      <c r="DE43" s="662"/>
      <c r="DF43" s="662"/>
      <c r="DG43" s="662"/>
      <c r="DH43" s="662"/>
      <c r="DI43" s="662"/>
      <c r="DJ43" s="662"/>
      <c r="DK43" s="663"/>
      <c r="DL43" s="670"/>
      <c r="DM43" s="671"/>
      <c r="DN43" s="671"/>
      <c r="DO43" s="671"/>
      <c r="DP43" s="671"/>
      <c r="DQ43" s="671"/>
      <c r="DR43" s="671"/>
      <c r="DS43" s="671"/>
      <c r="DT43" s="671"/>
      <c r="DU43" s="671"/>
      <c r="DV43" s="672"/>
      <c r="DW43" s="655"/>
      <c r="DX43" s="656"/>
      <c r="DY43" s="656"/>
      <c r="DZ43" s="656"/>
      <c r="EA43" s="656"/>
      <c r="EB43" s="656"/>
      <c r="EC43" s="657"/>
    </row>
    <row r="44" spans="2:133" ht="11.25" customHeight="1">
      <c r="B44" s="240" t="s">
        <v>357</v>
      </c>
      <c r="CD44" s="689" t="s">
        <v>307</v>
      </c>
      <c r="CE44" s="690"/>
      <c r="CF44" s="658" t="s">
        <v>358</v>
      </c>
      <c r="CG44" s="659"/>
      <c r="CH44" s="659"/>
      <c r="CI44" s="659"/>
      <c r="CJ44" s="659"/>
      <c r="CK44" s="659"/>
      <c r="CL44" s="659"/>
      <c r="CM44" s="659"/>
      <c r="CN44" s="659"/>
      <c r="CO44" s="659"/>
      <c r="CP44" s="659"/>
      <c r="CQ44" s="660"/>
      <c r="CR44" s="661">
        <v>1955438</v>
      </c>
      <c r="CS44" s="664"/>
      <c r="CT44" s="664"/>
      <c r="CU44" s="664"/>
      <c r="CV44" s="664"/>
      <c r="CW44" s="664"/>
      <c r="CX44" s="664"/>
      <c r="CY44" s="665"/>
      <c r="CZ44" s="666">
        <v>14.9</v>
      </c>
      <c r="DA44" s="667"/>
      <c r="DB44" s="667"/>
      <c r="DC44" s="668"/>
      <c r="DD44" s="669">
        <v>278854</v>
      </c>
      <c r="DE44" s="664"/>
      <c r="DF44" s="664"/>
      <c r="DG44" s="664"/>
      <c r="DH44" s="664"/>
      <c r="DI44" s="664"/>
      <c r="DJ44" s="664"/>
      <c r="DK44" s="665"/>
      <c r="DL44" s="670"/>
      <c r="DM44" s="671"/>
      <c r="DN44" s="671"/>
      <c r="DO44" s="671"/>
      <c r="DP44" s="671"/>
      <c r="DQ44" s="671"/>
      <c r="DR44" s="671"/>
      <c r="DS44" s="671"/>
      <c r="DT44" s="671"/>
      <c r="DU44" s="671"/>
      <c r="DV44" s="672"/>
      <c r="DW44" s="655"/>
      <c r="DX44" s="656"/>
      <c r="DY44" s="656"/>
      <c r="DZ44" s="656"/>
      <c r="EA44" s="656"/>
      <c r="EB44" s="656"/>
      <c r="EC44" s="657"/>
    </row>
    <row r="45" spans="2:133" ht="11.25" customHeight="1">
      <c r="CD45" s="691"/>
      <c r="CE45" s="692"/>
      <c r="CF45" s="658" t="s">
        <v>359</v>
      </c>
      <c r="CG45" s="659"/>
      <c r="CH45" s="659"/>
      <c r="CI45" s="659"/>
      <c r="CJ45" s="659"/>
      <c r="CK45" s="659"/>
      <c r="CL45" s="659"/>
      <c r="CM45" s="659"/>
      <c r="CN45" s="659"/>
      <c r="CO45" s="659"/>
      <c r="CP45" s="659"/>
      <c r="CQ45" s="660"/>
      <c r="CR45" s="661">
        <v>1235336</v>
      </c>
      <c r="CS45" s="662"/>
      <c r="CT45" s="662"/>
      <c r="CU45" s="662"/>
      <c r="CV45" s="662"/>
      <c r="CW45" s="662"/>
      <c r="CX45" s="662"/>
      <c r="CY45" s="663"/>
      <c r="CZ45" s="666">
        <v>9.4</v>
      </c>
      <c r="DA45" s="695"/>
      <c r="DB45" s="695"/>
      <c r="DC45" s="696"/>
      <c r="DD45" s="669">
        <v>72574</v>
      </c>
      <c r="DE45" s="662"/>
      <c r="DF45" s="662"/>
      <c r="DG45" s="662"/>
      <c r="DH45" s="662"/>
      <c r="DI45" s="662"/>
      <c r="DJ45" s="662"/>
      <c r="DK45" s="663"/>
      <c r="DL45" s="670"/>
      <c r="DM45" s="671"/>
      <c r="DN45" s="671"/>
      <c r="DO45" s="671"/>
      <c r="DP45" s="671"/>
      <c r="DQ45" s="671"/>
      <c r="DR45" s="671"/>
      <c r="DS45" s="671"/>
      <c r="DT45" s="671"/>
      <c r="DU45" s="671"/>
      <c r="DV45" s="672"/>
      <c r="DW45" s="655"/>
      <c r="DX45" s="656"/>
      <c r="DY45" s="656"/>
      <c r="DZ45" s="656"/>
      <c r="EA45" s="656"/>
      <c r="EB45" s="656"/>
      <c r="EC45" s="657"/>
    </row>
    <row r="46" spans="2:133" ht="11.25" customHeight="1">
      <c r="CD46" s="691"/>
      <c r="CE46" s="692"/>
      <c r="CF46" s="658" t="s">
        <v>360</v>
      </c>
      <c r="CG46" s="659"/>
      <c r="CH46" s="659"/>
      <c r="CI46" s="659"/>
      <c r="CJ46" s="659"/>
      <c r="CK46" s="659"/>
      <c r="CL46" s="659"/>
      <c r="CM46" s="659"/>
      <c r="CN46" s="659"/>
      <c r="CO46" s="659"/>
      <c r="CP46" s="659"/>
      <c r="CQ46" s="660"/>
      <c r="CR46" s="661">
        <v>615705</v>
      </c>
      <c r="CS46" s="664"/>
      <c r="CT46" s="664"/>
      <c r="CU46" s="664"/>
      <c r="CV46" s="664"/>
      <c r="CW46" s="664"/>
      <c r="CX46" s="664"/>
      <c r="CY46" s="665"/>
      <c r="CZ46" s="666">
        <v>4.7</v>
      </c>
      <c r="DA46" s="667"/>
      <c r="DB46" s="667"/>
      <c r="DC46" s="668"/>
      <c r="DD46" s="669">
        <v>187190</v>
      </c>
      <c r="DE46" s="664"/>
      <c r="DF46" s="664"/>
      <c r="DG46" s="664"/>
      <c r="DH46" s="664"/>
      <c r="DI46" s="664"/>
      <c r="DJ46" s="664"/>
      <c r="DK46" s="665"/>
      <c r="DL46" s="670"/>
      <c r="DM46" s="671"/>
      <c r="DN46" s="671"/>
      <c r="DO46" s="671"/>
      <c r="DP46" s="671"/>
      <c r="DQ46" s="671"/>
      <c r="DR46" s="671"/>
      <c r="DS46" s="671"/>
      <c r="DT46" s="671"/>
      <c r="DU46" s="671"/>
      <c r="DV46" s="672"/>
      <c r="DW46" s="655"/>
      <c r="DX46" s="656"/>
      <c r="DY46" s="656"/>
      <c r="DZ46" s="656"/>
      <c r="EA46" s="656"/>
      <c r="EB46" s="656"/>
      <c r="EC46" s="657"/>
    </row>
    <row r="47" spans="2:133" ht="11.25" customHeight="1">
      <c r="CD47" s="691"/>
      <c r="CE47" s="692"/>
      <c r="CF47" s="658" t="s">
        <v>361</v>
      </c>
      <c r="CG47" s="659"/>
      <c r="CH47" s="659"/>
      <c r="CI47" s="659"/>
      <c r="CJ47" s="659"/>
      <c r="CK47" s="659"/>
      <c r="CL47" s="659"/>
      <c r="CM47" s="659"/>
      <c r="CN47" s="659"/>
      <c r="CO47" s="659"/>
      <c r="CP47" s="659"/>
      <c r="CQ47" s="660"/>
      <c r="CR47" s="661">
        <v>700357</v>
      </c>
      <c r="CS47" s="662"/>
      <c r="CT47" s="662"/>
      <c r="CU47" s="662"/>
      <c r="CV47" s="662"/>
      <c r="CW47" s="662"/>
      <c r="CX47" s="662"/>
      <c r="CY47" s="663"/>
      <c r="CZ47" s="666">
        <v>5.3</v>
      </c>
      <c r="DA47" s="695"/>
      <c r="DB47" s="695"/>
      <c r="DC47" s="696"/>
      <c r="DD47" s="669">
        <v>55385</v>
      </c>
      <c r="DE47" s="662"/>
      <c r="DF47" s="662"/>
      <c r="DG47" s="662"/>
      <c r="DH47" s="662"/>
      <c r="DI47" s="662"/>
      <c r="DJ47" s="662"/>
      <c r="DK47" s="663"/>
      <c r="DL47" s="670"/>
      <c r="DM47" s="671"/>
      <c r="DN47" s="671"/>
      <c r="DO47" s="671"/>
      <c r="DP47" s="671"/>
      <c r="DQ47" s="671"/>
      <c r="DR47" s="671"/>
      <c r="DS47" s="671"/>
      <c r="DT47" s="671"/>
      <c r="DU47" s="671"/>
      <c r="DV47" s="672"/>
      <c r="DW47" s="655"/>
      <c r="DX47" s="656"/>
      <c r="DY47" s="656"/>
      <c r="DZ47" s="656"/>
      <c r="EA47" s="656"/>
      <c r="EB47" s="656"/>
      <c r="EC47" s="657"/>
    </row>
    <row r="48" spans="2:133">
      <c r="CD48" s="693"/>
      <c r="CE48" s="694"/>
      <c r="CF48" s="658" t="s">
        <v>362</v>
      </c>
      <c r="CG48" s="659"/>
      <c r="CH48" s="659"/>
      <c r="CI48" s="659"/>
      <c r="CJ48" s="659"/>
      <c r="CK48" s="659"/>
      <c r="CL48" s="659"/>
      <c r="CM48" s="659"/>
      <c r="CN48" s="659"/>
      <c r="CO48" s="659"/>
      <c r="CP48" s="659"/>
      <c r="CQ48" s="660"/>
      <c r="CR48" s="661" t="s">
        <v>127</v>
      </c>
      <c r="CS48" s="664"/>
      <c r="CT48" s="664"/>
      <c r="CU48" s="664"/>
      <c r="CV48" s="664"/>
      <c r="CW48" s="664"/>
      <c r="CX48" s="664"/>
      <c r="CY48" s="665"/>
      <c r="CZ48" s="666" t="s">
        <v>127</v>
      </c>
      <c r="DA48" s="667"/>
      <c r="DB48" s="667"/>
      <c r="DC48" s="668"/>
      <c r="DD48" s="669" t="s">
        <v>127</v>
      </c>
      <c r="DE48" s="664"/>
      <c r="DF48" s="664"/>
      <c r="DG48" s="664"/>
      <c r="DH48" s="664"/>
      <c r="DI48" s="664"/>
      <c r="DJ48" s="664"/>
      <c r="DK48" s="665"/>
      <c r="DL48" s="670"/>
      <c r="DM48" s="671"/>
      <c r="DN48" s="671"/>
      <c r="DO48" s="671"/>
      <c r="DP48" s="671"/>
      <c r="DQ48" s="671"/>
      <c r="DR48" s="671"/>
      <c r="DS48" s="671"/>
      <c r="DT48" s="671"/>
      <c r="DU48" s="671"/>
      <c r="DV48" s="672"/>
      <c r="DW48" s="655"/>
      <c r="DX48" s="656"/>
      <c r="DY48" s="656"/>
      <c r="DZ48" s="656"/>
      <c r="EA48" s="656"/>
      <c r="EB48" s="656"/>
      <c r="EC48" s="657"/>
    </row>
    <row r="49" spans="82:133" ht="11.25" customHeight="1">
      <c r="CD49" s="673" t="s">
        <v>363</v>
      </c>
      <c r="CE49" s="674"/>
      <c r="CF49" s="674"/>
      <c r="CG49" s="674"/>
      <c r="CH49" s="674"/>
      <c r="CI49" s="674"/>
      <c r="CJ49" s="674"/>
      <c r="CK49" s="674"/>
      <c r="CL49" s="674"/>
      <c r="CM49" s="674"/>
      <c r="CN49" s="674"/>
      <c r="CO49" s="674"/>
      <c r="CP49" s="674"/>
      <c r="CQ49" s="675"/>
      <c r="CR49" s="676">
        <v>13167227</v>
      </c>
      <c r="CS49" s="677"/>
      <c r="CT49" s="677"/>
      <c r="CU49" s="677"/>
      <c r="CV49" s="677"/>
      <c r="CW49" s="677"/>
      <c r="CX49" s="677"/>
      <c r="CY49" s="678"/>
      <c r="CZ49" s="679">
        <v>100</v>
      </c>
      <c r="DA49" s="680"/>
      <c r="DB49" s="680"/>
      <c r="DC49" s="681"/>
      <c r="DD49" s="682">
        <v>7564096</v>
      </c>
      <c r="DE49" s="677"/>
      <c r="DF49" s="677"/>
      <c r="DG49" s="677"/>
      <c r="DH49" s="677"/>
      <c r="DI49" s="677"/>
      <c r="DJ49" s="677"/>
      <c r="DK49" s="678"/>
      <c r="DL49" s="683"/>
      <c r="DM49" s="684"/>
      <c r="DN49" s="684"/>
      <c r="DO49" s="684"/>
      <c r="DP49" s="684"/>
      <c r="DQ49" s="684"/>
      <c r="DR49" s="684"/>
      <c r="DS49" s="684"/>
      <c r="DT49" s="684"/>
      <c r="DU49" s="684"/>
      <c r="DV49" s="685"/>
      <c r="DW49" s="686"/>
      <c r="DX49" s="687"/>
      <c r="DY49" s="687"/>
      <c r="DZ49" s="687"/>
      <c r="EA49" s="687"/>
      <c r="EB49" s="687"/>
      <c r="EC49" s="688"/>
    </row>
    <row r="50" spans="82:133" hidden="1"/>
    <row r="51" spans="82:133" hidden="1"/>
    <row r="52" spans="82:133" hidden="1"/>
    <row r="53" spans="82:133" hidden="1"/>
  </sheetData>
  <sheetProtection algorithmName="SHA-512" hashValue="7erjbYWmwbD0Gh56e2zDq7PsOT29V+nBwhnWY1ift94Jjhp9nUO6ZFapIO+8CljJIgL5nNJkjBiLTriz9dxO2g==" saltValue="1vonsJLBsk/vuW+eKYl6kg==" spinCount="100000" sheet="1" objects="1" scenarios="1"/>
  <mergeCells count="582">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B30:Q30"/>
    <mergeCell ref="R30:Y30"/>
    <mergeCell ref="Z30:AC30"/>
    <mergeCell ref="AD30:AK30"/>
    <mergeCell ref="AL30:AO30"/>
    <mergeCell ref="AP30:AS32"/>
    <mergeCell ref="AT30:AT32"/>
    <mergeCell ref="AX30:BF30"/>
    <mergeCell ref="BR29:CB29"/>
    <mergeCell ref="DD30:DK30"/>
    <mergeCell ref="BR31:BW31"/>
    <mergeCell ref="BX31:CB31"/>
    <mergeCell ref="CF31:CQ31"/>
    <mergeCell ref="CR31:CY31"/>
    <mergeCell ref="CZ31:DC31"/>
    <mergeCell ref="DD31:DK31"/>
    <mergeCell ref="CZ32:DC32"/>
    <mergeCell ref="DD32:DK32"/>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CR29:CY29"/>
    <mergeCell ref="CZ29:DC29"/>
    <mergeCell ref="DD29:DK29"/>
    <mergeCell ref="CZ30:DC30"/>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CR33:CY33"/>
    <mergeCell ref="CZ33:DC33"/>
    <mergeCell ref="DD33:DK33"/>
    <mergeCell ref="DL33:DV33"/>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CD34:CQ34"/>
    <mergeCell ref="CR34:CY34"/>
    <mergeCell ref="CZ34:DC34"/>
    <mergeCell ref="DD34:DK34"/>
    <mergeCell ref="CD36:CQ36"/>
    <mergeCell ref="CR36:CY36"/>
    <mergeCell ref="CZ36:DC36"/>
    <mergeCell ref="DD36:DK36"/>
    <mergeCell ref="DL36:DV36"/>
    <mergeCell ref="DW36:EC36"/>
    <mergeCell ref="DW35:EC35"/>
    <mergeCell ref="B36:Q36"/>
    <mergeCell ref="R36:Y36"/>
    <mergeCell ref="Z36:AC36"/>
    <mergeCell ref="AD36:AK36"/>
    <mergeCell ref="AL36:AO36"/>
    <mergeCell ref="AQ36:AY36"/>
    <mergeCell ref="AZ36:BF36"/>
    <mergeCell ref="BG36:BU36"/>
    <mergeCell ref="BV36:CB36"/>
    <mergeCell ref="BV35:CB35"/>
    <mergeCell ref="CD35:CQ35"/>
    <mergeCell ref="CR35:CY35"/>
    <mergeCell ref="CZ35:DC35"/>
    <mergeCell ref="DD35:DK35"/>
    <mergeCell ref="DL35:DV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CD38:CQ38"/>
    <mergeCell ref="CR38:CY38"/>
    <mergeCell ref="CZ38:DC38"/>
    <mergeCell ref="AQ41:AY41"/>
    <mergeCell ref="AZ41:BF41"/>
    <mergeCell ref="BM41:BU41"/>
    <mergeCell ref="BV41:CB41"/>
    <mergeCell ref="CD41:CQ41"/>
    <mergeCell ref="CR41:CY41"/>
    <mergeCell ref="CZ41:DC41"/>
    <mergeCell ref="DD38:DK38"/>
    <mergeCell ref="DD39:DK39"/>
    <mergeCell ref="DL39:DV39"/>
    <mergeCell ref="DW39:EC39"/>
    <mergeCell ref="AQ40:AY40"/>
    <mergeCell ref="AZ40:BF40"/>
    <mergeCell ref="BM40:BU40"/>
    <mergeCell ref="BV40:CB40"/>
    <mergeCell ref="CD40:CQ40"/>
    <mergeCell ref="CR40:CY40"/>
    <mergeCell ref="CZ40:DC40"/>
    <mergeCell ref="DD40:DK40"/>
    <mergeCell ref="DL40:DV40"/>
    <mergeCell ref="DW40:EC40"/>
    <mergeCell ref="AQ39:AY39"/>
    <mergeCell ref="AZ39:BF39"/>
    <mergeCell ref="BG39:BK41"/>
    <mergeCell ref="BM39:BU39"/>
    <mergeCell ref="BV39:CB39"/>
    <mergeCell ref="CD39:CQ39"/>
    <mergeCell ref="CR39:CY39"/>
    <mergeCell ref="CZ39:DC39"/>
    <mergeCell ref="BG38:BU38"/>
    <mergeCell ref="BV38:CB38"/>
    <mergeCell ref="DD41:DK41"/>
    <mergeCell ref="DL41:DV41"/>
    <mergeCell ref="DW41:EC41"/>
    <mergeCell ref="CD42:CQ42"/>
    <mergeCell ref="CR42:CY42"/>
    <mergeCell ref="CZ42:DC42"/>
    <mergeCell ref="DD42:DK42"/>
    <mergeCell ref="DL42:DV42"/>
    <mergeCell ref="DW42:EC42"/>
    <mergeCell ref="CD43:CQ43"/>
    <mergeCell ref="CR43:CY43"/>
    <mergeCell ref="CZ43:DC43"/>
    <mergeCell ref="DD43:DK43"/>
    <mergeCell ref="DL43:DV43"/>
    <mergeCell ref="CZ45:DC45"/>
    <mergeCell ref="DD45:DK45"/>
    <mergeCell ref="DL45:DV45"/>
    <mergeCell ref="DW43:EC43"/>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CF46:CQ46"/>
    <mergeCell ref="CR46:CY46"/>
    <mergeCell ref="CZ46:DC46"/>
    <mergeCell ref="DD46:DK46"/>
    <mergeCell ref="DD47:DK47"/>
    <mergeCell ref="DL47:DV47"/>
    <mergeCell ref="DW47:EC47"/>
    <mergeCell ref="DW44:EC44"/>
    <mergeCell ref="CF45:CQ45"/>
    <mergeCell ref="CR45:CY45"/>
    <mergeCell ref="DW45:EC45"/>
    <mergeCell ref="CF44:CQ44"/>
    <mergeCell ref="CR44:CY44"/>
    <mergeCell ref="CZ44:DC44"/>
    <mergeCell ref="DD44:DK44"/>
    <mergeCell ref="DL44:DV44"/>
  </mergeCells>
  <phoneticPr fontId="2"/>
  <printOptions horizontalCentered="1"/>
  <pageMargins left="0" right="0" top="0.39370078740157483" bottom="0.39370078740157483" header="0.19685039370078741" footer="0.19685039370078741"/>
  <pageSetup paperSize="9" scale="67"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6"/>
  <sheetViews>
    <sheetView zoomScale="70" zoomScaleNormal="70" zoomScaleSheetLayoutView="70" workbookViewId="0"/>
  </sheetViews>
  <sheetFormatPr defaultColWidth="0" defaultRowHeight="13.5" zeroHeight="1"/>
  <cols>
    <col min="1" max="130" width="2.75" style="289" customWidth="1"/>
    <col min="131" max="131" width="1.625" style="289" customWidth="1"/>
    <col min="132" max="16384" width="9" style="289" hidden="1"/>
  </cols>
  <sheetData>
    <row r="1" spans="1:131" s="247" customFormat="1" ht="11.25" customHeight="1" thickBot="1">
      <c r="A1" s="242"/>
      <c r="B1" s="242"/>
      <c r="C1" s="242"/>
      <c r="D1" s="242"/>
      <c r="E1" s="242"/>
      <c r="F1" s="242"/>
      <c r="G1" s="242"/>
      <c r="H1" s="242"/>
      <c r="I1" s="242"/>
      <c r="J1" s="242"/>
      <c r="K1" s="242"/>
      <c r="L1" s="242"/>
      <c r="M1" s="242"/>
      <c r="N1" s="243"/>
      <c r="O1" s="243"/>
      <c r="P1" s="243"/>
      <c r="Q1" s="243"/>
      <c r="R1" s="243"/>
      <c r="S1" s="243"/>
      <c r="T1" s="243"/>
      <c r="U1" s="243"/>
      <c r="V1" s="243"/>
      <c r="W1" s="243"/>
      <c r="X1" s="243"/>
      <c r="Y1" s="243"/>
      <c r="Z1" s="243"/>
      <c r="AA1" s="243"/>
      <c r="AB1" s="243"/>
      <c r="AC1" s="243"/>
      <c r="AD1" s="243"/>
      <c r="AE1" s="243"/>
      <c r="AF1" s="243"/>
      <c r="AG1" s="243"/>
      <c r="AH1" s="243"/>
      <c r="AI1" s="243"/>
      <c r="AJ1" s="243"/>
      <c r="AK1" s="243"/>
      <c r="AL1" s="243"/>
      <c r="AM1" s="243"/>
      <c r="AN1" s="243"/>
      <c r="AO1" s="243"/>
      <c r="AP1" s="243"/>
      <c r="AQ1" s="243"/>
      <c r="AR1" s="243"/>
      <c r="AS1" s="243"/>
      <c r="AT1" s="243"/>
      <c r="AU1" s="243"/>
      <c r="AV1" s="243"/>
      <c r="AW1" s="243"/>
      <c r="AX1" s="243"/>
      <c r="AY1" s="243"/>
      <c r="AZ1" s="243"/>
      <c r="BA1" s="243"/>
      <c r="BB1" s="243"/>
      <c r="BC1" s="243"/>
      <c r="BD1" s="243"/>
      <c r="BE1" s="243"/>
      <c r="BF1" s="243"/>
      <c r="BG1" s="243"/>
      <c r="BH1" s="243"/>
      <c r="BI1" s="243"/>
      <c r="BJ1" s="243"/>
      <c r="BK1" s="243"/>
      <c r="BL1" s="243"/>
      <c r="BM1" s="243"/>
      <c r="BN1" s="243"/>
      <c r="BO1" s="243"/>
      <c r="BP1" s="243"/>
      <c r="BQ1" s="243"/>
      <c r="BR1" s="243"/>
      <c r="BS1" s="243"/>
      <c r="BT1" s="243"/>
      <c r="BU1" s="243"/>
      <c r="BV1" s="243"/>
      <c r="BW1" s="243"/>
      <c r="BX1" s="243"/>
      <c r="BY1" s="243"/>
      <c r="BZ1" s="243"/>
      <c r="CA1" s="243"/>
      <c r="CB1" s="243"/>
      <c r="CC1" s="243"/>
      <c r="CD1" s="243"/>
      <c r="CE1" s="243"/>
      <c r="CF1" s="243"/>
      <c r="CG1" s="243"/>
      <c r="CH1" s="243"/>
      <c r="CI1" s="243"/>
      <c r="CJ1" s="243"/>
      <c r="CK1" s="243"/>
      <c r="CL1" s="243"/>
      <c r="CM1" s="243"/>
      <c r="CN1" s="243"/>
      <c r="CO1" s="243"/>
      <c r="CP1" s="243"/>
      <c r="CQ1" s="243"/>
      <c r="CR1" s="243"/>
      <c r="CS1" s="243"/>
      <c r="CT1" s="243"/>
      <c r="CU1" s="243"/>
      <c r="CV1" s="243"/>
      <c r="CW1" s="243"/>
      <c r="CX1" s="243"/>
      <c r="CY1" s="243"/>
      <c r="CZ1" s="243"/>
      <c r="DA1" s="243"/>
      <c r="DB1" s="243"/>
      <c r="DC1" s="243"/>
      <c r="DD1" s="243"/>
      <c r="DE1" s="243"/>
      <c r="DF1" s="243"/>
      <c r="DG1" s="243"/>
      <c r="DH1" s="243"/>
      <c r="DI1" s="243"/>
      <c r="DJ1" s="243"/>
      <c r="DK1" s="243"/>
      <c r="DL1" s="243"/>
      <c r="DM1" s="243"/>
      <c r="DN1" s="243"/>
      <c r="DO1" s="243"/>
      <c r="DP1" s="244"/>
      <c r="DQ1" s="245"/>
      <c r="DR1" s="245"/>
      <c r="DS1" s="245"/>
      <c r="DT1" s="245"/>
      <c r="DU1" s="245"/>
      <c r="DV1" s="245"/>
      <c r="DW1" s="245"/>
      <c r="DX1" s="245"/>
      <c r="DY1" s="245"/>
      <c r="DZ1" s="245"/>
      <c r="EA1" s="246"/>
    </row>
    <row r="2" spans="1:131" s="251" customFormat="1" ht="26.25" customHeight="1" thickBot="1">
      <c r="A2" s="248" t="s">
        <v>364</v>
      </c>
      <c r="B2" s="249"/>
      <c r="C2" s="249"/>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249"/>
      <c r="AK2" s="249"/>
      <c r="AL2" s="249"/>
      <c r="AM2" s="249"/>
      <c r="AN2" s="249"/>
      <c r="AO2" s="249"/>
      <c r="AP2" s="249"/>
      <c r="AQ2" s="249"/>
      <c r="AR2" s="249"/>
      <c r="AS2" s="249"/>
      <c r="AT2" s="249"/>
      <c r="AU2" s="249"/>
      <c r="AV2" s="249"/>
      <c r="AW2" s="249"/>
      <c r="AX2" s="249"/>
      <c r="AY2" s="249"/>
      <c r="AZ2" s="249"/>
      <c r="BA2" s="249"/>
      <c r="BB2" s="249"/>
      <c r="BC2" s="249"/>
      <c r="BD2" s="249"/>
      <c r="BE2" s="249"/>
      <c r="BF2" s="249"/>
      <c r="BG2" s="249"/>
      <c r="BH2" s="249"/>
      <c r="BI2" s="249"/>
      <c r="BJ2" s="249"/>
      <c r="BK2" s="249"/>
      <c r="BL2" s="249"/>
      <c r="BM2" s="249"/>
      <c r="BN2" s="249"/>
      <c r="BO2" s="249"/>
      <c r="BP2" s="249"/>
      <c r="BQ2" s="249"/>
      <c r="BR2" s="249"/>
      <c r="BS2" s="249"/>
      <c r="BT2" s="249"/>
      <c r="BU2" s="249"/>
      <c r="BV2" s="249"/>
      <c r="BW2" s="249"/>
      <c r="BX2" s="249"/>
      <c r="BY2" s="249"/>
      <c r="BZ2" s="249"/>
      <c r="CA2" s="249"/>
      <c r="CB2" s="249"/>
      <c r="CC2" s="249"/>
      <c r="CD2" s="249"/>
      <c r="CE2" s="249"/>
      <c r="CF2" s="249"/>
      <c r="CG2" s="249"/>
      <c r="CH2" s="249"/>
      <c r="CI2" s="249"/>
      <c r="CJ2" s="249"/>
      <c r="CK2" s="249"/>
      <c r="CL2" s="249"/>
      <c r="CM2" s="249"/>
      <c r="CN2" s="249"/>
      <c r="CO2" s="249"/>
      <c r="CP2" s="249"/>
      <c r="CQ2" s="249"/>
      <c r="CR2" s="249"/>
      <c r="CS2" s="249"/>
      <c r="CT2" s="249"/>
      <c r="CU2" s="249"/>
      <c r="CV2" s="249"/>
      <c r="CW2" s="249"/>
      <c r="CX2" s="249"/>
      <c r="CY2" s="249"/>
      <c r="CZ2" s="249"/>
      <c r="DA2" s="249"/>
      <c r="DB2" s="249"/>
      <c r="DC2" s="249"/>
      <c r="DD2" s="249"/>
      <c r="DE2" s="249"/>
      <c r="DF2" s="249"/>
      <c r="DG2" s="249"/>
      <c r="DH2" s="249"/>
      <c r="DI2" s="249"/>
      <c r="DJ2" s="1199" t="s">
        <v>365</v>
      </c>
      <c r="DK2" s="1200"/>
      <c r="DL2" s="1200"/>
      <c r="DM2" s="1200"/>
      <c r="DN2" s="1200"/>
      <c r="DO2" s="1201"/>
      <c r="DP2" s="249"/>
      <c r="DQ2" s="1199" t="s">
        <v>366</v>
      </c>
      <c r="DR2" s="1200"/>
      <c r="DS2" s="1200"/>
      <c r="DT2" s="1200"/>
      <c r="DU2" s="1200"/>
      <c r="DV2" s="1200"/>
      <c r="DW2" s="1200"/>
      <c r="DX2" s="1200"/>
      <c r="DY2" s="1200"/>
      <c r="DZ2" s="1201"/>
      <c r="EA2" s="250"/>
    </row>
    <row r="3" spans="1:131" s="247" customFormat="1" ht="11.25" customHeight="1">
      <c r="A3" s="243"/>
      <c r="B3" s="243"/>
      <c r="C3" s="243"/>
      <c r="D3" s="243"/>
      <c r="E3" s="243"/>
      <c r="F3" s="243"/>
      <c r="G3" s="243"/>
      <c r="H3" s="243"/>
      <c r="I3" s="243"/>
      <c r="J3" s="243"/>
      <c r="K3" s="243"/>
      <c r="L3" s="243"/>
      <c r="M3" s="243"/>
      <c r="N3" s="243"/>
      <c r="O3" s="243"/>
      <c r="P3" s="243"/>
      <c r="Q3" s="243"/>
      <c r="R3" s="243"/>
      <c r="S3" s="243"/>
      <c r="T3" s="243"/>
      <c r="U3" s="243"/>
      <c r="V3" s="243"/>
      <c r="W3" s="243"/>
      <c r="X3" s="243"/>
      <c r="Y3" s="243"/>
      <c r="Z3" s="243"/>
      <c r="AA3" s="243"/>
      <c r="AB3" s="243"/>
      <c r="AC3" s="243"/>
      <c r="AD3" s="243"/>
      <c r="AE3" s="243"/>
      <c r="AF3" s="243"/>
      <c r="AG3" s="243"/>
      <c r="AH3" s="243"/>
      <c r="AI3" s="243"/>
      <c r="AJ3" s="243"/>
      <c r="AK3" s="243"/>
      <c r="AL3" s="243"/>
      <c r="AM3" s="243"/>
      <c r="AN3" s="243"/>
      <c r="AO3" s="243"/>
      <c r="AP3" s="243"/>
      <c r="AQ3" s="243"/>
      <c r="AR3" s="243"/>
      <c r="AS3" s="243"/>
      <c r="AT3" s="243"/>
      <c r="AU3" s="243"/>
      <c r="AV3" s="243"/>
      <c r="AW3" s="243"/>
      <c r="AX3" s="243"/>
      <c r="AY3" s="243"/>
      <c r="AZ3" s="243"/>
      <c r="BA3" s="243"/>
      <c r="BB3" s="243"/>
      <c r="BC3" s="243"/>
      <c r="BD3" s="243"/>
      <c r="BE3" s="243"/>
      <c r="BF3" s="243"/>
      <c r="BG3" s="243"/>
      <c r="BH3" s="243"/>
      <c r="BI3" s="243"/>
      <c r="BJ3" s="243"/>
      <c r="BK3" s="243"/>
      <c r="BL3" s="243"/>
      <c r="BM3" s="243"/>
      <c r="BN3" s="243"/>
      <c r="BO3" s="243"/>
      <c r="BP3" s="243"/>
      <c r="BQ3" s="243"/>
      <c r="BR3" s="243"/>
      <c r="BS3" s="243"/>
      <c r="BT3" s="243"/>
      <c r="BU3" s="243"/>
      <c r="BV3" s="243"/>
      <c r="BW3" s="243"/>
      <c r="BX3" s="243"/>
      <c r="BY3" s="243"/>
      <c r="BZ3" s="243"/>
      <c r="CA3" s="243"/>
      <c r="CB3" s="243"/>
      <c r="CC3" s="243"/>
      <c r="CD3" s="243"/>
      <c r="CE3" s="243"/>
      <c r="CF3" s="243"/>
      <c r="CG3" s="243"/>
      <c r="CH3" s="243"/>
      <c r="CI3" s="243"/>
      <c r="CJ3" s="243"/>
      <c r="CK3" s="243"/>
      <c r="CL3" s="243"/>
      <c r="CM3" s="243"/>
      <c r="CN3" s="243"/>
      <c r="CO3" s="243"/>
      <c r="CP3" s="243"/>
      <c r="CQ3" s="243"/>
      <c r="CR3" s="243"/>
      <c r="CS3" s="243"/>
      <c r="CT3" s="243"/>
      <c r="CU3" s="243"/>
      <c r="CV3" s="243"/>
      <c r="CW3" s="243"/>
      <c r="CX3" s="243"/>
      <c r="CY3" s="243"/>
      <c r="CZ3" s="243"/>
      <c r="DA3" s="243"/>
      <c r="DB3" s="243"/>
      <c r="DC3" s="243"/>
      <c r="DD3" s="243"/>
      <c r="DE3" s="243"/>
      <c r="DF3" s="243"/>
      <c r="DG3" s="243"/>
      <c r="DH3" s="243"/>
      <c r="DI3" s="243"/>
      <c r="DJ3" s="243"/>
      <c r="DK3" s="243"/>
      <c r="DL3" s="243"/>
      <c r="DM3" s="243"/>
      <c r="DN3" s="243"/>
      <c r="DO3" s="243"/>
      <c r="DP3" s="243"/>
      <c r="DQ3" s="243"/>
      <c r="DR3" s="243"/>
      <c r="DS3" s="243"/>
      <c r="DT3" s="243"/>
      <c r="DU3" s="243"/>
      <c r="DV3" s="243"/>
      <c r="DW3" s="243"/>
      <c r="DX3" s="243"/>
      <c r="DY3" s="243"/>
      <c r="DZ3" s="243"/>
      <c r="EA3" s="246"/>
    </row>
    <row r="4" spans="1:131" s="255" customFormat="1" ht="26.25" customHeight="1" thickBot="1">
      <c r="A4" s="1152" t="s">
        <v>367</v>
      </c>
      <c r="B4" s="1152"/>
      <c r="C4" s="1152"/>
      <c r="D4" s="1152"/>
      <c r="E4" s="1152"/>
      <c r="F4" s="1152"/>
      <c r="G4" s="1152"/>
      <c r="H4" s="1152"/>
      <c r="I4" s="1152"/>
      <c r="J4" s="1152"/>
      <c r="K4" s="1152"/>
      <c r="L4" s="1152"/>
      <c r="M4" s="1152"/>
      <c r="N4" s="1152"/>
      <c r="O4" s="1152"/>
      <c r="P4" s="1152"/>
      <c r="Q4" s="1152"/>
      <c r="R4" s="1152"/>
      <c r="S4" s="1152"/>
      <c r="T4" s="1152"/>
      <c r="U4" s="1152"/>
      <c r="V4" s="1152"/>
      <c r="W4" s="1152"/>
      <c r="X4" s="1152"/>
      <c r="Y4" s="1152"/>
      <c r="Z4" s="1152"/>
      <c r="AA4" s="1152"/>
      <c r="AB4" s="1152"/>
      <c r="AC4" s="1152"/>
      <c r="AD4" s="1152"/>
      <c r="AE4" s="1152"/>
      <c r="AF4" s="1152"/>
      <c r="AG4" s="1152"/>
      <c r="AH4" s="1152"/>
      <c r="AI4" s="1152"/>
      <c r="AJ4" s="1152"/>
      <c r="AK4" s="1152"/>
      <c r="AL4" s="1152"/>
      <c r="AM4" s="1152"/>
      <c r="AN4" s="1152"/>
      <c r="AO4" s="1152"/>
      <c r="AP4" s="1152"/>
      <c r="AQ4" s="1152"/>
      <c r="AR4" s="1152"/>
      <c r="AS4" s="1152"/>
      <c r="AT4" s="1152"/>
      <c r="AU4" s="1152"/>
      <c r="AV4" s="1152"/>
      <c r="AW4" s="1152"/>
      <c r="AX4" s="1152"/>
      <c r="AY4" s="1152"/>
      <c r="AZ4" s="252"/>
      <c r="BA4" s="252"/>
      <c r="BB4" s="252"/>
      <c r="BC4" s="252"/>
      <c r="BD4" s="252"/>
      <c r="BE4" s="253"/>
      <c r="BF4" s="253"/>
      <c r="BG4" s="253"/>
      <c r="BH4" s="253"/>
      <c r="BI4" s="253"/>
      <c r="BJ4" s="253"/>
      <c r="BK4" s="253"/>
      <c r="BL4" s="253"/>
      <c r="BM4" s="253"/>
      <c r="BN4" s="253"/>
      <c r="BO4" s="253"/>
      <c r="BP4" s="253"/>
      <c r="BQ4" s="252" t="s">
        <v>368</v>
      </c>
      <c r="BR4" s="252"/>
      <c r="BS4" s="252"/>
      <c r="BT4" s="252"/>
      <c r="BU4" s="252"/>
      <c r="BV4" s="252"/>
      <c r="BW4" s="252"/>
      <c r="BX4" s="252"/>
      <c r="BY4" s="252"/>
      <c r="BZ4" s="252"/>
      <c r="CA4" s="252"/>
      <c r="CB4" s="252"/>
      <c r="CC4" s="252"/>
      <c r="CD4" s="252"/>
      <c r="CE4" s="252"/>
      <c r="CF4" s="252"/>
      <c r="CG4" s="252"/>
      <c r="CH4" s="252"/>
      <c r="CI4" s="252"/>
      <c r="CJ4" s="252"/>
      <c r="CK4" s="252"/>
      <c r="CL4" s="252"/>
      <c r="CM4" s="252"/>
      <c r="CN4" s="252"/>
      <c r="CO4" s="252"/>
      <c r="CP4" s="252"/>
      <c r="CQ4" s="252"/>
      <c r="CR4" s="252"/>
      <c r="CS4" s="252"/>
      <c r="CT4" s="252"/>
      <c r="CU4" s="252"/>
      <c r="CV4" s="252"/>
      <c r="CW4" s="252"/>
      <c r="CX4" s="252"/>
      <c r="CY4" s="252"/>
      <c r="CZ4" s="252"/>
      <c r="DA4" s="252"/>
      <c r="DB4" s="252"/>
      <c r="DC4" s="252"/>
      <c r="DD4" s="252"/>
      <c r="DE4" s="252"/>
      <c r="DF4" s="252"/>
      <c r="DG4" s="252"/>
      <c r="DH4" s="252"/>
      <c r="DI4" s="252"/>
      <c r="DJ4" s="252"/>
      <c r="DK4" s="252"/>
      <c r="DL4" s="252"/>
      <c r="DM4" s="252"/>
      <c r="DN4" s="252"/>
      <c r="DO4" s="252"/>
      <c r="DP4" s="252"/>
      <c r="DQ4" s="252"/>
      <c r="DR4" s="252"/>
      <c r="DS4" s="252"/>
      <c r="DT4" s="252"/>
      <c r="DU4" s="252"/>
      <c r="DV4" s="252"/>
      <c r="DW4" s="252"/>
      <c r="DX4" s="252"/>
      <c r="DY4" s="252"/>
      <c r="DZ4" s="252"/>
      <c r="EA4" s="254"/>
    </row>
    <row r="5" spans="1:131" s="255" customFormat="1" ht="26.25" customHeight="1">
      <c r="A5" s="1084" t="s">
        <v>369</v>
      </c>
      <c r="B5" s="1085"/>
      <c r="C5" s="1085"/>
      <c r="D5" s="1085"/>
      <c r="E5" s="1085"/>
      <c r="F5" s="1085"/>
      <c r="G5" s="1085"/>
      <c r="H5" s="1085"/>
      <c r="I5" s="1085"/>
      <c r="J5" s="1085"/>
      <c r="K5" s="1085"/>
      <c r="L5" s="1085"/>
      <c r="M5" s="1085"/>
      <c r="N5" s="1085"/>
      <c r="O5" s="1085"/>
      <c r="P5" s="1086"/>
      <c r="Q5" s="1090" t="s">
        <v>370</v>
      </c>
      <c r="R5" s="1091"/>
      <c r="S5" s="1091"/>
      <c r="T5" s="1091"/>
      <c r="U5" s="1092"/>
      <c r="V5" s="1090" t="s">
        <v>371</v>
      </c>
      <c r="W5" s="1091"/>
      <c r="X5" s="1091"/>
      <c r="Y5" s="1091"/>
      <c r="Z5" s="1092"/>
      <c r="AA5" s="1090" t="s">
        <v>372</v>
      </c>
      <c r="AB5" s="1091"/>
      <c r="AC5" s="1091"/>
      <c r="AD5" s="1091"/>
      <c r="AE5" s="1091"/>
      <c r="AF5" s="1202" t="s">
        <v>373</v>
      </c>
      <c r="AG5" s="1091"/>
      <c r="AH5" s="1091"/>
      <c r="AI5" s="1091"/>
      <c r="AJ5" s="1106"/>
      <c r="AK5" s="1091" t="s">
        <v>374</v>
      </c>
      <c r="AL5" s="1091"/>
      <c r="AM5" s="1091"/>
      <c r="AN5" s="1091"/>
      <c r="AO5" s="1092"/>
      <c r="AP5" s="1090" t="s">
        <v>375</v>
      </c>
      <c r="AQ5" s="1091"/>
      <c r="AR5" s="1091"/>
      <c r="AS5" s="1091"/>
      <c r="AT5" s="1092"/>
      <c r="AU5" s="1090" t="s">
        <v>376</v>
      </c>
      <c r="AV5" s="1091"/>
      <c r="AW5" s="1091"/>
      <c r="AX5" s="1091"/>
      <c r="AY5" s="1106"/>
      <c r="AZ5" s="256"/>
      <c r="BA5" s="256"/>
      <c r="BB5" s="256"/>
      <c r="BC5" s="256"/>
      <c r="BD5" s="256"/>
      <c r="BE5" s="257"/>
      <c r="BF5" s="257"/>
      <c r="BG5" s="257"/>
      <c r="BH5" s="257"/>
      <c r="BI5" s="257"/>
      <c r="BJ5" s="257"/>
      <c r="BK5" s="257"/>
      <c r="BL5" s="257"/>
      <c r="BM5" s="257"/>
      <c r="BN5" s="257"/>
      <c r="BO5" s="257"/>
      <c r="BP5" s="257"/>
      <c r="BQ5" s="1084" t="s">
        <v>377</v>
      </c>
      <c r="BR5" s="1085"/>
      <c r="BS5" s="1085"/>
      <c r="BT5" s="1085"/>
      <c r="BU5" s="1085"/>
      <c r="BV5" s="1085"/>
      <c r="BW5" s="1085"/>
      <c r="BX5" s="1085"/>
      <c r="BY5" s="1085"/>
      <c r="BZ5" s="1085"/>
      <c r="CA5" s="1085"/>
      <c r="CB5" s="1085"/>
      <c r="CC5" s="1085"/>
      <c r="CD5" s="1085"/>
      <c r="CE5" s="1085"/>
      <c r="CF5" s="1085"/>
      <c r="CG5" s="1086"/>
      <c r="CH5" s="1090" t="s">
        <v>378</v>
      </c>
      <c r="CI5" s="1091"/>
      <c r="CJ5" s="1091"/>
      <c r="CK5" s="1091"/>
      <c r="CL5" s="1092"/>
      <c r="CM5" s="1090" t="s">
        <v>379</v>
      </c>
      <c r="CN5" s="1091"/>
      <c r="CO5" s="1091"/>
      <c r="CP5" s="1091"/>
      <c r="CQ5" s="1092"/>
      <c r="CR5" s="1090" t="s">
        <v>380</v>
      </c>
      <c r="CS5" s="1091"/>
      <c r="CT5" s="1091"/>
      <c r="CU5" s="1091"/>
      <c r="CV5" s="1092"/>
      <c r="CW5" s="1090" t="s">
        <v>381</v>
      </c>
      <c r="CX5" s="1091"/>
      <c r="CY5" s="1091"/>
      <c r="CZ5" s="1091"/>
      <c r="DA5" s="1092"/>
      <c r="DB5" s="1090" t="s">
        <v>382</v>
      </c>
      <c r="DC5" s="1091"/>
      <c r="DD5" s="1091"/>
      <c r="DE5" s="1091"/>
      <c r="DF5" s="1092"/>
      <c r="DG5" s="1187" t="s">
        <v>383</v>
      </c>
      <c r="DH5" s="1188"/>
      <c r="DI5" s="1188"/>
      <c r="DJ5" s="1188"/>
      <c r="DK5" s="1189"/>
      <c r="DL5" s="1187" t="s">
        <v>384</v>
      </c>
      <c r="DM5" s="1188"/>
      <c r="DN5" s="1188"/>
      <c r="DO5" s="1188"/>
      <c r="DP5" s="1189"/>
      <c r="DQ5" s="1090" t="s">
        <v>385</v>
      </c>
      <c r="DR5" s="1091"/>
      <c r="DS5" s="1091"/>
      <c r="DT5" s="1091"/>
      <c r="DU5" s="1092"/>
      <c r="DV5" s="1090" t="s">
        <v>376</v>
      </c>
      <c r="DW5" s="1091"/>
      <c r="DX5" s="1091"/>
      <c r="DY5" s="1091"/>
      <c r="DZ5" s="1106"/>
      <c r="EA5" s="254"/>
    </row>
    <row r="6" spans="1:131" s="255" customFormat="1" ht="26.25" customHeight="1" thickBot="1">
      <c r="A6" s="1087"/>
      <c r="B6" s="1088"/>
      <c r="C6" s="1088"/>
      <c r="D6" s="1088"/>
      <c r="E6" s="1088"/>
      <c r="F6" s="1088"/>
      <c r="G6" s="1088"/>
      <c r="H6" s="1088"/>
      <c r="I6" s="1088"/>
      <c r="J6" s="1088"/>
      <c r="K6" s="1088"/>
      <c r="L6" s="1088"/>
      <c r="M6" s="1088"/>
      <c r="N6" s="1088"/>
      <c r="O6" s="1088"/>
      <c r="P6" s="1089"/>
      <c r="Q6" s="1093"/>
      <c r="R6" s="1094"/>
      <c r="S6" s="1094"/>
      <c r="T6" s="1094"/>
      <c r="U6" s="1095"/>
      <c r="V6" s="1093"/>
      <c r="W6" s="1094"/>
      <c r="X6" s="1094"/>
      <c r="Y6" s="1094"/>
      <c r="Z6" s="1095"/>
      <c r="AA6" s="1093"/>
      <c r="AB6" s="1094"/>
      <c r="AC6" s="1094"/>
      <c r="AD6" s="1094"/>
      <c r="AE6" s="1094"/>
      <c r="AF6" s="1203"/>
      <c r="AG6" s="1094"/>
      <c r="AH6" s="1094"/>
      <c r="AI6" s="1094"/>
      <c r="AJ6" s="1107"/>
      <c r="AK6" s="1094"/>
      <c r="AL6" s="1094"/>
      <c r="AM6" s="1094"/>
      <c r="AN6" s="1094"/>
      <c r="AO6" s="1095"/>
      <c r="AP6" s="1093"/>
      <c r="AQ6" s="1094"/>
      <c r="AR6" s="1094"/>
      <c r="AS6" s="1094"/>
      <c r="AT6" s="1095"/>
      <c r="AU6" s="1093"/>
      <c r="AV6" s="1094"/>
      <c r="AW6" s="1094"/>
      <c r="AX6" s="1094"/>
      <c r="AY6" s="1107"/>
      <c r="AZ6" s="252"/>
      <c r="BA6" s="252"/>
      <c r="BB6" s="252"/>
      <c r="BC6" s="252"/>
      <c r="BD6" s="252"/>
      <c r="BE6" s="253"/>
      <c r="BF6" s="253"/>
      <c r="BG6" s="253"/>
      <c r="BH6" s="253"/>
      <c r="BI6" s="253"/>
      <c r="BJ6" s="253"/>
      <c r="BK6" s="253"/>
      <c r="BL6" s="253"/>
      <c r="BM6" s="253"/>
      <c r="BN6" s="253"/>
      <c r="BO6" s="253"/>
      <c r="BP6" s="253"/>
      <c r="BQ6" s="1087"/>
      <c r="BR6" s="1088"/>
      <c r="BS6" s="1088"/>
      <c r="BT6" s="1088"/>
      <c r="BU6" s="1088"/>
      <c r="BV6" s="1088"/>
      <c r="BW6" s="1088"/>
      <c r="BX6" s="1088"/>
      <c r="BY6" s="1088"/>
      <c r="BZ6" s="1088"/>
      <c r="CA6" s="1088"/>
      <c r="CB6" s="1088"/>
      <c r="CC6" s="1088"/>
      <c r="CD6" s="1088"/>
      <c r="CE6" s="1088"/>
      <c r="CF6" s="1088"/>
      <c r="CG6" s="1089"/>
      <c r="CH6" s="1093"/>
      <c r="CI6" s="1094"/>
      <c r="CJ6" s="1094"/>
      <c r="CK6" s="1094"/>
      <c r="CL6" s="1095"/>
      <c r="CM6" s="1093"/>
      <c r="CN6" s="1094"/>
      <c r="CO6" s="1094"/>
      <c r="CP6" s="1094"/>
      <c r="CQ6" s="1095"/>
      <c r="CR6" s="1093"/>
      <c r="CS6" s="1094"/>
      <c r="CT6" s="1094"/>
      <c r="CU6" s="1094"/>
      <c r="CV6" s="1095"/>
      <c r="CW6" s="1093"/>
      <c r="CX6" s="1094"/>
      <c r="CY6" s="1094"/>
      <c r="CZ6" s="1094"/>
      <c r="DA6" s="1095"/>
      <c r="DB6" s="1093"/>
      <c r="DC6" s="1094"/>
      <c r="DD6" s="1094"/>
      <c r="DE6" s="1094"/>
      <c r="DF6" s="1095"/>
      <c r="DG6" s="1190"/>
      <c r="DH6" s="1191"/>
      <c r="DI6" s="1191"/>
      <c r="DJ6" s="1191"/>
      <c r="DK6" s="1192"/>
      <c r="DL6" s="1190"/>
      <c r="DM6" s="1191"/>
      <c r="DN6" s="1191"/>
      <c r="DO6" s="1191"/>
      <c r="DP6" s="1192"/>
      <c r="DQ6" s="1093"/>
      <c r="DR6" s="1094"/>
      <c r="DS6" s="1094"/>
      <c r="DT6" s="1094"/>
      <c r="DU6" s="1095"/>
      <c r="DV6" s="1093"/>
      <c r="DW6" s="1094"/>
      <c r="DX6" s="1094"/>
      <c r="DY6" s="1094"/>
      <c r="DZ6" s="1107"/>
      <c r="EA6" s="254"/>
    </row>
    <row r="7" spans="1:131" s="255" customFormat="1" ht="26.25" customHeight="1" thickTop="1">
      <c r="A7" s="258">
        <v>1</v>
      </c>
      <c r="B7" s="1139" t="s">
        <v>386</v>
      </c>
      <c r="C7" s="1140"/>
      <c r="D7" s="1140"/>
      <c r="E7" s="1140"/>
      <c r="F7" s="1140"/>
      <c r="G7" s="1140"/>
      <c r="H7" s="1140"/>
      <c r="I7" s="1140"/>
      <c r="J7" s="1140"/>
      <c r="K7" s="1140"/>
      <c r="L7" s="1140"/>
      <c r="M7" s="1140"/>
      <c r="N7" s="1140"/>
      <c r="O7" s="1140"/>
      <c r="P7" s="1141"/>
      <c r="Q7" s="1193">
        <v>12960</v>
      </c>
      <c r="R7" s="1194"/>
      <c r="S7" s="1194"/>
      <c r="T7" s="1194"/>
      <c r="U7" s="1194"/>
      <c r="V7" s="1194">
        <v>12668</v>
      </c>
      <c r="W7" s="1194"/>
      <c r="X7" s="1194"/>
      <c r="Y7" s="1194"/>
      <c r="Z7" s="1194"/>
      <c r="AA7" s="1194">
        <v>292</v>
      </c>
      <c r="AB7" s="1194"/>
      <c r="AC7" s="1194"/>
      <c r="AD7" s="1194"/>
      <c r="AE7" s="1195"/>
      <c r="AF7" s="1196">
        <v>168</v>
      </c>
      <c r="AG7" s="1197"/>
      <c r="AH7" s="1197"/>
      <c r="AI7" s="1197"/>
      <c r="AJ7" s="1198"/>
      <c r="AK7" s="1180">
        <v>129</v>
      </c>
      <c r="AL7" s="1181"/>
      <c r="AM7" s="1181"/>
      <c r="AN7" s="1181"/>
      <c r="AO7" s="1181"/>
      <c r="AP7" s="1181">
        <v>12687</v>
      </c>
      <c r="AQ7" s="1181"/>
      <c r="AR7" s="1181"/>
      <c r="AS7" s="1181"/>
      <c r="AT7" s="1181"/>
      <c r="AU7" s="1182"/>
      <c r="AV7" s="1182"/>
      <c r="AW7" s="1182"/>
      <c r="AX7" s="1182"/>
      <c r="AY7" s="1183"/>
      <c r="AZ7" s="252"/>
      <c r="BA7" s="252"/>
      <c r="BB7" s="252"/>
      <c r="BC7" s="252"/>
      <c r="BD7" s="252"/>
      <c r="BE7" s="253"/>
      <c r="BF7" s="253"/>
      <c r="BG7" s="253"/>
      <c r="BH7" s="253"/>
      <c r="BI7" s="253"/>
      <c r="BJ7" s="253"/>
      <c r="BK7" s="253"/>
      <c r="BL7" s="253"/>
      <c r="BM7" s="253"/>
      <c r="BN7" s="253"/>
      <c r="BO7" s="253"/>
      <c r="BP7" s="253"/>
      <c r="BQ7" s="259">
        <v>1</v>
      </c>
      <c r="BR7" s="260"/>
      <c r="BS7" s="1184" t="s">
        <v>601</v>
      </c>
      <c r="BT7" s="1185"/>
      <c r="BU7" s="1185"/>
      <c r="BV7" s="1185"/>
      <c r="BW7" s="1185"/>
      <c r="BX7" s="1185"/>
      <c r="BY7" s="1185"/>
      <c r="BZ7" s="1185"/>
      <c r="CA7" s="1185"/>
      <c r="CB7" s="1185"/>
      <c r="CC7" s="1185"/>
      <c r="CD7" s="1185"/>
      <c r="CE7" s="1185"/>
      <c r="CF7" s="1185"/>
      <c r="CG7" s="1186"/>
      <c r="CH7" s="1177">
        <v>3</v>
      </c>
      <c r="CI7" s="1178"/>
      <c r="CJ7" s="1178"/>
      <c r="CK7" s="1178"/>
      <c r="CL7" s="1179"/>
      <c r="CM7" s="1177">
        <v>235</v>
      </c>
      <c r="CN7" s="1178"/>
      <c r="CO7" s="1178"/>
      <c r="CP7" s="1178"/>
      <c r="CQ7" s="1179"/>
      <c r="CR7" s="1177">
        <v>5</v>
      </c>
      <c r="CS7" s="1178"/>
      <c r="CT7" s="1178"/>
      <c r="CU7" s="1178"/>
      <c r="CV7" s="1179"/>
      <c r="CW7" s="1177" t="s">
        <v>592</v>
      </c>
      <c r="CX7" s="1178"/>
      <c r="CY7" s="1178"/>
      <c r="CZ7" s="1178"/>
      <c r="DA7" s="1179"/>
      <c r="DB7" s="1177">
        <v>210</v>
      </c>
      <c r="DC7" s="1178"/>
      <c r="DD7" s="1178"/>
      <c r="DE7" s="1178"/>
      <c r="DF7" s="1179"/>
      <c r="DG7" s="1177" t="s">
        <v>592</v>
      </c>
      <c r="DH7" s="1178"/>
      <c r="DI7" s="1178"/>
      <c r="DJ7" s="1178"/>
      <c r="DK7" s="1179"/>
      <c r="DL7" s="1177" t="s">
        <v>592</v>
      </c>
      <c r="DM7" s="1178"/>
      <c r="DN7" s="1178"/>
      <c r="DO7" s="1178"/>
      <c r="DP7" s="1179"/>
      <c r="DQ7" s="1177" t="s">
        <v>592</v>
      </c>
      <c r="DR7" s="1178"/>
      <c r="DS7" s="1178"/>
      <c r="DT7" s="1178"/>
      <c r="DU7" s="1179"/>
      <c r="DV7" s="1204"/>
      <c r="DW7" s="1205"/>
      <c r="DX7" s="1205"/>
      <c r="DY7" s="1205"/>
      <c r="DZ7" s="1206"/>
      <c r="EA7" s="254"/>
    </row>
    <row r="8" spans="1:131" s="255" customFormat="1" ht="26.25" customHeight="1">
      <c r="A8" s="261">
        <v>2</v>
      </c>
      <c r="B8" s="1126" t="s">
        <v>387</v>
      </c>
      <c r="C8" s="1127"/>
      <c r="D8" s="1127"/>
      <c r="E8" s="1127"/>
      <c r="F8" s="1127"/>
      <c r="G8" s="1127"/>
      <c r="H8" s="1127"/>
      <c r="I8" s="1127"/>
      <c r="J8" s="1127"/>
      <c r="K8" s="1127"/>
      <c r="L8" s="1127"/>
      <c r="M8" s="1127"/>
      <c r="N8" s="1127"/>
      <c r="O8" s="1127"/>
      <c r="P8" s="1128"/>
      <c r="Q8" s="1132">
        <v>32</v>
      </c>
      <c r="R8" s="1133"/>
      <c r="S8" s="1133"/>
      <c r="T8" s="1133"/>
      <c r="U8" s="1133"/>
      <c r="V8" s="1133">
        <v>32</v>
      </c>
      <c r="W8" s="1133"/>
      <c r="X8" s="1133"/>
      <c r="Y8" s="1133"/>
      <c r="Z8" s="1133"/>
      <c r="AA8" s="1133" t="s">
        <v>592</v>
      </c>
      <c r="AB8" s="1133"/>
      <c r="AC8" s="1133"/>
      <c r="AD8" s="1133"/>
      <c r="AE8" s="1134"/>
      <c r="AF8" s="1108" t="s">
        <v>388</v>
      </c>
      <c r="AG8" s="1109"/>
      <c r="AH8" s="1109"/>
      <c r="AI8" s="1109"/>
      <c r="AJ8" s="1110"/>
      <c r="AK8" s="1175">
        <v>22</v>
      </c>
      <c r="AL8" s="1176"/>
      <c r="AM8" s="1176"/>
      <c r="AN8" s="1176"/>
      <c r="AO8" s="1176"/>
      <c r="AP8" s="1176">
        <v>10</v>
      </c>
      <c r="AQ8" s="1176"/>
      <c r="AR8" s="1176"/>
      <c r="AS8" s="1176"/>
      <c r="AT8" s="1176"/>
      <c r="AU8" s="1173"/>
      <c r="AV8" s="1173"/>
      <c r="AW8" s="1173"/>
      <c r="AX8" s="1173"/>
      <c r="AY8" s="1174"/>
      <c r="AZ8" s="252"/>
      <c r="BA8" s="252"/>
      <c r="BB8" s="252"/>
      <c r="BC8" s="252"/>
      <c r="BD8" s="252"/>
      <c r="BE8" s="253"/>
      <c r="BF8" s="253"/>
      <c r="BG8" s="253"/>
      <c r="BH8" s="253"/>
      <c r="BI8" s="253"/>
      <c r="BJ8" s="253"/>
      <c r="BK8" s="253"/>
      <c r="BL8" s="253"/>
      <c r="BM8" s="253"/>
      <c r="BN8" s="253"/>
      <c r="BO8" s="253"/>
      <c r="BP8" s="253"/>
      <c r="BQ8" s="262">
        <v>2</v>
      </c>
      <c r="BR8" s="263"/>
      <c r="BS8" s="1103"/>
      <c r="BT8" s="1104"/>
      <c r="BU8" s="1104"/>
      <c r="BV8" s="1104"/>
      <c r="BW8" s="1104"/>
      <c r="BX8" s="1104"/>
      <c r="BY8" s="1104"/>
      <c r="BZ8" s="1104"/>
      <c r="CA8" s="1104"/>
      <c r="CB8" s="1104"/>
      <c r="CC8" s="1104"/>
      <c r="CD8" s="1104"/>
      <c r="CE8" s="1104"/>
      <c r="CF8" s="1104"/>
      <c r="CG8" s="1105"/>
      <c r="CH8" s="1078"/>
      <c r="CI8" s="1079"/>
      <c r="CJ8" s="1079"/>
      <c r="CK8" s="1079"/>
      <c r="CL8" s="1080"/>
      <c r="CM8" s="1078"/>
      <c r="CN8" s="1079"/>
      <c r="CO8" s="1079"/>
      <c r="CP8" s="1079"/>
      <c r="CQ8" s="1080"/>
      <c r="CR8" s="1078"/>
      <c r="CS8" s="1079"/>
      <c r="CT8" s="1079"/>
      <c r="CU8" s="1079"/>
      <c r="CV8" s="1080"/>
      <c r="CW8" s="1078"/>
      <c r="CX8" s="1079"/>
      <c r="CY8" s="1079"/>
      <c r="CZ8" s="1079"/>
      <c r="DA8" s="1080"/>
      <c r="DB8" s="1078"/>
      <c r="DC8" s="1079"/>
      <c r="DD8" s="1079"/>
      <c r="DE8" s="1079"/>
      <c r="DF8" s="1080"/>
      <c r="DG8" s="1078"/>
      <c r="DH8" s="1079"/>
      <c r="DI8" s="1079"/>
      <c r="DJ8" s="1079"/>
      <c r="DK8" s="1080"/>
      <c r="DL8" s="1078"/>
      <c r="DM8" s="1079"/>
      <c r="DN8" s="1079"/>
      <c r="DO8" s="1079"/>
      <c r="DP8" s="1080"/>
      <c r="DQ8" s="1078"/>
      <c r="DR8" s="1079"/>
      <c r="DS8" s="1079"/>
      <c r="DT8" s="1079"/>
      <c r="DU8" s="1080"/>
      <c r="DV8" s="1081"/>
      <c r="DW8" s="1082"/>
      <c r="DX8" s="1082"/>
      <c r="DY8" s="1082"/>
      <c r="DZ8" s="1083"/>
      <c r="EA8" s="254"/>
    </row>
    <row r="9" spans="1:131" s="255" customFormat="1" ht="26.25" customHeight="1">
      <c r="A9" s="261">
        <v>3</v>
      </c>
      <c r="B9" s="1126" t="s">
        <v>389</v>
      </c>
      <c r="C9" s="1127"/>
      <c r="D9" s="1127"/>
      <c r="E9" s="1127"/>
      <c r="F9" s="1127"/>
      <c r="G9" s="1127"/>
      <c r="H9" s="1127"/>
      <c r="I9" s="1127"/>
      <c r="J9" s="1127"/>
      <c r="K9" s="1127"/>
      <c r="L9" s="1127"/>
      <c r="M9" s="1127"/>
      <c r="N9" s="1127"/>
      <c r="O9" s="1127"/>
      <c r="P9" s="1128"/>
      <c r="Q9" s="1132">
        <v>36</v>
      </c>
      <c r="R9" s="1133"/>
      <c r="S9" s="1133"/>
      <c r="T9" s="1133"/>
      <c r="U9" s="1133"/>
      <c r="V9" s="1133">
        <v>1</v>
      </c>
      <c r="W9" s="1133"/>
      <c r="X9" s="1133"/>
      <c r="Y9" s="1133"/>
      <c r="Z9" s="1133"/>
      <c r="AA9" s="1133">
        <v>35</v>
      </c>
      <c r="AB9" s="1133"/>
      <c r="AC9" s="1133"/>
      <c r="AD9" s="1133"/>
      <c r="AE9" s="1134"/>
      <c r="AF9" s="1108">
        <v>35</v>
      </c>
      <c r="AG9" s="1109"/>
      <c r="AH9" s="1109"/>
      <c r="AI9" s="1109"/>
      <c r="AJ9" s="1110"/>
      <c r="AK9" s="1175">
        <v>0</v>
      </c>
      <c r="AL9" s="1176"/>
      <c r="AM9" s="1176"/>
      <c r="AN9" s="1176"/>
      <c r="AO9" s="1176"/>
      <c r="AP9" s="1176">
        <v>3</v>
      </c>
      <c r="AQ9" s="1176"/>
      <c r="AR9" s="1176"/>
      <c r="AS9" s="1176"/>
      <c r="AT9" s="1176"/>
      <c r="AU9" s="1173"/>
      <c r="AV9" s="1173"/>
      <c r="AW9" s="1173"/>
      <c r="AX9" s="1173"/>
      <c r="AY9" s="1174"/>
      <c r="AZ9" s="252"/>
      <c r="BA9" s="252"/>
      <c r="BB9" s="252"/>
      <c r="BC9" s="252"/>
      <c r="BD9" s="252"/>
      <c r="BE9" s="253"/>
      <c r="BF9" s="253"/>
      <c r="BG9" s="253"/>
      <c r="BH9" s="253"/>
      <c r="BI9" s="253"/>
      <c r="BJ9" s="253"/>
      <c r="BK9" s="253"/>
      <c r="BL9" s="253"/>
      <c r="BM9" s="253"/>
      <c r="BN9" s="253"/>
      <c r="BO9" s="253"/>
      <c r="BP9" s="253"/>
      <c r="BQ9" s="262">
        <v>3</v>
      </c>
      <c r="BR9" s="263"/>
      <c r="BS9" s="1103"/>
      <c r="BT9" s="1104"/>
      <c r="BU9" s="1104"/>
      <c r="BV9" s="1104"/>
      <c r="BW9" s="1104"/>
      <c r="BX9" s="1104"/>
      <c r="BY9" s="1104"/>
      <c r="BZ9" s="1104"/>
      <c r="CA9" s="1104"/>
      <c r="CB9" s="1104"/>
      <c r="CC9" s="1104"/>
      <c r="CD9" s="1104"/>
      <c r="CE9" s="1104"/>
      <c r="CF9" s="1104"/>
      <c r="CG9" s="1105"/>
      <c r="CH9" s="1078"/>
      <c r="CI9" s="1079"/>
      <c r="CJ9" s="1079"/>
      <c r="CK9" s="1079"/>
      <c r="CL9" s="1080"/>
      <c r="CM9" s="1078"/>
      <c r="CN9" s="1079"/>
      <c r="CO9" s="1079"/>
      <c r="CP9" s="1079"/>
      <c r="CQ9" s="1080"/>
      <c r="CR9" s="1078"/>
      <c r="CS9" s="1079"/>
      <c r="CT9" s="1079"/>
      <c r="CU9" s="1079"/>
      <c r="CV9" s="1080"/>
      <c r="CW9" s="1078"/>
      <c r="CX9" s="1079"/>
      <c r="CY9" s="1079"/>
      <c r="CZ9" s="1079"/>
      <c r="DA9" s="1080"/>
      <c r="DB9" s="1078"/>
      <c r="DC9" s="1079"/>
      <c r="DD9" s="1079"/>
      <c r="DE9" s="1079"/>
      <c r="DF9" s="1080"/>
      <c r="DG9" s="1078"/>
      <c r="DH9" s="1079"/>
      <c r="DI9" s="1079"/>
      <c r="DJ9" s="1079"/>
      <c r="DK9" s="1080"/>
      <c r="DL9" s="1078"/>
      <c r="DM9" s="1079"/>
      <c r="DN9" s="1079"/>
      <c r="DO9" s="1079"/>
      <c r="DP9" s="1080"/>
      <c r="DQ9" s="1078"/>
      <c r="DR9" s="1079"/>
      <c r="DS9" s="1079"/>
      <c r="DT9" s="1079"/>
      <c r="DU9" s="1080"/>
      <c r="DV9" s="1081"/>
      <c r="DW9" s="1082"/>
      <c r="DX9" s="1082"/>
      <c r="DY9" s="1082"/>
      <c r="DZ9" s="1083"/>
      <c r="EA9" s="254"/>
    </row>
    <row r="10" spans="1:131" s="255" customFormat="1" ht="26.25" customHeight="1">
      <c r="A10" s="261">
        <v>4</v>
      </c>
      <c r="B10" s="1126" t="s">
        <v>390</v>
      </c>
      <c r="C10" s="1127"/>
      <c r="D10" s="1127"/>
      <c r="E10" s="1127"/>
      <c r="F10" s="1127"/>
      <c r="G10" s="1127"/>
      <c r="H10" s="1127"/>
      <c r="I10" s="1127"/>
      <c r="J10" s="1127"/>
      <c r="K10" s="1127"/>
      <c r="L10" s="1127"/>
      <c r="M10" s="1127"/>
      <c r="N10" s="1127"/>
      <c r="O10" s="1127"/>
      <c r="P10" s="1128"/>
      <c r="Q10" s="1132">
        <v>702</v>
      </c>
      <c r="R10" s="1133"/>
      <c r="S10" s="1133"/>
      <c r="T10" s="1133"/>
      <c r="U10" s="1133"/>
      <c r="V10" s="1133">
        <v>702</v>
      </c>
      <c r="W10" s="1133"/>
      <c r="X10" s="1133"/>
      <c r="Y10" s="1133"/>
      <c r="Z10" s="1133"/>
      <c r="AA10" s="1133" t="s">
        <v>592</v>
      </c>
      <c r="AB10" s="1133"/>
      <c r="AC10" s="1133"/>
      <c r="AD10" s="1133"/>
      <c r="AE10" s="1134"/>
      <c r="AF10" s="1108" t="s">
        <v>391</v>
      </c>
      <c r="AG10" s="1109"/>
      <c r="AH10" s="1109"/>
      <c r="AI10" s="1109"/>
      <c r="AJ10" s="1110"/>
      <c r="AK10" s="1175">
        <v>415</v>
      </c>
      <c r="AL10" s="1176"/>
      <c r="AM10" s="1176"/>
      <c r="AN10" s="1176"/>
      <c r="AO10" s="1176"/>
      <c r="AP10" s="1176" t="s">
        <v>592</v>
      </c>
      <c r="AQ10" s="1176"/>
      <c r="AR10" s="1176"/>
      <c r="AS10" s="1176"/>
      <c r="AT10" s="1176"/>
      <c r="AU10" s="1173"/>
      <c r="AV10" s="1173"/>
      <c r="AW10" s="1173"/>
      <c r="AX10" s="1173"/>
      <c r="AY10" s="1174"/>
      <c r="AZ10" s="252"/>
      <c r="BA10" s="252"/>
      <c r="BB10" s="252"/>
      <c r="BC10" s="252"/>
      <c r="BD10" s="252"/>
      <c r="BE10" s="253"/>
      <c r="BF10" s="253"/>
      <c r="BG10" s="253"/>
      <c r="BH10" s="253"/>
      <c r="BI10" s="253"/>
      <c r="BJ10" s="253"/>
      <c r="BK10" s="253"/>
      <c r="BL10" s="253"/>
      <c r="BM10" s="253"/>
      <c r="BN10" s="253"/>
      <c r="BO10" s="253"/>
      <c r="BP10" s="253"/>
      <c r="BQ10" s="262">
        <v>4</v>
      </c>
      <c r="BR10" s="263"/>
      <c r="BS10" s="1103"/>
      <c r="BT10" s="1104"/>
      <c r="BU10" s="1104"/>
      <c r="BV10" s="1104"/>
      <c r="BW10" s="1104"/>
      <c r="BX10" s="1104"/>
      <c r="BY10" s="1104"/>
      <c r="BZ10" s="1104"/>
      <c r="CA10" s="1104"/>
      <c r="CB10" s="1104"/>
      <c r="CC10" s="1104"/>
      <c r="CD10" s="1104"/>
      <c r="CE10" s="1104"/>
      <c r="CF10" s="1104"/>
      <c r="CG10" s="1105"/>
      <c r="CH10" s="1078"/>
      <c r="CI10" s="1079"/>
      <c r="CJ10" s="1079"/>
      <c r="CK10" s="1079"/>
      <c r="CL10" s="1080"/>
      <c r="CM10" s="1078"/>
      <c r="CN10" s="1079"/>
      <c r="CO10" s="1079"/>
      <c r="CP10" s="1079"/>
      <c r="CQ10" s="1080"/>
      <c r="CR10" s="1078"/>
      <c r="CS10" s="1079"/>
      <c r="CT10" s="1079"/>
      <c r="CU10" s="1079"/>
      <c r="CV10" s="1080"/>
      <c r="CW10" s="1078"/>
      <c r="CX10" s="1079"/>
      <c r="CY10" s="1079"/>
      <c r="CZ10" s="1079"/>
      <c r="DA10" s="1080"/>
      <c r="DB10" s="1078"/>
      <c r="DC10" s="1079"/>
      <c r="DD10" s="1079"/>
      <c r="DE10" s="1079"/>
      <c r="DF10" s="1080"/>
      <c r="DG10" s="1078"/>
      <c r="DH10" s="1079"/>
      <c r="DI10" s="1079"/>
      <c r="DJ10" s="1079"/>
      <c r="DK10" s="1080"/>
      <c r="DL10" s="1078"/>
      <c r="DM10" s="1079"/>
      <c r="DN10" s="1079"/>
      <c r="DO10" s="1079"/>
      <c r="DP10" s="1080"/>
      <c r="DQ10" s="1078"/>
      <c r="DR10" s="1079"/>
      <c r="DS10" s="1079"/>
      <c r="DT10" s="1079"/>
      <c r="DU10" s="1080"/>
      <c r="DV10" s="1081"/>
      <c r="DW10" s="1082"/>
      <c r="DX10" s="1082"/>
      <c r="DY10" s="1082"/>
      <c r="DZ10" s="1083"/>
      <c r="EA10" s="254"/>
    </row>
    <row r="11" spans="1:131" s="255" customFormat="1" ht="26.25" customHeight="1">
      <c r="A11" s="261">
        <v>5</v>
      </c>
      <c r="B11" s="1126" t="s">
        <v>392</v>
      </c>
      <c r="C11" s="1127"/>
      <c r="D11" s="1127"/>
      <c r="E11" s="1127"/>
      <c r="F11" s="1127"/>
      <c r="G11" s="1127"/>
      <c r="H11" s="1127"/>
      <c r="I11" s="1127"/>
      <c r="J11" s="1127"/>
      <c r="K11" s="1127"/>
      <c r="L11" s="1127"/>
      <c r="M11" s="1127"/>
      <c r="N11" s="1127"/>
      <c r="O11" s="1127"/>
      <c r="P11" s="1128"/>
      <c r="Q11" s="1132">
        <v>11</v>
      </c>
      <c r="R11" s="1133"/>
      <c r="S11" s="1133"/>
      <c r="T11" s="1133"/>
      <c r="U11" s="1133"/>
      <c r="V11" s="1133">
        <v>11</v>
      </c>
      <c r="W11" s="1133"/>
      <c r="X11" s="1133"/>
      <c r="Y11" s="1133"/>
      <c r="Z11" s="1133"/>
      <c r="AA11" s="1133">
        <v>0</v>
      </c>
      <c r="AB11" s="1133"/>
      <c r="AC11" s="1133"/>
      <c r="AD11" s="1133"/>
      <c r="AE11" s="1134"/>
      <c r="AF11" s="1108">
        <v>0</v>
      </c>
      <c r="AG11" s="1109"/>
      <c r="AH11" s="1109"/>
      <c r="AI11" s="1109"/>
      <c r="AJ11" s="1110"/>
      <c r="AK11" s="1175">
        <v>1</v>
      </c>
      <c r="AL11" s="1176"/>
      <c r="AM11" s="1176"/>
      <c r="AN11" s="1176"/>
      <c r="AO11" s="1176"/>
      <c r="AP11" s="1176">
        <v>1</v>
      </c>
      <c r="AQ11" s="1176"/>
      <c r="AR11" s="1176"/>
      <c r="AS11" s="1176"/>
      <c r="AT11" s="1176"/>
      <c r="AU11" s="1173"/>
      <c r="AV11" s="1173"/>
      <c r="AW11" s="1173"/>
      <c r="AX11" s="1173"/>
      <c r="AY11" s="1174"/>
      <c r="AZ11" s="252"/>
      <c r="BA11" s="252"/>
      <c r="BB11" s="252"/>
      <c r="BC11" s="252"/>
      <c r="BD11" s="252"/>
      <c r="BE11" s="253"/>
      <c r="BF11" s="253"/>
      <c r="BG11" s="253"/>
      <c r="BH11" s="253"/>
      <c r="BI11" s="253"/>
      <c r="BJ11" s="253"/>
      <c r="BK11" s="253"/>
      <c r="BL11" s="253"/>
      <c r="BM11" s="253"/>
      <c r="BN11" s="253"/>
      <c r="BO11" s="253"/>
      <c r="BP11" s="253"/>
      <c r="BQ11" s="262">
        <v>5</v>
      </c>
      <c r="BR11" s="263"/>
      <c r="BS11" s="1103"/>
      <c r="BT11" s="1104"/>
      <c r="BU11" s="1104"/>
      <c r="BV11" s="1104"/>
      <c r="BW11" s="1104"/>
      <c r="BX11" s="1104"/>
      <c r="BY11" s="1104"/>
      <c r="BZ11" s="1104"/>
      <c r="CA11" s="1104"/>
      <c r="CB11" s="1104"/>
      <c r="CC11" s="1104"/>
      <c r="CD11" s="1104"/>
      <c r="CE11" s="1104"/>
      <c r="CF11" s="1104"/>
      <c r="CG11" s="1105"/>
      <c r="CH11" s="1078"/>
      <c r="CI11" s="1079"/>
      <c r="CJ11" s="1079"/>
      <c r="CK11" s="1079"/>
      <c r="CL11" s="1080"/>
      <c r="CM11" s="1078"/>
      <c r="CN11" s="1079"/>
      <c r="CO11" s="1079"/>
      <c r="CP11" s="1079"/>
      <c r="CQ11" s="1080"/>
      <c r="CR11" s="1078"/>
      <c r="CS11" s="1079"/>
      <c r="CT11" s="1079"/>
      <c r="CU11" s="1079"/>
      <c r="CV11" s="1080"/>
      <c r="CW11" s="1078"/>
      <c r="CX11" s="1079"/>
      <c r="CY11" s="1079"/>
      <c r="CZ11" s="1079"/>
      <c r="DA11" s="1080"/>
      <c r="DB11" s="1078"/>
      <c r="DC11" s="1079"/>
      <c r="DD11" s="1079"/>
      <c r="DE11" s="1079"/>
      <c r="DF11" s="1080"/>
      <c r="DG11" s="1078"/>
      <c r="DH11" s="1079"/>
      <c r="DI11" s="1079"/>
      <c r="DJ11" s="1079"/>
      <c r="DK11" s="1080"/>
      <c r="DL11" s="1078"/>
      <c r="DM11" s="1079"/>
      <c r="DN11" s="1079"/>
      <c r="DO11" s="1079"/>
      <c r="DP11" s="1080"/>
      <c r="DQ11" s="1078"/>
      <c r="DR11" s="1079"/>
      <c r="DS11" s="1079"/>
      <c r="DT11" s="1079"/>
      <c r="DU11" s="1080"/>
      <c r="DV11" s="1081"/>
      <c r="DW11" s="1082"/>
      <c r="DX11" s="1082"/>
      <c r="DY11" s="1082"/>
      <c r="DZ11" s="1083"/>
      <c r="EA11" s="254"/>
    </row>
    <row r="12" spans="1:131" s="255" customFormat="1" ht="26.25" customHeight="1">
      <c r="A12" s="261">
        <v>6</v>
      </c>
      <c r="B12" s="1126"/>
      <c r="C12" s="1127"/>
      <c r="D12" s="1127"/>
      <c r="E12" s="1127"/>
      <c r="F12" s="1127"/>
      <c r="G12" s="1127"/>
      <c r="H12" s="1127"/>
      <c r="I12" s="1127"/>
      <c r="J12" s="1127"/>
      <c r="K12" s="1127"/>
      <c r="L12" s="1127"/>
      <c r="M12" s="1127"/>
      <c r="N12" s="1127"/>
      <c r="O12" s="1127"/>
      <c r="P12" s="1128"/>
      <c r="Q12" s="1132"/>
      <c r="R12" s="1133"/>
      <c r="S12" s="1133"/>
      <c r="T12" s="1133"/>
      <c r="U12" s="1133"/>
      <c r="V12" s="1133"/>
      <c r="W12" s="1133"/>
      <c r="X12" s="1133"/>
      <c r="Y12" s="1133"/>
      <c r="Z12" s="1133"/>
      <c r="AA12" s="1133"/>
      <c r="AB12" s="1133"/>
      <c r="AC12" s="1133"/>
      <c r="AD12" s="1133"/>
      <c r="AE12" s="1134"/>
      <c r="AF12" s="1108"/>
      <c r="AG12" s="1109"/>
      <c r="AH12" s="1109"/>
      <c r="AI12" s="1109"/>
      <c r="AJ12" s="1110"/>
      <c r="AK12" s="1175"/>
      <c r="AL12" s="1176"/>
      <c r="AM12" s="1176"/>
      <c r="AN12" s="1176"/>
      <c r="AO12" s="1176"/>
      <c r="AP12" s="1176"/>
      <c r="AQ12" s="1176"/>
      <c r="AR12" s="1176"/>
      <c r="AS12" s="1176"/>
      <c r="AT12" s="1176"/>
      <c r="AU12" s="1173"/>
      <c r="AV12" s="1173"/>
      <c r="AW12" s="1173"/>
      <c r="AX12" s="1173"/>
      <c r="AY12" s="1174"/>
      <c r="AZ12" s="252"/>
      <c r="BA12" s="252"/>
      <c r="BB12" s="252"/>
      <c r="BC12" s="252"/>
      <c r="BD12" s="252"/>
      <c r="BE12" s="253"/>
      <c r="BF12" s="253"/>
      <c r="BG12" s="253"/>
      <c r="BH12" s="253"/>
      <c r="BI12" s="253"/>
      <c r="BJ12" s="253"/>
      <c r="BK12" s="253"/>
      <c r="BL12" s="253"/>
      <c r="BM12" s="253"/>
      <c r="BN12" s="253"/>
      <c r="BO12" s="253"/>
      <c r="BP12" s="253"/>
      <c r="BQ12" s="262">
        <v>6</v>
      </c>
      <c r="BR12" s="263"/>
      <c r="BS12" s="1103"/>
      <c r="BT12" s="1104"/>
      <c r="BU12" s="1104"/>
      <c r="BV12" s="1104"/>
      <c r="BW12" s="1104"/>
      <c r="BX12" s="1104"/>
      <c r="BY12" s="1104"/>
      <c r="BZ12" s="1104"/>
      <c r="CA12" s="1104"/>
      <c r="CB12" s="1104"/>
      <c r="CC12" s="1104"/>
      <c r="CD12" s="1104"/>
      <c r="CE12" s="1104"/>
      <c r="CF12" s="1104"/>
      <c r="CG12" s="1105"/>
      <c r="CH12" s="1078"/>
      <c r="CI12" s="1079"/>
      <c r="CJ12" s="1079"/>
      <c r="CK12" s="1079"/>
      <c r="CL12" s="1080"/>
      <c r="CM12" s="1078"/>
      <c r="CN12" s="1079"/>
      <c r="CO12" s="1079"/>
      <c r="CP12" s="1079"/>
      <c r="CQ12" s="1080"/>
      <c r="CR12" s="1078"/>
      <c r="CS12" s="1079"/>
      <c r="CT12" s="1079"/>
      <c r="CU12" s="1079"/>
      <c r="CV12" s="1080"/>
      <c r="CW12" s="1078"/>
      <c r="CX12" s="1079"/>
      <c r="CY12" s="1079"/>
      <c r="CZ12" s="1079"/>
      <c r="DA12" s="1080"/>
      <c r="DB12" s="1078"/>
      <c r="DC12" s="1079"/>
      <c r="DD12" s="1079"/>
      <c r="DE12" s="1079"/>
      <c r="DF12" s="1080"/>
      <c r="DG12" s="1078"/>
      <c r="DH12" s="1079"/>
      <c r="DI12" s="1079"/>
      <c r="DJ12" s="1079"/>
      <c r="DK12" s="1080"/>
      <c r="DL12" s="1078"/>
      <c r="DM12" s="1079"/>
      <c r="DN12" s="1079"/>
      <c r="DO12" s="1079"/>
      <c r="DP12" s="1080"/>
      <c r="DQ12" s="1078"/>
      <c r="DR12" s="1079"/>
      <c r="DS12" s="1079"/>
      <c r="DT12" s="1079"/>
      <c r="DU12" s="1080"/>
      <c r="DV12" s="1081"/>
      <c r="DW12" s="1082"/>
      <c r="DX12" s="1082"/>
      <c r="DY12" s="1082"/>
      <c r="DZ12" s="1083"/>
      <c r="EA12" s="254"/>
    </row>
    <row r="13" spans="1:131" s="255" customFormat="1" ht="26.25" customHeight="1">
      <c r="A13" s="261">
        <v>7</v>
      </c>
      <c r="B13" s="1126"/>
      <c r="C13" s="1127"/>
      <c r="D13" s="1127"/>
      <c r="E13" s="1127"/>
      <c r="F13" s="1127"/>
      <c r="G13" s="1127"/>
      <c r="H13" s="1127"/>
      <c r="I13" s="1127"/>
      <c r="J13" s="1127"/>
      <c r="K13" s="1127"/>
      <c r="L13" s="1127"/>
      <c r="M13" s="1127"/>
      <c r="N13" s="1127"/>
      <c r="O13" s="1127"/>
      <c r="P13" s="1128"/>
      <c r="Q13" s="1132"/>
      <c r="R13" s="1133"/>
      <c r="S13" s="1133"/>
      <c r="T13" s="1133"/>
      <c r="U13" s="1133"/>
      <c r="V13" s="1133"/>
      <c r="W13" s="1133"/>
      <c r="X13" s="1133"/>
      <c r="Y13" s="1133"/>
      <c r="Z13" s="1133"/>
      <c r="AA13" s="1133"/>
      <c r="AB13" s="1133"/>
      <c r="AC13" s="1133"/>
      <c r="AD13" s="1133"/>
      <c r="AE13" s="1134"/>
      <c r="AF13" s="1108"/>
      <c r="AG13" s="1109"/>
      <c r="AH13" s="1109"/>
      <c r="AI13" s="1109"/>
      <c r="AJ13" s="1110"/>
      <c r="AK13" s="1175"/>
      <c r="AL13" s="1176"/>
      <c r="AM13" s="1176"/>
      <c r="AN13" s="1176"/>
      <c r="AO13" s="1176"/>
      <c r="AP13" s="1176"/>
      <c r="AQ13" s="1176"/>
      <c r="AR13" s="1176"/>
      <c r="AS13" s="1176"/>
      <c r="AT13" s="1176"/>
      <c r="AU13" s="1173"/>
      <c r="AV13" s="1173"/>
      <c r="AW13" s="1173"/>
      <c r="AX13" s="1173"/>
      <c r="AY13" s="1174"/>
      <c r="AZ13" s="252"/>
      <c r="BA13" s="252"/>
      <c r="BB13" s="252"/>
      <c r="BC13" s="252"/>
      <c r="BD13" s="252"/>
      <c r="BE13" s="253"/>
      <c r="BF13" s="253"/>
      <c r="BG13" s="253"/>
      <c r="BH13" s="253"/>
      <c r="BI13" s="253"/>
      <c r="BJ13" s="253"/>
      <c r="BK13" s="253"/>
      <c r="BL13" s="253"/>
      <c r="BM13" s="253"/>
      <c r="BN13" s="253"/>
      <c r="BO13" s="253"/>
      <c r="BP13" s="253"/>
      <c r="BQ13" s="262">
        <v>7</v>
      </c>
      <c r="BR13" s="263"/>
      <c r="BS13" s="1103"/>
      <c r="BT13" s="1104"/>
      <c r="BU13" s="1104"/>
      <c r="BV13" s="1104"/>
      <c r="BW13" s="1104"/>
      <c r="BX13" s="1104"/>
      <c r="BY13" s="1104"/>
      <c r="BZ13" s="1104"/>
      <c r="CA13" s="1104"/>
      <c r="CB13" s="1104"/>
      <c r="CC13" s="1104"/>
      <c r="CD13" s="1104"/>
      <c r="CE13" s="1104"/>
      <c r="CF13" s="1104"/>
      <c r="CG13" s="1105"/>
      <c r="CH13" s="1078"/>
      <c r="CI13" s="1079"/>
      <c r="CJ13" s="1079"/>
      <c r="CK13" s="1079"/>
      <c r="CL13" s="1080"/>
      <c r="CM13" s="1078"/>
      <c r="CN13" s="1079"/>
      <c r="CO13" s="1079"/>
      <c r="CP13" s="1079"/>
      <c r="CQ13" s="1080"/>
      <c r="CR13" s="1078"/>
      <c r="CS13" s="1079"/>
      <c r="CT13" s="1079"/>
      <c r="CU13" s="1079"/>
      <c r="CV13" s="1080"/>
      <c r="CW13" s="1078"/>
      <c r="CX13" s="1079"/>
      <c r="CY13" s="1079"/>
      <c r="CZ13" s="1079"/>
      <c r="DA13" s="1080"/>
      <c r="DB13" s="1078"/>
      <c r="DC13" s="1079"/>
      <c r="DD13" s="1079"/>
      <c r="DE13" s="1079"/>
      <c r="DF13" s="1080"/>
      <c r="DG13" s="1078"/>
      <c r="DH13" s="1079"/>
      <c r="DI13" s="1079"/>
      <c r="DJ13" s="1079"/>
      <c r="DK13" s="1080"/>
      <c r="DL13" s="1078"/>
      <c r="DM13" s="1079"/>
      <c r="DN13" s="1079"/>
      <c r="DO13" s="1079"/>
      <c r="DP13" s="1080"/>
      <c r="DQ13" s="1078"/>
      <c r="DR13" s="1079"/>
      <c r="DS13" s="1079"/>
      <c r="DT13" s="1079"/>
      <c r="DU13" s="1080"/>
      <c r="DV13" s="1081"/>
      <c r="DW13" s="1082"/>
      <c r="DX13" s="1082"/>
      <c r="DY13" s="1082"/>
      <c r="DZ13" s="1083"/>
      <c r="EA13" s="254"/>
    </row>
    <row r="14" spans="1:131" s="255" customFormat="1" ht="26.25" customHeight="1">
      <c r="A14" s="261">
        <v>8</v>
      </c>
      <c r="B14" s="1126"/>
      <c r="C14" s="1127"/>
      <c r="D14" s="1127"/>
      <c r="E14" s="1127"/>
      <c r="F14" s="1127"/>
      <c r="G14" s="1127"/>
      <c r="H14" s="1127"/>
      <c r="I14" s="1127"/>
      <c r="J14" s="1127"/>
      <c r="K14" s="1127"/>
      <c r="L14" s="1127"/>
      <c r="M14" s="1127"/>
      <c r="N14" s="1127"/>
      <c r="O14" s="1127"/>
      <c r="P14" s="1128"/>
      <c r="Q14" s="1132"/>
      <c r="R14" s="1133"/>
      <c r="S14" s="1133"/>
      <c r="T14" s="1133"/>
      <c r="U14" s="1133"/>
      <c r="V14" s="1133"/>
      <c r="W14" s="1133"/>
      <c r="X14" s="1133"/>
      <c r="Y14" s="1133"/>
      <c r="Z14" s="1133"/>
      <c r="AA14" s="1133"/>
      <c r="AB14" s="1133"/>
      <c r="AC14" s="1133"/>
      <c r="AD14" s="1133"/>
      <c r="AE14" s="1134"/>
      <c r="AF14" s="1108"/>
      <c r="AG14" s="1109"/>
      <c r="AH14" s="1109"/>
      <c r="AI14" s="1109"/>
      <c r="AJ14" s="1110"/>
      <c r="AK14" s="1175"/>
      <c r="AL14" s="1176"/>
      <c r="AM14" s="1176"/>
      <c r="AN14" s="1176"/>
      <c r="AO14" s="1176"/>
      <c r="AP14" s="1176"/>
      <c r="AQ14" s="1176"/>
      <c r="AR14" s="1176"/>
      <c r="AS14" s="1176"/>
      <c r="AT14" s="1176"/>
      <c r="AU14" s="1173"/>
      <c r="AV14" s="1173"/>
      <c r="AW14" s="1173"/>
      <c r="AX14" s="1173"/>
      <c r="AY14" s="1174"/>
      <c r="AZ14" s="252"/>
      <c r="BA14" s="252"/>
      <c r="BB14" s="252"/>
      <c r="BC14" s="252"/>
      <c r="BD14" s="252"/>
      <c r="BE14" s="253"/>
      <c r="BF14" s="253"/>
      <c r="BG14" s="253"/>
      <c r="BH14" s="253"/>
      <c r="BI14" s="253"/>
      <c r="BJ14" s="253"/>
      <c r="BK14" s="253"/>
      <c r="BL14" s="253"/>
      <c r="BM14" s="253"/>
      <c r="BN14" s="253"/>
      <c r="BO14" s="253"/>
      <c r="BP14" s="253"/>
      <c r="BQ14" s="262">
        <v>8</v>
      </c>
      <c r="BR14" s="263"/>
      <c r="BS14" s="1103"/>
      <c r="BT14" s="1104"/>
      <c r="BU14" s="1104"/>
      <c r="BV14" s="1104"/>
      <c r="BW14" s="1104"/>
      <c r="BX14" s="1104"/>
      <c r="BY14" s="1104"/>
      <c r="BZ14" s="1104"/>
      <c r="CA14" s="1104"/>
      <c r="CB14" s="1104"/>
      <c r="CC14" s="1104"/>
      <c r="CD14" s="1104"/>
      <c r="CE14" s="1104"/>
      <c r="CF14" s="1104"/>
      <c r="CG14" s="1105"/>
      <c r="CH14" s="1078"/>
      <c r="CI14" s="1079"/>
      <c r="CJ14" s="1079"/>
      <c r="CK14" s="1079"/>
      <c r="CL14" s="1080"/>
      <c r="CM14" s="1078"/>
      <c r="CN14" s="1079"/>
      <c r="CO14" s="1079"/>
      <c r="CP14" s="1079"/>
      <c r="CQ14" s="1080"/>
      <c r="CR14" s="1078"/>
      <c r="CS14" s="1079"/>
      <c r="CT14" s="1079"/>
      <c r="CU14" s="1079"/>
      <c r="CV14" s="1080"/>
      <c r="CW14" s="1078"/>
      <c r="CX14" s="1079"/>
      <c r="CY14" s="1079"/>
      <c r="CZ14" s="1079"/>
      <c r="DA14" s="1080"/>
      <c r="DB14" s="1078"/>
      <c r="DC14" s="1079"/>
      <c r="DD14" s="1079"/>
      <c r="DE14" s="1079"/>
      <c r="DF14" s="1080"/>
      <c r="DG14" s="1078"/>
      <c r="DH14" s="1079"/>
      <c r="DI14" s="1079"/>
      <c r="DJ14" s="1079"/>
      <c r="DK14" s="1080"/>
      <c r="DL14" s="1078"/>
      <c r="DM14" s="1079"/>
      <c r="DN14" s="1079"/>
      <c r="DO14" s="1079"/>
      <c r="DP14" s="1080"/>
      <c r="DQ14" s="1078"/>
      <c r="DR14" s="1079"/>
      <c r="DS14" s="1079"/>
      <c r="DT14" s="1079"/>
      <c r="DU14" s="1080"/>
      <c r="DV14" s="1081"/>
      <c r="DW14" s="1082"/>
      <c r="DX14" s="1082"/>
      <c r="DY14" s="1082"/>
      <c r="DZ14" s="1083"/>
      <c r="EA14" s="254"/>
    </row>
    <row r="15" spans="1:131" s="255" customFormat="1" ht="26.25" customHeight="1">
      <c r="A15" s="261">
        <v>9</v>
      </c>
      <c r="B15" s="1126"/>
      <c r="C15" s="1127"/>
      <c r="D15" s="1127"/>
      <c r="E15" s="1127"/>
      <c r="F15" s="1127"/>
      <c r="G15" s="1127"/>
      <c r="H15" s="1127"/>
      <c r="I15" s="1127"/>
      <c r="J15" s="1127"/>
      <c r="K15" s="1127"/>
      <c r="L15" s="1127"/>
      <c r="M15" s="1127"/>
      <c r="N15" s="1127"/>
      <c r="O15" s="1127"/>
      <c r="P15" s="1128"/>
      <c r="Q15" s="1132"/>
      <c r="R15" s="1133"/>
      <c r="S15" s="1133"/>
      <c r="T15" s="1133"/>
      <c r="U15" s="1133"/>
      <c r="V15" s="1133"/>
      <c r="W15" s="1133"/>
      <c r="X15" s="1133"/>
      <c r="Y15" s="1133"/>
      <c r="Z15" s="1133"/>
      <c r="AA15" s="1133"/>
      <c r="AB15" s="1133"/>
      <c r="AC15" s="1133"/>
      <c r="AD15" s="1133"/>
      <c r="AE15" s="1134"/>
      <c r="AF15" s="1108"/>
      <c r="AG15" s="1109"/>
      <c r="AH15" s="1109"/>
      <c r="AI15" s="1109"/>
      <c r="AJ15" s="1110"/>
      <c r="AK15" s="1175"/>
      <c r="AL15" s="1176"/>
      <c r="AM15" s="1176"/>
      <c r="AN15" s="1176"/>
      <c r="AO15" s="1176"/>
      <c r="AP15" s="1176"/>
      <c r="AQ15" s="1176"/>
      <c r="AR15" s="1176"/>
      <c r="AS15" s="1176"/>
      <c r="AT15" s="1176"/>
      <c r="AU15" s="1173"/>
      <c r="AV15" s="1173"/>
      <c r="AW15" s="1173"/>
      <c r="AX15" s="1173"/>
      <c r="AY15" s="1174"/>
      <c r="AZ15" s="252"/>
      <c r="BA15" s="252"/>
      <c r="BB15" s="252"/>
      <c r="BC15" s="252"/>
      <c r="BD15" s="252"/>
      <c r="BE15" s="253"/>
      <c r="BF15" s="253"/>
      <c r="BG15" s="253"/>
      <c r="BH15" s="253"/>
      <c r="BI15" s="253"/>
      <c r="BJ15" s="253"/>
      <c r="BK15" s="253"/>
      <c r="BL15" s="253"/>
      <c r="BM15" s="253"/>
      <c r="BN15" s="253"/>
      <c r="BO15" s="253"/>
      <c r="BP15" s="253"/>
      <c r="BQ15" s="262">
        <v>9</v>
      </c>
      <c r="BR15" s="263"/>
      <c r="BS15" s="1103"/>
      <c r="BT15" s="1104"/>
      <c r="BU15" s="1104"/>
      <c r="BV15" s="1104"/>
      <c r="BW15" s="1104"/>
      <c r="BX15" s="1104"/>
      <c r="BY15" s="1104"/>
      <c r="BZ15" s="1104"/>
      <c r="CA15" s="1104"/>
      <c r="CB15" s="1104"/>
      <c r="CC15" s="1104"/>
      <c r="CD15" s="1104"/>
      <c r="CE15" s="1104"/>
      <c r="CF15" s="1104"/>
      <c r="CG15" s="1105"/>
      <c r="CH15" s="1078"/>
      <c r="CI15" s="1079"/>
      <c r="CJ15" s="1079"/>
      <c r="CK15" s="1079"/>
      <c r="CL15" s="1080"/>
      <c r="CM15" s="1078"/>
      <c r="CN15" s="1079"/>
      <c r="CO15" s="1079"/>
      <c r="CP15" s="1079"/>
      <c r="CQ15" s="1080"/>
      <c r="CR15" s="1078"/>
      <c r="CS15" s="1079"/>
      <c r="CT15" s="1079"/>
      <c r="CU15" s="1079"/>
      <c r="CV15" s="1080"/>
      <c r="CW15" s="1078"/>
      <c r="CX15" s="1079"/>
      <c r="CY15" s="1079"/>
      <c r="CZ15" s="1079"/>
      <c r="DA15" s="1080"/>
      <c r="DB15" s="1078"/>
      <c r="DC15" s="1079"/>
      <c r="DD15" s="1079"/>
      <c r="DE15" s="1079"/>
      <c r="DF15" s="1080"/>
      <c r="DG15" s="1078"/>
      <c r="DH15" s="1079"/>
      <c r="DI15" s="1079"/>
      <c r="DJ15" s="1079"/>
      <c r="DK15" s="1080"/>
      <c r="DL15" s="1078"/>
      <c r="DM15" s="1079"/>
      <c r="DN15" s="1079"/>
      <c r="DO15" s="1079"/>
      <c r="DP15" s="1080"/>
      <c r="DQ15" s="1078"/>
      <c r="DR15" s="1079"/>
      <c r="DS15" s="1079"/>
      <c r="DT15" s="1079"/>
      <c r="DU15" s="1080"/>
      <c r="DV15" s="1081"/>
      <c r="DW15" s="1082"/>
      <c r="DX15" s="1082"/>
      <c r="DY15" s="1082"/>
      <c r="DZ15" s="1083"/>
      <c r="EA15" s="254"/>
    </row>
    <row r="16" spans="1:131" s="255" customFormat="1" ht="26.25" customHeight="1">
      <c r="A16" s="261">
        <v>10</v>
      </c>
      <c r="B16" s="1126"/>
      <c r="C16" s="1127"/>
      <c r="D16" s="1127"/>
      <c r="E16" s="1127"/>
      <c r="F16" s="1127"/>
      <c r="G16" s="1127"/>
      <c r="H16" s="1127"/>
      <c r="I16" s="1127"/>
      <c r="J16" s="1127"/>
      <c r="K16" s="1127"/>
      <c r="L16" s="1127"/>
      <c r="M16" s="1127"/>
      <c r="N16" s="1127"/>
      <c r="O16" s="1127"/>
      <c r="P16" s="1128"/>
      <c r="Q16" s="1132"/>
      <c r="R16" s="1133"/>
      <c r="S16" s="1133"/>
      <c r="T16" s="1133"/>
      <c r="U16" s="1133"/>
      <c r="V16" s="1133"/>
      <c r="W16" s="1133"/>
      <c r="X16" s="1133"/>
      <c r="Y16" s="1133"/>
      <c r="Z16" s="1133"/>
      <c r="AA16" s="1133"/>
      <c r="AB16" s="1133"/>
      <c r="AC16" s="1133"/>
      <c r="AD16" s="1133"/>
      <c r="AE16" s="1134"/>
      <c r="AF16" s="1108"/>
      <c r="AG16" s="1109"/>
      <c r="AH16" s="1109"/>
      <c r="AI16" s="1109"/>
      <c r="AJ16" s="1110"/>
      <c r="AK16" s="1175"/>
      <c r="AL16" s="1176"/>
      <c r="AM16" s="1176"/>
      <c r="AN16" s="1176"/>
      <c r="AO16" s="1176"/>
      <c r="AP16" s="1176"/>
      <c r="AQ16" s="1176"/>
      <c r="AR16" s="1176"/>
      <c r="AS16" s="1176"/>
      <c r="AT16" s="1176"/>
      <c r="AU16" s="1173"/>
      <c r="AV16" s="1173"/>
      <c r="AW16" s="1173"/>
      <c r="AX16" s="1173"/>
      <c r="AY16" s="1174"/>
      <c r="AZ16" s="252"/>
      <c r="BA16" s="252"/>
      <c r="BB16" s="252"/>
      <c r="BC16" s="252"/>
      <c r="BD16" s="252"/>
      <c r="BE16" s="253"/>
      <c r="BF16" s="253"/>
      <c r="BG16" s="253"/>
      <c r="BH16" s="253"/>
      <c r="BI16" s="253"/>
      <c r="BJ16" s="253"/>
      <c r="BK16" s="253"/>
      <c r="BL16" s="253"/>
      <c r="BM16" s="253"/>
      <c r="BN16" s="253"/>
      <c r="BO16" s="253"/>
      <c r="BP16" s="253"/>
      <c r="BQ16" s="262">
        <v>10</v>
      </c>
      <c r="BR16" s="263"/>
      <c r="BS16" s="1103"/>
      <c r="BT16" s="1104"/>
      <c r="BU16" s="1104"/>
      <c r="BV16" s="1104"/>
      <c r="BW16" s="1104"/>
      <c r="BX16" s="1104"/>
      <c r="BY16" s="1104"/>
      <c r="BZ16" s="1104"/>
      <c r="CA16" s="1104"/>
      <c r="CB16" s="1104"/>
      <c r="CC16" s="1104"/>
      <c r="CD16" s="1104"/>
      <c r="CE16" s="1104"/>
      <c r="CF16" s="1104"/>
      <c r="CG16" s="1105"/>
      <c r="CH16" s="1078"/>
      <c r="CI16" s="1079"/>
      <c r="CJ16" s="1079"/>
      <c r="CK16" s="1079"/>
      <c r="CL16" s="1080"/>
      <c r="CM16" s="1078"/>
      <c r="CN16" s="1079"/>
      <c r="CO16" s="1079"/>
      <c r="CP16" s="1079"/>
      <c r="CQ16" s="1080"/>
      <c r="CR16" s="1078"/>
      <c r="CS16" s="1079"/>
      <c r="CT16" s="1079"/>
      <c r="CU16" s="1079"/>
      <c r="CV16" s="1080"/>
      <c r="CW16" s="1078"/>
      <c r="CX16" s="1079"/>
      <c r="CY16" s="1079"/>
      <c r="CZ16" s="1079"/>
      <c r="DA16" s="1080"/>
      <c r="DB16" s="1078"/>
      <c r="DC16" s="1079"/>
      <c r="DD16" s="1079"/>
      <c r="DE16" s="1079"/>
      <c r="DF16" s="1080"/>
      <c r="DG16" s="1078"/>
      <c r="DH16" s="1079"/>
      <c r="DI16" s="1079"/>
      <c r="DJ16" s="1079"/>
      <c r="DK16" s="1080"/>
      <c r="DL16" s="1078"/>
      <c r="DM16" s="1079"/>
      <c r="DN16" s="1079"/>
      <c r="DO16" s="1079"/>
      <c r="DP16" s="1080"/>
      <c r="DQ16" s="1078"/>
      <c r="DR16" s="1079"/>
      <c r="DS16" s="1079"/>
      <c r="DT16" s="1079"/>
      <c r="DU16" s="1080"/>
      <c r="DV16" s="1081"/>
      <c r="DW16" s="1082"/>
      <c r="DX16" s="1082"/>
      <c r="DY16" s="1082"/>
      <c r="DZ16" s="1083"/>
      <c r="EA16" s="254"/>
    </row>
    <row r="17" spans="1:131" s="255" customFormat="1" ht="26.25" customHeight="1">
      <c r="A17" s="261">
        <v>11</v>
      </c>
      <c r="B17" s="1126"/>
      <c r="C17" s="1127"/>
      <c r="D17" s="1127"/>
      <c r="E17" s="1127"/>
      <c r="F17" s="1127"/>
      <c r="G17" s="1127"/>
      <c r="H17" s="1127"/>
      <c r="I17" s="1127"/>
      <c r="J17" s="1127"/>
      <c r="K17" s="1127"/>
      <c r="L17" s="1127"/>
      <c r="M17" s="1127"/>
      <c r="N17" s="1127"/>
      <c r="O17" s="1127"/>
      <c r="P17" s="1128"/>
      <c r="Q17" s="1132"/>
      <c r="R17" s="1133"/>
      <c r="S17" s="1133"/>
      <c r="T17" s="1133"/>
      <c r="U17" s="1133"/>
      <c r="V17" s="1133"/>
      <c r="W17" s="1133"/>
      <c r="X17" s="1133"/>
      <c r="Y17" s="1133"/>
      <c r="Z17" s="1133"/>
      <c r="AA17" s="1133"/>
      <c r="AB17" s="1133"/>
      <c r="AC17" s="1133"/>
      <c r="AD17" s="1133"/>
      <c r="AE17" s="1134"/>
      <c r="AF17" s="1108"/>
      <c r="AG17" s="1109"/>
      <c r="AH17" s="1109"/>
      <c r="AI17" s="1109"/>
      <c r="AJ17" s="1110"/>
      <c r="AK17" s="1175"/>
      <c r="AL17" s="1176"/>
      <c r="AM17" s="1176"/>
      <c r="AN17" s="1176"/>
      <c r="AO17" s="1176"/>
      <c r="AP17" s="1176"/>
      <c r="AQ17" s="1176"/>
      <c r="AR17" s="1176"/>
      <c r="AS17" s="1176"/>
      <c r="AT17" s="1176"/>
      <c r="AU17" s="1173"/>
      <c r="AV17" s="1173"/>
      <c r="AW17" s="1173"/>
      <c r="AX17" s="1173"/>
      <c r="AY17" s="1174"/>
      <c r="AZ17" s="252"/>
      <c r="BA17" s="252"/>
      <c r="BB17" s="252"/>
      <c r="BC17" s="252"/>
      <c r="BD17" s="252"/>
      <c r="BE17" s="253"/>
      <c r="BF17" s="253"/>
      <c r="BG17" s="253"/>
      <c r="BH17" s="253"/>
      <c r="BI17" s="253"/>
      <c r="BJ17" s="253"/>
      <c r="BK17" s="253"/>
      <c r="BL17" s="253"/>
      <c r="BM17" s="253"/>
      <c r="BN17" s="253"/>
      <c r="BO17" s="253"/>
      <c r="BP17" s="253"/>
      <c r="BQ17" s="262">
        <v>11</v>
      </c>
      <c r="BR17" s="263"/>
      <c r="BS17" s="1103"/>
      <c r="BT17" s="1104"/>
      <c r="BU17" s="1104"/>
      <c r="BV17" s="1104"/>
      <c r="BW17" s="1104"/>
      <c r="BX17" s="1104"/>
      <c r="BY17" s="1104"/>
      <c r="BZ17" s="1104"/>
      <c r="CA17" s="1104"/>
      <c r="CB17" s="1104"/>
      <c r="CC17" s="1104"/>
      <c r="CD17" s="1104"/>
      <c r="CE17" s="1104"/>
      <c r="CF17" s="1104"/>
      <c r="CG17" s="1105"/>
      <c r="CH17" s="1078"/>
      <c r="CI17" s="1079"/>
      <c r="CJ17" s="1079"/>
      <c r="CK17" s="1079"/>
      <c r="CL17" s="1080"/>
      <c r="CM17" s="1078"/>
      <c r="CN17" s="1079"/>
      <c r="CO17" s="1079"/>
      <c r="CP17" s="1079"/>
      <c r="CQ17" s="1080"/>
      <c r="CR17" s="1078"/>
      <c r="CS17" s="1079"/>
      <c r="CT17" s="1079"/>
      <c r="CU17" s="1079"/>
      <c r="CV17" s="1080"/>
      <c r="CW17" s="1078"/>
      <c r="CX17" s="1079"/>
      <c r="CY17" s="1079"/>
      <c r="CZ17" s="1079"/>
      <c r="DA17" s="1080"/>
      <c r="DB17" s="1078"/>
      <c r="DC17" s="1079"/>
      <c r="DD17" s="1079"/>
      <c r="DE17" s="1079"/>
      <c r="DF17" s="1080"/>
      <c r="DG17" s="1078"/>
      <c r="DH17" s="1079"/>
      <c r="DI17" s="1079"/>
      <c r="DJ17" s="1079"/>
      <c r="DK17" s="1080"/>
      <c r="DL17" s="1078"/>
      <c r="DM17" s="1079"/>
      <c r="DN17" s="1079"/>
      <c r="DO17" s="1079"/>
      <c r="DP17" s="1080"/>
      <c r="DQ17" s="1078"/>
      <c r="DR17" s="1079"/>
      <c r="DS17" s="1079"/>
      <c r="DT17" s="1079"/>
      <c r="DU17" s="1080"/>
      <c r="DV17" s="1081"/>
      <c r="DW17" s="1082"/>
      <c r="DX17" s="1082"/>
      <c r="DY17" s="1082"/>
      <c r="DZ17" s="1083"/>
      <c r="EA17" s="254"/>
    </row>
    <row r="18" spans="1:131" s="255" customFormat="1" ht="26.25" customHeight="1">
      <c r="A18" s="261">
        <v>12</v>
      </c>
      <c r="B18" s="1126"/>
      <c r="C18" s="1127"/>
      <c r="D18" s="1127"/>
      <c r="E18" s="1127"/>
      <c r="F18" s="1127"/>
      <c r="G18" s="1127"/>
      <c r="H18" s="1127"/>
      <c r="I18" s="1127"/>
      <c r="J18" s="1127"/>
      <c r="K18" s="1127"/>
      <c r="L18" s="1127"/>
      <c r="M18" s="1127"/>
      <c r="N18" s="1127"/>
      <c r="O18" s="1127"/>
      <c r="P18" s="1128"/>
      <c r="Q18" s="1132"/>
      <c r="R18" s="1133"/>
      <c r="S18" s="1133"/>
      <c r="T18" s="1133"/>
      <c r="U18" s="1133"/>
      <c r="V18" s="1133"/>
      <c r="W18" s="1133"/>
      <c r="X18" s="1133"/>
      <c r="Y18" s="1133"/>
      <c r="Z18" s="1133"/>
      <c r="AA18" s="1133"/>
      <c r="AB18" s="1133"/>
      <c r="AC18" s="1133"/>
      <c r="AD18" s="1133"/>
      <c r="AE18" s="1134"/>
      <c r="AF18" s="1108"/>
      <c r="AG18" s="1109"/>
      <c r="AH18" s="1109"/>
      <c r="AI18" s="1109"/>
      <c r="AJ18" s="1110"/>
      <c r="AK18" s="1175"/>
      <c r="AL18" s="1176"/>
      <c r="AM18" s="1176"/>
      <c r="AN18" s="1176"/>
      <c r="AO18" s="1176"/>
      <c r="AP18" s="1176"/>
      <c r="AQ18" s="1176"/>
      <c r="AR18" s="1176"/>
      <c r="AS18" s="1176"/>
      <c r="AT18" s="1176"/>
      <c r="AU18" s="1173"/>
      <c r="AV18" s="1173"/>
      <c r="AW18" s="1173"/>
      <c r="AX18" s="1173"/>
      <c r="AY18" s="1174"/>
      <c r="AZ18" s="252"/>
      <c r="BA18" s="252"/>
      <c r="BB18" s="252"/>
      <c r="BC18" s="252"/>
      <c r="BD18" s="252"/>
      <c r="BE18" s="253"/>
      <c r="BF18" s="253"/>
      <c r="BG18" s="253"/>
      <c r="BH18" s="253"/>
      <c r="BI18" s="253"/>
      <c r="BJ18" s="253"/>
      <c r="BK18" s="253"/>
      <c r="BL18" s="253"/>
      <c r="BM18" s="253"/>
      <c r="BN18" s="253"/>
      <c r="BO18" s="253"/>
      <c r="BP18" s="253"/>
      <c r="BQ18" s="262">
        <v>12</v>
      </c>
      <c r="BR18" s="263"/>
      <c r="BS18" s="1103"/>
      <c r="BT18" s="1104"/>
      <c r="BU18" s="1104"/>
      <c r="BV18" s="1104"/>
      <c r="BW18" s="1104"/>
      <c r="BX18" s="1104"/>
      <c r="BY18" s="1104"/>
      <c r="BZ18" s="1104"/>
      <c r="CA18" s="1104"/>
      <c r="CB18" s="1104"/>
      <c r="CC18" s="1104"/>
      <c r="CD18" s="1104"/>
      <c r="CE18" s="1104"/>
      <c r="CF18" s="1104"/>
      <c r="CG18" s="1105"/>
      <c r="CH18" s="1078"/>
      <c r="CI18" s="1079"/>
      <c r="CJ18" s="1079"/>
      <c r="CK18" s="1079"/>
      <c r="CL18" s="1080"/>
      <c r="CM18" s="1078"/>
      <c r="CN18" s="1079"/>
      <c r="CO18" s="1079"/>
      <c r="CP18" s="1079"/>
      <c r="CQ18" s="1080"/>
      <c r="CR18" s="1078"/>
      <c r="CS18" s="1079"/>
      <c r="CT18" s="1079"/>
      <c r="CU18" s="1079"/>
      <c r="CV18" s="1080"/>
      <c r="CW18" s="1078"/>
      <c r="CX18" s="1079"/>
      <c r="CY18" s="1079"/>
      <c r="CZ18" s="1079"/>
      <c r="DA18" s="1080"/>
      <c r="DB18" s="1078"/>
      <c r="DC18" s="1079"/>
      <c r="DD18" s="1079"/>
      <c r="DE18" s="1079"/>
      <c r="DF18" s="1080"/>
      <c r="DG18" s="1078"/>
      <c r="DH18" s="1079"/>
      <c r="DI18" s="1079"/>
      <c r="DJ18" s="1079"/>
      <c r="DK18" s="1080"/>
      <c r="DL18" s="1078"/>
      <c r="DM18" s="1079"/>
      <c r="DN18" s="1079"/>
      <c r="DO18" s="1079"/>
      <c r="DP18" s="1080"/>
      <c r="DQ18" s="1078"/>
      <c r="DR18" s="1079"/>
      <c r="DS18" s="1079"/>
      <c r="DT18" s="1079"/>
      <c r="DU18" s="1080"/>
      <c r="DV18" s="1081"/>
      <c r="DW18" s="1082"/>
      <c r="DX18" s="1082"/>
      <c r="DY18" s="1082"/>
      <c r="DZ18" s="1083"/>
      <c r="EA18" s="254"/>
    </row>
    <row r="19" spans="1:131" s="255" customFormat="1" ht="26.25" customHeight="1">
      <c r="A19" s="261">
        <v>13</v>
      </c>
      <c r="B19" s="1126"/>
      <c r="C19" s="1127"/>
      <c r="D19" s="1127"/>
      <c r="E19" s="1127"/>
      <c r="F19" s="1127"/>
      <c r="G19" s="1127"/>
      <c r="H19" s="1127"/>
      <c r="I19" s="1127"/>
      <c r="J19" s="1127"/>
      <c r="K19" s="1127"/>
      <c r="L19" s="1127"/>
      <c r="M19" s="1127"/>
      <c r="N19" s="1127"/>
      <c r="O19" s="1127"/>
      <c r="P19" s="1128"/>
      <c r="Q19" s="1132"/>
      <c r="R19" s="1133"/>
      <c r="S19" s="1133"/>
      <c r="T19" s="1133"/>
      <c r="U19" s="1133"/>
      <c r="V19" s="1133"/>
      <c r="W19" s="1133"/>
      <c r="X19" s="1133"/>
      <c r="Y19" s="1133"/>
      <c r="Z19" s="1133"/>
      <c r="AA19" s="1133"/>
      <c r="AB19" s="1133"/>
      <c r="AC19" s="1133"/>
      <c r="AD19" s="1133"/>
      <c r="AE19" s="1134"/>
      <c r="AF19" s="1108"/>
      <c r="AG19" s="1109"/>
      <c r="AH19" s="1109"/>
      <c r="AI19" s="1109"/>
      <c r="AJ19" s="1110"/>
      <c r="AK19" s="1175"/>
      <c r="AL19" s="1176"/>
      <c r="AM19" s="1176"/>
      <c r="AN19" s="1176"/>
      <c r="AO19" s="1176"/>
      <c r="AP19" s="1176"/>
      <c r="AQ19" s="1176"/>
      <c r="AR19" s="1176"/>
      <c r="AS19" s="1176"/>
      <c r="AT19" s="1176"/>
      <c r="AU19" s="1173"/>
      <c r="AV19" s="1173"/>
      <c r="AW19" s="1173"/>
      <c r="AX19" s="1173"/>
      <c r="AY19" s="1174"/>
      <c r="AZ19" s="252"/>
      <c r="BA19" s="252"/>
      <c r="BB19" s="252"/>
      <c r="BC19" s="252"/>
      <c r="BD19" s="252"/>
      <c r="BE19" s="253"/>
      <c r="BF19" s="253"/>
      <c r="BG19" s="253"/>
      <c r="BH19" s="253"/>
      <c r="BI19" s="253"/>
      <c r="BJ19" s="253"/>
      <c r="BK19" s="253"/>
      <c r="BL19" s="253"/>
      <c r="BM19" s="253"/>
      <c r="BN19" s="253"/>
      <c r="BO19" s="253"/>
      <c r="BP19" s="253"/>
      <c r="BQ19" s="262">
        <v>13</v>
      </c>
      <c r="BR19" s="263"/>
      <c r="BS19" s="1103"/>
      <c r="BT19" s="1104"/>
      <c r="BU19" s="1104"/>
      <c r="BV19" s="1104"/>
      <c r="BW19" s="1104"/>
      <c r="BX19" s="1104"/>
      <c r="BY19" s="1104"/>
      <c r="BZ19" s="1104"/>
      <c r="CA19" s="1104"/>
      <c r="CB19" s="1104"/>
      <c r="CC19" s="1104"/>
      <c r="CD19" s="1104"/>
      <c r="CE19" s="1104"/>
      <c r="CF19" s="1104"/>
      <c r="CG19" s="1105"/>
      <c r="CH19" s="1078"/>
      <c r="CI19" s="1079"/>
      <c r="CJ19" s="1079"/>
      <c r="CK19" s="1079"/>
      <c r="CL19" s="1080"/>
      <c r="CM19" s="1078"/>
      <c r="CN19" s="1079"/>
      <c r="CO19" s="1079"/>
      <c r="CP19" s="1079"/>
      <c r="CQ19" s="1080"/>
      <c r="CR19" s="1078"/>
      <c r="CS19" s="1079"/>
      <c r="CT19" s="1079"/>
      <c r="CU19" s="1079"/>
      <c r="CV19" s="1080"/>
      <c r="CW19" s="1078"/>
      <c r="CX19" s="1079"/>
      <c r="CY19" s="1079"/>
      <c r="CZ19" s="1079"/>
      <c r="DA19" s="1080"/>
      <c r="DB19" s="1078"/>
      <c r="DC19" s="1079"/>
      <c r="DD19" s="1079"/>
      <c r="DE19" s="1079"/>
      <c r="DF19" s="1080"/>
      <c r="DG19" s="1078"/>
      <c r="DH19" s="1079"/>
      <c r="DI19" s="1079"/>
      <c r="DJ19" s="1079"/>
      <c r="DK19" s="1080"/>
      <c r="DL19" s="1078"/>
      <c r="DM19" s="1079"/>
      <c r="DN19" s="1079"/>
      <c r="DO19" s="1079"/>
      <c r="DP19" s="1080"/>
      <c r="DQ19" s="1078"/>
      <c r="DR19" s="1079"/>
      <c r="DS19" s="1079"/>
      <c r="DT19" s="1079"/>
      <c r="DU19" s="1080"/>
      <c r="DV19" s="1081"/>
      <c r="DW19" s="1082"/>
      <c r="DX19" s="1082"/>
      <c r="DY19" s="1082"/>
      <c r="DZ19" s="1083"/>
      <c r="EA19" s="254"/>
    </row>
    <row r="20" spans="1:131" s="255" customFormat="1" ht="26.25" customHeight="1">
      <c r="A20" s="261">
        <v>14</v>
      </c>
      <c r="B20" s="1126"/>
      <c r="C20" s="1127"/>
      <c r="D20" s="1127"/>
      <c r="E20" s="1127"/>
      <c r="F20" s="1127"/>
      <c r="G20" s="1127"/>
      <c r="H20" s="1127"/>
      <c r="I20" s="1127"/>
      <c r="J20" s="1127"/>
      <c r="K20" s="1127"/>
      <c r="L20" s="1127"/>
      <c r="M20" s="1127"/>
      <c r="N20" s="1127"/>
      <c r="O20" s="1127"/>
      <c r="P20" s="1128"/>
      <c r="Q20" s="1132"/>
      <c r="R20" s="1133"/>
      <c r="S20" s="1133"/>
      <c r="T20" s="1133"/>
      <c r="U20" s="1133"/>
      <c r="V20" s="1133"/>
      <c r="W20" s="1133"/>
      <c r="X20" s="1133"/>
      <c r="Y20" s="1133"/>
      <c r="Z20" s="1133"/>
      <c r="AA20" s="1133"/>
      <c r="AB20" s="1133"/>
      <c r="AC20" s="1133"/>
      <c r="AD20" s="1133"/>
      <c r="AE20" s="1134"/>
      <c r="AF20" s="1108"/>
      <c r="AG20" s="1109"/>
      <c r="AH20" s="1109"/>
      <c r="AI20" s="1109"/>
      <c r="AJ20" s="1110"/>
      <c r="AK20" s="1175"/>
      <c r="AL20" s="1176"/>
      <c r="AM20" s="1176"/>
      <c r="AN20" s="1176"/>
      <c r="AO20" s="1176"/>
      <c r="AP20" s="1176"/>
      <c r="AQ20" s="1176"/>
      <c r="AR20" s="1176"/>
      <c r="AS20" s="1176"/>
      <c r="AT20" s="1176"/>
      <c r="AU20" s="1173"/>
      <c r="AV20" s="1173"/>
      <c r="AW20" s="1173"/>
      <c r="AX20" s="1173"/>
      <c r="AY20" s="1174"/>
      <c r="AZ20" s="252"/>
      <c r="BA20" s="252"/>
      <c r="BB20" s="252"/>
      <c r="BC20" s="252"/>
      <c r="BD20" s="252"/>
      <c r="BE20" s="253"/>
      <c r="BF20" s="253"/>
      <c r="BG20" s="253"/>
      <c r="BH20" s="253"/>
      <c r="BI20" s="253"/>
      <c r="BJ20" s="253"/>
      <c r="BK20" s="253"/>
      <c r="BL20" s="253"/>
      <c r="BM20" s="253"/>
      <c r="BN20" s="253"/>
      <c r="BO20" s="253"/>
      <c r="BP20" s="253"/>
      <c r="BQ20" s="262">
        <v>14</v>
      </c>
      <c r="BR20" s="263"/>
      <c r="BS20" s="1103"/>
      <c r="BT20" s="1104"/>
      <c r="BU20" s="1104"/>
      <c r="BV20" s="1104"/>
      <c r="BW20" s="1104"/>
      <c r="BX20" s="1104"/>
      <c r="BY20" s="1104"/>
      <c r="BZ20" s="1104"/>
      <c r="CA20" s="1104"/>
      <c r="CB20" s="1104"/>
      <c r="CC20" s="1104"/>
      <c r="CD20" s="1104"/>
      <c r="CE20" s="1104"/>
      <c r="CF20" s="1104"/>
      <c r="CG20" s="1105"/>
      <c r="CH20" s="1078"/>
      <c r="CI20" s="1079"/>
      <c r="CJ20" s="1079"/>
      <c r="CK20" s="1079"/>
      <c r="CL20" s="1080"/>
      <c r="CM20" s="1078"/>
      <c r="CN20" s="1079"/>
      <c r="CO20" s="1079"/>
      <c r="CP20" s="1079"/>
      <c r="CQ20" s="1080"/>
      <c r="CR20" s="1078"/>
      <c r="CS20" s="1079"/>
      <c r="CT20" s="1079"/>
      <c r="CU20" s="1079"/>
      <c r="CV20" s="1080"/>
      <c r="CW20" s="1078"/>
      <c r="CX20" s="1079"/>
      <c r="CY20" s="1079"/>
      <c r="CZ20" s="1079"/>
      <c r="DA20" s="1080"/>
      <c r="DB20" s="1078"/>
      <c r="DC20" s="1079"/>
      <c r="DD20" s="1079"/>
      <c r="DE20" s="1079"/>
      <c r="DF20" s="1080"/>
      <c r="DG20" s="1078"/>
      <c r="DH20" s="1079"/>
      <c r="DI20" s="1079"/>
      <c r="DJ20" s="1079"/>
      <c r="DK20" s="1080"/>
      <c r="DL20" s="1078"/>
      <c r="DM20" s="1079"/>
      <c r="DN20" s="1079"/>
      <c r="DO20" s="1079"/>
      <c r="DP20" s="1080"/>
      <c r="DQ20" s="1078"/>
      <c r="DR20" s="1079"/>
      <c r="DS20" s="1079"/>
      <c r="DT20" s="1079"/>
      <c r="DU20" s="1080"/>
      <c r="DV20" s="1081"/>
      <c r="DW20" s="1082"/>
      <c r="DX20" s="1082"/>
      <c r="DY20" s="1082"/>
      <c r="DZ20" s="1083"/>
      <c r="EA20" s="254"/>
    </row>
    <row r="21" spans="1:131" s="255" customFormat="1" ht="26.25" customHeight="1" thickBot="1">
      <c r="A21" s="261">
        <v>15</v>
      </c>
      <c r="B21" s="1126"/>
      <c r="C21" s="1127"/>
      <c r="D21" s="1127"/>
      <c r="E21" s="1127"/>
      <c r="F21" s="1127"/>
      <c r="G21" s="1127"/>
      <c r="H21" s="1127"/>
      <c r="I21" s="1127"/>
      <c r="J21" s="1127"/>
      <c r="K21" s="1127"/>
      <c r="L21" s="1127"/>
      <c r="M21" s="1127"/>
      <c r="N21" s="1127"/>
      <c r="O21" s="1127"/>
      <c r="P21" s="1128"/>
      <c r="Q21" s="1132"/>
      <c r="R21" s="1133"/>
      <c r="S21" s="1133"/>
      <c r="T21" s="1133"/>
      <c r="U21" s="1133"/>
      <c r="V21" s="1133"/>
      <c r="W21" s="1133"/>
      <c r="X21" s="1133"/>
      <c r="Y21" s="1133"/>
      <c r="Z21" s="1133"/>
      <c r="AA21" s="1133"/>
      <c r="AB21" s="1133"/>
      <c r="AC21" s="1133"/>
      <c r="AD21" s="1133"/>
      <c r="AE21" s="1134"/>
      <c r="AF21" s="1108"/>
      <c r="AG21" s="1109"/>
      <c r="AH21" s="1109"/>
      <c r="AI21" s="1109"/>
      <c r="AJ21" s="1110"/>
      <c r="AK21" s="1175"/>
      <c r="AL21" s="1176"/>
      <c r="AM21" s="1176"/>
      <c r="AN21" s="1176"/>
      <c r="AO21" s="1176"/>
      <c r="AP21" s="1176"/>
      <c r="AQ21" s="1176"/>
      <c r="AR21" s="1176"/>
      <c r="AS21" s="1176"/>
      <c r="AT21" s="1176"/>
      <c r="AU21" s="1173"/>
      <c r="AV21" s="1173"/>
      <c r="AW21" s="1173"/>
      <c r="AX21" s="1173"/>
      <c r="AY21" s="1174"/>
      <c r="AZ21" s="252"/>
      <c r="BA21" s="252"/>
      <c r="BB21" s="252"/>
      <c r="BC21" s="252"/>
      <c r="BD21" s="252"/>
      <c r="BE21" s="253"/>
      <c r="BF21" s="253"/>
      <c r="BG21" s="253"/>
      <c r="BH21" s="253"/>
      <c r="BI21" s="253"/>
      <c r="BJ21" s="253"/>
      <c r="BK21" s="253"/>
      <c r="BL21" s="253"/>
      <c r="BM21" s="253"/>
      <c r="BN21" s="253"/>
      <c r="BO21" s="253"/>
      <c r="BP21" s="253"/>
      <c r="BQ21" s="262">
        <v>15</v>
      </c>
      <c r="BR21" s="263"/>
      <c r="BS21" s="1103"/>
      <c r="BT21" s="1104"/>
      <c r="BU21" s="1104"/>
      <c r="BV21" s="1104"/>
      <c r="BW21" s="1104"/>
      <c r="BX21" s="1104"/>
      <c r="BY21" s="1104"/>
      <c r="BZ21" s="1104"/>
      <c r="CA21" s="1104"/>
      <c r="CB21" s="1104"/>
      <c r="CC21" s="1104"/>
      <c r="CD21" s="1104"/>
      <c r="CE21" s="1104"/>
      <c r="CF21" s="1104"/>
      <c r="CG21" s="1105"/>
      <c r="CH21" s="1078"/>
      <c r="CI21" s="1079"/>
      <c r="CJ21" s="1079"/>
      <c r="CK21" s="1079"/>
      <c r="CL21" s="1080"/>
      <c r="CM21" s="1078"/>
      <c r="CN21" s="1079"/>
      <c r="CO21" s="1079"/>
      <c r="CP21" s="1079"/>
      <c r="CQ21" s="1080"/>
      <c r="CR21" s="1078"/>
      <c r="CS21" s="1079"/>
      <c r="CT21" s="1079"/>
      <c r="CU21" s="1079"/>
      <c r="CV21" s="1080"/>
      <c r="CW21" s="1078"/>
      <c r="CX21" s="1079"/>
      <c r="CY21" s="1079"/>
      <c r="CZ21" s="1079"/>
      <c r="DA21" s="1080"/>
      <c r="DB21" s="1078"/>
      <c r="DC21" s="1079"/>
      <c r="DD21" s="1079"/>
      <c r="DE21" s="1079"/>
      <c r="DF21" s="1080"/>
      <c r="DG21" s="1078"/>
      <c r="DH21" s="1079"/>
      <c r="DI21" s="1079"/>
      <c r="DJ21" s="1079"/>
      <c r="DK21" s="1080"/>
      <c r="DL21" s="1078"/>
      <c r="DM21" s="1079"/>
      <c r="DN21" s="1079"/>
      <c r="DO21" s="1079"/>
      <c r="DP21" s="1080"/>
      <c r="DQ21" s="1078"/>
      <c r="DR21" s="1079"/>
      <c r="DS21" s="1079"/>
      <c r="DT21" s="1079"/>
      <c r="DU21" s="1080"/>
      <c r="DV21" s="1081"/>
      <c r="DW21" s="1082"/>
      <c r="DX21" s="1082"/>
      <c r="DY21" s="1082"/>
      <c r="DZ21" s="1083"/>
      <c r="EA21" s="254"/>
    </row>
    <row r="22" spans="1:131" s="255" customFormat="1" ht="26.25" customHeight="1">
      <c r="A22" s="261">
        <v>16</v>
      </c>
      <c r="B22" s="1126"/>
      <c r="C22" s="1127"/>
      <c r="D22" s="1127"/>
      <c r="E22" s="1127"/>
      <c r="F22" s="1127"/>
      <c r="G22" s="1127"/>
      <c r="H22" s="1127"/>
      <c r="I22" s="1127"/>
      <c r="J22" s="1127"/>
      <c r="K22" s="1127"/>
      <c r="L22" s="1127"/>
      <c r="M22" s="1127"/>
      <c r="N22" s="1127"/>
      <c r="O22" s="1127"/>
      <c r="P22" s="1128"/>
      <c r="Q22" s="1170"/>
      <c r="R22" s="1171"/>
      <c r="S22" s="1171"/>
      <c r="T22" s="1171"/>
      <c r="U22" s="1171"/>
      <c r="V22" s="1171"/>
      <c r="W22" s="1171"/>
      <c r="X22" s="1171"/>
      <c r="Y22" s="1171"/>
      <c r="Z22" s="1171"/>
      <c r="AA22" s="1171"/>
      <c r="AB22" s="1171"/>
      <c r="AC22" s="1171"/>
      <c r="AD22" s="1171"/>
      <c r="AE22" s="1172"/>
      <c r="AF22" s="1108"/>
      <c r="AG22" s="1109"/>
      <c r="AH22" s="1109"/>
      <c r="AI22" s="1109"/>
      <c r="AJ22" s="1110"/>
      <c r="AK22" s="1166"/>
      <c r="AL22" s="1167"/>
      <c r="AM22" s="1167"/>
      <c r="AN22" s="1167"/>
      <c r="AO22" s="1167"/>
      <c r="AP22" s="1167"/>
      <c r="AQ22" s="1167"/>
      <c r="AR22" s="1167"/>
      <c r="AS22" s="1167"/>
      <c r="AT22" s="1167"/>
      <c r="AU22" s="1168"/>
      <c r="AV22" s="1168"/>
      <c r="AW22" s="1168"/>
      <c r="AX22" s="1168"/>
      <c r="AY22" s="1169"/>
      <c r="AZ22" s="1124" t="s">
        <v>393</v>
      </c>
      <c r="BA22" s="1124"/>
      <c r="BB22" s="1124"/>
      <c r="BC22" s="1124"/>
      <c r="BD22" s="1125"/>
      <c r="BE22" s="253"/>
      <c r="BF22" s="253"/>
      <c r="BG22" s="253"/>
      <c r="BH22" s="253"/>
      <c r="BI22" s="253"/>
      <c r="BJ22" s="253"/>
      <c r="BK22" s="253"/>
      <c r="BL22" s="253"/>
      <c r="BM22" s="253"/>
      <c r="BN22" s="253"/>
      <c r="BO22" s="253"/>
      <c r="BP22" s="253"/>
      <c r="BQ22" s="262">
        <v>16</v>
      </c>
      <c r="BR22" s="263"/>
      <c r="BS22" s="1103"/>
      <c r="BT22" s="1104"/>
      <c r="BU22" s="1104"/>
      <c r="BV22" s="1104"/>
      <c r="BW22" s="1104"/>
      <c r="BX22" s="1104"/>
      <c r="BY22" s="1104"/>
      <c r="BZ22" s="1104"/>
      <c r="CA22" s="1104"/>
      <c r="CB22" s="1104"/>
      <c r="CC22" s="1104"/>
      <c r="CD22" s="1104"/>
      <c r="CE22" s="1104"/>
      <c r="CF22" s="1104"/>
      <c r="CG22" s="1105"/>
      <c r="CH22" s="1078"/>
      <c r="CI22" s="1079"/>
      <c r="CJ22" s="1079"/>
      <c r="CK22" s="1079"/>
      <c r="CL22" s="1080"/>
      <c r="CM22" s="1078"/>
      <c r="CN22" s="1079"/>
      <c r="CO22" s="1079"/>
      <c r="CP22" s="1079"/>
      <c r="CQ22" s="1080"/>
      <c r="CR22" s="1078"/>
      <c r="CS22" s="1079"/>
      <c r="CT22" s="1079"/>
      <c r="CU22" s="1079"/>
      <c r="CV22" s="1080"/>
      <c r="CW22" s="1078"/>
      <c r="CX22" s="1079"/>
      <c r="CY22" s="1079"/>
      <c r="CZ22" s="1079"/>
      <c r="DA22" s="1080"/>
      <c r="DB22" s="1078"/>
      <c r="DC22" s="1079"/>
      <c r="DD22" s="1079"/>
      <c r="DE22" s="1079"/>
      <c r="DF22" s="1080"/>
      <c r="DG22" s="1078"/>
      <c r="DH22" s="1079"/>
      <c r="DI22" s="1079"/>
      <c r="DJ22" s="1079"/>
      <c r="DK22" s="1080"/>
      <c r="DL22" s="1078"/>
      <c r="DM22" s="1079"/>
      <c r="DN22" s="1079"/>
      <c r="DO22" s="1079"/>
      <c r="DP22" s="1080"/>
      <c r="DQ22" s="1078"/>
      <c r="DR22" s="1079"/>
      <c r="DS22" s="1079"/>
      <c r="DT22" s="1079"/>
      <c r="DU22" s="1080"/>
      <c r="DV22" s="1081"/>
      <c r="DW22" s="1082"/>
      <c r="DX22" s="1082"/>
      <c r="DY22" s="1082"/>
      <c r="DZ22" s="1083"/>
      <c r="EA22" s="254"/>
    </row>
    <row r="23" spans="1:131" s="255" customFormat="1" ht="26.25" customHeight="1" thickBot="1">
      <c r="A23" s="264" t="s">
        <v>394</v>
      </c>
      <c r="B23" s="1033" t="s">
        <v>395</v>
      </c>
      <c r="C23" s="1034"/>
      <c r="D23" s="1034"/>
      <c r="E23" s="1034"/>
      <c r="F23" s="1034"/>
      <c r="G23" s="1034"/>
      <c r="H23" s="1034"/>
      <c r="I23" s="1034"/>
      <c r="J23" s="1034"/>
      <c r="K23" s="1034"/>
      <c r="L23" s="1034"/>
      <c r="M23" s="1034"/>
      <c r="N23" s="1034"/>
      <c r="O23" s="1034"/>
      <c r="P23" s="1035"/>
      <c r="Q23" s="1157">
        <v>13494</v>
      </c>
      <c r="R23" s="1158"/>
      <c r="S23" s="1158"/>
      <c r="T23" s="1158"/>
      <c r="U23" s="1158"/>
      <c r="V23" s="1158">
        <v>13167</v>
      </c>
      <c r="W23" s="1158"/>
      <c r="X23" s="1158"/>
      <c r="Y23" s="1158"/>
      <c r="Z23" s="1158"/>
      <c r="AA23" s="1158">
        <v>327</v>
      </c>
      <c r="AB23" s="1158"/>
      <c r="AC23" s="1158"/>
      <c r="AD23" s="1158"/>
      <c r="AE23" s="1159"/>
      <c r="AF23" s="1160">
        <v>203</v>
      </c>
      <c r="AG23" s="1158"/>
      <c r="AH23" s="1158"/>
      <c r="AI23" s="1158"/>
      <c r="AJ23" s="1161"/>
      <c r="AK23" s="1162"/>
      <c r="AL23" s="1163"/>
      <c r="AM23" s="1163"/>
      <c r="AN23" s="1163"/>
      <c r="AO23" s="1163"/>
      <c r="AP23" s="1158">
        <v>12701</v>
      </c>
      <c r="AQ23" s="1158"/>
      <c r="AR23" s="1158"/>
      <c r="AS23" s="1158"/>
      <c r="AT23" s="1158"/>
      <c r="AU23" s="1164"/>
      <c r="AV23" s="1164"/>
      <c r="AW23" s="1164"/>
      <c r="AX23" s="1164"/>
      <c r="AY23" s="1165"/>
      <c r="AZ23" s="1154" t="s">
        <v>388</v>
      </c>
      <c r="BA23" s="1155"/>
      <c r="BB23" s="1155"/>
      <c r="BC23" s="1155"/>
      <c r="BD23" s="1156"/>
      <c r="BE23" s="253"/>
      <c r="BF23" s="253"/>
      <c r="BG23" s="253"/>
      <c r="BH23" s="253"/>
      <c r="BI23" s="253"/>
      <c r="BJ23" s="253"/>
      <c r="BK23" s="253"/>
      <c r="BL23" s="253"/>
      <c r="BM23" s="253"/>
      <c r="BN23" s="253"/>
      <c r="BO23" s="253"/>
      <c r="BP23" s="253"/>
      <c r="BQ23" s="262">
        <v>17</v>
      </c>
      <c r="BR23" s="263"/>
      <c r="BS23" s="1103"/>
      <c r="BT23" s="1104"/>
      <c r="BU23" s="1104"/>
      <c r="BV23" s="1104"/>
      <c r="BW23" s="1104"/>
      <c r="BX23" s="1104"/>
      <c r="BY23" s="1104"/>
      <c r="BZ23" s="1104"/>
      <c r="CA23" s="1104"/>
      <c r="CB23" s="1104"/>
      <c r="CC23" s="1104"/>
      <c r="CD23" s="1104"/>
      <c r="CE23" s="1104"/>
      <c r="CF23" s="1104"/>
      <c r="CG23" s="1105"/>
      <c r="CH23" s="1078"/>
      <c r="CI23" s="1079"/>
      <c r="CJ23" s="1079"/>
      <c r="CK23" s="1079"/>
      <c r="CL23" s="1080"/>
      <c r="CM23" s="1078"/>
      <c r="CN23" s="1079"/>
      <c r="CO23" s="1079"/>
      <c r="CP23" s="1079"/>
      <c r="CQ23" s="1080"/>
      <c r="CR23" s="1078"/>
      <c r="CS23" s="1079"/>
      <c r="CT23" s="1079"/>
      <c r="CU23" s="1079"/>
      <c r="CV23" s="1080"/>
      <c r="CW23" s="1078"/>
      <c r="CX23" s="1079"/>
      <c r="CY23" s="1079"/>
      <c r="CZ23" s="1079"/>
      <c r="DA23" s="1080"/>
      <c r="DB23" s="1078"/>
      <c r="DC23" s="1079"/>
      <c r="DD23" s="1079"/>
      <c r="DE23" s="1079"/>
      <c r="DF23" s="1080"/>
      <c r="DG23" s="1078"/>
      <c r="DH23" s="1079"/>
      <c r="DI23" s="1079"/>
      <c r="DJ23" s="1079"/>
      <c r="DK23" s="1080"/>
      <c r="DL23" s="1078"/>
      <c r="DM23" s="1079"/>
      <c r="DN23" s="1079"/>
      <c r="DO23" s="1079"/>
      <c r="DP23" s="1080"/>
      <c r="DQ23" s="1078"/>
      <c r="DR23" s="1079"/>
      <c r="DS23" s="1079"/>
      <c r="DT23" s="1079"/>
      <c r="DU23" s="1080"/>
      <c r="DV23" s="1081"/>
      <c r="DW23" s="1082"/>
      <c r="DX23" s="1082"/>
      <c r="DY23" s="1082"/>
      <c r="DZ23" s="1083"/>
      <c r="EA23" s="254"/>
    </row>
    <row r="24" spans="1:131" s="255" customFormat="1" ht="26.25" customHeight="1">
      <c r="A24" s="1153" t="s">
        <v>396</v>
      </c>
      <c r="B24" s="1153"/>
      <c r="C24" s="1153"/>
      <c r="D24" s="1153"/>
      <c r="E24" s="1153"/>
      <c r="F24" s="1153"/>
      <c r="G24" s="1153"/>
      <c r="H24" s="1153"/>
      <c r="I24" s="1153"/>
      <c r="J24" s="1153"/>
      <c r="K24" s="1153"/>
      <c r="L24" s="1153"/>
      <c r="M24" s="1153"/>
      <c r="N24" s="1153"/>
      <c r="O24" s="1153"/>
      <c r="P24" s="1153"/>
      <c r="Q24" s="1153"/>
      <c r="R24" s="1153"/>
      <c r="S24" s="1153"/>
      <c r="T24" s="1153"/>
      <c r="U24" s="1153"/>
      <c r="V24" s="1153"/>
      <c r="W24" s="1153"/>
      <c r="X24" s="1153"/>
      <c r="Y24" s="1153"/>
      <c r="Z24" s="1153"/>
      <c r="AA24" s="1153"/>
      <c r="AB24" s="1153"/>
      <c r="AC24" s="1153"/>
      <c r="AD24" s="1153"/>
      <c r="AE24" s="1153"/>
      <c r="AF24" s="1153"/>
      <c r="AG24" s="1153"/>
      <c r="AH24" s="1153"/>
      <c r="AI24" s="1153"/>
      <c r="AJ24" s="1153"/>
      <c r="AK24" s="1153"/>
      <c r="AL24" s="1153"/>
      <c r="AM24" s="1153"/>
      <c r="AN24" s="1153"/>
      <c r="AO24" s="1153"/>
      <c r="AP24" s="1153"/>
      <c r="AQ24" s="1153"/>
      <c r="AR24" s="1153"/>
      <c r="AS24" s="1153"/>
      <c r="AT24" s="1153"/>
      <c r="AU24" s="1153"/>
      <c r="AV24" s="1153"/>
      <c r="AW24" s="1153"/>
      <c r="AX24" s="1153"/>
      <c r="AY24" s="1153"/>
      <c r="AZ24" s="252"/>
      <c r="BA24" s="252"/>
      <c r="BB24" s="252"/>
      <c r="BC24" s="252"/>
      <c r="BD24" s="252"/>
      <c r="BE24" s="253"/>
      <c r="BF24" s="253"/>
      <c r="BG24" s="253"/>
      <c r="BH24" s="253"/>
      <c r="BI24" s="253"/>
      <c r="BJ24" s="253"/>
      <c r="BK24" s="253"/>
      <c r="BL24" s="253"/>
      <c r="BM24" s="253"/>
      <c r="BN24" s="253"/>
      <c r="BO24" s="253"/>
      <c r="BP24" s="253"/>
      <c r="BQ24" s="262">
        <v>18</v>
      </c>
      <c r="BR24" s="263"/>
      <c r="BS24" s="1103"/>
      <c r="BT24" s="1104"/>
      <c r="BU24" s="1104"/>
      <c r="BV24" s="1104"/>
      <c r="BW24" s="1104"/>
      <c r="BX24" s="1104"/>
      <c r="BY24" s="1104"/>
      <c r="BZ24" s="1104"/>
      <c r="CA24" s="1104"/>
      <c r="CB24" s="1104"/>
      <c r="CC24" s="1104"/>
      <c r="CD24" s="1104"/>
      <c r="CE24" s="1104"/>
      <c r="CF24" s="1104"/>
      <c r="CG24" s="1105"/>
      <c r="CH24" s="1078"/>
      <c r="CI24" s="1079"/>
      <c r="CJ24" s="1079"/>
      <c r="CK24" s="1079"/>
      <c r="CL24" s="1080"/>
      <c r="CM24" s="1078"/>
      <c r="CN24" s="1079"/>
      <c r="CO24" s="1079"/>
      <c r="CP24" s="1079"/>
      <c r="CQ24" s="1080"/>
      <c r="CR24" s="1078"/>
      <c r="CS24" s="1079"/>
      <c r="CT24" s="1079"/>
      <c r="CU24" s="1079"/>
      <c r="CV24" s="1080"/>
      <c r="CW24" s="1078"/>
      <c r="CX24" s="1079"/>
      <c r="CY24" s="1079"/>
      <c r="CZ24" s="1079"/>
      <c r="DA24" s="1080"/>
      <c r="DB24" s="1078"/>
      <c r="DC24" s="1079"/>
      <c r="DD24" s="1079"/>
      <c r="DE24" s="1079"/>
      <c r="DF24" s="1080"/>
      <c r="DG24" s="1078"/>
      <c r="DH24" s="1079"/>
      <c r="DI24" s="1079"/>
      <c r="DJ24" s="1079"/>
      <c r="DK24" s="1080"/>
      <c r="DL24" s="1078"/>
      <c r="DM24" s="1079"/>
      <c r="DN24" s="1079"/>
      <c r="DO24" s="1079"/>
      <c r="DP24" s="1080"/>
      <c r="DQ24" s="1078"/>
      <c r="DR24" s="1079"/>
      <c r="DS24" s="1079"/>
      <c r="DT24" s="1079"/>
      <c r="DU24" s="1080"/>
      <c r="DV24" s="1081"/>
      <c r="DW24" s="1082"/>
      <c r="DX24" s="1082"/>
      <c r="DY24" s="1082"/>
      <c r="DZ24" s="1083"/>
      <c r="EA24" s="254"/>
    </row>
    <row r="25" spans="1:131" s="247" customFormat="1" ht="26.25" customHeight="1" thickBot="1">
      <c r="A25" s="1152" t="s">
        <v>397</v>
      </c>
      <c r="B25" s="1152"/>
      <c r="C25" s="1152"/>
      <c r="D25" s="1152"/>
      <c r="E25" s="1152"/>
      <c r="F25" s="1152"/>
      <c r="G25" s="1152"/>
      <c r="H25" s="1152"/>
      <c r="I25" s="1152"/>
      <c r="J25" s="1152"/>
      <c r="K25" s="1152"/>
      <c r="L25" s="1152"/>
      <c r="M25" s="1152"/>
      <c r="N25" s="1152"/>
      <c r="O25" s="1152"/>
      <c r="P25" s="1152"/>
      <c r="Q25" s="1152"/>
      <c r="R25" s="1152"/>
      <c r="S25" s="1152"/>
      <c r="T25" s="1152"/>
      <c r="U25" s="1152"/>
      <c r="V25" s="1152"/>
      <c r="W25" s="1152"/>
      <c r="X25" s="1152"/>
      <c r="Y25" s="1152"/>
      <c r="Z25" s="1152"/>
      <c r="AA25" s="1152"/>
      <c r="AB25" s="1152"/>
      <c r="AC25" s="1152"/>
      <c r="AD25" s="1152"/>
      <c r="AE25" s="1152"/>
      <c r="AF25" s="1152"/>
      <c r="AG25" s="1152"/>
      <c r="AH25" s="1152"/>
      <c r="AI25" s="1152"/>
      <c r="AJ25" s="1152"/>
      <c r="AK25" s="1152"/>
      <c r="AL25" s="1152"/>
      <c r="AM25" s="1152"/>
      <c r="AN25" s="1152"/>
      <c r="AO25" s="1152"/>
      <c r="AP25" s="1152"/>
      <c r="AQ25" s="1152"/>
      <c r="AR25" s="1152"/>
      <c r="AS25" s="1152"/>
      <c r="AT25" s="1152"/>
      <c r="AU25" s="1152"/>
      <c r="AV25" s="1152"/>
      <c r="AW25" s="1152"/>
      <c r="AX25" s="1152"/>
      <c r="AY25" s="1152"/>
      <c r="AZ25" s="1152"/>
      <c r="BA25" s="1152"/>
      <c r="BB25" s="1152"/>
      <c r="BC25" s="1152"/>
      <c r="BD25" s="1152"/>
      <c r="BE25" s="1152"/>
      <c r="BF25" s="1152"/>
      <c r="BG25" s="1152"/>
      <c r="BH25" s="1152"/>
      <c r="BI25" s="1152"/>
      <c r="BJ25" s="252"/>
      <c r="BK25" s="252"/>
      <c r="BL25" s="252"/>
      <c r="BM25" s="252"/>
      <c r="BN25" s="252"/>
      <c r="BO25" s="265"/>
      <c r="BP25" s="265"/>
      <c r="BQ25" s="262">
        <v>19</v>
      </c>
      <c r="BR25" s="263"/>
      <c r="BS25" s="1103"/>
      <c r="BT25" s="1104"/>
      <c r="BU25" s="1104"/>
      <c r="BV25" s="1104"/>
      <c r="BW25" s="1104"/>
      <c r="BX25" s="1104"/>
      <c r="BY25" s="1104"/>
      <c r="BZ25" s="1104"/>
      <c r="CA25" s="1104"/>
      <c r="CB25" s="1104"/>
      <c r="CC25" s="1104"/>
      <c r="CD25" s="1104"/>
      <c r="CE25" s="1104"/>
      <c r="CF25" s="1104"/>
      <c r="CG25" s="1105"/>
      <c r="CH25" s="1078"/>
      <c r="CI25" s="1079"/>
      <c r="CJ25" s="1079"/>
      <c r="CK25" s="1079"/>
      <c r="CL25" s="1080"/>
      <c r="CM25" s="1078"/>
      <c r="CN25" s="1079"/>
      <c r="CO25" s="1079"/>
      <c r="CP25" s="1079"/>
      <c r="CQ25" s="1080"/>
      <c r="CR25" s="1078"/>
      <c r="CS25" s="1079"/>
      <c r="CT25" s="1079"/>
      <c r="CU25" s="1079"/>
      <c r="CV25" s="1080"/>
      <c r="CW25" s="1078"/>
      <c r="CX25" s="1079"/>
      <c r="CY25" s="1079"/>
      <c r="CZ25" s="1079"/>
      <c r="DA25" s="1080"/>
      <c r="DB25" s="1078"/>
      <c r="DC25" s="1079"/>
      <c r="DD25" s="1079"/>
      <c r="DE25" s="1079"/>
      <c r="DF25" s="1080"/>
      <c r="DG25" s="1078"/>
      <c r="DH25" s="1079"/>
      <c r="DI25" s="1079"/>
      <c r="DJ25" s="1079"/>
      <c r="DK25" s="1080"/>
      <c r="DL25" s="1078"/>
      <c r="DM25" s="1079"/>
      <c r="DN25" s="1079"/>
      <c r="DO25" s="1079"/>
      <c r="DP25" s="1080"/>
      <c r="DQ25" s="1078"/>
      <c r="DR25" s="1079"/>
      <c r="DS25" s="1079"/>
      <c r="DT25" s="1079"/>
      <c r="DU25" s="1080"/>
      <c r="DV25" s="1081"/>
      <c r="DW25" s="1082"/>
      <c r="DX25" s="1082"/>
      <c r="DY25" s="1082"/>
      <c r="DZ25" s="1083"/>
      <c r="EA25" s="246"/>
    </row>
    <row r="26" spans="1:131" s="247" customFormat="1" ht="26.25" customHeight="1">
      <c r="A26" s="1084" t="s">
        <v>369</v>
      </c>
      <c r="B26" s="1085"/>
      <c r="C26" s="1085"/>
      <c r="D26" s="1085"/>
      <c r="E26" s="1085"/>
      <c r="F26" s="1085"/>
      <c r="G26" s="1085"/>
      <c r="H26" s="1085"/>
      <c r="I26" s="1085"/>
      <c r="J26" s="1085"/>
      <c r="K26" s="1085"/>
      <c r="L26" s="1085"/>
      <c r="M26" s="1085"/>
      <c r="N26" s="1085"/>
      <c r="O26" s="1085"/>
      <c r="P26" s="1086"/>
      <c r="Q26" s="1090" t="s">
        <v>398</v>
      </c>
      <c r="R26" s="1091"/>
      <c r="S26" s="1091"/>
      <c r="T26" s="1091"/>
      <c r="U26" s="1092"/>
      <c r="V26" s="1090" t="s">
        <v>399</v>
      </c>
      <c r="W26" s="1091"/>
      <c r="X26" s="1091"/>
      <c r="Y26" s="1091"/>
      <c r="Z26" s="1092"/>
      <c r="AA26" s="1090" t="s">
        <v>400</v>
      </c>
      <c r="AB26" s="1091"/>
      <c r="AC26" s="1091"/>
      <c r="AD26" s="1091"/>
      <c r="AE26" s="1091"/>
      <c r="AF26" s="1148" t="s">
        <v>401</v>
      </c>
      <c r="AG26" s="1097"/>
      <c r="AH26" s="1097"/>
      <c r="AI26" s="1097"/>
      <c r="AJ26" s="1149"/>
      <c r="AK26" s="1091" t="s">
        <v>402</v>
      </c>
      <c r="AL26" s="1091"/>
      <c r="AM26" s="1091"/>
      <c r="AN26" s="1091"/>
      <c r="AO26" s="1092"/>
      <c r="AP26" s="1090" t="s">
        <v>403</v>
      </c>
      <c r="AQ26" s="1091"/>
      <c r="AR26" s="1091"/>
      <c r="AS26" s="1091"/>
      <c r="AT26" s="1092"/>
      <c r="AU26" s="1090" t="s">
        <v>404</v>
      </c>
      <c r="AV26" s="1091"/>
      <c r="AW26" s="1091"/>
      <c r="AX26" s="1091"/>
      <c r="AY26" s="1092"/>
      <c r="AZ26" s="1090" t="s">
        <v>405</v>
      </c>
      <c r="BA26" s="1091"/>
      <c r="BB26" s="1091"/>
      <c r="BC26" s="1091"/>
      <c r="BD26" s="1092"/>
      <c r="BE26" s="1090" t="s">
        <v>376</v>
      </c>
      <c r="BF26" s="1091"/>
      <c r="BG26" s="1091"/>
      <c r="BH26" s="1091"/>
      <c r="BI26" s="1106"/>
      <c r="BJ26" s="252"/>
      <c r="BK26" s="252"/>
      <c r="BL26" s="252"/>
      <c r="BM26" s="252"/>
      <c r="BN26" s="252"/>
      <c r="BO26" s="265"/>
      <c r="BP26" s="265"/>
      <c r="BQ26" s="262">
        <v>20</v>
      </c>
      <c r="BR26" s="263"/>
      <c r="BS26" s="1103"/>
      <c r="BT26" s="1104"/>
      <c r="BU26" s="1104"/>
      <c r="BV26" s="1104"/>
      <c r="BW26" s="1104"/>
      <c r="BX26" s="1104"/>
      <c r="BY26" s="1104"/>
      <c r="BZ26" s="1104"/>
      <c r="CA26" s="1104"/>
      <c r="CB26" s="1104"/>
      <c r="CC26" s="1104"/>
      <c r="CD26" s="1104"/>
      <c r="CE26" s="1104"/>
      <c r="CF26" s="1104"/>
      <c r="CG26" s="1105"/>
      <c r="CH26" s="1078"/>
      <c r="CI26" s="1079"/>
      <c r="CJ26" s="1079"/>
      <c r="CK26" s="1079"/>
      <c r="CL26" s="1080"/>
      <c r="CM26" s="1078"/>
      <c r="CN26" s="1079"/>
      <c r="CO26" s="1079"/>
      <c r="CP26" s="1079"/>
      <c r="CQ26" s="1080"/>
      <c r="CR26" s="1078"/>
      <c r="CS26" s="1079"/>
      <c r="CT26" s="1079"/>
      <c r="CU26" s="1079"/>
      <c r="CV26" s="1080"/>
      <c r="CW26" s="1078"/>
      <c r="CX26" s="1079"/>
      <c r="CY26" s="1079"/>
      <c r="CZ26" s="1079"/>
      <c r="DA26" s="1080"/>
      <c r="DB26" s="1078"/>
      <c r="DC26" s="1079"/>
      <c r="DD26" s="1079"/>
      <c r="DE26" s="1079"/>
      <c r="DF26" s="1080"/>
      <c r="DG26" s="1078"/>
      <c r="DH26" s="1079"/>
      <c r="DI26" s="1079"/>
      <c r="DJ26" s="1079"/>
      <c r="DK26" s="1080"/>
      <c r="DL26" s="1078"/>
      <c r="DM26" s="1079"/>
      <c r="DN26" s="1079"/>
      <c r="DO26" s="1079"/>
      <c r="DP26" s="1080"/>
      <c r="DQ26" s="1078"/>
      <c r="DR26" s="1079"/>
      <c r="DS26" s="1079"/>
      <c r="DT26" s="1079"/>
      <c r="DU26" s="1080"/>
      <c r="DV26" s="1081"/>
      <c r="DW26" s="1082"/>
      <c r="DX26" s="1082"/>
      <c r="DY26" s="1082"/>
      <c r="DZ26" s="1083"/>
      <c r="EA26" s="246"/>
    </row>
    <row r="27" spans="1:131" s="247" customFormat="1" ht="26.25" customHeight="1" thickBot="1">
      <c r="A27" s="1087"/>
      <c r="B27" s="1088"/>
      <c r="C27" s="1088"/>
      <c r="D27" s="1088"/>
      <c r="E27" s="1088"/>
      <c r="F27" s="1088"/>
      <c r="G27" s="1088"/>
      <c r="H27" s="1088"/>
      <c r="I27" s="1088"/>
      <c r="J27" s="1088"/>
      <c r="K27" s="1088"/>
      <c r="L27" s="1088"/>
      <c r="M27" s="1088"/>
      <c r="N27" s="1088"/>
      <c r="O27" s="1088"/>
      <c r="P27" s="1089"/>
      <c r="Q27" s="1093"/>
      <c r="R27" s="1094"/>
      <c r="S27" s="1094"/>
      <c r="T27" s="1094"/>
      <c r="U27" s="1095"/>
      <c r="V27" s="1093"/>
      <c r="W27" s="1094"/>
      <c r="X27" s="1094"/>
      <c r="Y27" s="1094"/>
      <c r="Z27" s="1095"/>
      <c r="AA27" s="1093"/>
      <c r="AB27" s="1094"/>
      <c r="AC27" s="1094"/>
      <c r="AD27" s="1094"/>
      <c r="AE27" s="1094"/>
      <c r="AF27" s="1150"/>
      <c r="AG27" s="1100"/>
      <c r="AH27" s="1100"/>
      <c r="AI27" s="1100"/>
      <c r="AJ27" s="1151"/>
      <c r="AK27" s="1094"/>
      <c r="AL27" s="1094"/>
      <c r="AM27" s="1094"/>
      <c r="AN27" s="1094"/>
      <c r="AO27" s="1095"/>
      <c r="AP27" s="1093"/>
      <c r="AQ27" s="1094"/>
      <c r="AR27" s="1094"/>
      <c r="AS27" s="1094"/>
      <c r="AT27" s="1095"/>
      <c r="AU27" s="1093"/>
      <c r="AV27" s="1094"/>
      <c r="AW27" s="1094"/>
      <c r="AX27" s="1094"/>
      <c r="AY27" s="1095"/>
      <c r="AZ27" s="1093"/>
      <c r="BA27" s="1094"/>
      <c r="BB27" s="1094"/>
      <c r="BC27" s="1094"/>
      <c r="BD27" s="1095"/>
      <c r="BE27" s="1093"/>
      <c r="BF27" s="1094"/>
      <c r="BG27" s="1094"/>
      <c r="BH27" s="1094"/>
      <c r="BI27" s="1107"/>
      <c r="BJ27" s="252"/>
      <c r="BK27" s="252"/>
      <c r="BL27" s="252"/>
      <c r="BM27" s="252"/>
      <c r="BN27" s="252"/>
      <c r="BO27" s="265"/>
      <c r="BP27" s="265"/>
      <c r="BQ27" s="262">
        <v>21</v>
      </c>
      <c r="BR27" s="263"/>
      <c r="BS27" s="1103"/>
      <c r="BT27" s="1104"/>
      <c r="BU27" s="1104"/>
      <c r="BV27" s="1104"/>
      <c r="BW27" s="1104"/>
      <c r="BX27" s="1104"/>
      <c r="BY27" s="1104"/>
      <c r="BZ27" s="1104"/>
      <c r="CA27" s="1104"/>
      <c r="CB27" s="1104"/>
      <c r="CC27" s="1104"/>
      <c r="CD27" s="1104"/>
      <c r="CE27" s="1104"/>
      <c r="CF27" s="1104"/>
      <c r="CG27" s="1105"/>
      <c r="CH27" s="1078"/>
      <c r="CI27" s="1079"/>
      <c r="CJ27" s="1079"/>
      <c r="CK27" s="1079"/>
      <c r="CL27" s="1080"/>
      <c r="CM27" s="1078"/>
      <c r="CN27" s="1079"/>
      <c r="CO27" s="1079"/>
      <c r="CP27" s="1079"/>
      <c r="CQ27" s="1080"/>
      <c r="CR27" s="1078"/>
      <c r="CS27" s="1079"/>
      <c r="CT27" s="1079"/>
      <c r="CU27" s="1079"/>
      <c r="CV27" s="1080"/>
      <c r="CW27" s="1078"/>
      <c r="CX27" s="1079"/>
      <c r="CY27" s="1079"/>
      <c r="CZ27" s="1079"/>
      <c r="DA27" s="1080"/>
      <c r="DB27" s="1078"/>
      <c r="DC27" s="1079"/>
      <c r="DD27" s="1079"/>
      <c r="DE27" s="1079"/>
      <c r="DF27" s="1080"/>
      <c r="DG27" s="1078"/>
      <c r="DH27" s="1079"/>
      <c r="DI27" s="1079"/>
      <c r="DJ27" s="1079"/>
      <c r="DK27" s="1080"/>
      <c r="DL27" s="1078"/>
      <c r="DM27" s="1079"/>
      <c r="DN27" s="1079"/>
      <c r="DO27" s="1079"/>
      <c r="DP27" s="1080"/>
      <c r="DQ27" s="1078"/>
      <c r="DR27" s="1079"/>
      <c r="DS27" s="1079"/>
      <c r="DT27" s="1079"/>
      <c r="DU27" s="1080"/>
      <c r="DV27" s="1081"/>
      <c r="DW27" s="1082"/>
      <c r="DX27" s="1082"/>
      <c r="DY27" s="1082"/>
      <c r="DZ27" s="1083"/>
      <c r="EA27" s="246"/>
    </row>
    <row r="28" spans="1:131" s="247" customFormat="1" ht="26.25" customHeight="1" thickTop="1">
      <c r="A28" s="266">
        <v>1</v>
      </c>
      <c r="B28" s="1139" t="s">
        <v>406</v>
      </c>
      <c r="C28" s="1140"/>
      <c r="D28" s="1140"/>
      <c r="E28" s="1140"/>
      <c r="F28" s="1140"/>
      <c r="G28" s="1140"/>
      <c r="H28" s="1140"/>
      <c r="I28" s="1140"/>
      <c r="J28" s="1140"/>
      <c r="K28" s="1140"/>
      <c r="L28" s="1140"/>
      <c r="M28" s="1140"/>
      <c r="N28" s="1140"/>
      <c r="O28" s="1140"/>
      <c r="P28" s="1141"/>
      <c r="Q28" s="1142">
        <v>3191</v>
      </c>
      <c r="R28" s="1143"/>
      <c r="S28" s="1143"/>
      <c r="T28" s="1143"/>
      <c r="U28" s="1143"/>
      <c r="V28" s="1143">
        <v>3252</v>
      </c>
      <c r="W28" s="1143"/>
      <c r="X28" s="1143"/>
      <c r="Y28" s="1143"/>
      <c r="Z28" s="1143"/>
      <c r="AA28" s="1143">
        <v>-61</v>
      </c>
      <c r="AB28" s="1143"/>
      <c r="AC28" s="1143"/>
      <c r="AD28" s="1143"/>
      <c r="AE28" s="1144"/>
      <c r="AF28" s="1145">
        <v>-61</v>
      </c>
      <c r="AG28" s="1143"/>
      <c r="AH28" s="1143"/>
      <c r="AI28" s="1143"/>
      <c r="AJ28" s="1146"/>
      <c r="AK28" s="1147">
        <v>308</v>
      </c>
      <c r="AL28" s="1135"/>
      <c r="AM28" s="1135"/>
      <c r="AN28" s="1135"/>
      <c r="AO28" s="1135"/>
      <c r="AP28" s="1135" t="s">
        <v>592</v>
      </c>
      <c r="AQ28" s="1135"/>
      <c r="AR28" s="1135"/>
      <c r="AS28" s="1135"/>
      <c r="AT28" s="1135"/>
      <c r="AU28" s="1135" t="s">
        <v>592</v>
      </c>
      <c r="AV28" s="1135"/>
      <c r="AW28" s="1135"/>
      <c r="AX28" s="1135"/>
      <c r="AY28" s="1135"/>
      <c r="AZ28" s="1136" t="s">
        <v>592</v>
      </c>
      <c r="BA28" s="1136"/>
      <c r="BB28" s="1136"/>
      <c r="BC28" s="1136"/>
      <c r="BD28" s="1136"/>
      <c r="BE28" s="1137"/>
      <c r="BF28" s="1137"/>
      <c r="BG28" s="1137"/>
      <c r="BH28" s="1137"/>
      <c r="BI28" s="1138"/>
      <c r="BJ28" s="252"/>
      <c r="BK28" s="252"/>
      <c r="BL28" s="252"/>
      <c r="BM28" s="252"/>
      <c r="BN28" s="252"/>
      <c r="BO28" s="265"/>
      <c r="BP28" s="265"/>
      <c r="BQ28" s="262">
        <v>22</v>
      </c>
      <c r="BR28" s="263"/>
      <c r="BS28" s="1103"/>
      <c r="BT28" s="1104"/>
      <c r="BU28" s="1104"/>
      <c r="BV28" s="1104"/>
      <c r="BW28" s="1104"/>
      <c r="BX28" s="1104"/>
      <c r="BY28" s="1104"/>
      <c r="BZ28" s="1104"/>
      <c r="CA28" s="1104"/>
      <c r="CB28" s="1104"/>
      <c r="CC28" s="1104"/>
      <c r="CD28" s="1104"/>
      <c r="CE28" s="1104"/>
      <c r="CF28" s="1104"/>
      <c r="CG28" s="1105"/>
      <c r="CH28" s="1078"/>
      <c r="CI28" s="1079"/>
      <c r="CJ28" s="1079"/>
      <c r="CK28" s="1079"/>
      <c r="CL28" s="1080"/>
      <c r="CM28" s="1078"/>
      <c r="CN28" s="1079"/>
      <c r="CO28" s="1079"/>
      <c r="CP28" s="1079"/>
      <c r="CQ28" s="1080"/>
      <c r="CR28" s="1078"/>
      <c r="CS28" s="1079"/>
      <c r="CT28" s="1079"/>
      <c r="CU28" s="1079"/>
      <c r="CV28" s="1080"/>
      <c r="CW28" s="1078"/>
      <c r="CX28" s="1079"/>
      <c r="CY28" s="1079"/>
      <c r="CZ28" s="1079"/>
      <c r="DA28" s="1080"/>
      <c r="DB28" s="1078"/>
      <c r="DC28" s="1079"/>
      <c r="DD28" s="1079"/>
      <c r="DE28" s="1079"/>
      <c r="DF28" s="1080"/>
      <c r="DG28" s="1078"/>
      <c r="DH28" s="1079"/>
      <c r="DI28" s="1079"/>
      <c r="DJ28" s="1079"/>
      <c r="DK28" s="1080"/>
      <c r="DL28" s="1078"/>
      <c r="DM28" s="1079"/>
      <c r="DN28" s="1079"/>
      <c r="DO28" s="1079"/>
      <c r="DP28" s="1080"/>
      <c r="DQ28" s="1078"/>
      <c r="DR28" s="1079"/>
      <c r="DS28" s="1079"/>
      <c r="DT28" s="1079"/>
      <c r="DU28" s="1080"/>
      <c r="DV28" s="1081"/>
      <c r="DW28" s="1082"/>
      <c r="DX28" s="1082"/>
      <c r="DY28" s="1082"/>
      <c r="DZ28" s="1083"/>
      <c r="EA28" s="246"/>
    </row>
    <row r="29" spans="1:131" s="247" customFormat="1" ht="26.25" customHeight="1">
      <c r="A29" s="266">
        <v>2</v>
      </c>
      <c r="B29" s="1126" t="s">
        <v>407</v>
      </c>
      <c r="C29" s="1127"/>
      <c r="D29" s="1127"/>
      <c r="E29" s="1127"/>
      <c r="F29" s="1127"/>
      <c r="G29" s="1127"/>
      <c r="H29" s="1127"/>
      <c r="I29" s="1127"/>
      <c r="J29" s="1127"/>
      <c r="K29" s="1127"/>
      <c r="L29" s="1127"/>
      <c r="M29" s="1127"/>
      <c r="N29" s="1127"/>
      <c r="O29" s="1127"/>
      <c r="P29" s="1128"/>
      <c r="Q29" s="1132">
        <v>2419</v>
      </c>
      <c r="R29" s="1133"/>
      <c r="S29" s="1133"/>
      <c r="T29" s="1133"/>
      <c r="U29" s="1133"/>
      <c r="V29" s="1133">
        <v>2372</v>
      </c>
      <c r="W29" s="1133"/>
      <c r="X29" s="1133"/>
      <c r="Y29" s="1133"/>
      <c r="Z29" s="1133"/>
      <c r="AA29" s="1133">
        <v>47</v>
      </c>
      <c r="AB29" s="1133"/>
      <c r="AC29" s="1133"/>
      <c r="AD29" s="1133"/>
      <c r="AE29" s="1134"/>
      <c r="AF29" s="1108">
        <v>47</v>
      </c>
      <c r="AG29" s="1109"/>
      <c r="AH29" s="1109"/>
      <c r="AI29" s="1109"/>
      <c r="AJ29" s="1110"/>
      <c r="AK29" s="1069">
        <v>332</v>
      </c>
      <c r="AL29" s="1060"/>
      <c r="AM29" s="1060"/>
      <c r="AN29" s="1060"/>
      <c r="AO29" s="1060"/>
      <c r="AP29" s="1060" t="s">
        <v>592</v>
      </c>
      <c r="AQ29" s="1060"/>
      <c r="AR29" s="1060"/>
      <c r="AS29" s="1060"/>
      <c r="AT29" s="1060"/>
      <c r="AU29" s="1060" t="s">
        <v>592</v>
      </c>
      <c r="AV29" s="1060"/>
      <c r="AW29" s="1060"/>
      <c r="AX29" s="1060"/>
      <c r="AY29" s="1060"/>
      <c r="AZ29" s="1131" t="s">
        <v>592</v>
      </c>
      <c r="BA29" s="1131"/>
      <c r="BB29" s="1131"/>
      <c r="BC29" s="1131"/>
      <c r="BD29" s="1131"/>
      <c r="BE29" s="1121"/>
      <c r="BF29" s="1121"/>
      <c r="BG29" s="1121"/>
      <c r="BH29" s="1121"/>
      <c r="BI29" s="1122"/>
      <c r="BJ29" s="252"/>
      <c r="BK29" s="252"/>
      <c r="BL29" s="252"/>
      <c r="BM29" s="252"/>
      <c r="BN29" s="252"/>
      <c r="BO29" s="265"/>
      <c r="BP29" s="265"/>
      <c r="BQ29" s="262">
        <v>23</v>
      </c>
      <c r="BR29" s="263"/>
      <c r="BS29" s="1103"/>
      <c r="BT29" s="1104"/>
      <c r="BU29" s="1104"/>
      <c r="BV29" s="1104"/>
      <c r="BW29" s="1104"/>
      <c r="BX29" s="1104"/>
      <c r="BY29" s="1104"/>
      <c r="BZ29" s="1104"/>
      <c r="CA29" s="1104"/>
      <c r="CB29" s="1104"/>
      <c r="CC29" s="1104"/>
      <c r="CD29" s="1104"/>
      <c r="CE29" s="1104"/>
      <c r="CF29" s="1104"/>
      <c r="CG29" s="1105"/>
      <c r="CH29" s="1078"/>
      <c r="CI29" s="1079"/>
      <c r="CJ29" s="1079"/>
      <c r="CK29" s="1079"/>
      <c r="CL29" s="1080"/>
      <c r="CM29" s="1078"/>
      <c r="CN29" s="1079"/>
      <c r="CO29" s="1079"/>
      <c r="CP29" s="1079"/>
      <c r="CQ29" s="1080"/>
      <c r="CR29" s="1078"/>
      <c r="CS29" s="1079"/>
      <c r="CT29" s="1079"/>
      <c r="CU29" s="1079"/>
      <c r="CV29" s="1080"/>
      <c r="CW29" s="1078"/>
      <c r="CX29" s="1079"/>
      <c r="CY29" s="1079"/>
      <c r="CZ29" s="1079"/>
      <c r="DA29" s="1080"/>
      <c r="DB29" s="1078"/>
      <c r="DC29" s="1079"/>
      <c r="DD29" s="1079"/>
      <c r="DE29" s="1079"/>
      <c r="DF29" s="1080"/>
      <c r="DG29" s="1078"/>
      <c r="DH29" s="1079"/>
      <c r="DI29" s="1079"/>
      <c r="DJ29" s="1079"/>
      <c r="DK29" s="1080"/>
      <c r="DL29" s="1078"/>
      <c r="DM29" s="1079"/>
      <c r="DN29" s="1079"/>
      <c r="DO29" s="1079"/>
      <c r="DP29" s="1080"/>
      <c r="DQ29" s="1078"/>
      <c r="DR29" s="1079"/>
      <c r="DS29" s="1079"/>
      <c r="DT29" s="1079"/>
      <c r="DU29" s="1080"/>
      <c r="DV29" s="1081"/>
      <c r="DW29" s="1082"/>
      <c r="DX29" s="1082"/>
      <c r="DY29" s="1082"/>
      <c r="DZ29" s="1083"/>
      <c r="EA29" s="246"/>
    </row>
    <row r="30" spans="1:131" s="247" customFormat="1" ht="26.25" customHeight="1">
      <c r="A30" s="266">
        <v>3</v>
      </c>
      <c r="B30" s="1126" t="s">
        <v>408</v>
      </c>
      <c r="C30" s="1127"/>
      <c r="D30" s="1127"/>
      <c r="E30" s="1127"/>
      <c r="F30" s="1127"/>
      <c r="G30" s="1127"/>
      <c r="H30" s="1127"/>
      <c r="I30" s="1127"/>
      <c r="J30" s="1127"/>
      <c r="K30" s="1127"/>
      <c r="L30" s="1127"/>
      <c r="M30" s="1127"/>
      <c r="N30" s="1127"/>
      <c r="O30" s="1127"/>
      <c r="P30" s="1128"/>
      <c r="Q30" s="1132">
        <v>314</v>
      </c>
      <c r="R30" s="1133"/>
      <c r="S30" s="1133"/>
      <c r="T30" s="1133"/>
      <c r="U30" s="1133"/>
      <c r="V30" s="1133">
        <v>312</v>
      </c>
      <c r="W30" s="1133"/>
      <c r="X30" s="1133"/>
      <c r="Y30" s="1133"/>
      <c r="Z30" s="1133"/>
      <c r="AA30" s="1133">
        <v>2</v>
      </c>
      <c r="AB30" s="1133"/>
      <c r="AC30" s="1133"/>
      <c r="AD30" s="1133"/>
      <c r="AE30" s="1134"/>
      <c r="AF30" s="1108">
        <v>2</v>
      </c>
      <c r="AG30" s="1109"/>
      <c r="AH30" s="1109"/>
      <c r="AI30" s="1109"/>
      <c r="AJ30" s="1110"/>
      <c r="AK30" s="1069">
        <v>96</v>
      </c>
      <c r="AL30" s="1060"/>
      <c r="AM30" s="1060"/>
      <c r="AN30" s="1060"/>
      <c r="AO30" s="1060"/>
      <c r="AP30" s="1060" t="s">
        <v>592</v>
      </c>
      <c r="AQ30" s="1060"/>
      <c r="AR30" s="1060"/>
      <c r="AS30" s="1060"/>
      <c r="AT30" s="1060"/>
      <c r="AU30" s="1060" t="s">
        <v>592</v>
      </c>
      <c r="AV30" s="1060"/>
      <c r="AW30" s="1060"/>
      <c r="AX30" s="1060"/>
      <c r="AY30" s="1060"/>
      <c r="AZ30" s="1131" t="s">
        <v>592</v>
      </c>
      <c r="BA30" s="1131"/>
      <c r="BB30" s="1131"/>
      <c r="BC30" s="1131"/>
      <c r="BD30" s="1131"/>
      <c r="BE30" s="1121"/>
      <c r="BF30" s="1121"/>
      <c r="BG30" s="1121"/>
      <c r="BH30" s="1121"/>
      <c r="BI30" s="1122"/>
      <c r="BJ30" s="252"/>
      <c r="BK30" s="252"/>
      <c r="BL30" s="252"/>
      <c r="BM30" s="252"/>
      <c r="BN30" s="252"/>
      <c r="BO30" s="265"/>
      <c r="BP30" s="265"/>
      <c r="BQ30" s="262">
        <v>24</v>
      </c>
      <c r="BR30" s="263"/>
      <c r="BS30" s="1103"/>
      <c r="BT30" s="1104"/>
      <c r="BU30" s="1104"/>
      <c r="BV30" s="1104"/>
      <c r="BW30" s="1104"/>
      <c r="BX30" s="1104"/>
      <c r="BY30" s="1104"/>
      <c r="BZ30" s="1104"/>
      <c r="CA30" s="1104"/>
      <c r="CB30" s="1104"/>
      <c r="CC30" s="1104"/>
      <c r="CD30" s="1104"/>
      <c r="CE30" s="1104"/>
      <c r="CF30" s="1104"/>
      <c r="CG30" s="1105"/>
      <c r="CH30" s="1078"/>
      <c r="CI30" s="1079"/>
      <c r="CJ30" s="1079"/>
      <c r="CK30" s="1079"/>
      <c r="CL30" s="1080"/>
      <c r="CM30" s="1078"/>
      <c r="CN30" s="1079"/>
      <c r="CO30" s="1079"/>
      <c r="CP30" s="1079"/>
      <c r="CQ30" s="1080"/>
      <c r="CR30" s="1078"/>
      <c r="CS30" s="1079"/>
      <c r="CT30" s="1079"/>
      <c r="CU30" s="1079"/>
      <c r="CV30" s="1080"/>
      <c r="CW30" s="1078"/>
      <c r="CX30" s="1079"/>
      <c r="CY30" s="1079"/>
      <c r="CZ30" s="1079"/>
      <c r="DA30" s="1080"/>
      <c r="DB30" s="1078"/>
      <c r="DC30" s="1079"/>
      <c r="DD30" s="1079"/>
      <c r="DE30" s="1079"/>
      <c r="DF30" s="1080"/>
      <c r="DG30" s="1078"/>
      <c r="DH30" s="1079"/>
      <c r="DI30" s="1079"/>
      <c r="DJ30" s="1079"/>
      <c r="DK30" s="1080"/>
      <c r="DL30" s="1078"/>
      <c r="DM30" s="1079"/>
      <c r="DN30" s="1079"/>
      <c r="DO30" s="1079"/>
      <c r="DP30" s="1080"/>
      <c r="DQ30" s="1078"/>
      <c r="DR30" s="1079"/>
      <c r="DS30" s="1079"/>
      <c r="DT30" s="1079"/>
      <c r="DU30" s="1080"/>
      <c r="DV30" s="1081"/>
      <c r="DW30" s="1082"/>
      <c r="DX30" s="1082"/>
      <c r="DY30" s="1082"/>
      <c r="DZ30" s="1083"/>
      <c r="EA30" s="246"/>
    </row>
    <row r="31" spans="1:131" s="247" customFormat="1" ht="26.25" customHeight="1">
      <c r="A31" s="266">
        <v>4</v>
      </c>
      <c r="B31" s="1126" t="s">
        <v>409</v>
      </c>
      <c r="C31" s="1127"/>
      <c r="D31" s="1127"/>
      <c r="E31" s="1127"/>
      <c r="F31" s="1127"/>
      <c r="G31" s="1127"/>
      <c r="H31" s="1127"/>
      <c r="I31" s="1127"/>
      <c r="J31" s="1127"/>
      <c r="K31" s="1127"/>
      <c r="L31" s="1127"/>
      <c r="M31" s="1127"/>
      <c r="N31" s="1127"/>
      <c r="O31" s="1127"/>
      <c r="P31" s="1128"/>
      <c r="Q31" s="1132">
        <v>297</v>
      </c>
      <c r="R31" s="1133"/>
      <c r="S31" s="1133"/>
      <c r="T31" s="1133"/>
      <c r="U31" s="1133"/>
      <c r="V31" s="1133">
        <v>271</v>
      </c>
      <c r="W31" s="1133"/>
      <c r="X31" s="1133"/>
      <c r="Y31" s="1133"/>
      <c r="Z31" s="1133"/>
      <c r="AA31" s="1133">
        <v>26</v>
      </c>
      <c r="AB31" s="1133"/>
      <c r="AC31" s="1133"/>
      <c r="AD31" s="1133"/>
      <c r="AE31" s="1134"/>
      <c r="AF31" s="1108">
        <v>717</v>
      </c>
      <c r="AG31" s="1109"/>
      <c r="AH31" s="1109"/>
      <c r="AI31" s="1109"/>
      <c r="AJ31" s="1110"/>
      <c r="AK31" s="1069">
        <v>22</v>
      </c>
      <c r="AL31" s="1060"/>
      <c r="AM31" s="1060"/>
      <c r="AN31" s="1060"/>
      <c r="AO31" s="1060"/>
      <c r="AP31" s="1060">
        <v>922</v>
      </c>
      <c r="AQ31" s="1060"/>
      <c r="AR31" s="1060"/>
      <c r="AS31" s="1060"/>
      <c r="AT31" s="1060"/>
      <c r="AU31" s="1060">
        <v>161</v>
      </c>
      <c r="AV31" s="1060"/>
      <c r="AW31" s="1060"/>
      <c r="AX31" s="1060"/>
      <c r="AY31" s="1060"/>
      <c r="AZ31" s="1131" t="s">
        <v>592</v>
      </c>
      <c r="BA31" s="1131"/>
      <c r="BB31" s="1131"/>
      <c r="BC31" s="1131"/>
      <c r="BD31" s="1131"/>
      <c r="BE31" s="1121" t="s">
        <v>410</v>
      </c>
      <c r="BF31" s="1121"/>
      <c r="BG31" s="1121"/>
      <c r="BH31" s="1121"/>
      <c r="BI31" s="1122"/>
      <c r="BJ31" s="252"/>
      <c r="BK31" s="252"/>
      <c r="BL31" s="252"/>
      <c r="BM31" s="252"/>
      <c r="BN31" s="252"/>
      <c r="BO31" s="265"/>
      <c r="BP31" s="265"/>
      <c r="BQ31" s="262">
        <v>25</v>
      </c>
      <c r="BR31" s="263"/>
      <c r="BS31" s="1103"/>
      <c r="BT31" s="1104"/>
      <c r="BU31" s="1104"/>
      <c r="BV31" s="1104"/>
      <c r="BW31" s="1104"/>
      <c r="BX31" s="1104"/>
      <c r="BY31" s="1104"/>
      <c r="BZ31" s="1104"/>
      <c r="CA31" s="1104"/>
      <c r="CB31" s="1104"/>
      <c r="CC31" s="1104"/>
      <c r="CD31" s="1104"/>
      <c r="CE31" s="1104"/>
      <c r="CF31" s="1104"/>
      <c r="CG31" s="1105"/>
      <c r="CH31" s="1078"/>
      <c r="CI31" s="1079"/>
      <c r="CJ31" s="1079"/>
      <c r="CK31" s="1079"/>
      <c r="CL31" s="1080"/>
      <c r="CM31" s="1078"/>
      <c r="CN31" s="1079"/>
      <c r="CO31" s="1079"/>
      <c r="CP31" s="1079"/>
      <c r="CQ31" s="1080"/>
      <c r="CR31" s="1078"/>
      <c r="CS31" s="1079"/>
      <c r="CT31" s="1079"/>
      <c r="CU31" s="1079"/>
      <c r="CV31" s="1080"/>
      <c r="CW31" s="1078"/>
      <c r="CX31" s="1079"/>
      <c r="CY31" s="1079"/>
      <c r="CZ31" s="1079"/>
      <c r="DA31" s="1080"/>
      <c r="DB31" s="1078"/>
      <c r="DC31" s="1079"/>
      <c r="DD31" s="1079"/>
      <c r="DE31" s="1079"/>
      <c r="DF31" s="1080"/>
      <c r="DG31" s="1078"/>
      <c r="DH31" s="1079"/>
      <c r="DI31" s="1079"/>
      <c r="DJ31" s="1079"/>
      <c r="DK31" s="1080"/>
      <c r="DL31" s="1078"/>
      <c r="DM31" s="1079"/>
      <c r="DN31" s="1079"/>
      <c r="DO31" s="1079"/>
      <c r="DP31" s="1080"/>
      <c r="DQ31" s="1078"/>
      <c r="DR31" s="1079"/>
      <c r="DS31" s="1079"/>
      <c r="DT31" s="1079"/>
      <c r="DU31" s="1080"/>
      <c r="DV31" s="1081"/>
      <c r="DW31" s="1082"/>
      <c r="DX31" s="1082"/>
      <c r="DY31" s="1082"/>
      <c r="DZ31" s="1083"/>
      <c r="EA31" s="246"/>
    </row>
    <row r="32" spans="1:131" s="247" customFormat="1" ht="26.25" customHeight="1">
      <c r="A32" s="266">
        <v>5</v>
      </c>
      <c r="B32" s="1126" t="s">
        <v>411</v>
      </c>
      <c r="C32" s="1127"/>
      <c r="D32" s="1127"/>
      <c r="E32" s="1127"/>
      <c r="F32" s="1127"/>
      <c r="G32" s="1127"/>
      <c r="H32" s="1127"/>
      <c r="I32" s="1127"/>
      <c r="J32" s="1127"/>
      <c r="K32" s="1127"/>
      <c r="L32" s="1127"/>
      <c r="M32" s="1127"/>
      <c r="N32" s="1127"/>
      <c r="O32" s="1127"/>
      <c r="P32" s="1128"/>
      <c r="Q32" s="1132">
        <v>720</v>
      </c>
      <c r="R32" s="1133"/>
      <c r="S32" s="1133"/>
      <c r="T32" s="1133"/>
      <c r="U32" s="1133"/>
      <c r="V32" s="1133">
        <v>716</v>
      </c>
      <c r="W32" s="1133"/>
      <c r="X32" s="1133"/>
      <c r="Y32" s="1133"/>
      <c r="Z32" s="1133"/>
      <c r="AA32" s="1133">
        <v>4</v>
      </c>
      <c r="AB32" s="1133"/>
      <c r="AC32" s="1133"/>
      <c r="AD32" s="1133"/>
      <c r="AE32" s="1134"/>
      <c r="AF32" s="1108" t="s">
        <v>391</v>
      </c>
      <c r="AG32" s="1109"/>
      <c r="AH32" s="1109"/>
      <c r="AI32" s="1109"/>
      <c r="AJ32" s="1110"/>
      <c r="AK32" s="1069">
        <v>284</v>
      </c>
      <c r="AL32" s="1060"/>
      <c r="AM32" s="1060"/>
      <c r="AN32" s="1060"/>
      <c r="AO32" s="1060"/>
      <c r="AP32" s="1060">
        <v>4110</v>
      </c>
      <c r="AQ32" s="1060"/>
      <c r="AR32" s="1060"/>
      <c r="AS32" s="1060"/>
      <c r="AT32" s="1060"/>
      <c r="AU32" s="1060">
        <v>3995</v>
      </c>
      <c r="AV32" s="1060"/>
      <c r="AW32" s="1060"/>
      <c r="AX32" s="1060"/>
      <c r="AY32" s="1060"/>
      <c r="AZ32" s="1131" t="s">
        <v>592</v>
      </c>
      <c r="BA32" s="1131"/>
      <c r="BB32" s="1131"/>
      <c r="BC32" s="1131"/>
      <c r="BD32" s="1131"/>
      <c r="BE32" s="1121" t="s">
        <v>412</v>
      </c>
      <c r="BF32" s="1121"/>
      <c r="BG32" s="1121"/>
      <c r="BH32" s="1121"/>
      <c r="BI32" s="1122"/>
      <c r="BJ32" s="252"/>
      <c r="BK32" s="252"/>
      <c r="BL32" s="252"/>
      <c r="BM32" s="252"/>
      <c r="BN32" s="252"/>
      <c r="BO32" s="265"/>
      <c r="BP32" s="265"/>
      <c r="BQ32" s="262">
        <v>26</v>
      </c>
      <c r="BR32" s="263"/>
      <c r="BS32" s="1103"/>
      <c r="BT32" s="1104"/>
      <c r="BU32" s="1104"/>
      <c r="BV32" s="1104"/>
      <c r="BW32" s="1104"/>
      <c r="BX32" s="1104"/>
      <c r="BY32" s="1104"/>
      <c r="BZ32" s="1104"/>
      <c r="CA32" s="1104"/>
      <c r="CB32" s="1104"/>
      <c r="CC32" s="1104"/>
      <c r="CD32" s="1104"/>
      <c r="CE32" s="1104"/>
      <c r="CF32" s="1104"/>
      <c r="CG32" s="1105"/>
      <c r="CH32" s="1078"/>
      <c r="CI32" s="1079"/>
      <c r="CJ32" s="1079"/>
      <c r="CK32" s="1079"/>
      <c r="CL32" s="1080"/>
      <c r="CM32" s="1078"/>
      <c r="CN32" s="1079"/>
      <c r="CO32" s="1079"/>
      <c r="CP32" s="1079"/>
      <c r="CQ32" s="1080"/>
      <c r="CR32" s="1078"/>
      <c r="CS32" s="1079"/>
      <c r="CT32" s="1079"/>
      <c r="CU32" s="1079"/>
      <c r="CV32" s="1080"/>
      <c r="CW32" s="1078"/>
      <c r="CX32" s="1079"/>
      <c r="CY32" s="1079"/>
      <c r="CZ32" s="1079"/>
      <c r="DA32" s="1080"/>
      <c r="DB32" s="1078"/>
      <c r="DC32" s="1079"/>
      <c r="DD32" s="1079"/>
      <c r="DE32" s="1079"/>
      <c r="DF32" s="1080"/>
      <c r="DG32" s="1078"/>
      <c r="DH32" s="1079"/>
      <c r="DI32" s="1079"/>
      <c r="DJ32" s="1079"/>
      <c r="DK32" s="1080"/>
      <c r="DL32" s="1078"/>
      <c r="DM32" s="1079"/>
      <c r="DN32" s="1079"/>
      <c r="DO32" s="1079"/>
      <c r="DP32" s="1080"/>
      <c r="DQ32" s="1078"/>
      <c r="DR32" s="1079"/>
      <c r="DS32" s="1079"/>
      <c r="DT32" s="1079"/>
      <c r="DU32" s="1080"/>
      <c r="DV32" s="1081"/>
      <c r="DW32" s="1082"/>
      <c r="DX32" s="1082"/>
      <c r="DY32" s="1082"/>
      <c r="DZ32" s="1083"/>
      <c r="EA32" s="246"/>
    </row>
    <row r="33" spans="1:131" s="247" customFormat="1" ht="26.25" customHeight="1">
      <c r="A33" s="266">
        <v>6</v>
      </c>
      <c r="B33" s="1126" t="s">
        <v>413</v>
      </c>
      <c r="C33" s="1127"/>
      <c r="D33" s="1127"/>
      <c r="E33" s="1127"/>
      <c r="F33" s="1127"/>
      <c r="G33" s="1127"/>
      <c r="H33" s="1127"/>
      <c r="I33" s="1127"/>
      <c r="J33" s="1127"/>
      <c r="K33" s="1127"/>
      <c r="L33" s="1127"/>
      <c r="M33" s="1127"/>
      <c r="N33" s="1127"/>
      <c r="O33" s="1127"/>
      <c r="P33" s="1128"/>
      <c r="Q33" s="1132">
        <v>61</v>
      </c>
      <c r="R33" s="1133"/>
      <c r="S33" s="1133"/>
      <c r="T33" s="1133"/>
      <c r="U33" s="1133"/>
      <c r="V33" s="1133">
        <v>61</v>
      </c>
      <c r="W33" s="1133"/>
      <c r="X33" s="1133"/>
      <c r="Y33" s="1133"/>
      <c r="Z33" s="1133"/>
      <c r="AA33" s="1133" t="s">
        <v>592</v>
      </c>
      <c r="AB33" s="1133"/>
      <c r="AC33" s="1133"/>
      <c r="AD33" s="1133"/>
      <c r="AE33" s="1134"/>
      <c r="AF33" s="1108" t="s">
        <v>388</v>
      </c>
      <c r="AG33" s="1109"/>
      <c r="AH33" s="1109"/>
      <c r="AI33" s="1109"/>
      <c r="AJ33" s="1110"/>
      <c r="AK33" s="1069">
        <v>39</v>
      </c>
      <c r="AL33" s="1060"/>
      <c r="AM33" s="1060"/>
      <c r="AN33" s="1060"/>
      <c r="AO33" s="1060"/>
      <c r="AP33" s="1060">
        <v>480</v>
      </c>
      <c r="AQ33" s="1060"/>
      <c r="AR33" s="1060"/>
      <c r="AS33" s="1060"/>
      <c r="AT33" s="1060"/>
      <c r="AU33" s="1060">
        <v>480</v>
      </c>
      <c r="AV33" s="1060"/>
      <c r="AW33" s="1060"/>
      <c r="AX33" s="1060"/>
      <c r="AY33" s="1060"/>
      <c r="AZ33" s="1131" t="s">
        <v>592</v>
      </c>
      <c r="BA33" s="1131"/>
      <c r="BB33" s="1131"/>
      <c r="BC33" s="1131"/>
      <c r="BD33" s="1131"/>
      <c r="BE33" s="1121" t="s">
        <v>414</v>
      </c>
      <c r="BF33" s="1121"/>
      <c r="BG33" s="1121"/>
      <c r="BH33" s="1121"/>
      <c r="BI33" s="1122"/>
      <c r="BJ33" s="252"/>
      <c r="BK33" s="252"/>
      <c r="BL33" s="252"/>
      <c r="BM33" s="252"/>
      <c r="BN33" s="252"/>
      <c r="BO33" s="265"/>
      <c r="BP33" s="265"/>
      <c r="BQ33" s="262">
        <v>27</v>
      </c>
      <c r="BR33" s="263"/>
      <c r="BS33" s="1103"/>
      <c r="BT33" s="1104"/>
      <c r="BU33" s="1104"/>
      <c r="BV33" s="1104"/>
      <c r="BW33" s="1104"/>
      <c r="BX33" s="1104"/>
      <c r="BY33" s="1104"/>
      <c r="BZ33" s="1104"/>
      <c r="CA33" s="1104"/>
      <c r="CB33" s="1104"/>
      <c r="CC33" s="1104"/>
      <c r="CD33" s="1104"/>
      <c r="CE33" s="1104"/>
      <c r="CF33" s="1104"/>
      <c r="CG33" s="1105"/>
      <c r="CH33" s="1078"/>
      <c r="CI33" s="1079"/>
      <c r="CJ33" s="1079"/>
      <c r="CK33" s="1079"/>
      <c r="CL33" s="1080"/>
      <c r="CM33" s="1078"/>
      <c r="CN33" s="1079"/>
      <c r="CO33" s="1079"/>
      <c r="CP33" s="1079"/>
      <c r="CQ33" s="1080"/>
      <c r="CR33" s="1078"/>
      <c r="CS33" s="1079"/>
      <c r="CT33" s="1079"/>
      <c r="CU33" s="1079"/>
      <c r="CV33" s="1080"/>
      <c r="CW33" s="1078"/>
      <c r="CX33" s="1079"/>
      <c r="CY33" s="1079"/>
      <c r="CZ33" s="1079"/>
      <c r="DA33" s="1080"/>
      <c r="DB33" s="1078"/>
      <c r="DC33" s="1079"/>
      <c r="DD33" s="1079"/>
      <c r="DE33" s="1079"/>
      <c r="DF33" s="1080"/>
      <c r="DG33" s="1078"/>
      <c r="DH33" s="1079"/>
      <c r="DI33" s="1079"/>
      <c r="DJ33" s="1079"/>
      <c r="DK33" s="1080"/>
      <c r="DL33" s="1078"/>
      <c r="DM33" s="1079"/>
      <c r="DN33" s="1079"/>
      <c r="DO33" s="1079"/>
      <c r="DP33" s="1080"/>
      <c r="DQ33" s="1078"/>
      <c r="DR33" s="1079"/>
      <c r="DS33" s="1079"/>
      <c r="DT33" s="1079"/>
      <c r="DU33" s="1080"/>
      <c r="DV33" s="1081"/>
      <c r="DW33" s="1082"/>
      <c r="DX33" s="1082"/>
      <c r="DY33" s="1082"/>
      <c r="DZ33" s="1083"/>
      <c r="EA33" s="246"/>
    </row>
    <row r="34" spans="1:131" s="247" customFormat="1" ht="26.25" customHeight="1">
      <c r="A34" s="266">
        <v>7</v>
      </c>
      <c r="B34" s="1126" t="s">
        <v>415</v>
      </c>
      <c r="C34" s="1127"/>
      <c r="D34" s="1127"/>
      <c r="E34" s="1127"/>
      <c r="F34" s="1127"/>
      <c r="G34" s="1127"/>
      <c r="H34" s="1127"/>
      <c r="I34" s="1127"/>
      <c r="J34" s="1127"/>
      <c r="K34" s="1127"/>
      <c r="L34" s="1127"/>
      <c r="M34" s="1127"/>
      <c r="N34" s="1127"/>
      <c r="O34" s="1127"/>
      <c r="P34" s="1128"/>
      <c r="Q34" s="1132">
        <v>32</v>
      </c>
      <c r="R34" s="1133"/>
      <c r="S34" s="1133"/>
      <c r="T34" s="1133"/>
      <c r="U34" s="1133"/>
      <c r="V34" s="1133">
        <v>12</v>
      </c>
      <c r="W34" s="1133"/>
      <c r="X34" s="1133"/>
      <c r="Y34" s="1133"/>
      <c r="Z34" s="1133"/>
      <c r="AA34" s="1133">
        <v>20</v>
      </c>
      <c r="AB34" s="1133"/>
      <c r="AC34" s="1133"/>
      <c r="AD34" s="1133"/>
      <c r="AE34" s="1134"/>
      <c r="AF34" s="1108" t="s">
        <v>388</v>
      </c>
      <c r="AG34" s="1109"/>
      <c r="AH34" s="1109"/>
      <c r="AI34" s="1109"/>
      <c r="AJ34" s="1110"/>
      <c r="AK34" s="1069">
        <v>8</v>
      </c>
      <c r="AL34" s="1060"/>
      <c r="AM34" s="1060"/>
      <c r="AN34" s="1060"/>
      <c r="AO34" s="1060"/>
      <c r="AP34" s="1060">
        <v>29</v>
      </c>
      <c r="AQ34" s="1060"/>
      <c r="AR34" s="1060"/>
      <c r="AS34" s="1060"/>
      <c r="AT34" s="1060"/>
      <c r="AU34" s="1060">
        <v>5</v>
      </c>
      <c r="AV34" s="1060"/>
      <c r="AW34" s="1060"/>
      <c r="AX34" s="1060"/>
      <c r="AY34" s="1060"/>
      <c r="AZ34" s="1131"/>
      <c r="BA34" s="1131"/>
      <c r="BB34" s="1131"/>
      <c r="BC34" s="1131"/>
      <c r="BD34" s="1131"/>
      <c r="BE34" s="1121" t="s">
        <v>414</v>
      </c>
      <c r="BF34" s="1121"/>
      <c r="BG34" s="1121"/>
      <c r="BH34" s="1121"/>
      <c r="BI34" s="1122"/>
      <c r="BJ34" s="252"/>
      <c r="BK34" s="252"/>
      <c r="BL34" s="252"/>
      <c r="BM34" s="252"/>
      <c r="BN34" s="252"/>
      <c r="BO34" s="265"/>
      <c r="BP34" s="265"/>
      <c r="BQ34" s="262">
        <v>28</v>
      </c>
      <c r="BR34" s="263"/>
      <c r="BS34" s="1103"/>
      <c r="BT34" s="1104"/>
      <c r="BU34" s="1104"/>
      <c r="BV34" s="1104"/>
      <c r="BW34" s="1104"/>
      <c r="BX34" s="1104"/>
      <c r="BY34" s="1104"/>
      <c r="BZ34" s="1104"/>
      <c r="CA34" s="1104"/>
      <c r="CB34" s="1104"/>
      <c r="CC34" s="1104"/>
      <c r="CD34" s="1104"/>
      <c r="CE34" s="1104"/>
      <c r="CF34" s="1104"/>
      <c r="CG34" s="1105"/>
      <c r="CH34" s="1078"/>
      <c r="CI34" s="1079"/>
      <c r="CJ34" s="1079"/>
      <c r="CK34" s="1079"/>
      <c r="CL34" s="1080"/>
      <c r="CM34" s="1078"/>
      <c r="CN34" s="1079"/>
      <c r="CO34" s="1079"/>
      <c r="CP34" s="1079"/>
      <c r="CQ34" s="1080"/>
      <c r="CR34" s="1078"/>
      <c r="CS34" s="1079"/>
      <c r="CT34" s="1079"/>
      <c r="CU34" s="1079"/>
      <c r="CV34" s="1080"/>
      <c r="CW34" s="1078"/>
      <c r="CX34" s="1079"/>
      <c r="CY34" s="1079"/>
      <c r="CZ34" s="1079"/>
      <c r="DA34" s="1080"/>
      <c r="DB34" s="1078"/>
      <c r="DC34" s="1079"/>
      <c r="DD34" s="1079"/>
      <c r="DE34" s="1079"/>
      <c r="DF34" s="1080"/>
      <c r="DG34" s="1078"/>
      <c r="DH34" s="1079"/>
      <c r="DI34" s="1079"/>
      <c r="DJ34" s="1079"/>
      <c r="DK34" s="1080"/>
      <c r="DL34" s="1078"/>
      <c r="DM34" s="1079"/>
      <c r="DN34" s="1079"/>
      <c r="DO34" s="1079"/>
      <c r="DP34" s="1080"/>
      <c r="DQ34" s="1078"/>
      <c r="DR34" s="1079"/>
      <c r="DS34" s="1079"/>
      <c r="DT34" s="1079"/>
      <c r="DU34" s="1080"/>
      <c r="DV34" s="1081"/>
      <c r="DW34" s="1082"/>
      <c r="DX34" s="1082"/>
      <c r="DY34" s="1082"/>
      <c r="DZ34" s="1083"/>
      <c r="EA34" s="246"/>
    </row>
    <row r="35" spans="1:131" s="247" customFormat="1" ht="26.25" customHeight="1">
      <c r="A35" s="266">
        <v>8</v>
      </c>
      <c r="B35" s="1126"/>
      <c r="C35" s="1127"/>
      <c r="D35" s="1127"/>
      <c r="E35" s="1127"/>
      <c r="F35" s="1127"/>
      <c r="G35" s="1127"/>
      <c r="H35" s="1127"/>
      <c r="I35" s="1127"/>
      <c r="J35" s="1127"/>
      <c r="K35" s="1127"/>
      <c r="L35" s="1127"/>
      <c r="M35" s="1127"/>
      <c r="N35" s="1127"/>
      <c r="O35" s="1127"/>
      <c r="P35" s="1128"/>
      <c r="Q35" s="1132"/>
      <c r="R35" s="1133"/>
      <c r="S35" s="1133"/>
      <c r="T35" s="1133"/>
      <c r="U35" s="1133"/>
      <c r="V35" s="1133"/>
      <c r="W35" s="1133"/>
      <c r="X35" s="1133"/>
      <c r="Y35" s="1133"/>
      <c r="Z35" s="1133"/>
      <c r="AA35" s="1133"/>
      <c r="AB35" s="1133"/>
      <c r="AC35" s="1133"/>
      <c r="AD35" s="1133"/>
      <c r="AE35" s="1134"/>
      <c r="AF35" s="1108"/>
      <c r="AG35" s="1109"/>
      <c r="AH35" s="1109"/>
      <c r="AI35" s="1109"/>
      <c r="AJ35" s="1110"/>
      <c r="AK35" s="1069"/>
      <c r="AL35" s="1060"/>
      <c r="AM35" s="1060"/>
      <c r="AN35" s="1060"/>
      <c r="AO35" s="1060"/>
      <c r="AP35" s="1060"/>
      <c r="AQ35" s="1060"/>
      <c r="AR35" s="1060"/>
      <c r="AS35" s="1060"/>
      <c r="AT35" s="1060"/>
      <c r="AU35" s="1060"/>
      <c r="AV35" s="1060"/>
      <c r="AW35" s="1060"/>
      <c r="AX35" s="1060"/>
      <c r="AY35" s="1060"/>
      <c r="AZ35" s="1131"/>
      <c r="BA35" s="1131"/>
      <c r="BB35" s="1131"/>
      <c r="BC35" s="1131"/>
      <c r="BD35" s="1131"/>
      <c r="BE35" s="1121"/>
      <c r="BF35" s="1121"/>
      <c r="BG35" s="1121"/>
      <c r="BH35" s="1121"/>
      <c r="BI35" s="1122"/>
      <c r="BJ35" s="252"/>
      <c r="BK35" s="252"/>
      <c r="BL35" s="252"/>
      <c r="BM35" s="252"/>
      <c r="BN35" s="252"/>
      <c r="BO35" s="265"/>
      <c r="BP35" s="265"/>
      <c r="BQ35" s="262">
        <v>29</v>
      </c>
      <c r="BR35" s="263"/>
      <c r="BS35" s="1103"/>
      <c r="BT35" s="1104"/>
      <c r="BU35" s="1104"/>
      <c r="BV35" s="1104"/>
      <c r="BW35" s="1104"/>
      <c r="BX35" s="1104"/>
      <c r="BY35" s="1104"/>
      <c r="BZ35" s="1104"/>
      <c r="CA35" s="1104"/>
      <c r="CB35" s="1104"/>
      <c r="CC35" s="1104"/>
      <c r="CD35" s="1104"/>
      <c r="CE35" s="1104"/>
      <c r="CF35" s="1104"/>
      <c r="CG35" s="1105"/>
      <c r="CH35" s="1078"/>
      <c r="CI35" s="1079"/>
      <c r="CJ35" s="1079"/>
      <c r="CK35" s="1079"/>
      <c r="CL35" s="1080"/>
      <c r="CM35" s="1078"/>
      <c r="CN35" s="1079"/>
      <c r="CO35" s="1079"/>
      <c r="CP35" s="1079"/>
      <c r="CQ35" s="1080"/>
      <c r="CR35" s="1078"/>
      <c r="CS35" s="1079"/>
      <c r="CT35" s="1079"/>
      <c r="CU35" s="1079"/>
      <c r="CV35" s="1080"/>
      <c r="CW35" s="1078"/>
      <c r="CX35" s="1079"/>
      <c r="CY35" s="1079"/>
      <c r="CZ35" s="1079"/>
      <c r="DA35" s="1080"/>
      <c r="DB35" s="1078"/>
      <c r="DC35" s="1079"/>
      <c r="DD35" s="1079"/>
      <c r="DE35" s="1079"/>
      <c r="DF35" s="1080"/>
      <c r="DG35" s="1078"/>
      <c r="DH35" s="1079"/>
      <c r="DI35" s="1079"/>
      <c r="DJ35" s="1079"/>
      <c r="DK35" s="1080"/>
      <c r="DL35" s="1078"/>
      <c r="DM35" s="1079"/>
      <c r="DN35" s="1079"/>
      <c r="DO35" s="1079"/>
      <c r="DP35" s="1080"/>
      <c r="DQ35" s="1078"/>
      <c r="DR35" s="1079"/>
      <c r="DS35" s="1079"/>
      <c r="DT35" s="1079"/>
      <c r="DU35" s="1080"/>
      <c r="DV35" s="1081"/>
      <c r="DW35" s="1082"/>
      <c r="DX35" s="1082"/>
      <c r="DY35" s="1082"/>
      <c r="DZ35" s="1083"/>
      <c r="EA35" s="246"/>
    </row>
    <row r="36" spans="1:131" s="247" customFormat="1" ht="26.25" customHeight="1">
      <c r="A36" s="266">
        <v>9</v>
      </c>
      <c r="B36" s="1126"/>
      <c r="C36" s="1127"/>
      <c r="D36" s="1127"/>
      <c r="E36" s="1127"/>
      <c r="F36" s="1127"/>
      <c r="G36" s="1127"/>
      <c r="H36" s="1127"/>
      <c r="I36" s="1127"/>
      <c r="J36" s="1127"/>
      <c r="K36" s="1127"/>
      <c r="L36" s="1127"/>
      <c r="M36" s="1127"/>
      <c r="N36" s="1127"/>
      <c r="O36" s="1127"/>
      <c r="P36" s="1128"/>
      <c r="Q36" s="1132"/>
      <c r="R36" s="1133"/>
      <c r="S36" s="1133"/>
      <c r="T36" s="1133"/>
      <c r="U36" s="1133"/>
      <c r="V36" s="1133"/>
      <c r="W36" s="1133"/>
      <c r="X36" s="1133"/>
      <c r="Y36" s="1133"/>
      <c r="Z36" s="1133"/>
      <c r="AA36" s="1133"/>
      <c r="AB36" s="1133"/>
      <c r="AC36" s="1133"/>
      <c r="AD36" s="1133"/>
      <c r="AE36" s="1134"/>
      <c r="AF36" s="1108"/>
      <c r="AG36" s="1109"/>
      <c r="AH36" s="1109"/>
      <c r="AI36" s="1109"/>
      <c r="AJ36" s="1110"/>
      <c r="AK36" s="1069"/>
      <c r="AL36" s="1060"/>
      <c r="AM36" s="1060"/>
      <c r="AN36" s="1060"/>
      <c r="AO36" s="1060"/>
      <c r="AP36" s="1060"/>
      <c r="AQ36" s="1060"/>
      <c r="AR36" s="1060"/>
      <c r="AS36" s="1060"/>
      <c r="AT36" s="1060"/>
      <c r="AU36" s="1060"/>
      <c r="AV36" s="1060"/>
      <c r="AW36" s="1060"/>
      <c r="AX36" s="1060"/>
      <c r="AY36" s="1060"/>
      <c r="AZ36" s="1131"/>
      <c r="BA36" s="1131"/>
      <c r="BB36" s="1131"/>
      <c r="BC36" s="1131"/>
      <c r="BD36" s="1131"/>
      <c r="BE36" s="1121"/>
      <c r="BF36" s="1121"/>
      <c r="BG36" s="1121"/>
      <c r="BH36" s="1121"/>
      <c r="BI36" s="1122"/>
      <c r="BJ36" s="252"/>
      <c r="BK36" s="252"/>
      <c r="BL36" s="252"/>
      <c r="BM36" s="252"/>
      <c r="BN36" s="252"/>
      <c r="BO36" s="265"/>
      <c r="BP36" s="265"/>
      <c r="BQ36" s="262">
        <v>30</v>
      </c>
      <c r="BR36" s="263"/>
      <c r="BS36" s="1103"/>
      <c r="BT36" s="1104"/>
      <c r="BU36" s="1104"/>
      <c r="BV36" s="1104"/>
      <c r="BW36" s="1104"/>
      <c r="BX36" s="1104"/>
      <c r="BY36" s="1104"/>
      <c r="BZ36" s="1104"/>
      <c r="CA36" s="1104"/>
      <c r="CB36" s="1104"/>
      <c r="CC36" s="1104"/>
      <c r="CD36" s="1104"/>
      <c r="CE36" s="1104"/>
      <c r="CF36" s="1104"/>
      <c r="CG36" s="1105"/>
      <c r="CH36" s="1078"/>
      <c r="CI36" s="1079"/>
      <c r="CJ36" s="1079"/>
      <c r="CK36" s="1079"/>
      <c r="CL36" s="1080"/>
      <c r="CM36" s="1078"/>
      <c r="CN36" s="1079"/>
      <c r="CO36" s="1079"/>
      <c r="CP36" s="1079"/>
      <c r="CQ36" s="1080"/>
      <c r="CR36" s="1078"/>
      <c r="CS36" s="1079"/>
      <c r="CT36" s="1079"/>
      <c r="CU36" s="1079"/>
      <c r="CV36" s="1080"/>
      <c r="CW36" s="1078"/>
      <c r="CX36" s="1079"/>
      <c r="CY36" s="1079"/>
      <c r="CZ36" s="1079"/>
      <c r="DA36" s="1080"/>
      <c r="DB36" s="1078"/>
      <c r="DC36" s="1079"/>
      <c r="DD36" s="1079"/>
      <c r="DE36" s="1079"/>
      <c r="DF36" s="1080"/>
      <c r="DG36" s="1078"/>
      <c r="DH36" s="1079"/>
      <c r="DI36" s="1079"/>
      <c r="DJ36" s="1079"/>
      <c r="DK36" s="1080"/>
      <c r="DL36" s="1078"/>
      <c r="DM36" s="1079"/>
      <c r="DN36" s="1079"/>
      <c r="DO36" s="1079"/>
      <c r="DP36" s="1080"/>
      <c r="DQ36" s="1078"/>
      <c r="DR36" s="1079"/>
      <c r="DS36" s="1079"/>
      <c r="DT36" s="1079"/>
      <c r="DU36" s="1080"/>
      <c r="DV36" s="1081"/>
      <c r="DW36" s="1082"/>
      <c r="DX36" s="1082"/>
      <c r="DY36" s="1082"/>
      <c r="DZ36" s="1083"/>
      <c r="EA36" s="246"/>
    </row>
    <row r="37" spans="1:131" s="247" customFormat="1" ht="26.25" customHeight="1">
      <c r="A37" s="266">
        <v>10</v>
      </c>
      <c r="B37" s="1126"/>
      <c r="C37" s="1127"/>
      <c r="D37" s="1127"/>
      <c r="E37" s="1127"/>
      <c r="F37" s="1127"/>
      <c r="G37" s="1127"/>
      <c r="H37" s="1127"/>
      <c r="I37" s="1127"/>
      <c r="J37" s="1127"/>
      <c r="K37" s="1127"/>
      <c r="L37" s="1127"/>
      <c r="M37" s="1127"/>
      <c r="N37" s="1127"/>
      <c r="O37" s="1127"/>
      <c r="P37" s="1128"/>
      <c r="Q37" s="1132"/>
      <c r="R37" s="1133"/>
      <c r="S37" s="1133"/>
      <c r="T37" s="1133"/>
      <c r="U37" s="1133"/>
      <c r="V37" s="1133"/>
      <c r="W37" s="1133"/>
      <c r="X37" s="1133"/>
      <c r="Y37" s="1133"/>
      <c r="Z37" s="1133"/>
      <c r="AA37" s="1133"/>
      <c r="AB37" s="1133"/>
      <c r="AC37" s="1133"/>
      <c r="AD37" s="1133"/>
      <c r="AE37" s="1134"/>
      <c r="AF37" s="1108"/>
      <c r="AG37" s="1109"/>
      <c r="AH37" s="1109"/>
      <c r="AI37" s="1109"/>
      <c r="AJ37" s="1110"/>
      <c r="AK37" s="1069"/>
      <c r="AL37" s="1060"/>
      <c r="AM37" s="1060"/>
      <c r="AN37" s="1060"/>
      <c r="AO37" s="1060"/>
      <c r="AP37" s="1060"/>
      <c r="AQ37" s="1060"/>
      <c r="AR37" s="1060"/>
      <c r="AS37" s="1060"/>
      <c r="AT37" s="1060"/>
      <c r="AU37" s="1060"/>
      <c r="AV37" s="1060"/>
      <c r="AW37" s="1060"/>
      <c r="AX37" s="1060"/>
      <c r="AY37" s="1060"/>
      <c r="AZ37" s="1131"/>
      <c r="BA37" s="1131"/>
      <c r="BB37" s="1131"/>
      <c r="BC37" s="1131"/>
      <c r="BD37" s="1131"/>
      <c r="BE37" s="1121"/>
      <c r="BF37" s="1121"/>
      <c r="BG37" s="1121"/>
      <c r="BH37" s="1121"/>
      <c r="BI37" s="1122"/>
      <c r="BJ37" s="252"/>
      <c r="BK37" s="252"/>
      <c r="BL37" s="252"/>
      <c r="BM37" s="252"/>
      <c r="BN37" s="252"/>
      <c r="BO37" s="265"/>
      <c r="BP37" s="265"/>
      <c r="BQ37" s="262">
        <v>31</v>
      </c>
      <c r="BR37" s="263"/>
      <c r="BS37" s="1103"/>
      <c r="BT37" s="1104"/>
      <c r="BU37" s="1104"/>
      <c r="BV37" s="1104"/>
      <c r="BW37" s="1104"/>
      <c r="BX37" s="1104"/>
      <c r="BY37" s="1104"/>
      <c r="BZ37" s="1104"/>
      <c r="CA37" s="1104"/>
      <c r="CB37" s="1104"/>
      <c r="CC37" s="1104"/>
      <c r="CD37" s="1104"/>
      <c r="CE37" s="1104"/>
      <c r="CF37" s="1104"/>
      <c r="CG37" s="1105"/>
      <c r="CH37" s="1078"/>
      <c r="CI37" s="1079"/>
      <c r="CJ37" s="1079"/>
      <c r="CK37" s="1079"/>
      <c r="CL37" s="1080"/>
      <c r="CM37" s="1078"/>
      <c r="CN37" s="1079"/>
      <c r="CO37" s="1079"/>
      <c r="CP37" s="1079"/>
      <c r="CQ37" s="1080"/>
      <c r="CR37" s="1078"/>
      <c r="CS37" s="1079"/>
      <c r="CT37" s="1079"/>
      <c r="CU37" s="1079"/>
      <c r="CV37" s="1080"/>
      <c r="CW37" s="1078"/>
      <c r="CX37" s="1079"/>
      <c r="CY37" s="1079"/>
      <c r="CZ37" s="1079"/>
      <c r="DA37" s="1080"/>
      <c r="DB37" s="1078"/>
      <c r="DC37" s="1079"/>
      <c r="DD37" s="1079"/>
      <c r="DE37" s="1079"/>
      <c r="DF37" s="1080"/>
      <c r="DG37" s="1078"/>
      <c r="DH37" s="1079"/>
      <c r="DI37" s="1079"/>
      <c r="DJ37" s="1079"/>
      <c r="DK37" s="1080"/>
      <c r="DL37" s="1078"/>
      <c r="DM37" s="1079"/>
      <c r="DN37" s="1079"/>
      <c r="DO37" s="1079"/>
      <c r="DP37" s="1080"/>
      <c r="DQ37" s="1078"/>
      <c r="DR37" s="1079"/>
      <c r="DS37" s="1079"/>
      <c r="DT37" s="1079"/>
      <c r="DU37" s="1080"/>
      <c r="DV37" s="1081"/>
      <c r="DW37" s="1082"/>
      <c r="DX37" s="1082"/>
      <c r="DY37" s="1082"/>
      <c r="DZ37" s="1083"/>
      <c r="EA37" s="246"/>
    </row>
    <row r="38" spans="1:131" s="247" customFormat="1" ht="26.25" customHeight="1">
      <c r="A38" s="266">
        <v>11</v>
      </c>
      <c r="B38" s="1126"/>
      <c r="C38" s="1127"/>
      <c r="D38" s="1127"/>
      <c r="E38" s="1127"/>
      <c r="F38" s="1127"/>
      <c r="G38" s="1127"/>
      <c r="H38" s="1127"/>
      <c r="I38" s="1127"/>
      <c r="J38" s="1127"/>
      <c r="K38" s="1127"/>
      <c r="L38" s="1127"/>
      <c r="M38" s="1127"/>
      <c r="N38" s="1127"/>
      <c r="O38" s="1127"/>
      <c r="P38" s="1128"/>
      <c r="Q38" s="1132"/>
      <c r="R38" s="1133"/>
      <c r="S38" s="1133"/>
      <c r="T38" s="1133"/>
      <c r="U38" s="1133"/>
      <c r="V38" s="1133"/>
      <c r="W38" s="1133"/>
      <c r="X38" s="1133"/>
      <c r="Y38" s="1133"/>
      <c r="Z38" s="1133"/>
      <c r="AA38" s="1133"/>
      <c r="AB38" s="1133"/>
      <c r="AC38" s="1133"/>
      <c r="AD38" s="1133"/>
      <c r="AE38" s="1134"/>
      <c r="AF38" s="1108"/>
      <c r="AG38" s="1109"/>
      <c r="AH38" s="1109"/>
      <c r="AI38" s="1109"/>
      <c r="AJ38" s="1110"/>
      <c r="AK38" s="1069"/>
      <c r="AL38" s="1060"/>
      <c r="AM38" s="1060"/>
      <c r="AN38" s="1060"/>
      <c r="AO38" s="1060"/>
      <c r="AP38" s="1060"/>
      <c r="AQ38" s="1060"/>
      <c r="AR38" s="1060"/>
      <c r="AS38" s="1060"/>
      <c r="AT38" s="1060"/>
      <c r="AU38" s="1060"/>
      <c r="AV38" s="1060"/>
      <c r="AW38" s="1060"/>
      <c r="AX38" s="1060"/>
      <c r="AY38" s="1060"/>
      <c r="AZ38" s="1131"/>
      <c r="BA38" s="1131"/>
      <c r="BB38" s="1131"/>
      <c r="BC38" s="1131"/>
      <c r="BD38" s="1131"/>
      <c r="BE38" s="1121"/>
      <c r="BF38" s="1121"/>
      <c r="BG38" s="1121"/>
      <c r="BH38" s="1121"/>
      <c r="BI38" s="1122"/>
      <c r="BJ38" s="252"/>
      <c r="BK38" s="252"/>
      <c r="BL38" s="252"/>
      <c r="BM38" s="252"/>
      <c r="BN38" s="252"/>
      <c r="BO38" s="265"/>
      <c r="BP38" s="265"/>
      <c r="BQ38" s="262">
        <v>32</v>
      </c>
      <c r="BR38" s="263"/>
      <c r="BS38" s="1103"/>
      <c r="BT38" s="1104"/>
      <c r="BU38" s="1104"/>
      <c r="BV38" s="1104"/>
      <c r="BW38" s="1104"/>
      <c r="BX38" s="1104"/>
      <c r="BY38" s="1104"/>
      <c r="BZ38" s="1104"/>
      <c r="CA38" s="1104"/>
      <c r="CB38" s="1104"/>
      <c r="CC38" s="1104"/>
      <c r="CD38" s="1104"/>
      <c r="CE38" s="1104"/>
      <c r="CF38" s="1104"/>
      <c r="CG38" s="1105"/>
      <c r="CH38" s="1078"/>
      <c r="CI38" s="1079"/>
      <c r="CJ38" s="1079"/>
      <c r="CK38" s="1079"/>
      <c r="CL38" s="1080"/>
      <c r="CM38" s="1078"/>
      <c r="CN38" s="1079"/>
      <c r="CO38" s="1079"/>
      <c r="CP38" s="1079"/>
      <c r="CQ38" s="1080"/>
      <c r="CR38" s="1078"/>
      <c r="CS38" s="1079"/>
      <c r="CT38" s="1079"/>
      <c r="CU38" s="1079"/>
      <c r="CV38" s="1080"/>
      <c r="CW38" s="1078"/>
      <c r="CX38" s="1079"/>
      <c r="CY38" s="1079"/>
      <c r="CZ38" s="1079"/>
      <c r="DA38" s="1080"/>
      <c r="DB38" s="1078"/>
      <c r="DC38" s="1079"/>
      <c r="DD38" s="1079"/>
      <c r="DE38" s="1079"/>
      <c r="DF38" s="1080"/>
      <c r="DG38" s="1078"/>
      <c r="DH38" s="1079"/>
      <c r="DI38" s="1079"/>
      <c r="DJ38" s="1079"/>
      <c r="DK38" s="1080"/>
      <c r="DL38" s="1078"/>
      <c r="DM38" s="1079"/>
      <c r="DN38" s="1079"/>
      <c r="DO38" s="1079"/>
      <c r="DP38" s="1080"/>
      <c r="DQ38" s="1078"/>
      <c r="DR38" s="1079"/>
      <c r="DS38" s="1079"/>
      <c r="DT38" s="1079"/>
      <c r="DU38" s="1080"/>
      <c r="DV38" s="1081"/>
      <c r="DW38" s="1082"/>
      <c r="DX38" s="1082"/>
      <c r="DY38" s="1082"/>
      <c r="DZ38" s="1083"/>
      <c r="EA38" s="246"/>
    </row>
    <row r="39" spans="1:131" s="247" customFormat="1" ht="26.25" customHeight="1">
      <c r="A39" s="266">
        <v>12</v>
      </c>
      <c r="B39" s="1126"/>
      <c r="C39" s="1127"/>
      <c r="D39" s="1127"/>
      <c r="E39" s="1127"/>
      <c r="F39" s="1127"/>
      <c r="G39" s="1127"/>
      <c r="H39" s="1127"/>
      <c r="I39" s="1127"/>
      <c r="J39" s="1127"/>
      <c r="K39" s="1127"/>
      <c r="L39" s="1127"/>
      <c r="M39" s="1127"/>
      <c r="N39" s="1127"/>
      <c r="O39" s="1127"/>
      <c r="P39" s="1128"/>
      <c r="Q39" s="1132"/>
      <c r="R39" s="1133"/>
      <c r="S39" s="1133"/>
      <c r="T39" s="1133"/>
      <c r="U39" s="1133"/>
      <c r="V39" s="1133"/>
      <c r="W39" s="1133"/>
      <c r="X39" s="1133"/>
      <c r="Y39" s="1133"/>
      <c r="Z39" s="1133"/>
      <c r="AA39" s="1133"/>
      <c r="AB39" s="1133"/>
      <c r="AC39" s="1133"/>
      <c r="AD39" s="1133"/>
      <c r="AE39" s="1134"/>
      <c r="AF39" s="1108"/>
      <c r="AG39" s="1109"/>
      <c r="AH39" s="1109"/>
      <c r="AI39" s="1109"/>
      <c r="AJ39" s="1110"/>
      <c r="AK39" s="1069"/>
      <c r="AL39" s="1060"/>
      <c r="AM39" s="1060"/>
      <c r="AN39" s="1060"/>
      <c r="AO39" s="1060"/>
      <c r="AP39" s="1060"/>
      <c r="AQ39" s="1060"/>
      <c r="AR39" s="1060"/>
      <c r="AS39" s="1060"/>
      <c r="AT39" s="1060"/>
      <c r="AU39" s="1060"/>
      <c r="AV39" s="1060"/>
      <c r="AW39" s="1060"/>
      <c r="AX39" s="1060"/>
      <c r="AY39" s="1060"/>
      <c r="AZ39" s="1131"/>
      <c r="BA39" s="1131"/>
      <c r="BB39" s="1131"/>
      <c r="BC39" s="1131"/>
      <c r="BD39" s="1131"/>
      <c r="BE39" s="1121"/>
      <c r="BF39" s="1121"/>
      <c r="BG39" s="1121"/>
      <c r="BH39" s="1121"/>
      <c r="BI39" s="1122"/>
      <c r="BJ39" s="252"/>
      <c r="BK39" s="252"/>
      <c r="BL39" s="252"/>
      <c r="BM39" s="252"/>
      <c r="BN39" s="252"/>
      <c r="BO39" s="265"/>
      <c r="BP39" s="265"/>
      <c r="BQ39" s="262">
        <v>33</v>
      </c>
      <c r="BR39" s="263"/>
      <c r="BS39" s="1103"/>
      <c r="BT39" s="1104"/>
      <c r="BU39" s="1104"/>
      <c r="BV39" s="1104"/>
      <c r="BW39" s="1104"/>
      <c r="BX39" s="1104"/>
      <c r="BY39" s="1104"/>
      <c r="BZ39" s="1104"/>
      <c r="CA39" s="1104"/>
      <c r="CB39" s="1104"/>
      <c r="CC39" s="1104"/>
      <c r="CD39" s="1104"/>
      <c r="CE39" s="1104"/>
      <c r="CF39" s="1104"/>
      <c r="CG39" s="1105"/>
      <c r="CH39" s="1078"/>
      <c r="CI39" s="1079"/>
      <c r="CJ39" s="1079"/>
      <c r="CK39" s="1079"/>
      <c r="CL39" s="1080"/>
      <c r="CM39" s="1078"/>
      <c r="CN39" s="1079"/>
      <c r="CO39" s="1079"/>
      <c r="CP39" s="1079"/>
      <c r="CQ39" s="1080"/>
      <c r="CR39" s="1078"/>
      <c r="CS39" s="1079"/>
      <c r="CT39" s="1079"/>
      <c r="CU39" s="1079"/>
      <c r="CV39" s="1080"/>
      <c r="CW39" s="1078"/>
      <c r="CX39" s="1079"/>
      <c r="CY39" s="1079"/>
      <c r="CZ39" s="1079"/>
      <c r="DA39" s="1080"/>
      <c r="DB39" s="1078"/>
      <c r="DC39" s="1079"/>
      <c r="DD39" s="1079"/>
      <c r="DE39" s="1079"/>
      <c r="DF39" s="1080"/>
      <c r="DG39" s="1078"/>
      <c r="DH39" s="1079"/>
      <c r="DI39" s="1079"/>
      <c r="DJ39" s="1079"/>
      <c r="DK39" s="1080"/>
      <c r="DL39" s="1078"/>
      <c r="DM39" s="1079"/>
      <c r="DN39" s="1079"/>
      <c r="DO39" s="1079"/>
      <c r="DP39" s="1080"/>
      <c r="DQ39" s="1078"/>
      <c r="DR39" s="1079"/>
      <c r="DS39" s="1079"/>
      <c r="DT39" s="1079"/>
      <c r="DU39" s="1080"/>
      <c r="DV39" s="1081"/>
      <c r="DW39" s="1082"/>
      <c r="DX39" s="1082"/>
      <c r="DY39" s="1082"/>
      <c r="DZ39" s="1083"/>
      <c r="EA39" s="246"/>
    </row>
    <row r="40" spans="1:131" s="247" customFormat="1" ht="26.25" customHeight="1">
      <c r="A40" s="261">
        <v>13</v>
      </c>
      <c r="B40" s="1126"/>
      <c r="C40" s="1127"/>
      <c r="D40" s="1127"/>
      <c r="E40" s="1127"/>
      <c r="F40" s="1127"/>
      <c r="G40" s="1127"/>
      <c r="H40" s="1127"/>
      <c r="I40" s="1127"/>
      <c r="J40" s="1127"/>
      <c r="K40" s="1127"/>
      <c r="L40" s="1127"/>
      <c r="M40" s="1127"/>
      <c r="N40" s="1127"/>
      <c r="O40" s="1127"/>
      <c r="P40" s="1128"/>
      <c r="Q40" s="1132"/>
      <c r="R40" s="1133"/>
      <c r="S40" s="1133"/>
      <c r="T40" s="1133"/>
      <c r="U40" s="1133"/>
      <c r="V40" s="1133"/>
      <c r="W40" s="1133"/>
      <c r="X40" s="1133"/>
      <c r="Y40" s="1133"/>
      <c r="Z40" s="1133"/>
      <c r="AA40" s="1133"/>
      <c r="AB40" s="1133"/>
      <c r="AC40" s="1133"/>
      <c r="AD40" s="1133"/>
      <c r="AE40" s="1134"/>
      <c r="AF40" s="1108"/>
      <c r="AG40" s="1109"/>
      <c r="AH40" s="1109"/>
      <c r="AI40" s="1109"/>
      <c r="AJ40" s="1110"/>
      <c r="AK40" s="1069"/>
      <c r="AL40" s="1060"/>
      <c r="AM40" s="1060"/>
      <c r="AN40" s="1060"/>
      <c r="AO40" s="1060"/>
      <c r="AP40" s="1060"/>
      <c r="AQ40" s="1060"/>
      <c r="AR40" s="1060"/>
      <c r="AS40" s="1060"/>
      <c r="AT40" s="1060"/>
      <c r="AU40" s="1060"/>
      <c r="AV40" s="1060"/>
      <c r="AW40" s="1060"/>
      <c r="AX40" s="1060"/>
      <c r="AY40" s="1060"/>
      <c r="AZ40" s="1131"/>
      <c r="BA40" s="1131"/>
      <c r="BB40" s="1131"/>
      <c r="BC40" s="1131"/>
      <c r="BD40" s="1131"/>
      <c r="BE40" s="1121"/>
      <c r="BF40" s="1121"/>
      <c r="BG40" s="1121"/>
      <c r="BH40" s="1121"/>
      <c r="BI40" s="1122"/>
      <c r="BJ40" s="252"/>
      <c r="BK40" s="252"/>
      <c r="BL40" s="252"/>
      <c r="BM40" s="252"/>
      <c r="BN40" s="252"/>
      <c r="BO40" s="265"/>
      <c r="BP40" s="265"/>
      <c r="BQ40" s="262">
        <v>34</v>
      </c>
      <c r="BR40" s="263"/>
      <c r="BS40" s="1103"/>
      <c r="BT40" s="1104"/>
      <c r="BU40" s="1104"/>
      <c r="BV40" s="1104"/>
      <c r="BW40" s="1104"/>
      <c r="BX40" s="1104"/>
      <c r="BY40" s="1104"/>
      <c r="BZ40" s="1104"/>
      <c r="CA40" s="1104"/>
      <c r="CB40" s="1104"/>
      <c r="CC40" s="1104"/>
      <c r="CD40" s="1104"/>
      <c r="CE40" s="1104"/>
      <c r="CF40" s="1104"/>
      <c r="CG40" s="1105"/>
      <c r="CH40" s="1078"/>
      <c r="CI40" s="1079"/>
      <c r="CJ40" s="1079"/>
      <c r="CK40" s="1079"/>
      <c r="CL40" s="1080"/>
      <c r="CM40" s="1078"/>
      <c r="CN40" s="1079"/>
      <c r="CO40" s="1079"/>
      <c r="CP40" s="1079"/>
      <c r="CQ40" s="1080"/>
      <c r="CR40" s="1078"/>
      <c r="CS40" s="1079"/>
      <c r="CT40" s="1079"/>
      <c r="CU40" s="1079"/>
      <c r="CV40" s="1080"/>
      <c r="CW40" s="1078"/>
      <c r="CX40" s="1079"/>
      <c r="CY40" s="1079"/>
      <c r="CZ40" s="1079"/>
      <c r="DA40" s="1080"/>
      <c r="DB40" s="1078"/>
      <c r="DC40" s="1079"/>
      <c r="DD40" s="1079"/>
      <c r="DE40" s="1079"/>
      <c r="DF40" s="1080"/>
      <c r="DG40" s="1078"/>
      <c r="DH40" s="1079"/>
      <c r="DI40" s="1079"/>
      <c r="DJ40" s="1079"/>
      <c r="DK40" s="1080"/>
      <c r="DL40" s="1078"/>
      <c r="DM40" s="1079"/>
      <c r="DN40" s="1079"/>
      <c r="DO40" s="1079"/>
      <c r="DP40" s="1080"/>
      <c r="DQ40" s="1078"/>
      <c r="DR40" s="1079"/>
      <c r="DS40" s="1079"/>
      <c r="DT40" s="1079"/>
      <c r="DU40" s="1080"/>
      <c r="DV40" s="1081"/>
      <c r="DW40" s="1082"/>
      <c r="DX40" s="1082"/>
      <c r="DY40" s="1082"/>
      <c r="DZ40" s="1083"/>
      <c r="EA40" s="246"/>
    </row>
    <row r="41" spans="1:131" s="247" customFormat="1" ht="26.25" customHeight="1">
      <c r="A41" s="261">
        <v>14</v>
      </c>
      <c r="B41" s="1126"/>
      <c r="C41" s="1127"/>
      <c r="D41" s="1127"/>
      <c r="E41" s="1127"/>
      <c r="F41" s="1127"/>
      <c r="G41" s="1127"/>
      <c r="H41" s="1127"/>
      <c r="I41" s="1127"/>
      <c r="J41" s="1127"/>
      <c r="K41" s="1127"/>
      <c r="L41" s="1127"/>
      <c r="M41" s="1127"/>
      <c r="N41" s="1127"/>
      <c r="O41" s="1127"/>
      <c r="P41" s="1128"/>
      <c r="Q41" s="1132"/>
      <c r="R41" s="1133"/>
      <c r="S41" s="1133"/>
      <c r="T41" s="1133"/>
      <c r="U41" s="1133"/>
      <c r="V41" s="1133"/>
      <c r="W41" s="1133"/>
      <c r="X41" s="1133"/>
      <c r="Y41" s="1133"/>
      <c r="Z41" s="1133"/>
      <c r="AA41" s="1133"/>
      <c r="AB41" s="1133"/>
      <c r="AC41" s="1133"/>
      <c r="AD41" s="1133"/>
      <c r="AE41" s="1134"/>
      <c r="AF41" s="1108"/>
      <c r="AG41" s="1109"/>
      <c r="AH41" s="1109"/>
      <c r="AI41" s="1109"/>
      <c r="AJ41" s="1110"/>
      <c r="AK41" s="1069"/>
      <c r="AL41" s="1060"/>
      <c r="AM41" s="1060"/>
      <c r="AN41" s="1060"/>
      <c r="AO41" s="1060"/>
      <c r="AP41" s="1060"/>
      <c r="AQ41" s="1060"/>
      <c r="AR41" s="1060"/>
      <c r="AS41" s="1060"/>
      <c r="AT41" s="1060"/>
      <c r="AU41" s="1060"/>
      <c r="AV41" s="1060"/>
      <c r="AW41" s="1060"/>
      <c r="AX41" s="1060"/>
      <c r="AY41" s="1060"/>
      <c r="AZ41" s="1131"/>
      <c r="BA41" s="1131"/>
      <c r="BB41" s="1131"/>
      <c r="BC41" s="1131"/>
      <c r="BD41" s="1131"/>
      <c r="BE41" s="1121"/>
      <c r="BF41" s="1121"/>
      <c r="BG41" s="1121"/>
      <c r="BH41" s="1121"/>
      <c r="BI41" s="1122"/>
      <c r="BJ41" s="252"/>
      <c r="BK41" s="252"/>
      <c r="BL41" s="252"/>
      <c r="BM41" s="252"/>
      <c r="BN41" s="252"/>
      <c r="BO41" s="265"/>
      <c r="BP41" s="265"/>
      <c r="BQ41" s="262">
        <v>35</v>
      </c>
      <c r="BR41" s="263"/>
      <c r="BS41" s="1103"/>
      <c r="BT41" s="1104"/>
      <c r="BU41" s="1104"/>
      <c r="BV41" s="1104"/>
      <c r="BW41" s="1104"/>
      <c r="BX41" s="1104"/>
      <c r="BY41" s="1104"/>
      <c r="BZ41" s="1104"/>
      <c r="CA41" s="1104"/>
      <c r="CB41" s="1104"/>
      <c r="CC41" s="1104"/>
      <c r="CD41" s="1104"/>
      <c r="CE41" s="1104"/>
      <c r="CF41" s="1104"/>
      <c r="CG41" s="1105"/>
      <c r="CH41" s="1078"/>
      <c r="CI41" s="1079"/>
      <c r="CJ41" s="1079"/>
      <c r="CK41" s="1079"/>
      <c r="CL41" s="1080"/>
      <c r="CM41" s="1078"/>
      <c r="CN41" s="1079"/>
      <c r="CO41" s="1079"/>
      <c r="CP41" s="1079"/>
      <c r="CQ41" s="1080"/>
      <c r="CR41" s="1078"/>
      <c r="CS41" s="1079"/>
      <c r="CT41" s="1079"/>
      <c r="CU41" s="1079"/>
      <c r="CV41" s="1080"/>
      <c r="CW41" s="1078"/>
      <c r="CX41" s="1079"/>
      <c r="CY41" s="1079"/>
      <c r="CZ41" s="1079"/>
      <c r="DA41" s="1080"/>
      <c r="DB41" s="1078"/>
      <c r="DC41" s="1079"/>
      <c r="DD41" s="1079"/>
      <c r="DE41" s="1079"/>
      <c r="DF41" s="1080"/>
      <c r="DG41" s="1078"/>
      <c r="DH41" s="1079"/>
      <c r="DI41" s="1079"/>
      <c r="DJ41" s="1079"/>
      <c r="DK41" s="1080"/>
      <c r="DL41" s="1078"/>
      <c r="DM41" s="1079"/>
      <c r="DN41" s="1079"/>
      <c r="DO41" s="1079"/>
      <c r="DP41" s="1080"/>
      <c r="DQ41" s="1078"/>
      <c r="DR41" s="1079"/>
      <c r="DS41" s="1079"/>
      <c r="DT41" s="1079"/>
      <c r="DU41" s="1080"/>
      <c r="DV41" s="1081"/>
      <c r="DW41" s="1082"/>
      <c r="DX41" s="1082"/>
      <c r="DY41" s="1082"/>
      <c r="DZ41" s="1083"/>
      <c r="EA41" s="246"/>
    </row>
    <row r="42" spans="1:131" s="247" customFormat="1" ht="26.25" customHeight="1">
      <c r="A42" s="261">
        <v>15</v>
      </c>
      <c r="B42" s="1126"/>
      <c r="C42" s="1127"/>
      <c r="D42" s="1127"/>
      <c r="E42" s="1127"/>
      <c r="F42" s="1127"/>
      <c r="G42" s="1127"/>
      <c r="H42" s="1127"/>
      <c r="I42" s="1127"/>
      <c r="J42" s="1127"/>
      <c r="K42" s="1127"/>
      <c r="L42" s="1127"/>
      <c r="M42" s="1127"/>
      <c r="N42" s="1127"/>
      <c r="O42" s="1127"/>
      <c r="P42" s="1128"/>
      <c r="Q42" s="1132"/>
      <c r="R42" s="1133"/>
      <c r="S42" s="1133"/>
      <c r="T42" s="1133"/>
      <c r="U42" s="1133"/>
      <c r="V42" s="1133"/>
      <c r="W42" s="1133"/>
      <c r="X42" s="1133"/>
      <c r="Y42" s="1133"/>
      <c r="Z42" s="1133"/>
      <c r="AA42" s="1133"/>
      <c r="AB42" s="1133"/>
      <c r="AC42" s="1133"/>
      <c r="AD42" s="1133"/>
      <c r="AE42" s="1134"/>
      <c r="AF42" s="1108"/>
      <c r="AG42" s="1109"/>
      <c r="AH42" s="1109"/>
      <c r="AI42" s="1109"/>
      <c r="AJ42" s="1110"/>
      <c r="AK42" s="1069"/>
      <c r="AL42" s="1060"/>
      <c r="AM42" s="1060"/>
      <c r="AN42" s="1060"/>
      <c r="AO42" s="1060"/>
      <c r="AP42" s="1060"/>
      <c r="AQ42" s="1060"/>
      <c r="AR42" s="1060"/>
      <c r="AS42" s="1060"/>
      <c r="AT42" s="1060"/>
      <c r="AU42" s="1060"/>
      <c r="AV42" s="1060"/>
      <c r="AW42" s="1060"/>
      <c r="AX42" s="1060"/>
      <c r="AY42" s="1060"/>
      <c r="AZ42" s="1131"/>
      <c r="BA42" s="1131"/>
      <c r="BB42" s="1131"/>
      <c r="BC42" s="1131"/>
      <c r="BD42" s="1131"/>
      <c r="BE42" s="1121"/>
      <c r="BF42" s="1121"/>
      <c r="BG42" s="1121"/>
      <c r="BH42" s="1121"/>
      <c r="BI42" s="1122"/>
      <c r="BJ42" s="252"/>
      <c r="BK42" s="252"/>
      <c r="BL42" s="252"/>
      <c r="BM42" s="252"/>
      <c r="BN42" s="252"/>
      <c r="BO42" s="265"/>
      <c r="BP42" s="265"/>
      <c r="BQ42" s="262">
        <v>36</v>
      </c>
      <c r="BR42" s="263"/>
      <c r="BS42" s="1103"/>
      <c r="BT42" s="1104"/>
      <c r="BU42" s="1104"/>
      <c r="BV42" s="1104"/>
      <c r="BW42" s="1104"/>
      <c r="BX42" s="1104"/>
      <c r="BY42" s="1104"/>
      <c r="BZ42" s="1104"/>
      <c r="CA42" s="1104"/>
      <c r="CB42" s="1104"/>
      <c r="CC42" s="1104"/>
      <c r="CD42" s="1104"/>
      <c r="CE42" s="1104"/>
      <c r="CF42" s="1104"/>
      <c r="CG42" s="1105"/>
      <c r="CH42" s="1078"/>
      <c r="CI42" s="1079"/>
      <c r="CJ42" s="1079"/>
      <c r="CK42" s="1079"/>
      <c r="CL42" s="1080"/>
      <c r="CM42" s="1078"/>
      <c r="CN42" s="1079"/>
      <c r="CO42" s="1079"/>
      <c r="CP42" s="1079"/>
      <c r="CQ42" s="1080"/>
      <c r="CR42" s="1078"/>
      <c r="CS42" s="1079"/>
      <c r="CT42" s="1079"/>
      <c r="CU42" s="1079"/>
      <c r="CV42" s="1080"/>
      <c r="CW42" s="1078"/>
      <c r="CX42" s="1079"/>
      <c r="CY42" s="1079"/>
      <c r="CZ42" s="1079"/>
      <c r="DA42" s="1080"/>
      <c r="DB42" s="1078"/>
      <c r="DC42" s="1079"/>
      <c r="DD42" s="1079"/>
      <c r="DE42" s="1079"/>
      <c r="DF42" s="1080"/>
      <c r="DG42" s="1078"/>
      <c r="DH42" s="1079"/>
      <c r="DI42" s="1079"/>
      <c r="DJ42" s="1079"/>
      <c r="DK42" s="1080"/>
      <c r="DL42" s="1078"/>
      <c r="DM42" s="1079"/>
      <c r="DN42" s="1079"/>
      <c r="DO42" s="1079"/>
      <c r="DP42" s="1080"/>
      <c r="DQ42" s="1078"/>
      <c r="DR42" s="1079"/>
      <c r="DS42" s="1079"/>
      <c r="DT42" s="1079"/>
      <c r="DU42" s="1080"/>
      <c r="DV42" s="1081"/>
      <c r="DW42" s="1082"/>
      <c r="DX42" s="1082"/>
      <c r="DY42" s="1082"/>
      <c r="DZ42" s="1083"/>
      <c r="EA42" s="246"/>
    </row>
    <row r="43" spans="1:131" s="247" customFormat="1" ht="26.25" customHeight="1">
      <c r="A43" s="261">
        <v>16</v>
      </c>
      <c r="B43" s="1126"/>
      <c r="C43" s="1127"/>
      <c r="D43" s="1127"/>
      <c r="E43" s="1127"/>
      <c r="F43" s="1127"/>
      <c r="G43" s="1127"/>
      <c r="H43" s="1127"/>
      <c r="I43" s="1127"/>
      <c r="J43" s="1127"/>
      <c r="K43" s="1127"/>
      <c r="L43" s="1127"/>
      <c r="M43" s="1127"/>
      <c r="N43" s="1127"/>
      <c r="O43" s="1127"/>
      <c r="P43" s="1128"/>
      <c r="Q43" s="1132"/>
      <c r="R43" s="1133"/>
      <c r="S43" s="1133"/>
      <c r="T43" s="1133"/>
      <c r="U43" s="1133"/>
      <c r="V43" s="1133"/>
      <c r="W43" s="1133"/>
      <c r="X43" s="1133"/>
      <c r="Y43" s="1133"/>
      <c r="Z43" s="1133"/>
      <c r="AA43" s="1133"/>
      <c r="AB43" s="1133"/>
      <c r="AC43" s="1133"/>
      <c r="AD43" s="1133"/>
      <c r="AE43" s="1134"/>
      <c r="AF43" s="1108"/>
      <c r="AG43" s="1109"/>
      <c r="AH43" s="1109"/>
      <c r="AI43" s="1109"/>
      <c r="AJ43" s="1110"/>
      <c r="AK43" s="1069"/>
      <c r="AL43" s="1060"/>
      <c r="AM43" s="1060"/>
      <c r="AN43" s="1060"/>
      <c r="AO43" s="1060"/>
      <c r="AP43" s="1060"/>
      <c r="AQ43" s="1060"/>
      <c r="AR43" s="1060"/>
      <c r="AS43" s="1060"/>
      <c r="AT43" s="1060"/>
      <c r="AU43" s="1060"/>
      <c r="AV43" s="1060"/>
      <c r="AW43" s="1060"/>
      <c r="AX43" s="1060"/>
      <c r="AY43" s="1060"/>
      <c r="AZ43" s="1131"/>
      <c r="BA43" s="1131"/>
      <c r="BB43" s="1131"/>
      <c r="BC43" s="1131"/>
      <c r="BD43" s="1131"/>
      <c r="BE43" s="1121"/>
      <c r="BF43" s="1121"/>
      <c r="BG43" s="1121"/>
      <c r="BH43" s="1121"/>
      <c r="BI43" s="1122"/>
      <c r="BJ43" s="252"/>
      <c r="BK43" s="252"/>
      <c r="BL43" s="252"/>
      <c r="BM43" s="252"/>
      <c r="BN43" s="252"/>
      <c r="BO43" s="265"/>
      <c r="BP43" s="265"/>
      <c r="BQ43" s="262">
        <v>37</v>
      </c>
      <c r="BR43" s="263"/>
      <c r="BS43" s="1103"/>
      <c r="BT43" s="1104"/>
      <c r="BU43" s="1104"/>
      <c r="BV43" s="1104"/>
      <c r="BW43" s="1104"/>
      <c r="BX43" s="1104"/>
      <c r="BY43" s="1104"/>
      <c r="BZ43" s="1104"/>
      <c r="CA43" s="1104"/>
      <c r="CB43" s="1104"/>
      <c r="CC43" s="1104"/>
      <c r="CD43" s="1104"/>
      <c r="CE43" s="1104"/>
      <c r="CF43" s="1104"/>
      <c r="CG43" s="1105"/>
      <c r="CH43" s="1078"/>
      <c r="CI43" s="1079"/>
      <c r="CJ43" s="1079"/>
      <c r="CK43" s="1079"/>
      <c r="CL43" s="1080"/>
      <c r="CM43" s="1078"/>
      <c r="CN43" s="1079"/>
      <c r="CO43" s="1079"/>
      <c r="CP43" s="1079"/>
      <c r="CQ43" s="1080"/>
      <c r="CR43" s="1078"/>
      <c r="CS43" s="1079"/>
      <c r="CT43" s="1079"/>
      <c r="CU43" s="1079"/>
      <c r="CV43" s="1080"/>
      <c r="CW43" s="1078"/>
      <c r="CX43" s="1079"/>
      <c r="CY43" s="1079"/>
      <c r="CZ43" s="1079"/>
      <c r="DA43" s="1080"/>
      <c r="DB43" s="1078"/>
      <c r="DC43" s="1079"/>
      <c r="DD43" s="1079"/>
      <c r="DE43" s="1079"/>
      <c r="DF43" s="1080"/>
      <c r="DG43" s="1078"/>
      <c r="DH43" s="1079"/>
      <c r="DI43" s="1079"/>
      <c r="DJ43" s="1079"/>
      <c r="DK43" s="1080"/>
      <c r="DL43" s="1078"/>
      <c r="DM43" s="1079"/>
      <c r="DN43" s="1079"/>
      <c r="DO43" s="1079"/>
      <c r="DP43" s="1080"/>
      <c r="DQ43" s="1078"/>
      <c r="DR43" s="1079"/>
      <c r="DS43" s="1079"/>
      <c r="DT43" s="1079"/>
      <c r="DU43" s="1080"/>
      <c r="DV43" s="1081"/>
      <c r="DW43" s="1082"/>
      <c r="DX43" s="1082"/>
      <c r="DY43" s="1082"/>
      <c r="DZ43" s="1083"/>
      <c r="EA43" s="246"/>
    </row>
    <row r="44" spans="1:131" s="247" customFormat="1" ht="26.25" customHeight="1">
      <c r="A44" s="261">
        <v>17</v>
      </c>
      <c r="B44" s="1126"/>
      <c r="C44" s="1127"/>
      <c r="D44" s="1127"/>
      <c r="E44" s="1127"/>
      <c r="F44" s="1127"/>
      <c r="G44" s="1127"/>
      <c r="H44" s="1127"/>
      <c r="I44" s="1127"/>
      <c r="J44" s="1127"/>
      <c r="K44" s="1127"/>
      <c r="L44" s="1127"/>
      <c r="M44" s="1127"/>
      <c r="N44" s="1127"/>
      <c r="O44" s="1127"/>
      <c r="P44" s="1128"/>
      <c r="Q44" s="1132"/>
      <c r="R44" s="1133"/>
      <c r="S44" s="1133"/>
      <c r="T44" s="1133"/>
      <c r="U44" s="1133"/>
      <c r="V44" s="1133"/>
      <c r="W44" s="1133"/>
      <c r="X44" s="1133"/>
      <c r="Y44" s="1133"/>
      <c r="Z44" s="1133"/>
      <c r="AA44" s="1133"/>
      <c r="AB44" s="1133"/>
      <c r="AC44" s="1133"/>
      <c r="AD44" s="1133"/>
      <c r="AE44" s="1134"/>
      <c r="AF44" s="1108"/>
      <c r="AG44" s="1109"/>
      <c r="AH44" s="1109"/>
      <c r="AI44" s="1109"/>
      <c r="AJ44" s="1110"/>
      <c r="AK44" s="1069"/>
      <c r="AL44" s="1060"/>
      <c r="AM44" s="1060"/>
      <c r="AN44" s="1060"/>
      <c r="AO44" s="1060"/>
      <c r="AP44" s="1060"/>
      <c r="AQ44" s="1060"/>
      <c r="AR44" s="1060"/>
      <c r="AS44" s="1060"/>
      <c r="AT44" s="1060"/>
      <c r="AU44" s="1060"/>
      <c r="AV44" s="1060"/>
      <c r="AW44" s="1060"/>
      <c r="AX44" s="1060"/>
      <c r="AY44" s="1060"/>
      <c r="AZ44" s="1131"/>
      <c r="BA44" s="1131"/>
      <c r="BB44" s="1131"/>
      <c r="BC44" s="1131"/>
      <c r="BD44" s="1131"/>
      <c r="BE44" s="1121"/>
      <c r="BF44" s="1121"/>
      <c r="BG44" s="1121"/>
      <c r="BH44" s="1121"/>
      <c r="BI44" s="1122"/>
      <c r="BJ44" s="252"/>
      <c r="BK44" s="252"/>
      <c r="BL44" s="252"/>
      <c r="BM44" s="252"/>
      <c r="BN44" s="252"/>
      <c r="BO44" s="265"/>
      <c r="BP44" s="265"/>
      <c r="BQ44" s="262">
        <v>38</v>
      </c>
      <c r="BR44" s="263"/>
      <c r="BS44" s="1103"/>
      <c r="BT44" s="1104"/>
      <c r="BU44" s="1104"/>
      <c r="BV44" s="1104"/>
      <c r="BW44" s="1104"/>
      <c r="BX44" s="1104"/>
      <c r="BY44" s="1104"/>
      <c r="BZ44" s="1104"/>
      <c r="CA44" s="1104"/>
      <c r="CB44" s="1104"/>
      <c r="CC44" s="1104"/>
      <c r="CD44" s="1104"/>
      <c r="CE44" s="1104"/>
      <c r="CF44" s="1104"/>
      <c r="CG44" s="1105"/>
      <c r="CH44" s="1078"/>
      <c r="CI44" s="1079"/>
      <c r="CJ44" s="1079"/>
      <c r="CK44" s="1079"/>
      <c r="CL44" s="1080"/>
      <c r="CM44" s="1078"/>
      <c r="CN44" s="1079"/>
      <c r="CO44" s="1079"/>
      <c r="CP44" s="1079"/>
      <c r="CQ44" s="1080"/>
      <c r="CR44" s="1078"/>
      <c r="CS44" s="1079"/>
      <c r="CT44" s="1079"/>
      <c r="CU44" s="1079"/>
      <c r="CV44" s="1080"/>
      <c r="CW44" s="1078"/>
      <c r="CX44" s="1079"/>
      <c r="CY44" s="1079"/>
      <c r="CZ44" s="1079"/>
      <c r="DA44" s="1080"/>
      <c r="DB44" s="1078"/>
      <c r="DC44" s="1079"/>
      <c r="DD44" s="1079"/>
      <c r="DE44" s="1079"/>
      <c r="DF44" s="1080"/>
      <c r="DG44" s="1078"/>
      <c r="DH44" s="1079"/>
      <c r="DI44" s="1079"/>
      <c r="DJ44" s="1079"/>
      <c r="DK44" s="1080"/>
      <c r="DL44" s="1078"/>
      <c r="DM44" s="1079"/>
      <c r="DN44" s="1079"/>
      <c r="DO44" s="1079"/>
      <c r="DP44" s="1080"/>
      <c r="DQ44" s="1078"/>
      <c r="DR44" s="1079"/>
      <c r="DS44" s="1079"/>
      <c r="DT44" s="1079"/>
      <c r="DU44" s="1080"/>
      <c r="DV44" s="1081"/>
      <c r="DW44" s="1082"/>
      <c r="DX44" s="1082"/>
      <c r="DY44" s="1082"/>
      <c r="DZ44" s="1083"/>
      <c r="EA44" s="246"/>
    </row>
    <row r="45" spans="1:131" s="247" customFormat="1" ht="26.25" customHeight="1">
      <c r="A45" s="261">
        <v>18</v>
      </c>
      <c r="B45" s="1126"/>
      <c r="C45" s="1127"/>
      <c r="D45" s="1127"/>
      <c r="E45" s="1127"/>
      <c r="F45" s="1127"/>
      <c r="G45" s="1127"/>
      <c r="H45" s="1127"/>
      <c r="I45" s="1127"/>
      <c r="J45" s="1127"/>
      <c r="K45" s="1127"/>
      <c r="L45" s="1127"/>
      <c r="M45" s="1127"/>
      <c r="N45" s="1127"/>
      <c r="O45" s="1127"/>
      <c r="P45" s="1128"/>
      <c r="Q45" s="1132"/>
      <c r="R45" s="1133"/>
      <c r="S45" s="1133"/>
      <c r="T45" s="1133"/>
      <c r="U45" s="1133"/>
      <c r="V45" s="1133"/>
      <c r="W45" s="1133"/>
      <c r="X45" s="1133"/>
      <c r="Y45" s="1133"/>
      <c r="Z45" s="1133"/>
      <c r="AA45" s="1133"/>
      <c r="AB45" s="1133"/>
      <c r="AC45" s="1133"/>
      <c r="AD45" s="1133"/>
      <c r="AE45" s="1134"/>
      <c r="AF45" s="1108"/>
      <c r="AG45" s="1109"/>
      <c r="AH45" s="1109"/>
      <c r="AI45" s="1109"/>
      <c r="AJ45" s="1110"/>
      <c r="AK45" s="1069"/>
      <c r="AL45" s="1060"/>
      <c r="AM45" s="1060"/>
      <c r="AN45" s="1060"/>
      <c r="AO45" s="1060"/>
      <c r="AP45" s="1060"/>
      <c r="AQ45" s="1060"/>
      <c r="AR45" s="1060"/>
      <c r="AS45" s="1060"/>
      <c r="AT45" s="1060"/>
      <c r="AU45" s="1060"/>
      <c r="AV45" s="1060"/>
      <c r="AW45" s="1060"/>
      <c r="AX45" s="1060"/>
      <c r="AY45" s="1060"/>
      <c r="AZ45" s="1131"/>
      <c r="BA45" s="1131"/>
      <c r="BB45" s="1131"/>
      <c r="BC45" s="1131"/>
      <c r="BD45" s="1131"/>
      <c r="BE45" s="1121"/>
      <c r="BF45" s="1121"/>
      <c r="BG45" s="1121"/>
      <c r="BH45" s="1121"/>
      <c r="BI45" s="1122"/>
      <c r="BJ45" s="252"/>
      <c r="BK45" s="252"/>
      <c r="BL45" s="252"/>
      <c r="BM45" s="252"/>
      <c r="BN45" s="252"/>
      <c r="BO45" s="265"/>
      <c r="BP45" s="265"/>
      <c r="BQ45" s="262">
        <v>39</v>
      </c>
      <c r="BR45" s="263"/>
      <c r="BS45" s="1103"/>
      <c r="BT45" s="1104"/>
      <c r="BU45" s="1104"/>
      <c r="BV45" s="1104"/>
      <c r="BW45" s="1104"/>
      <c r="BX45" s="1104"/>
      <c r="BY45" s="1104"/>
      <c r="BZ45" s="1104"/>
      <c r="CA45" s="1104"/>
      <c r="CB45" s="1104"/>
      <c r="CC45" s="1104"/>
      <c r="CD45" s="1104"/>
      <c r="CE45" s="1104"/>
      <c r="CF45" s="1104"/>
      <c r="CG45" s="1105"/>
      <c r="CH45" s="1078"/>
      <c r="CI45" s="1079"/>
      <c r="CJ45" s="1079"/>
      <c r="CK45" s="1079"/>
      <c r="CL45" s="1080"/>
      <c r="CM45" s="1078"/>
      <c r="CN45" s="1079"/>
      <c r="CO45" s="1079"/>
      <c r="CP45" s="1079"/>
      <c r="CQ45" s="1080"/>
      <c r="CR45" s="1078"/>
      <c r="CS45" s="1079"/>
      <c r="CT45" s="1079"/>
      <c r="CU45" s="1079"/>
      <c r="CV45" s="1080"/>
      <c r="CW45" s="1078"/>
      <c r="CX45" s="1079"/>
      <c r="CY45" s="1079"/>
      <c r="CZ45" s="1079"/>
      <c r="DA45" s="1080"/>
      <c r="DB45" s="1078"/>
      <c r="DC45" s="1079"/>
      <c r="DD45" s="1079"/>
      <c r="DE45" s="1079"/>
      <c r="DF45" s="1080"/>
      <c r="DG45" s="1078"/>
      <c r="DH45" s="1079"/>
      <c r="DI45" s="1079"/>
      <c r="DJ45" s="1079"/>
      <c r="DK45" s="1080"/>
      <c r="DL45" s="1078"/>
      <c r="DM45" s="1079"/>
      <c r="DN45" s="1079"/>
      <c r="DO45" s="1079"/>
      <c r="DP45" s="1080"/>
      <c r="DQ45" s="1078"/>
      <c r="DR45" s="1079"/>
      <c r="DS45" s="1079"/>
      <c r="DT45" s="1079"/>
      <c r="DU45" s="1080"/>
      <c r="DV45" s="1081"/>
      <c r="DW45" s="1082"/>
      <c r="DX45" s="1082"/>
      <c r="DY45" s="1082"/>
      <c r="DZ45" s="1083"/>
      <c r="EA45" s="246"/>
    </row>
    <row r="46" spans="1:131" s="247" customFormat="1" ht="26.25" customHeight="1">
      <c r="A46" s="261">
        <v>19</v>
      </c>
      <c r="B46" s="1126"/>
      <c r="C46" s="1127"/>
      <c r="D46" s="1127"/>
      <c r="E46" s="1127"/>
      <c r="F46" s="1127"/>
      <c r="G46" s="1127"/>
      <c r="H46" s="1127"/>
      <c r="I46" s="1127"/>
      <c r="J46" s="1127"/>
      <c r="K46" s="1127"/>
      <c r="L46" s="1127"/>
      <c r="M46" s="1127"/>
      <c r="N46" s="1127"/>
      <c r="O46" s="1127"/>
      <c r="P46" s="1128"/>
      <c r="Q46" s="1132"/>
      <c r="R46" s="1133"/>
      <c r="S46" s="1133"/>
      <c r="T46" s="1133"/>
      <c r="U46" s="1133"/>
      <c r="V46" s="1133"/>
      <c r="W46" s="1133"/>
      <c r="X46" s="1133"/>
      <c r="Y46" s="1133"/>
      <c r="Z46" s="1133"/>
      <c r="AA46" s="1133"/>
      <c r="AB46" s="1133"/>
      <c r="AC46" s="1133"/>
      <c r="AD46" s="1133"/>
      <c r="AE46" s="1134"/>
      <c r="AF46" s="1108"/>
      <c r="AG46" s="1109"/>
      <c r="AH46" s="1109"/>
      <c r="AI46" s="1109"/>
      <c r="AJ46" s="1110"/>
      <c r="AK46" s="1069"/>
      <c r="AL46" s="1060"/>
      <c r="AM46" s="1060"/>
      <c r="AN46" s="1060"/>
      <c r="AO46" s="1060"/>
      <c r="AP46" s="1060"/>
      <c r="AQ46" s="1060"/>
      <c r="AR46" s="1060"/>
      <c r="AS46" s="1060"/>
      <c r="AT46" s="1060"/>
      <c r="AU46" s="1060"/>
      <c r="AV46" s="1060"/>
      <c r="AW46" s="1060"/>
      <c r="AX46" s="1060"/>
      <c r="AY46" s="1060"/>
      <c r="AZ46" s="1131"/>
      <c r="BA46" s="1131"/>
      <c r="BB46" s="1131"/>
      <c r="BC46" s="1131"/>
      <c r="BD46" s="1131"/>
      <c r="BE46" s="1121"/>
      <c r="BF46" s="1121"/>
      <c r="BG46" s="1121"/>
      <c r="BH46" s="1121"/>
      <c r="BI46" s="1122"/>
      <c r="BJ46" s="252"/>
      <c r="BK46" s="252"/>
      <c r="BL46" s="252"/>
      <c r="BM46" s="252"/>
      <c r="BN46" s="252"/>
      <c r="BO46" s="265"/>
      <c r="BP46" s="265"/>
      <c r="BQ46" s="262">
        <v>40</v>
      </c>
      <c r="BR46" s="263"/>
      <c r="BS46" s="1103"/>
      <c r="BT46" s="1104"/>
      <c r="BU46" s="1104"/>
      <c r="BV46" s="1104"/>
      <c r="BW46" s="1104"/>
      <c r="BX46" s="1104"/>
      <c r="BY46" s="1104"/>
      <c r="BZ46" s="1104"/>
      <c r="CA46" s="1104"/>
      <c r="CB46" s="1104"/>
      <c r="CC46" s="1104"/>
      <c r="CD46" s="1104"/>
      <c r="CE46" s="1104"/>
      <c r="CF46" s="1104"/>
      <c r="CG46" s="1105"/>
      <c r="CH46" s="1078"/>
      <c r="CI46" s="1079"/>
      <c r="CJ46" s="1079"/>
      <c r="CK46" s="1079"/>
      <c r="CL46" s="1080"/>
      <c r="CM46" s="1078"/>
      <c r="CN46" s="1079"/>
      <c r="CO46" s="1079"/>
      <c r="CP46" s="1079"/>
      <c r="CQ46" s="1080"/>
      <c r="CR46" s="1078"/>
      <c r="CS46" s="1079"/>
      <c r="CT46" s="1079"/>
      <c r="CU46" s="1079"/>
      <c r="CV46" s="1080"/>
      <c r="CW46" s="1078"/>
      <c r="CX46" s="1079"/>
      <c r="CY46" s="1079"/>
      <c r="CZ46" s="1079"/>
      <c r="DA46" s="1080"/>
      <c r="DB46" s="1078"/>
      <c r="DC46" s="1079"/>
      <c r="DD46" s="1079"/>
      <c r="DE46" s="1079"/>
      <c r="DF46" s="1080"/>
      <c r="DG46" s="1078"/>
      <c r="DH46" s="1079"/>
      <c r="DI46" s="1079"/>
      <c r="DJ46" s="1079"/>
      <c r="DK46" s="1080"/>
      <c r="DL46" s="1078"/>
      <c r="DM46" s="1079"/>
      <c r="DN46" s="1079"/>
      <c r="DO46" s="1079"/>
      <c r="DP46" s="1080"/>
      <c r="DQ46" s="1078"/>
      <c r="DR46" s="1079"/>
      <c r="DS46" s="1079"/>
      <c r="DT46" s="1079"/>
      <c r="DU46" s="1080"/>
      <c r="DV46" s="1081"/>
      <c r="DW46" s="1082"/>
      <c r="DX46" s="1082"/>
      <c r="DY46" s="1082"/>
      <c r="DZ46" s="1083"/>
      <c r="EA46" s="246"/>
    </row>
    <row r="47" spans="1:131" s="247" customFormat="1" ht="26.25" customHeight="1">
      <c r="A47" s="261">
        <v>20</v>
      </c>
      <c r="B47" s="1126"/>
      <c r="C47" s="1127"/>
      <c r="D47" s="1127"/>
      <c r="E47" s="1127"/>
      <c r="F47" s="1127"/>
      <c r="G47" s="1127"/>
      <c r="H47" s="1127"/>
      <c r="I47" s="1127"/>
      <c r="J47" s="1127"/>
      <c r="K47" s="1127"/>
      <c r="L47" s="1127"/>
      <c r="M47" s="1127"/>
      <c r="N47" s="1127"/>
      <c r="O47" s="1127"/>
      <c r="P47" s="1128"/>
      <c r="Q47" s="1132"/>
      <c r="R47" s="1133"/>
      <c r="S47" s="1133"/>
      <c r="T47" s="1133"/>
      <c r="U47" s="1133"/>
      <c r="V47" s="1133"/>
      <c r="W47" s="1133"/>
      <c r="X47" s="1133"/>
      <c r="Y47" s="1133"/>
      <c r="Z47" s="1133"/>
      <c r="AA47" s="1133"/>
      <c r="AB47" s="1133"/>
      <c r="AC47" s="1133"/>
      <c r="AD47" s="1133"/>
      <c r="AE47" s="1134"/>
      <c r="AF47" s="1108"/>
      <c r="AG47" s="1109"/>
      <c r="AH47" s="1109"/>
      <c r="AI47" s="1109"/>
      <c r="AJ47" s="1110"/>
      <c r="AK47" s="1069"/>
      <c r="AL47" s="1060"/>
      <c r="AM47" s="1060"/>
      <c r="AN47" s="1060"/>
      <c r="AO47" s="1060"/>
      <c r="AP47" s="1060"/>
      <c r="AQ47" s="1060"/>
      <c r="AR47" s="1060"/>
      <c r="AS47" s="1060"/>
      <c r="AT47" s="1060"/>
      <c r="AU47" s="1060"/>
      <c r="AV47" s="1060"/>
      <c r="AW47" s="1060"/>
      <c r="AX47" s="1060"/>
      <c r="AY47" s="1060"/>
      <c r="AZ47" s="1131"/>
      <c r="BA47" s="1131"/>
      <c r="BB47" s="1131"/>
      <c r="BC47" s="1131"/>
      <c r="BD47" s="1131"/>
      <c r="BE47" s="1121"/>
      <c r="BF47" s="1121"/>
      <c r="BG47" s="1121"/>
      <c r="BH47" s="1121"/>
      <c r="BI47" s="1122"/>
      <c r="BJ47" s="252"/>
      <c r="BK47" s="252"/>
      <c r="BL47" s="252"/>
      <c r="BM47" s="252"/>
      <c r="BN47" s="252"/>
      <c r="BO47" s="265"/>
      <c r="BP47" s="265"/>
      <c r="BQ47" s="262">
        <v>41</v>
      </c>
      <c r="BR47" s="263"/>
      <c r="BS47" s="1103"/>
      <c r="BT47" s="1104"/>
      <c r="BU47" s="1104"/>
      <c r="BV47" s="1104"/>
      <c r="BW47" s="1104"/>
      <c r="BX47" s="1104"/>
      <c r="BY47" s="1104"/>
      <c r="BZ47" s="1104"/>
      <c r="CA47" s="1104"/>
      <c r="CB47" s="1104"/>
      <c r="CC47" s="1104"/>
      <c r="CD47" s="1104"/>
      <c r="CE47" s="1104"/>
      <c r="CF47" s="1104"/>
      <c r="CG47" s="1105"/>
      <c r="CH47" s="1078"/>
      <c r="CI47" s="1079"/>
      <c r="CJ47" s="1079"/>
      <c r="CK47" s="1079"/>
      <c r="CL47" s="1080"/>
      <c r="CM47" s="1078"/>
      <c r="CN47" s="1079"/>
      <c r="CO47" s="1079"/>
      <c r="CP47" s="1079"/>
      <c r="CQ47" s="1080"/>
      <c r="CR47" s="1078"/>
      <c r="CS47" s="1079"/>
      <c r="CT47" s="1079"/>
      <c r="CU47" s="1079"/>
      <c r="CV47" s="1080"/>
      <c r="CW47" s="1078"/>
      <c r="CX47" s="1079"/>
      <c r="CY47" s="1079"/>
      <c r="CZ47" s="1079"/>
      <c r="DA47" s="1080"/>
      <c r="DB47" s="1078"/>
      <c r="DC47" s="1079"/>
      <c r="DD47" s="1079"/>
      <c r="DE47" s="1079"/>
      <c r="DF47" s="1080"/>
      <c r="DG47" s="1078"/>
      <c r="DH47" s="1079"/>
      <c r="DI47" s="1079"/>
      <c r="DJ47" s="1079"/>
      <c r="DK47" s="1080"/>
      <c r="DL47" s="1078"/>
      <c r="DM47" s="1079"/>
      <c r="DN47" s="1079"/>
      <c r="DO47" s="1079"/>
      <c r="DP47" s="1080"/>
      <c r="DQ47" s="1078"/>
      <c r="DR47" s="1079"/>
      <c r="DS47" s="1079"/>
      <c r="DT47" s="1079"/>
      <c r="DU47" s="1080"/>
      <c r="DV47" s="1081"/>
      <c r="DW47" s="1082"/>
      <c r="DX47" s="1082"/>
      <c r="DY47" s="1082"/>
      <c r="DZ47" s="1083"/>
      <c r="EA47" s="246"/>
    </row>
    <row r="48" spans="1:131" s="247" customFormat="1" ht="26.25" customHeight="1">
      <c r="A48" s="261">
        <v>21</v>
      </c>
      <c r="B48" s="1126"/>
      <c r="C48" s="1127"/>
      <c r="D48" s="1127"/>
      <c r="E48" s="1127"/>
      <c r="F48" s="1127"/>
      <c r="G48" s="1127"/>
      <c r="H48" s="1127"/>
      <c r="I48" s="1127"/>
      <c r="J48" s="1127"/>
      <c r="K48" s="1127"/>
      <c r="L48" s="1127"/>
      <c r="M48" s="1127"/>
      <c r="N48" s="1127"/>
      <c r="O48" s="1127"/>
      <c r="P48" s="1128"/>
      <c r="Q48" s="1132"/>
      <c r="R48" s="1133"/>
      <c r="S48" s="1133"/>
      <c r="T48" s="1133"/>
      <c r="U48" s="1133"/>
      <c r="V48" s="1133"/>
      <c r="W48" s="1133"/>
      <c r="X48" s="1133"/>
      <c r="Y48" s="1133"/>
      <c r="Z48" s="1133"/>
      <c r="AA48" s="1133"/>
      <c r="AB48" s="1133"/>
      <c r="AC48" s="1133"/>
      <c r="AD48" s="1133"/>
      <c r="AE48" s="1134"/>
      <c r="AF48" s="1108"/>
      <c r="AG48" s="1109"/>
      <c r="AH48" s="1109"/>
      <c r="AI48" s="1109"/>
      <c r="AJ48" s="1110"/>
      <c r="AK48" s="1069"/>
      <c r="AL48" s="1060"/>
      <c r="AM48" s="1060"/>
      <c r="AN48" s="1060"/>
      <c r="AO48" s="1060"/>
      <c r="AP48" s="1060"/>
      <c r="AQ48" s="1060"/>
      <c r="AR48" s="1060"/>
      <c r="AS48" s="1060"/>
      <c r="AT48" s="1060"/>
      <c r="AU48" s="1060"/>
      <c r="AV48" s="1060"/>
      <c r="AW48" s="1060"/>
      <c r="AX48" s="1060"/>
      <c r="AY48" s="1060"/>
      <c r="AZ48" s="1131"/>
      <c r="BA48" s="1131"/>
      <c r="BB48" s="1131"/>
      <c r="BC48" s="1131"/>
      <c r="BD48" s="1131"/>
      <c r="BE48" s="1121"/>
      <c r="BF48" s="1121"/>
      <c r="BG48" s="1121"/>
      <c r="BH48" s="1121"/>
      <c r="BI48" s="1122"/>
      <c r="BJ48" s="252"/>
      <c r="BK48" s="252"/>
      <c r="BL48" s="252"/>
      <c r="BM48" s="252"/>
      <c r="BN48" s="252"/>
      <c r="BO48" s="265"/>
      <c r="BP48" s="265"/>
      <c r="BQ48" s="262">
        <v>42</v>
      </c>
      <c r="BR48" s="263"/>
      <c r="BS48" s="1103"/>
      <c r="BT48" s="1104"/>
      <c r="BU48" s="1104"/>
      <c r="BV48" s="1104"/>
      <c r="BW48" s="1104"/>
      <c r="BX48" s="1104"/>
      <c r="BY48" s="1104"/>
      <c r="BZ48" s="1104"/>
      <c r="CA48" s="1104"/>
      <c r="CB48" s="1104"/>
      <c r="CC48" s="1104"/>
      <c r="CD48" s="1104"/>
      <c r="CE48" s="1104"/>
      <c r="CF48" s="1104"/>
      <c r="CG48" s="1105"/>
      <c r="CH48" s="1078"/>
      <c r="CI48" s="1079"/>
      <c r="CJ48" s="1079"/>
      <c r="CK48" s="1079"/>
      <c r="CL48" s="1080"/>
      <c r="CM48" s="1078"/>
      <c r="CN48" s="1079"/>
      <c r="CO48" s="1079"/>
      <c r="CP48" s="1079"/>
      <c r="CQ48" s="1080"/>
      <c r="CR48" s="1078"/>
      <c r="CS48" s="1079"/>
      <c r="CT48" s="1079"/>
      <c r="CU48" s="1079"/>
      <c r="CV48" s="1080"/>
      <c r="CW48" s="1078"/>
      <c r="CX48" s="1079"/>
      <c r="CY48" s="1079"/>
      <c r="CZ48" s="1079"/>
      <c r="DA48" s="1080"/>
      <c r="DB48" s="1078"/>
      <c r="DC48" s="1079"/>
      <c r="DD48" s="1079"/>
      <c r="DE48" s="1079"/>
      <c r="DF48" s="1080"/>
      <c r="DG48" s="1078"/>
      <c r="DH48" s="1079"/>
      <c r="DI48" s="1079"/>
      <c r="DJ48" s="1079"/>
      <c r="DK48" s="1080"/>
      <c r="DL48" s="1078"/>
      <c r="DM48" s="1079"/>
      <c r="DN48" s="1079"/>
      <c r="DO48" s="1079"/>
      <c r="DP48" s="1080"/>
      <c r="DQ48" s="1078"/>
      <c r="DR48" s="1079"/>
      <c r="DS48" s="1079"/>
      <c r="DT48" s="1079"/>
      <c r="DU48" s="1080"/>
      <c r="DV48" s="1081"/>
      <c r="DW48" s="1082"/>
      <c r="DX48" s="1082"/>
      <c r="DY48" s="1082"/>
      <c r="DZ48" s="1083"/>
      <c r="EA48" s="246"/>
    </row>
    <row r="49" spans="1:131" s="247" customFormat="1" ht="26.25" customHeight="1">
      <c r="A49" s="261">
        <v>22</v>
      </c>
      <c r="B49" s="1126"/>
      <c r="C49" s="1127"/>
      <c r="D49" s="1127"/>
      <c r="E49" s="1127"/>
      <c r="F49" s="1127"/>
      <c r="G49" s="1127"/>
      <c r="H49" s="1127"/>
      <c r="I49" s="1127"/>
      <c r="J49" s="1127"/>
      <c r="K49" s="1127"/>
      <c r="L49" s="1127"/>
      <c r="M49" s="1127"/>
      <c r="N49" s="1127"/>
      <c r="O49" s="1127"/>
      <c r="P49" s="1128"/>
      <c r="Q49" s="1132"/>
      <c r="R49" s="1133"/>
      <c r="S49" s="1133"/>
      <c r="T49" s="1133"/>
      <c r="U49" s="1133"/>
      <c r="V49" s="1133"/>
      <c r="W49" s="1133"/>
      <c r="X49" s="1133"/>
      <c r="Y49" s="1133"/>
      <c r="Z49" s="1133"/>
      <c r="AA49" s="1133"/>
      <c r="AB49" s="1133"/>
      <c r="AC49" s="1133"/>
      <c r="AD49" s="1133"/>
      <c r="AE49" s="1134"/>
      <c r="AF49" s="1108"/>
      <c r="AG49" s="1109"/>
      <c r="AH49" s="1109"/>
      <c r="AI49" s="1109"/>
      <c r="AJ49" s="1110"/>
      <c r="AK49" s="1069"/>
      <c r="AL49" s="1060"/>
      <c r="AM49" s="1060"/>
      <c r="AN49" s="1060"/>
      <c r="AO49" s="1060"/>
      <c r="AP49" s="1060"/>
      <c r="AQ49" s="1060"/>
      <c r="AR49" s="1060"/>
      <c r="AS49" s="1060"/>
      <c r="AT49" s="1060"/>
      <c r="AU49" s="1060"/>
      <c r="AV49" s="1060"/>
      <c r="AW49" s="1060"/>
      <c r="AX49" s="1060"/>
      <c r="AY49" s="1060"/>
      <c r="AZ49" s="1131"/>
      <c r="BA49" s="1131"/>
      <c r="BB49" s="1131"/>
      <c r="BC49" s="1131"/>
      <c r="BD49" s="1131"/>
      <c r="BE49" s="1121"/>
      <c r="BF49" s="1121"/>
      <c r="BG49" s="1121"/>
      <c r="BH49" s="1121"/>
      <c r="BI49" s="1122"/>
      <c r="BJ49" s="252"/>
      <c r="BK49" s="252"/>
      <c r="BL49" s="252"/>
      <c r="BM49" s="252"/>
      <c r="BN49" s="252"/>
      <c r="BO49" s="265"/>
      <c r="BP49" s="265"/>
      <c r="BQ49" s="262">
        <v>43</v>
      </c>
      <c r="BR49" s="263"/>
      <c r="BS49" s="1103"/>
      <c r="BT49" s="1104"/>
      <c r="BU49" s="1104"/>
      <c r="BV49" s="1104"/>
      <c r="BW49" s="1104"/>
      <c r="BX49" s="1104"/>
      <c r="BY49" s="1104"/>
      <c r="BZ49" s="1104"/>
      <c r="CA49" s="1104"/>
      <c r="CB49" s="1104"/>
      <c r="CC49" s="1104"/>
      <c r="CD49" s="1104"/>
      <c r="CE49" s="1104"/>
      <c r="CF49" s="1104"/>
      <c r="CG49" s="1105"/>
      <c r="CH49" s="1078"/>
      <c r="CI49" s="1079"/>
      <c r="CJ49" s="1079"/>
      <c r="CK49" s="1079"/>
      <c r="CL49" s="1080"/>
      <c r="CM49" s="1078"/>
      <c r="CN49" s="1079"/>
      <c r="CO49" s="1079"/>
      <c r="CP49" s="1079"/>
      <c r="CQ49" s="1080"/>
      <c r="CR49" s="1078"/>
      <c r="CS49" s="1079"/>
      <c r="CT49" s="1079"/>
      <c r="CU49" s="1079"/>
      <c r="CV49" s="1080"/>
      <c r="CW49" s="1078"/>
      <c r="CX49" s="1079"/>
      <c r="CY49" s="1079"/>
      <c r="CZ49" s="1079"/>
      <c r="DA49" s="1080"/>
      <c r="DB49" s="1078"/>
      <c r="DC49" s="1079"/>
      <c r="DD49" s="1079"/>
      <c r="DE49" s="1079"/>
      <c r="DF49" s="1080"/>
      <c r="DG49" s="1078"/>
      <c r="DH49" s="1079"/>
      <c r="DI49" s="1079"/>
      <c r="DJ49" s="1079"/>
      <c r="DK49" s="1080"/>
      <c r="DL49" s="1078"/>
      <c r="DM49" s="1079"/>
      <c r="DN49" s="1079"/>
      <c r="DO49" s="1079"/>
      <c r="DP49" s="1080"/>
      <c r="DQ49" s="1078"/>
      <c r="DR49" s="1079"/>
      <c r="DS49" s="1079"/>
      <c r="DT49" s="1079"/>
      <c r="DU49" s="1080"/>
      <c r="DV49" s="1081"/>
      <c r="DW49" s="1082"/>
      <c r="DX49" s="1082"/>
      <c r="DY49" s="1082"/>
      <c r="DZ49" s="1083"/>
      <c r="EA49" s="246"/>
    </row>
    <row r="50" spans="1:131" s="247" customFormat="1" ht="26.25" customHeight="1">
      <c r="A50" s="261">
        <v>23</v>
      </c>
      <c r="B50" s="1126"/>
      <c r="C50" s="1127"/>
      <c r="D50" s="1127"/>
      <c r="E50" s="1127"/>
      <c r="F50" s="1127"/>
      <c r="G50" s="1127"/>
      <c r="H50" s="1127"/>
      <c r="I50" s="1127"/>
      <c r="J50" s="1127"/>
      <c r="K50" s="1127"/>
      <c r="L50" s="1127"/>
      <c r="M50" s="1127"/>
      <c r="N50" s="1127"/>
      <c r="O50" s="1127"/>
      <c r="P50" s="1128"/>
      <c r="Q50" s="1129"/>
      <c r="R50" s="1112"/>
      <c r="S50" s="1112"/>
      <c r="T50" s="1112"/>
      <c r="U50" s="1112"/>
      <c r="V50" s="1112"/>
      <c r="W50" s="1112"/>
      <c r="X50" s="1112"/>
      <c r="Y50" s="1112"/>
      <c r="Z50" s="1112"/>
      <c r="AA50" s="1112"/>
      <c r="AB50" s="1112"/>
      <c r="AC50" s="1112"/>
      <c r="AD50" s="1112"/>
      <c r="AE50" s="1130"/>
      <c r="AF50" s="1108"/>
      <c r="AG50" s="1109"/>
      <c r="AH50" s="1109"/>
      <c r="AI50" s="1109"/>
      <c r="AJ50" s="1110"/>
      <c r="AK50" s="1111"/>
      <c r="AL50" s="1112"/>
      <c r="AM50" s="1112"/>
      <c r="AN50" s="1112"/>
      <c r="AO50" s="1112"/>
      <c r="AP50" s="1112"/>
      <c r="AQ50" s="1112"/>
      <c r="AR50" s="1112"/>
      <c r="AS50" s="1112"/>
      <c r="AT50" s="1112"/>
      <c r="AU50" s="1112"/>
      <c r="AV50" s="1112"/>
      <c r="AW50" s="1112"/>
      <c r="AX50" s="1112"/>
      <c r="AY50" s="1112"/>
      <c r="AZ50" s="1113"/>
      <c r="BA50" s="1113"/>
      <c r="BB50" s="1113"/>
      <c r="BC50" s="1113"/>
      <c r="BD50" s="1113"/>
      <c r="BE50" s="1121"/>
      <c r="BF50" s="1121"/>
      <c r="BG50" s="1121"/>
      <c r="BH50" s="1121"/>
      <c r="BI50" s="1122"/>
      <c r="BJ50" s="252"/>
      <c r="BK50" s="252"/>
      <c r="BL50" s="252"/>
      <c r="BM50" s="252"/>
      <c r="BN50" s="252"/>
      <c r="BO50" s="265"/>
      <c r="BP50" s="265"/>
      <c r="BQ50" s="262">
        <v>44</v>
      </c>
      <c r="BR50" s="263"/>
      <c r="BS50" s="1103"/>
      <c r="BT50" s="1104"/>
      <c r="BU50" s="1104"/>
      <c r="BV50" s="1104"/>
      <c r="BW50" s="1104"/>
      <c r="BX50" s="1104"/>
      <c r="BY50" s="1104"/>
      <c r="BZ50" s="1104"/>
      <c r="CA50" s="1104"/>
      <c r="CB50" s="1104"/>
      <c r="CC50" s="1104"/>
      <c r="CD50" s="1104"/>
      <c r="CE50" s="1104"/>
      <c r="CF50" s="1104"/>
      <c r="CG50" s="1105"/>
      <c r="CH50" s="1078"/>
      <c r="CI50" s="1079"/>
      <c r="CJ50" s="1079"/>
      <c r="CK50" s="1079"/>
      <c r="CL50" s="1080"/>
      <c r="CM50" s="1078"/>
      <c r="CN50" s="1079"/>
      <c r="CO50" s="1079"/>
      <c r="CP50" s="1079"/>
      <c r="CQ50" s="1080"/>
      <c r="CR50" s="1078"/>
      <c r="CS50" s="1079"/>
      <c r="CT50" s="1079"/>
      <c r="CU50" s="1079"/>
      <c r="CV50" s="1080"/>
      <c r="CW50" s="1078"/>
      <c r="CX50" s="1079"/>
      <c r="CY50" s="1079"/>
      <c r="CZ50" s="1079"/>
      <c r="DA50" s="1080"/>
      <c r="DB50" s="1078"/>
      <c r="DC50" s="1079"/>
      <c r="DD50" s="1079"/>
      <c r="DE50" s="1079"/>
      <c r="DF50" s="1080"/>
      <c r="DG50" s="1078"/>
      <c r="DH50" s="1079"/>
      <c r="DI50" s="1079"/>
      <c r="DJ50" s="1079"/>
      <c r="DK50" s="1080"/>
      <c r="DL50" s="1078"/>
      <c r="DM50" s="1079"/>
      <c r="DN50" s="1079"/>
      <c r="DO50" s="1079"/>
      <c r="DP50" s="1080"/>
      <c r="DQ50" s="1078"/>
      <c r="DR50" s="1079"/>
      <c r="DS50" s="1079"/>
      <c r="DT50" s="1079"/>
      <c r="DU50" s="1080"/>
      <c r="DV50" s="1081"/>
      <c r="DW50" s="1082"/>
      <c r="DX50" s="1082"/>
      <c r="DY50" s="1082"/>
      <c r="DZ50" s="1083"/>
      <c r="EA50" s="246"/>
    </row>
    <row r="51" spans="1:131" s="247" customFormat="1" ht="26.25" customHeight="1">
      <c r="A51" s="261">
        <v>24</v>
      </c>
      <c r="B51" s="1126"/>
      <c r="C51" s="1127"/>
      <c r="D51" s="1127"/>
      <c r="E51" s="1127"/>
      <c r="F51" s="1127"/>
      <c r="G51" s="1127"/>
      <c r="H51" s="1127"/>
      <c r="I51" s="1127"/>
      <c r="J51" s="1127"/>
      <c r="K51" s="1127"/>
      <c r="L51" s="1127"/>
      <c r="M51" s="1127"/>
      <c r="N51" s="1127"/>
      <c r="O51" s="1127"/>
      <c r="P51" s="1128"/>
      <c r="Q51" s="1129"/>
      <c r="R51" s="1112"/>
      <c r="S51" s="1112"/>
      <c r="T51" s="1112"/>
      <c r="U51" s="1112"/>
      <c r="V51" s="1112"/>
      <c r="W51" s="1112"/>
      <c r="X51" s="1112"/>
      <c r="Y51" s="1112"/>
      <c r="Z51" s="1112"/>
      <c r="AA51" s="1112"/>
      <c r="AB51" s="1112"/>
      <c r="AC51" s="1112"/>
      <c r="AD51" s="1112"/>
      <c r="AE51" s="1130"/>
      <c r="AF51" s="1108"/>
      <c r="AG51" s="1109"/>
      <c r="AH51" s="1109"/>
      <c r="AI51" s="1109"/>
      <c r="AJ51" s="1110"/>
      <c r="AK51" s="1111"/>
      <c r="AL51" s="1112"/>
      <c r="AM51" s="1112"/>
      <c r="AN51" s="1112"/>
      <c r="AO51" s="1112"/>
      <c r="AP51" s="1112"/>
      <c r="AQ51" s="1112"/>
      <c r="AR51" s="1112"/>
      <c r="AS51" s="1112"/>
      <c r="AT51" s="1112"/>
      <c r="AU51" s="1112"/>
      <c r="AV51" s="1112"/>
      <c r="AW51" s="1112"/>
      <c r="AX51" s="1112"/>
      <c r="AY51" s="1112"/>
      <c r="AZ51" s="1113"/>
      <c r="BA51" s="1113"/>
      <c r="BB51" s="1113"/>
      <c r="BC51" s="1113"/>
      <c r="BD51" s="1113"/>
      <c r="BE51" s="1121"/>
      <c r="BF51" s="1121"/>
      <c r="BG51" s="1121"/>
      <c r="BH51" s="1121"/>
      <c r="BI51" s="1122"/>
      <c r="BJ51" s="252"/>
      <c r="BK51" s="252"/>
      <c r="BL51" s="252"/>
      <c r="BM51" s="252"/>
      <c r="BN51" s="252"/>
      <c r="BO51" s="265"/>
      <c r="BP51" s="265"/>
      <c r="BQ51" s="262">
        <v>45</v>
      </c>
      <c r="BR51" s="263"/>
      <c r="BS51" s="1103"/>
      <c r="BT51" s="1104"/>
      <c r="BU51" s="1104"/>
      <c r="BV51" s="1104"/>
      <c r="BW51" s="1104"/>
      <c r="BX51" s="1104"/>
      <c r="BY51" s="1104"/>
      <c r="BZ51" s="1104"/>
      <c r="CA51" s="1104"/>
      <c r="CB51" s="1104"/>
      <c r="CC51" s="1104"/>
      <c r="CD51" s="1104"/>
      <c r="CE51" s="1104"/>
      <c r="CF51" s="1104"/>
      <c r="CG51" s="1105"/>
      <c r="CH51" s="1078"/>
      <c r="CI51" s="1079"/>
      <c r="CJ51" s="1079"/>
      <c r="CK51" s="1079"/>
      <c r="CL51" s="1080"/>
      <c r="CM51" s="1078"/>
      <c r="CN51" s="1079"/>
      <c r="CO51" s="1079"/>
      <c r="CP51" s="1079"/>
      <c r="CQ51" s="1080"/>
      <c r="CR51" s="1078"/>
      <c r="CS51" s="1079"/>
      <c r="CT51" s="1079"/>
      <c r="CU51" s="1079"/>
      <c r="CV51" s="1080"/>
      <c r="CW51" s="1078"/>
      <c r="CX51" s="1079"/>
      <c r="CY51" s="1079"/>
      <c r="CZ51" s="1079"/>
      <c r="DA51" s="1080"/>
      <c r="DB51" s="1078"/>
      <c r="DC51" s="1079"/>
      <c r="DD51" s="1079"/>
      <c r="DE51" s="1079"/>
      <c r="DF51" s="1080"/>
      <c r="DG51" s="1078"/>
      <c r="DH51" s="1079"/>
      <c r="DI51" s="1079"/>
      <c r="DJ51" s="1079"/>
      <c r="DK51" s="1080"/>
      <c r="DL51" s="1078"/>
      <c r="DM51" s="1079"/>
      <c r="DN51" s="1079"/>
      <c r="DO51" s="1079"/>
      <c r="DP51" s="1080"/>
      <c r="DQ51" s="1078"/>
      <c r="DR51" s="1079"/>
      <c r="DS51" s="1079"/>
      <c r="DT51" s="1079"/>
      <c r="DU51" s="1080"/>
      <c r="DV51" s="1081"/>
      <c r="DW51" s="1082"/>
      <c r="DX51" s="1082"/>
      <c r="DY51" s="1082"/>
      <c r="DZ51" s="1083"/>
      <c r="EA51" s="246"/>
    </row>
    <row r="52" spans="1:131" s="247" customFormat="1" ht="26.25" customHeight="1">
      <c r="A52" s="261">
        <v>25</v>
      </c>
      <c r="B52" s="1126"/>
      <c r="C52" s="1127"/>
      <c r="D52" s="1127"/>
      <c r="E52" s="1127"/>
      <c r="F52" s="1127"/>
      <c r="G52" s="1127"/>
      <c r="H52" s="1127"/>
      <c r="I52" s="1127"/>
      <c r="J52" s="1127"/>
      <c r="K52" s="1127"/>
      <c r="L52" s="1127"/>
      <c r="M52" s="1127"/>
      <c r="N52" s="1127"/>
      <c r="O52" s="1127"/>
      <c r="P52" s="1128"/>
      <c r="Q52" s="1129"/>
      <c r="R52" s="1112"/>
      <c r="S52" s="1112"/>
      <c r="T52" s="1112"/>
      <c r="U52" s="1112"/>
      <c r="V52" s="1112"/>
      <c r="W52" s="1112"/>
      <c r="X52" s="1112"/>
      <c r="Y52" s="1112"/>
      <c r="Z52" s="1112"/>
      <c r="AA52" s="1112"/>
      <c r="AB52" s="1112"/>
      <c r="AC52" s="1112"/>
      <c r="AD52" s="1112"/>
      <c r="AE52" s="1130"/>
      <c r="AF52" s="1108"/>
      <c r="AG52" s="1109"/>
      <c r="AH52" s="1109"/>
      <c r="AI52" s="1109"/>
      <c r="AJ52" s="1110"/>
      <c r="AK52" s="1111"/>
      <c r="AL52" s="1112"/>
      <c r="AM52" s="1112"/>
      <c r="AN52" s="1112"/>
      <c r="AO52" s="1112"/>
      <c r="AP52" s="1112"/>
      <c r="AQ52" s="1112"/>
      <c r="AR52" s="1112"/>
      <c r="AS52" s="1112"/>
      <c r="AT52" s="1112"/>
      <c r="AU52" s="1112"/>
      <c r="AV52" s="1112"/>
      <c r="AW52" s="1112"/>
      <c r="AX52" s="1112"/>
      <c r="AY52" s="1112"/>
      <c r="AZ52" s="1113"/>
      <c r="BA52" s="1113"/>
      <c r="BB52" s="1113"/>
      <c r="BC52" s="1113"/>
      <c r="BD52" s="1113"/>
      <c r="BE52" s="1121"/>
      <c r="BF52" s="1121"/>
      <c r="BG52" s="1121"/>
      <c r="BH52" s="1121"/>
      <c r="BI52" s="1122"/>
      <c r="BJ52" s="252"/>
      <c r="BK52" s="252"/>
      <c r="BL52" s="252"/>
      <c r="BM52" s="252"/>
      <c r="BN52" s="252"/>
      <c r="BO52" s="265"/>
      <c r="BP52" s="265"/>
      <c r="BQ52" s="262">
        <v>46</v>
      </c>
      <c r="BR52" s="263"/>
      <c r="BS52" s="1103"/>
      <c r="BT52" s="1104"/>
      <c r="BU52" s="1104"/>
      <c r="BV52" s="1104"/>
      <c r="BW52" s="1104"/>
      <c r="BX52" s="1104"/>
      <c r="BY52" s="1104"/>
      <c r="BZ52" s="1104"/>
      <c r="CA52" s="1104"/>
      <c r="CB52" s="1104"/>
      <c r="CC52" s="1104"/>
      <c r="CD52" s="1104"/>
      <c r="CE52" s="1104"/>
      <c r="CF52" s="1104"/>
      <c r="CG52" s="1105"/>
      <c r="CH52" s="1078"/>
      <c r="CI52" s="1079"/>
      <c r="CJ52" s="1079"/>
      <c r="CK52" s="1079"/>
      <c r="CL52" s="1080"/>
      <c r="CM52" s="1078"/>
      <c r="CN52" s="1079"/>
      <c r="CO52" s="1079"/>
      <c r="CP52" s="1079"/>
      <c r="CQ52" s="1080"/>
      <c r="CR52" s="1078"/>
      <c r="CS52" s="1079"/>
      <c r="CT52" s="1079"/>
      <c r="CU52" s="1079"/>
      <c r="CV52" s="1080"/>
      <c r="CW52" s="1078"/>
      <c r="CX52" s="1079"/>
      <c r="CY52" s="1079"/>
      <c r="CZ52" s="1079"/>
      <c r="DA52" s="1080"/>
      <c r="DB52" s="1078"/>
      <c r="DC52" s="1079"/>
      <c r="DD52" s="1079"/>
      <c r="DE52" s="1079"/>
      <c r="DF52" s="1080"/>
      <c r="DG52" s="1078"/>
      <c r="DH52" s="1079"/>
      <c r="DI52" s="1079"/>
      <c r="DJ52" s="1079"/>
      <c r="DK52" s="1080"/>
      <c r="DL52" s="1078"/>
      <c r="DM52" s="1079"/>
      <c r="DN52" s="1079"/>
      <c r="DO52" s="1079"/>
      <c r="DP52" s="1080"/>
      <c r="DQ52" s="1078"/>
      <c r="DR52" s="1079"/>
      <c r="DS52" s="1079"/>
      <c r="DT52" s="1079"/>
      <c r="DU52" s="1080"/>
      <c r="DV52" s="1081"/>
      <c r="DW52" s="1082"/>
      <c r="DX52" s="1082"/>
      <c r="DY52" s="1082"/>
      <c r="DZ52" s="1083"/>
      <c r="EA52" s="246"/>
    </row>
    <row r="53" spans="1:131" s="247" customFormat="1" ht="26.25" customHeight="1">
      <c r="A53" s="261">
        <v>26</v>
      </c>
      <c r="B53" s="1126"/>
      <c r="C53" s="1127"/>
      <c r="D53" s="1127"/>
      <c r="E53" s="1127"/>
      <c r="F53" s="1127"/>
      <c r="G53" s="1127"/>
      <c r="H53" s="1127"/>
      <c r="I53" s="1127"/>
      <c r="J53" s="1127"/>
      <c r="K53" s="1127"/>
      <c r="L53" s="1127"/>
      <c r="M53" s="1127"/>
      <c r="N53" s="1127"/>
      <c r="O53" s="1127"/>
      <c r="P53" s="1128"/>
      <c r="Q53" s="1129"/>
      <c r="R53" s="1112"/>
      <c r="S53" s="1112"/>
      <c r="T53" s="1112"/>
      <c r="U53" s="1112"/>
      <c r="V53" s="1112"/>
      <c r="W53" s="1112"/>
      <c r="X53" s="1112"/>
      <c r="Y53" s="1112"/>
      <c r="Z53" s="1112"/>
      <c r="AA53" s="1112"/>
      <c r="AB53" s="1112"/>
      <c r="AC53" s="1112"/>
      <c r="AD53" s="1112"/>
      <c r="AE53" s="1130"/>
      <c r="AF53" s="1108"/>
      <c r="AG53" s="1109"/>
      <c r="AH53" s="1109"/>
      <c r="AI53" s="1109"/>
      <c r="AJ53" s="1110"/>
      <c r="AK53" s="1111"/>
      <c r="AL53" s="1112"/>
      <c r="AM53" s="1112"/>
      <c r="AN53" s="1112"/>
      <c r="AO53" s="1112"/>
      <c r="AP53" s="1112"/>
      <c r="AQ53" s="1112"/>
      <c r="AR53" s="1112"/>
      <c r="AS53" s="1112"/>
      <c r="AT53" s="1112"/>
      <c r="AU53" s="1112"/>
      <c r="AV53" s="1112"/>
      <c r="AW53" s="1112"/>
      <c r="AX53" s="1112"/>
      <c r="AY53" s="1112"/>
      <c r="AZ53" s="1113"/>
      <c r="BA53" s="1113"/>
      <c r="BB53" s="1113"/>
      <c r="BC53" s="1113"/>
      <c r="BD53" s="1113"/>
      <c r="BE53" s="1121"/>
      <c r="BF53" s="1121"/>
      <c r="BG53" s="1121"/>
      <c r="BH53" s="1121"/>
      <c r="BI53" s="1122"/>
      <c r="BJ53" s="252"/>
      <c r="BK53" s="252"/>
      <c r="BL53" s="252"/>
      <c r="BM53" s="252"/>
      <c r="BN53" s="252"/>
      <c r="BO53" s="265"/>
      <c r="BP53" s="265"/>
      <c r="BQ53" s="262">
        <v>47</v>
      </c>
      <c r="BR53" s="263"/>
      <c r="BS53" s="1103"/>
      <c r="BT53" s="1104"/>
      <c r="BU53" s="1104"/>
      <c r="BV53" s="1104"/>
      <c r="BW53" s="1104"/>
      <c r="BX53" s="1104"/>
      <c r="BY53" s="1104"/>
      <c r="BZ53" s="1104"/>
      <c r="CA53" s="1104"/>
      <c r="CB53" s="1104"/>
      <c r="CC53" s="1104"/>
      <c r="CD53" s="1104"/>
      <c r="CE53" s="1104"/>
      <c r="CF53" s="1104"/>
      <c r="CG53" s="1105"/>
      <c r="CH53" s="1078"/>
      <c r="CI53" s="1079"/>
      <c r="CJ53" s="1079"/>
      <c r="CK53" s="1079"/>
      <c r="CL53" s="1080"/>
      <c r="CM53" s="1078"/>
      <c r="CN53" s="1079"/>
      <c r="CO53" s="1079"/>
      <c r="CP53" s="1079"/>
      <c r="CQ53" s="1080"/>
      <c r="CR53" s="1078"/>
      <c r="CS53" s="1079"/>
      <c r="CT53" s="1079"/>
      <c r="CU53" s="1079"/>
      <c r="CV53" s="1080"/>
      <c r="CW53" s="1078"/>
      <c r="CX53" s="1079"/>
      <c r="CY53" s="1079"/>
      <c r="CZ53" s="1079"/>
      <c r="DA53" s="1080"/>
      <c r="DB53" s="1078"/>
      <c r="DC53" s="1079"/>
      <c r="DD53" s="1079"/>
      <c r="DE53" s="1079"/>
      <c r="DF53" s="1080"/>
      <c r="DG53" s="1078"/>
      <c r="DH53" s="1079"/>
      <c r="DI53" s="1079"/>
      <c r="DJ53" s="1079"/>
      <c r="DK53" s="1080"/>
      <c r="DL53" s="1078"/>
      <c r="DM53" s="1079"/>
      <c r="DN53" s="1079"/>
      <c r="DO53" s="1079"/>
      <c r="DP53" s="1080"/>
      <c r="DQ53" s="1078"/>
      <c r="DR53" s="1079"/>
      <c r="DS53" s="1079"/>
      <c r="DT53" s="1079"/>
      <c r="DU53" s="1080"/>
      <c r="DV53" s="1081"/>
      <c r="DW53" s="1082"/>
      <c r="DX53" s="1082"/>
      <c r="DY53" s="1082"/>
      <c r="DZ53" s="1083"/>
      <c r="EA53" s="246"/>
    </row>
    <row r="54" spans="1:131" s="247" customFormat="1" ht="26.25" customHeight="1">
      <c r="A54" s="261">
        <v>27</v>
      </c>
      <c r="B54" s="1126"/>
      <c r="C54" s="1127"/>
      <c r="D54" s="1127"/>
      <c r="E54" s="1127"/>
      <c r="F54" s="1127"/>
      <c r="G54" s="1127"/>
      <c r="H54" s="1127"/>
      <c r="I54" s="1127"/>
      <c r="J54" s="1127"/>
      <c r="K54" s="1127"/>
      <c r="L54" s="1127"/>
      <c r="M54" s="1127"/>
      <c r="N54" s="1127"/>
      <c r="O54" s="1127"/>
      <c r="P54" s="1128"/>
      <c r="Q54" s="1129"/>
      <c r="R54" s="1112"/>
      <c r="S54" s="1112"/>
      <c r="T54" s="1112"/>
      <c r="U54" s="1112"/>
      <c r="V54" s="1112"/>
      <c r="W54" s="1112"/>
      <c r="X54" s="1112"/>
      <c r="Y54" s="1112"/>
      <c r="Z54" s="1112"/>
      <c r="AA54" s="1112"/>
      <c r="AB54" s="1112"/>
      <c r="AC54" s="1112"/>
      <c r="AD54" s="1112"/>
      <c r="AE54" s="1130"/>
      <c r="AF54" s="1108"/>
      <c r="AG54" s="1109"/>
      <c r="AH54" s="1109"/>
      <c r="AI54" s="1109"/>
      <c r="AJ54" s="1110"/>
      <c r="AK54" s="1111"/>
      <c r="AL54" s="1112"/>
      <c r="AM54" s="1112"/>
      <c r="AN54" s="1112"/>
      <c r="AO54" s="1112"/>
      <c r="AP54" s="1112"/>
      <c r="AQ54" s="1112"/>
      <c r="AR54" s="1112"/>
      <c r="AS54" s="1112"/>
      <c r="AT54" s="1112"/>
      <c r="AU54" s="1112"/>
      <c r="AV54" s="1112"/>
      <c r="AW54" s="1112"/>
      <c r="AX54" s="1112"/>
      <c r="AY54" s="1112"/>
      <c r="AZ54" s="1113"/>
      <c r="BA54" s="1113"/>
      <c r="BB54" s="1113"/>
      <c r="BC54" s="1113"/>
      <c r="BD54" s="1113"/>
      <c r="BE54" s="1121"/>
      <c r="BF54" s="1121"/>
      <c r="BG54" s="1121"/>
      <c r="BH54" s="1121"/>
      <c r="BI54" s="1122"/>
      <c r="BJ54" s="252"/>
      <c r="BK54" s="252"/>
      <c r="BL54" s="252"/>
      <c r="BM54" s="252"/>
      <c r="BN54" s="252"/>
      <c r="BO54" s="265"/>
      <c r="BP54" s="265"/>
      <c r="BQ54" s="262">
        <v>48</v>
      </c>
      <c r="BR54" s="263"/>
      <c r="BS54" s="1103"/>
      <c r="BT54" s="1104"/>
      <c r="BU54" s="1104"/>
      <c r="BV54" s="1104"/>
      <c r="BW54" s="1104"/>
      <c r="BX54" s="1104"/>
      <c r="BY54" s="1104"/>
      <c r="BZ54" s="1104"/>
      <c r="CA54" s="1104"/>
      <c r="CB54" s="1104"/>
      <c r="CC54" s="1104"/>
      <c r="CD54" s="1104"/>
      <c r="CE54" s="1104"/>
      <c r="CF54" s="1104"/>
      <c r="CG54" s="1105"/>
      <c r="CH54" s="1078"/>
      <c r="CI54" s="1079"/>
      <c r="CJ54" s="1079"/>
      <c r="CK54" s="1079"/>
      <c r="CL54" s="1080"/>
      <c r="CM54" s="1078"/>
      <c r="CN54" s="1079"/>
      <c r="CO54" s="1079"/>
      <c r="CP54" s="1079"/>
      <c r="CQ54" s="1080"/>
      <c r="CR54" s="1078"/>
      <c r="CS54" s="1079"/>
      <c r="CT54" s="1079"/>
      <c r="CU54" s="1079"/>
      <c r="CV54" s="1080"/>
      <c r="CW54" s="1078"/>
      <c r="CX54" s="1079"/>
      <c r="CY54" s="1079"/>
      <c r="CZ54" s="1079"/>
      <c r="DA54" s="1080"/>
      <c r="DB54" s="1078"/>
      <c r="DC54" s="1079"/>
      <c r="DD54" s="1079"/>
      <c r="DE54" s="1079"/>
      <c r="DF54" s="1080"/>
      <c r="DG54" s="1078"/>
      <c r="DH54" s="1079"/>
      <c r="DI54" s="1079"/>
      <c r="DJ54" s="1079"/>
      <c r="DK54" s="1080"/>
      <c r="DL54" s="1078"/>
      <c r="DM54" s="1079"/>
      <c r="DN54" s="1079"/>
      <c r="DO54" s="1079"/>
      <c r="DP54" s="1080"/>
      <c r="DQ54" s="1078"/>
      <c r="DR54" s="1079"/>
      <c r="DS54" s="1079"/>
      <c r="DT54" s="1079"/>
      <c r="DU54" s="1080"/>
      <c r="DV54" s="1081"/>
      <c r="DW54" s="1082"/>
      <c r="DX54" s="1082"/>
      <c r="DY54" s="1082"/>
      <c r="DZ54" s="1083"/>
      <c r="EA54" s="246"/>
    </row>
    <row r="55" spans="1:131" s="247" customFormat="1" ht="26.25" customHeight="1">
      <c r="A55" s="261">
        <v>28</v>
      </c>
      <c r="B55" s="1126"/>
      <c r="C55" s="1127"/>
      <c r="D55" s="1127"/>
      <c r="E55" s="1127"/>
      <c r="F55" s="1127"/>
      <c r="G55" s="1127"/>
      <c r="H55" s="1127"/>
      <c r="I55" s="1127"/>
      <c r="J55" s="1127"/>
      <c r="K55" s="1127"/>
      <c r="L55" s="1127"/>
      <c r="M55" s="1127"/>
      <c r="N55" s="1127"/>
      <c r="O55" s="1127"/>
      <c r="P55" s="1128"/>
      <c r="Q55" s="1129"/>
      <c r="R55" s="1112"/>
      <c r="S55" s="1112"/>
      <c r="T55" s="1112"/>
      <c r="U55" s="1112"/>
      <c r="V55" s="1112"/>
      <c r="W55" s="1112"/>
      <c r="X55" s="1112"/>
      <c r="Y55" s="1112"/>
      <c r="Z55" s="1112"/>
      <c r="AA55" s="1112"/>
      <c r="AB55" s="1112"/>
      <c r="AC55" s="1112"/>
      <c r="AD55" s="1112"/>
      <c r="AE55" s="1130"/>
      <c r="AF55" s="1108"/>
      <c r="AG55" s="1109"/>
      <c r="AH55" s="1109"/>
      <c r="AI55" s="1109"/>
      <c r="AJ55" s="1110"/>
      <c r="AK55" s="1111"/>
      <c r="AL55" s="1112"/>
      <c r="AM55" s="1112"/>
      <c r="AN55" s="1112"/>
      <c r="AO55" s="1112"/>
      <c r="AP55" s="1112"/>
      <c r="AQ55" s="1112"/>
      <c r="AR55" s="1112"/>
      <c r="AS55" s="1112"/>
      <c r="AT55" s="1112"/>
      <c r="AU55" s="1112"/>
      <c r="AV55" s="1112"/>
      <c r="AW55" s="1112"/>
      <c r="AX55" s="1112"/>
      <c r="AY55" s="1112"/>
      <c r="AZ55" s="1113"/>
      <c r="BA55" s="1113"/>
      <c r="BB55" s="1113"/>
      <c r="BC55" s="1113"/>
      <c r="BD55" s="1113"/>
      <c r="BE55" s="1121"/>
      <c r="BF55" s="1121"/>
      <c r="BG55" s="1121"/>
      <c r="BH55" s="1121"/>
      <c r="BI55" s="1122"/>
      <c r="BJ55" s="252"/>
      <c r="BK55" s="252"/>
      <c r="BL55" s="252"/>
      <c r="BM55" s="252"/>
      <c r="BN55" s="252"/>
      <c r="BO55" s="265"/>
      <c r="BP55" s="265"/>
      <c r="BQ55" s="262">
        <v>49</v>
      </c>
      <c r="BR55" s="263"/>
      <c r="BS55" s="1103"/>
      <c r="BT55" s="1104"/>
      <c r="BU55" s="1104"/>
      <c r="BV55" s="1104"/>
      <c r="BW55" s="1104"/>
      <c r="BX55" s="1104"/>
      <c r="BY55" s="1104"/>
      <c r="BZ55" s="1104"/>
      <c r="CA55" s="1104"/>
      <c r="CB55" s="1104"/>
      <c r="CC55" s="1104"/>
      <c r="CD55" s="1104"/>
      <c r="CE55" s="1104"/>
      <c r="CF55" s="1104"/>
      <c r="CG55" s="1105"/>
      <c r="CH55" s="1078"/>
      <c r="CI55" s="1079"/>
      <c r="CJ55" s="1079"/>
      <c r="CK55" s="1079"/>
      <c r="CL55" s="1080"/>
      <c r="CM55" s="1078"/>
      <c r="CN55" s="1079"/>
      <c r="CO55" s="1079"/>
      <c r="CP55" s="1079"/>
      <c r="CQ55" s="1080"/>
      <c r="CR55" s="1078"/>
      <c r="CS55" s="1079"/>
      <c r="CT55" s="1079"/>
      <c r="CU55" s="1079"/>
      <c r="CV55" s="1080"/>
      <c r="CW55" s="1078"/>
      <c r="CX55" s="1079"/>
      <c r="CY55" s="1079"/>
      <c r="CZ55" s="1079"/>
      <c r="DA55" s="1080"/>
      <c r="DB55" s="1078"/>
      <c r="DC55" s="1079"/>
      <c r="DD55" s="1079"/>
      <c r="DE55" s="1079"/>
      <c r="DF55" s="1080"/>
      <c r="DG55" s="1078"/>
      <c r="DH55" s="1079"/>
      <c r="DI55" s="1079"/>
      <c r="DJ55" s="1079"/>
      <c r="DK55" s="1080"/>
      <c r="DL55" s="1078"/>
      <c r="DM55" s="1079"/>
      <c r="DN55" s="1079"/>
      <c r="DO55" s="1079"/>
      <c r="DP55" s="1080"/>
      <c r="DQ55" s="1078"/>
      <c r="DR55" s="1079"/>
      <c r="DS55" s="1079"/>
      <c r="DT55" s="1079"/>
      <c r="DU55" s="1080"/>
      <c r="DV55" s="1081"/>
      <c r="DW55" s="1082"/>
      <c r="DX55" s="1082"/>
      <c r="DY55" s="1082"/>
      <c r="DZ55" s="1083"/>
      <c r="EA55" s="246"/>
    </row>
    <row r="56" spans="1:131" s="247" customFormat="1" ht="26.25" customHeight="1">
      <c r="A56" s="261">
        <v>29</v>
      </c>
      <c r="B56" s="1126"/>
      <c r="C56" s="1127"/>
      <c r="D56" s="1127"/>
      <c r="E56" s="1127"/>
      <c r="F56" s="1127"/>
      <c r="G56" s="1127"/>
      <c r="H56" s="1127"/>
      <c r="I56" s="1127"/>
      <c r="J56" s="1127"/>
      <c r="K56" s="1127"/>
      <c r="L56" s="1127"/>
      <c r="M56" s="1127"/>
      <c r="N56" s="1127"/>
      <c r="O56" s="1127"/>
      <c r="P56" s="1128"/>
      <c r="Q56" s="1129"/>
      <c r="R56" s="1112"/>
      <c r="S56" s="1112"/>
      <c r="T56" s="1112"/>
      <c r="U56" s="1112"/>
      <c r="V56" s="1112"/>
      <c r="W56" s="1112"/>
      <c r="X56" s="1112"/>
      <c r="Y56" s="1112"/>
      <c r="Z56" s="1112"/>
      <c r="AA56" s="1112"/>
      <c r="AB56" s="1112"/>
      <c r="AC56" s="1112"/>
      <c r="AD56" s="1112"/>
      <c r="AE56" s="1130"/>
      <c r="AF56" s="1108"/>
      <c r="AG56" s="1109"/>
      <c r="AH56" s="1109"/>
      <c r="AI56" s="1109"/>
      <c r="AJ56" s="1110"/>
      <c r="AK56" s="1111"/>
      <c r="AL56" s="1112"/>
      <c r="AM56" s="1112"/>
      <c r="AN56" s="1112"/>
      <c r="AO56" s="1112"/>
      <c r="AP56" s="1112"/>
      <c r="AQ56" s="1112"/>
      <c r="AR56" s="1112"/>
      <c r="AS56" s="1112"/>
      <c r="AT56" s="1112"/>
      <c r="AU56" s="1112"/>
      <c r="AV56" s="1112"/>
      <c r="AW56" s="1112"/>
      <c r="AX56" s="1112"/>
      <c r="AY56" s="1112"/>
      <c r="AZ56" s="1113"/>
      <c r="BA56" s="1113"/>
      <c r="BB56" s="1113"/>
      <c r="BC56" s="1113"/>
      <c r="BD56" s="1113"/>
      <c r="BE56" s="1121"/>
      <c r="BF56" s="1121"/>
      <c r="BG56" s="1121"/>
      <c r="BH56" s="1121"/>
      <c r="BI56" s="1122"/>
      <c r="BJ56" s="252"/>
      <c r="BK56" s="252"/>
      <c r="BL56" s="252"/>
      <c r="BM56" s="252"/>
      <c r="BN56" s="252"/>
      <c r="BO56" s="265"/>
      <c r="BP56" s="265"/>
      <c r="BQ56" s="262">
        <v>50</v>
      </c>
      <c r="BR56" s="263"/>
      <c r="BS56" s="1103"/>
      <c r="BT56" s="1104"/>
      <c r="BU56" s="1104"/>
      <c r="BV56" s="1104"/>
      <c r="BW56" s="1104"/>
      <c r="BX56" s="1104"/>
      <c r="BY56" s="1104"/>
      <c r="BZ56" s="1104"/>
      <c r="CA56" s="1104"/>
      <c r="CB56" s="1104"/>
      <c r="CC56" s="1104"/>
      <c r="CD56" s="1104"/>
      <c r="CE56" s="1104"/>
      <c r="CF56" s="1104"/>
      <c r="CG56" s="1105"/>
      <c r="CH56" s="1078"/>
      <c r="CI56" s="1079"/>
      <c r="CJ56" s="1079"/>
      <c r="CK56" s="1079"/>
      <c r="CL56" s="1080"/>
      <c r="CM56" s="1078"/>
      <c r="CN56" s="1079"/>
      <c r="CO56" s="1079"/>
      <c r="CP56" s="1079"/>
      <c r="CQ56" s="1080"/>
      <c r="CR56" s="1078"/>
      <c r="CS56" s="1079"/>
      <c r="CT56" s="1079"/>
      <c r="CU56" s="1079"/>
      <c r="CV56" s="1080"/>
      <c r="CW56" s="1078"/>
      <c r="CX56" s="1079"/>
      <c r="CY56" s="1079"/>
      <c r="CZ56" s="1079"/>
      <c r="DA56" s="1080"/>
      <c r="DB56" s="1078"/>
      <c r="DC56" s="1079"/>
      <c r="DD56" s="1079"/>
      <c r="DE56" s="1079"/>
      <c r="DF56" s="1080"/>
      <c r="DG56" s="1078"/>
      <c r="DH56" s="1079"/>
      <c r="DI56" s="1079"/>
      <c r="DJ56" s="1079"/>
      <c r="DK56" s="1080"/>
      <c r="DL56" s="1078"/>
      <c r="DM56" s="1079"/>
      <c r="DN56" s="1079"/>
      <c r="DO56" s="1079"/>
      <c r="DP56" s="1080"/>
      <c r="DQ56" s="1078"/>
      <c r="DR56" s="1079"/>
      <c r="DS56" s="1079"/>
      <c r="DT56" s="1079"/>
      <c r="DU56" s="1080"/>
      <c r="DV56" s="1081"/>
      <c r="DW56" s="1082"/>
      <c r="DX56" s="1082"/>
      <c r="DY56" s="1082"/>
      <c r="DZ56" s="1083"/>
      <c r="EA56" s="246"/>
    </row>
    <row r="57" spans="1:131" s="247" customFormat="1" ht="26.25" customHeight="1">
      <c r="A57" s="261">
        <v>30</v>
      </c>
      <c r="B57" s="1126"/>
      <c r="C57" s="1127"/>
      <c r="D57" s="1127"/>
      <c r="E57" s="1127"/>
      <c r="F57" s="1127"/>
      <c r="G57" s="1127"/>
      <c r="H57" s="1127"/>
      <c r="I57" s="1127"/>
      <c r="J57" s="1127"/>
      <c r="K57" s="1127"/>
      <c r="L57" s="1127"/>
      <c r="M57" s="1127"/>
      <c r="N57" s="1127"/>
      <c r="O57" s="1127"/>
      <c r="P57" s="1128"/>
      <c r="Q57" s="1129"/>
      <c r="R57" s="1112"/>
      <c r="S57" s="1112"/>
      <c r="T57" s="1112"/>
      <c r="U57" s="1112"/>
      <c r="V57" s="1112"/>
      <c r="W57" s="1112"/>
      <c r="X57" s="1112"/>
      <c r="Y57" s="1112"/>
      <c r="Z57" s="1112"/>
      <c r="AA57" s="1112"/>
      <c r="AB57" s="1112"/>
      <c r="AC57" s="1112"/>
      <c r="AD57" s="1112"/>
      <c r="AE57" s="1130"/>
      <c r="AF57" s="1108"/>
      <c r="AG57" s="1109"/>
      <c r="AH57" s="1109"/>
      <c r="AI57" s="1109"/>
      <c r="AJ57" s="1110"/>
      <c r="AK57" s="1111"/>
      <c r="AL57" s="1112"/>
      <c r="AM57" s="1112"/>
      <c r="AN57" s="1112"/>
      <c r="AO57" s="1112"/>
      <c r="AP57" s="1112"/>
      <c r="AQ57" s="1112"/>
      <c r="AR57" s="1112"/>
      <c r="AS57" s="1112"/>
      <c r="AT57" s="1112"/>
      <c r="AU57" s="1112"/>
      <c r="AV57" s="1112"/>
      <c r="AW57" s="1112"/>
      <c r="AX57" s="1112"/>
      <c r="AY57" s="1112"/>
      <c r="AZ57" s="1113"/>
      <c r="BA57" s="1113"/>
      <c r="BB57" s="1113"/>
      <c r="BC57" s="1113"/>
      <c r="BD57" s="1113"/>
      <c r="BE57" s="1121"/>
      <c r="BF57" s="1121"/>
      <c r="BG57" s="1121"/>
      <c r="BH57" s="1121"/>
      <c r="BI57" s="1122"/>
      <c r="BJ57" s="252"/>
      <c r="BK57" s="252"/>
      <c r="BL57" s="252"/>
      <c r="BM57" s="252"/>
      <c r="BN57" s="252"/>
      <c r="BO57" s="265"/>
      <c r="BP57" s="265"/>
      <c r="BQ57" s="262">
        <v>51</v>
      </c>
      <c r="BR57" s="263"/>
      <c r="BS57" s="1103"/>
      <c r="BT57" s="1104"/>
      <c r="BU57" s="1104"/>
      <c r="BV57" s="1104"/>
      <c r="BW57" s="1104"/>
      <c r="BX57" s="1104"/>
      <c r="BY57" s="1104"/>
      <c r="BZ57" s="1104"/>
      <c r="CA57" s="1104"/>
      <c r="CB57" s="1104"/>
      <c r="CC57" s="1104"/>
      <c r="CD57" s="1104"/>
      <c r="CE57" s="1104"/>
      <c r="CF57" s="1104"/>
      <c r="CG57" s="1105"/>
      <c r="CH57" s="1078"/>
      <c r="CI57" s="1079"/>
      <c r="CJ57" s="1079"/>
      <c r="CK57" s="1079"/>
      <c r="CL57" s="1080"/>
      <c r="CM57" s="1078"/>
      <c r="CN57" s="1079"/>
      <c r="CO57" s="1079"/>
      <c r="CP57" s="1079"/>
      <c r="CQ57" s="1080"/>
      <c r="CR57" s="1078"/>
      <c r="CS57" s="1079"/>
      <c r="CT57" s="1079"/>
      <c r="CU57" s="1079"/>
      <c r="CV57" s="1080"/>
      <c r="CW57" s="1078"/>
      <c r="CX57" s="1079"/>
      <c r="CY57" s="1079"/>
      <c r="CZ57" s="1079"/>
      <c r="DA57" s="1080"/>
      <c r="DB57" s="1078"/>
      <c r="DC57" s="1079"/>
      <c r="DD57" s="1079"/>
      <c r="DE57" s="1079"/>
      <c r="DF57" s="1080"/>
      <c r="DG57" s="1078"/>
      <c r="DH57" s="1079"/>
      <c r="DI57" s="1079"/>
      <c r="DJ57" s="1079"/>
      <c r="DK57" s="1080"/>
      <c r="DL57" s="1078"/>
      <c r="DM57" s="1079"/>
      <c r="DN57" s="1079"/>
      <c r="DO57" s="1079"/>
      <c r="DP57" s="1080"/>
      <c r="DQ57" s="1078"/>
      <c r="DR57" s="1079"/>
      <c r="DS57" s="1079"/>
      <c r="DT57" s="1079"/>
      <c r="DU57" s="1080"/>
      <c r="DV57" s="1081"/>
      <c r="DW57" s="1082"/>
      <c r="DX57" s="1082"/>
      <c r="DY57" s="1082"/>
      <c r="DZ57" s="1083"/>
      <c r="EA57" s="246"/>
    </row>
    <row r="58" spans="1:131" s="247" customFormat="1" ht="26.25" customHeight="1">
      <c r="A58" s="261">
        <v>31</v>
      </c>
      <c r="B58" s="1126"/>
      <c r="C58" s="1127"/>
      <c r="D58" s="1127"/>
      <c r="E58" s="1127"/>
      <c r="F58" s="1127"/>
      <c r="G58" s="1127"/>
      <c r="H58" s="1127"/>
      <c r="I58" s="1127"/>
      <c r="J58" s="1127"/>
      <c r="K58" s="1127"/>
      <c r="L58" s="1127"/>
      <c r="M58" s="1127"/>
      <c r="N58" s="1127"/>
      <c r="O58" s="1127"/>
      <c r="P58" s="1128"/>
      <c r="Q58" s="1129"/>
      <c r="R58" s="1112"/>
      <c r="S58" s="1112"/>
      <c r="T58" s="1112"/>
      <c r="U58" s="1112"/>
      <c r="V58" s="1112"/>
      <c r="W58" s="1112"/>
      <c r="X58" s="1112"/>
      <c r="Y58" s="1112"/>
      <c r="Z58" s="1112"/>
      <c r="AA58" s="1112"/>
      <c r="AB58" s="1112"/>
      <c r="AC58" s="1112"/>
      <c r="AD58" s="1112"/>
      <c r="AE58" s="1130"/>
      <c r="AF58" s="1108"/>
      <c r="AG58" s="1109"/>
      <c r="AH58" s="1109"/>
      <c r="AI58" s="1109"/>
      <c r="AJ58" s="1110"/>
      <c r="AK58" s="1111"/>
      <c r="AL58" s="1112"/>
      <c r="AM58" s="1112"/>
      <c r="AN58" s="1112"/>
      <c r="AO58" s="1112"/>
      <c r="AP58" s="1112"/>
      <c r="AQ58" s="1112"/>
      <c r="AR58" s="1112"/>
      <c r="AS58" s="1112"/>
      <c r="AT58" s="1112"/>
      <c r="AU58" s="1112"/>
      <c r="AV58" s="1112"/>
      <c r="AW58" s="1112"/>
      <c r="AX58" s="1112"/>
      <c r="AY58" s="1112"/>
      <c r="AZ58" s="1113"/>
      <c r="BA58" s="1113"/>
      <c r="BB58" s="1113"/>
      <c r="BC58" s="1113"/>
      <c r="BD58" s="1113"/>
      <c r="BE58" s="1121"/>
      <c r="BF58" s="1121"/>
      <c r="BG58" s="1121"/>
      <c r="BH58" s="1121"/>
      <c r="BI58" s="1122"/>
      <c r="BJ58" s="252"/>
      <c r="BK58" s="252"/>
      <c r="BL58" s="252"/>
      <c r="BM58" s="252"/>
      <c r="BN58" s="252"/>
      <c r="BO58" s="265"/>
      <c r="BP58" s="265"/>
      <c r="BQ58" s="262">
        <v>52</v>
      </c>
      <c r="BR58" s="263"/>
      <c r="BS58" s="1103"/>
      <c r="BT58" s="1104"/>
      <c r="BU58" s="1104"/>
      <c r="BV58" s="1104"/>
      <c r="BW58" s="1104"/>
      <c r="BX58" s="1104"/>
      <c r="BY58" s="1104"/>
      <c r="BZ58" s="1104"/>
      <c r="CA58" s="1104"/>
      <c r="CB58" s="1104"/>
      <c r="CC58" s="1104"/>
      <c r="CD58" s="1104"/>
      <c r="CE58" s="1104"/>
      <c r="CF58" s="1104"/>
      <c r="CG58" s="1105"/>
      <c r="CH58" s="1078"/>
      <c r="CI58" s="1079"/>
      <c r="CJ58" s="1079"/>
      <c r="CK58" s="1079"/>
      <c r="CL58" s="1080"/>
      <c r="CM58" s="1078"/>
      <c r="CN58" s="1079"/>
      <c r="CO58" s="1079"/>
      <c r="CP58" s="1079"/>
      <c r="CQ58" s="1080"/>
      <c r="CR58" s="1078"/>
      <c r="CS58" s="1079"/>
      <c r="CT58" s="1079"/>
      <c r="CU58" s="1079"/>
      <c r="CV58" s="1080"/>
      <c r="CW58" s="1078"/>
      <c r="CX58" s="1079"/>
      <c r="CY58" s="1079"/>
      <c r="CZ58" s="1079"/>
      <c r="DA58" s="1080"/>
      <c r="DB58" s="1078"/>
      <c r="DC58" s="1079"/>
      <c r="DD58" s="1079"/>
      <c r="DE58" s="1079"/>
      <c r="DF58" s="1080"/>
      <c r="DG58" s="1078"/>
      <c r="DH58" s="1079"/>
      <c r="DI58" s="1079"/>
      <c r="DJ58" s="1079"/>
      <c r="DK58" s="1080"/>
      <c r="DL58" s="1078"/>
      <c r="DM58" s="1079"/>
      <c r="DN58" s="1079"/>
      <c r="DO58" s="1079"/>
      <c r="DP58" s="1080"/>
      <c r="DQ58" s="1078"/>
      <c r="DR58" s="1079"/>
      <c r="DS58" s="1079"/>
      <c r="DT58" s="1079"/>
      <c r="DU58" s="1080"/>
      <c r="DV58" s="1081"/>
      <c r="DW58" s="1082"/>
      <c r="DX58" s="1082"/>
      <c r="DY58" s="1082"/>
      <c r="DZ58" s="1083"/>
      <c r="EA58" s="246"/>
    </row>
    <row r="59" spans="1:131" s="247" customFormat="1" ht="26.25" customHeight="1">
      <c r="A59" s="261">
        <v>32</v>
      </c>
      <c r="B59" s="1126"/>
      <c r="C59" s="1127"/>
      <c r="D59" s="1127"/>
      <c r="E59" s="1127"/>
      <c r="F59" s="1127"/>
      <c r="G59" s="1127"/>
      <c r="H59" s="1127"/>
      <c r="I59" s="1127"/>
      <c r="J59" s="1127"/>
      <c r="K59" s="1127"/>
      <c r="L59" s="1127"/>
      <c r="M59" s="1127"/>
      <c r="N59" s="1127"/>
      <c r="O59" s="1127"/>
      <c r="P59" s="1128"/>
      <c r="Q59" s="1129"/>
      <c r="R59" s="1112"/>
      <c r="S59" s="1112"/>
      <c r="T59" s="1112"/>
      <c r="U59" s="1112"/>
      <c r="V59" s="1112"/>
      <c r="W59" s="1112"/>
      <c r="X59" s="1112"/>
      <c r="Y59" s="1112"/>
      <c r="Z59" s="1112"/>
      <c r="AA59" s="1112"/>
      <c r="AB59" s="1112"/>
      <c r="AC59" s="1112"/>
      <c r="AD59" s="1112"/>
      <c r="AE59" s="1130"/>
      <c r="AF59" s="1108"/>
      <c r="AG59" s="1109"/>
      <c r="AH59" s="1109"/>
      <c r="AI59" s="1109"/>
      <c r="AJ59" s="1110"/>
      <c r="AK59" s="1111"/>
      <c r="AL59" s="1112"/>
      <c r="AM59" s="1112"/>
      <c r="AN59" s="1112"/>
      <c r="AO59" s="1112"/>
      <c r="AP59" s="1112"/>
      <c r="AQ59" s="1112"/>
      <c r="AR59" s="1112"/>
      <c r="AS59" s="1112"/>
      <c r="AT59" s="1112"/>
      <c r="AU59" s="1112"/>
      <c r="AV59" s="1112"/>
      <c r="AW59" s="1112"/>
      <c r="AX59" s="1112"/>
      <c r="AY59" s="1112"/>
      <c r="AZ59" s="1113"/>
      <c r="BA59" s="1113"/>
      <c r="BB59" s="1113"/>
      <c r="BC59" s="1113"/>
      <c r="BD59" s="1113"/>
      <c r="BE59" s="1121"/>
      <c r="BF59" s="1121"/>
      <c r="BG59" s="1121"/>
      <c r="BH59" s="1121"/>
      <c r="BI59" s="1122"/>
      <c r="BJ59" s="252"/>
      <c r="BK59" s="252"/>
      <c r="BL59" s="252"/>
      <c r="BM59" s="252"/>
      <c r="BN59" s="252"/>
      <c r="BO59" s="265"/>
      <c r="BP59" s="265"/>
      <c r="BQ59" s="262">
        <v>53</v>
      </c>
      <c r="BR59" s="263"/>
      <c r="BS59" s="1103"/>
      <c r="BT59" s="1104"/>
      <c r="BU59" s="1104"/>
      <c r="BV59" s="1104"/>
      <c r="BW59" s="1104"/>
      <c r="BX59" s="1104"/>
      <c r="BY59" s="1104"/>
      <c r="BZ59" s="1104"/>
      <c r="CA59" s="1104"/>
      <c r="CB59" s="1104"/>
      <c r="CC59" s="1104"/>
      <c r="CD59" s="1104"/>
      <c r="CE59" s="1104"/>
      <c r="CF59" s="1104"/>
      <c r="CG59" s="1105"/>
      <c r="CH59" s="1078"/>
      <c r="CI59" s="1079"/>
      <c r="CJ59" s="1079"/>
      <c r="CK59" s="1079"/>
      <c r="CL59" s="1080"/>
      <c r="CM59" s="1078"/>
      <c r="CN59" s="1079"/>
      <c r="CO59" s="1079"/>
      <c r="CP59" s="1079"/>
      <c r="CQ59" s="1080"/>
      <c r="CR59" s="1078"/>
      <c r="CS59" s="1079"/>
      <c r="CT59" s="1079"/>
      <c r="CU59" s="1079"/>
      <c r="CV59" s="1080"/>
      <c r="CW59" s="1078"/>
      <c r="CX59" s="1079"/>
      <c r="CY59" s="1079"/>
      <c r="CZ59" s="1079"/>
      <c r="DA59" s="1080"/>
      <c r="DB59" s="1078"/>
      <c r="DC59" s="1079"/>
      <c r="DD59" s="1079"/>
      <c r="DE59" s="1079"/>
      <c r="DF59" s="1080"/>
      <c r="DG59" s="1078"/>
      <c r="DH59" s="1079"/>
      <c r="DI59" s="1079"/>
      <c r="DJ59" s="1079"/>
      <c r="DK59" s="1080"/>
      <c r="DL59" s="1078"/>
      <c r="DM59" s="1079"/>
      <c r="DN59" s="1079"/>
      <c r="DO59" s="1079"/>
      <c r="DP59" s="1080"/>
      <c r="DQ59" s="1078"/>
      <c r="DR59" s="1079"/>
      <c r="DS59" s="1079"/>
      <c r="DT59" s="1079"/>
      <c r="DU59" s="1080"/>
      <c r="DV59" s="1081"/>
      <c r="DW59" s="1082"/>
      <c r="DX59" s="1082"/>
      <c r="DY59" s="1082"/>
      <c r="DZ59" s="1083"/>
      <c r="EA59" s="246"/>
    </row>
    <row r="60" spans="1:131" s="247" customFormat="1" ht="26.25" customHeight="1">
      <c r="A60" s="261">
        <v>33</v>
      </c>
      <c r="B60" s="1126"/>
      <c r="C60" s="1127"/>
      <c r="D60" s="1127"/>
      <c r="E60" s="1127"/>
      <c r="F60" s="1127"/>
      <c r="G60" s="1127"/>
      <c r="H60" s="1127"/>
      <c r="I60" s="1127"/>
      <c r="J60" s="1127"/>
      <c r="K60" s="1127"/>
      <c r="L60" s="1127"/>
      <c r="M60" s="1127"/>
      <c r="N60" s="1127"/>
      <c r="O60" s="1127"/>
      <c r="P60" s="1128"/>
      <c r="Q60" s="1129"/>
      <c r="R60" s="1112"/>
      <c r="S60" s="1112"/>
      <c r="T60" s="1112"/>
      <c r="U60" s="1112"/>
      <c r="V60" s="1112"/>
      <c r="W60" s="1112"/>
      <c r="X60" s="1112"/>
      <c r="Y60" s="1112"/>
      <c r="Z60" s="1112"/>
      <c r="AA60" s="1112"/>
      <c r="AB60" s="1112"/>
      <c r="AC60" s="1112"/>
      <c r="AD60" s="1112"/>
      <c r="AE60" s="1130"/>
      <c r="AF60" s="1108"/>
      <c r="AG60" s="1109"/>
      <c r="AH60" s="1109"/>
      <c r="AI60" s="1109"/>
      <c r="AJ60" s="1110"/>
      <c r="AK60" s="1111"/>
      <c r="AL60" s="1112"/>
      <c r="AM60" s="1112"/>
      <c r="AN60" s="1112"/>
      <c r="AO60" s="1112"/>
      <c r="AP60" s="1112"/>
      <c r="AQ60" s="1112"/>
      <c r="AR60" s="1112"/>
      <c r="AS60" s="1112"/>
      <c r="AT60" s="1112"/>
      <c r="AU60" s="1112"/>
      <c r="AV60" s="1112"/>
      <c r="AW60" s="1112"/>
      <c r="AX60" s="1112"/>
      <c r="AY60" s="1112"/>
      <c r="AZ60" s="1113"/>
      <c r="BA60" s="1113"/>
      <c r="BB60" s="1113"/>
      <c r="BC60" s="1113"/>
      <c r="BD60" s="1113"/>
      <c r="BE60" s="1121"/>
      <c r="BF60" s="1121"/>
      <c r="BG60" s="1121"/>
      <c r="BH60" s="1121"/>
      <c r="BI60" s="1122"/>
      <c r="BJ60" s="252"/>
      <c r="BK60" s="252"/>
      <c r="BL60" s="252"/>
      <c r="BM60" s="252"/>
      <c r="BN60" s="252"/>
      <c r="BO60" s="265"/>
      <c r="BP60" s="265"/>
      <c r="BQ60" s="262">
        <v>54</v>
      </c>
      <c r="BR60" s="263"/>
      <c r="BS60" s="1103"/>
      <c r="BT60" s="1104"/>
      <c r="BU60" s="1104"/>
      <c r="BV60" s="1104"/>
      <c r="BW60" s="1104"/>
      <c r="BX60" s="1104"/>
      <c r="BY60" s="1104"/>
      <c r="BZ60" s="1104"/>
      <c r="CA60" s="1104"/>
      <c r="CB60" s="1104"/>
      <c r="CC60" s="1104"/>
      <c r="CD60" s="1104"/>
      <c r="CE60" s="1104"/>
      <c r="CF60" s="1104"/>
      <c r="CG60" s="1105"/>
      <c r="CH60" s="1078"/>
      <c r="CI60" s="1079"/>
      <c r="CJ60" s="1079"/>
      <c r="CK60" s="1079"/>
      <c r="CL60" s="1080"/>
      <c r="CM60" s="1078"/>
      <c r="CN60" s="1079"/>
      <c r="CO60" s="1079"/>
      <c r="CP60" s="1079"/>
      <c r="CQ60" s="1080"/>
      <c r="CR60" s="1078"/>
      <c r="CS60" s="1079"/>
      <c r="CT60" s="1079"/>
      <c r="CU60" s="1079"/>
      <c r="CV60" s="1080"/>
      <c r="CW60" s="1078"/>
      <c r="CX60" s="1079"/>
      <c r="CY60" s="1079"/>
      <c r="CZ60" s="1079"/>
      <c r="DA60" s="1080"/>
      <c r="DB60" s="1078"/>
      <c r="DC60" s="1079"/>
      <c r="DD60" s="1079"/>
      <c r="DE60" s="1079"/>
      <c r="DF60" s="1080"/>
      <c r="DG60" s="1078"/>
      <c r="DH60" s="1079"/>
      <c r="DI60" s="1079"/>
      <c r="DJ60" s="1079"/>
      <c r="DK60" s="1080"/>
      <c r="DL60" s="1078"/>
      <c r="DM60" s="1079"/>
      <c r="DN60" s="1079"/>
      <c r="DO60" s="1079"/>
      <c r="DP60" s="1080"/>
      <c r="DQ60" s="1078"/>
      <c r="DR60" s="1079"/>
      <c r="DS60" s="1079"/>
      <c r="DT60" s="1079"/>
      <c r="DU60" s="1080"/>
      <c r="DV60" s="1081"/>
      <c r="DW60" s="1082"/>
      <c r="DX60" s="1082"/>
      <c r="DY60" s="1082"/>
      <c r="DZ60" s="1083"/>
      <c r="EA60" s="246"/>
    </row>
    <row r="61" spans="1:131" s="247" customFormat="1" ht="26.25" customHeight="1" thickBot="1">
      <c r="A61" s="261">
        <v>34</v>
      </c>
      <c r="B61" s="1126"/>
      <c r="C61" s="1127"/>
      <c r="D61" s="1127"/>
      <c r="E61" s="1127"/>
      <c r="F61" s="1127"/>
      <c r="G61" s="1127"/>
      <c r="H61" s="1127"/>
      <c r="I61" s="1127"/>
      <c r="J61" s="1127"/>
      <c r="K61" s="1127"/>
      <c r="L61" s="1127"/>
      <c r="M61" s="1127"/>
      <c r="N61" s="1127"/>
      <c r="O61" s="1127"/>
      <c r="P61" s="1128"/>
      <c r="Q61" s="1129"/>
      <c r="R61" s="1112"/>
      <c r="S61" s="1112"/>
      <c r="T61" s="1112"/>
      <c r="U61" s="1112"/>
      <c r="V61" s="1112"/>
      <c r="W61" s="1112"/>
      <c r="X61" s="1112"/>
      <c r="Y61" s="1112"/>
      <c r="Z61" s="1112"/>
      <c r="AA61" s="1112"/>
      <c r="AB61" s="1112"/>
      <c r="AC61" s="1112"/>
      <c r="AD61" s="1112"/>
      <c r="AE61" s="1130"/>
      <c r="AF61" s="1108"/>
      <c r="AG61" s="1109"/>
      <c r="AH61" s="1109"/>
      <c r="AI61" s="1109"/>
      <c r="AJ61" s="1110"/>
      <c r="AK61" s="1111"/>
      <c r="AL61" s="1112"/>
      <c r="AM61" s="1112"/>
      <c r="AN61" s="1112"/>
      <c r="AO61" s="1112"/>
      <c r="AP61" s="1112"/>
      <c r="AQ61" s="1112"/>
      <c r="AR61" s="1112"/>
      <c r="AS61" s="1112"/>
      <c r="AT61" s="1112"/>
      <c r="AU61" s="1112"/>
      <c r="AV61" s="1112"/>
      <c r="AW61" s="1112"/>
      <c r="AX61" s="1112"/>
      <c r="AY61" s="1112"/>
      <c r="AZ61" s="1113"/>
      <c r="BA61" s="1113"/>
      <c r="BB61" s="1113"/>
      <c r="BC61" s="1113"/>
      <c r="BD61" s="1113"/>
      <c r="BE61" s="1121"/>
      <c r="BF61" s="1121"/>
      <c r="BG61" s="1121"/>
      <c r="BH61" s="1121"/>
      <c r="BI61" s="1122"/>
      <c r="BJ61" s="252"/>
      <c r="BK61" s="252"/>
      <c r="BL61" s="252"/>
      <c r="BM61" s="252"/>
      <c r="BN61" s="252"/>
      <c r="BO61" s="265"/>
      <c r="BP61" s="265"/>
      <c r="BQ61" s="262">
        <v>55</v>
      </c>
      <c r="BR61" s="263"/>
      <c r="BS61" s="1103"/>
      <c r="BT61" s="1104"/>
      <c r="BU61" s="1104"/>
      <c r="BV61" s="1104"/>
      <c r="BW61" s="1104"/>
      <c r="BX61" s="1104"/>
      <c r="BY61" s="1104"/>
      <c r="BZ61" s="1104"/>
      <c r="CA61" s="1104"/>
      <c r="CB61" s="1104"/>
      <c r="CC61" s="1104"/>
      <c r="CD61" s="1104"/>
      <c r="CE61" s="1104"/>
      <c r="CF61" s="1104"/>
      <c r="CG61" s="1105"/>
      <c r="CH61" s="1078"/>
      <c r="CI61" s="1079"/>
      <c r="CJ61" s="1079"/>
      <c r="CK61" s="1079"/>
      <c r="CL61" s="1080"/>
      <c r="CM61" s="1078"/>
      <c r="CN61" s="1079"/>
      <c r="CO61" s="1079"/>
      <c r="CP61" s="1079"/>
      <c r="CQ61" s="1080"/>
      <c r="CR61" s="1078"/>
      <c r="CS61" s="1079"/>
      <c r="CT61" s="1079"/>
      <c r="CU61" s="1079"/>
      <c r="CV61" s="1080"/>
      <c r="CW61" s="1078"/>
      <c r="CX61" s="1079"/>
      <c r="CY61" s="1079"/>
      <c r="CZ61" s="1079"/>
      <c r="DA61" s="1080"/>
      <c r="DB61" s="1078"/>
      <c r="DC61" s="1079"/>
      <c r="DD61" s="1079"/>
      <c r="DE61" s="1079"/>
      <c r="DF61" s="1080"/>
      <c r="DG61" s="1078"/>
      <c r="DH61" s="1079"/>
      <c r="DI61" s="1079"/>
      <c r="DJ61" s="1079"/>
      <c r="DK61" s="1080"/>
      <c r="DL61" s="1078"/>
      <c r="DM61" s="1079"/>
      <c r="DN61" s="1079"/>
      <c r="DO61" s="1079"/>
      <c r="DP61" s="1080"/>
      <c r="DQ61" s="1078"/>
      <c r="DR61" s="1079"/>
      <c r="DS61" s="1079"/>
      <c r="DT61" s="1079"/>
      <c r="DU61" s="1080"/>
      <c r="DV61" s="1081"/>
      <c r="DW61" s="1082"/>
      <c r="DX61" s="1082"/>
      <c r="DY61" s="1082"/>
      <c r="DZ61" s="1083"/>
      <c r="EA61" s="246"/>
    </row>
    <row r="62" spans="1:131" s="247" customFormat="1" ht="26.25" customHeight="1">
      <c r="A62" s="261">
        <v>35</v>
      </c>
      <c r="B62" s="1126"/>
      <c r="C62" s="1127"/>
      <c r="D62" s="1127"/>
      <c r="E62" s="1127"/>
      <c r="F62" s="1127"/>
      <c r="G62" s="1127"/>
      <c r="H62" s="1127"/>
      <c r="I62" s="1127"/>
      <c r="J62" s="1127"/>
      <c r="K62" s="1127"/>
      <c r="L62" s="1127"/>
      <c r="M62" s="1127"/>
      <c r="N62" s="1127"/>
      <c r="O62" s="1127"/>
      <c r="P62" s="1128"/>
      <c r="Q62" s="1129"/>
      <c r="R62" s="1112"/>
      <c r="S62" s="1112"/>
      <c r="T62" s="1112"/>
      <c r="U62" s="1112"/>
      <c r="V62" s="1112"/>
      <c r="W62" s="1112"/>
      <c r="X62" s="1112"/>
      <c r="Y62" s="1112"/>
      <c r="Z62" s="1112"/>
      <c r="AA62" s="1112"/>
      <c r="AB62" s="1112"/>
      <c r="AC62" s="1112"/>
      <c r="AD62" s="1112"/>
      <c r="AE62" s="1130"/>
      <c r="AF62" s="1108"/>
      <c r="AG62" s="1109"/>
      <c r="AH62" s="1109"/>
      <c r="AI62" s="1109"/>
      <c r="AJ62" s="1110"/>
      <c r="AK62" s="1111"/>
      <c r="AL62" s="1112"/>
      <c r="AM62" s="1112"/>
      <c r="AN62" s="1112"/>
      <c r="AO62" s="1112"/>
      <c r="AP62" s="1112"/>
      <c r="AQ62" s="1112"/>
      <c r="AR62" s="1112"/>
      <c r="AS62" s="1112"/>
      <c r="AT62" s="1112"/>
      <c r="AU62" s="1112"/>
      <c r="AV62" s="1112"/>
      <c r="AW62" s="1112"/>
      <c r="AX62" s="1112"/>
      <c r="AY62" s="1112"/>
      <c r="AZ62" s="1113"/>
      <c r="BA62" s="1113"/>
      <c r="BB62" s="1113"/>
      <c r="BC62" s="1113"/>
      <c r="BD62" s="1113"/>
      <c r="BE62" s="1121"/>
      <c r="BF62" s="1121"/>
      <c r="BG62" s="1121"/>
      <c r="BH62" s="1121"/>
      <c r="BI62" s="1122"/>
      <c r="BJ62" s="1123" t="s">
        <v>416</v>
      </c>
      <c r="BK62" s="1124"/>
      <c r="BL62" s="1124"/>
      <c r="BM62" s="1124"/>
      <c r="BN62" s="1125"/>
      <c r="BO62" s="265"/>
      <c r="BP62" s="265"/>
      <c r="BQ62" s="262">
        <v>56</v>
      </c>
      <c r="BR62" s="263"/>
      <c r="BS62" s="1103"/>
      <c r="BT62" s="1104"/>
      <c r="BU62" s="1104"/>
      <c r="BV62" s="1104"/>
      <c r="BW62" s="1104"/>
      <c r="BX62" s="1104"/>
      <c r="BY62" s="1104"/>
      <c r="BZ62" s="1104"/>
      <c r="CA62" s="1104"/>
      <c r="CB62" s="1104"/>
      <c r="CC62" s="1104"/>
      <c r="CD62" s="1104"/>
      <c r="CE62" s="1104"/>
      <c r="CF62" s="1104"/>
      <c r="CG62" s="1105"/>
      <c r="CH62" s="1078"/>
      <c r="CI62" s="1079"/>
      <c r="CJ62" s="1079"/>
      <c r="CK62" s="1079"/>
      <c r="CL62" s="1080"/>
      <c r="CM62" s="1078"/>
      <c r="CN62" s="1079"/>
      <c r="CO62" s="1079"/>
      <c r="CP62" s="1079"/>
      <c r="CQ62" s="1080"/>
      <c r="CR62" s="1078"/>
      <c r="CS62" s="1079"/>
      <c r="CT62" s="1079"/>
      <c r="CU62" s="1079"/>
      <c r="CV62" s="1080"/>
      <c r="CW62" s="1078"/>
      <c r="CX62" s="1079"/>
      <c r="CY62" s="1079"/>
      <c r="CZ62" s="1079"/>
      <c r="DA62" s="1080"/>
      <c r="DB62" s="1078"/>
      <c r="DC62" s="1079"/>
      <c r="DD62" s="1079"/>
      <c r="DE62" s="1079"/>
      <c r="DF62" s="1080"/>
      <c r="DG62" s="1078"/>
      <c r="DH62" s="1079"/>
      <c r="DI62" s="1079"/>
      <c r="DJ62" s="1079"/>
      <c r="DK62" s="1080"/>
      <c r="DL62" s="1078"/>
      <c r="DM62" s="1079"/>
      <c r="DN62" s="1079"/>
      <c r="DO62" s="1079"/>
      <c r="DP62" s="1080"/>
      <c r="DQ62" s="1078"/>
      <c r="DR62" s="1079"/>
      <c r="DS62" s="1079"/>
      <c r="DT62" s="1079"/>
      <c r="DU62" s="1080"/>
      <c r="DV62" s="1081"/>
      <c r="DW62" s="1082"/>
      <c r="DX62" s="1082"/>
      <c r="DY62" s="1082"/>
      <c r="DZ62" s="1083"/>
      <c r="EA62" s="246"/>
    </row>
    <row r="63" spans="1:131" s="247" customFormat="1" ht="26.25" customHeight="1" thickBot="1">
      <c r="A63" s="264" t="s">
        <v>394</v>
      </c>
      <c r="B63" s="1033" t="s">
        <v>417</v>
      </c>
      <c r="C63" s="1034"/>
      <c r="D63" s="1034"/>
      <c r="E63" s="1034"/>
      <c r="F63" s="1034"/>
      <c r="G63" s="1034"/>
      <c r="H63" s="1034"/>
      <c r="I63" s="1034"/>
      <c r="J63" s="1034"/>
      <c r="K63" s="1034"/>
      <c r="L63" s="1034"/>
      <c r="M63" s="1034"/>
      <c r="N63" s="1034"/>
      <c r="O63" s="1034"/>
      <c r="P63" s="1035"/>
      <c r="Q63" s="1051"/>
      <c r="R63" s="1052"/>
      <c r="S63" s="1052"/>
      <c r="T63" s="1052"/>
      <c r="U63" s="1052"/>
      <c r="V63" s="1052"/>
      <c r="W63" s="1052"/>
      <c r="X63" s="1052"/>
      <c r="Y63" s="1052"/>
      <c r="Z63" s="1052"/>
      <c r="AA63" s="1052"/>
      <c r="AB63" s="1052"/>
      <c r="AC63" s="1052"/>
      <c r="AD63" s="1052"/>
      <c r="AE63" s="1117"/>
      <c r="AF63" s="1118">
        <v>706</v>
      </c>
      <c r="AG63" s="1048"/>
      <c r="AH63" s="1048"/>
      <c r="AI63" s="1048"/>
      <c r="AJ63" s="1119"/>
      <c r="AK63" s="1120"/>
      <c r="AL63" s="1052"/>
      <c r="AM63" s="1052"/>
      <c r="AN63" s="1052"/>
      <c r="AO63" s="1052"/>
      <c r="AP63" s="1048">
        <v>5541</v>
      </c>
      <c r="AQ63" s="1048"/>
      <c r="AR63" s="1048"/>
      <c r="AS63" s="1048"/>
      <c r="AT63" s="1048"/>
      <c r="AU63" s="1048">
        <v>4641</v>
      </c>
      <c r="AV63" s="1048"/>
      <c r="AW63" s="1048"/>
      <c r="AX63" s="1048"/>
      <c r="AY63" s="1048"/>
      <c r="AZ63" s="1114"/>
      <c r="BA63" s="1114"/>
      <c r="BB63" s="1114"/>
      <c r="BC63" s="1114"/>
      <c r="BD63" s="1114"/>
      <c r="BE63" s="1049"/>
      <c r="BF63" s="1049"/>
      <c r="BG63" s="1049"/>
      <c r="BH63" s="1049"/>
      <c r="BI63" s="1050"/>
      <c r="BJ63" s="1115" t="s">
        <v>388</v>
      </c>
      <c r="BK63" s="1040"/>
      <c r="BL63" s="1040"/>
      <c r="BM63" s="1040"/>
      <c r="BN63" s="1116"/>
      <c r="BO63" s="265"/>
      <c r="BP63" s="265"/>
      <c r="BQ63" s="262">
        <v>57</v>
      </c>
      <c r="BR63" s="263"/>
      <c r="BS63" s="1103"/>
      <c r="BT63" s="1104"/>
      <c r="BU63" s="1104"/>
      <c r="BV63" s="1104"/>
      <c r="BW63" s="1104"/>
      <c r="BX63" s="1104"/>
      <c r="BY63" s="1104"/>
      <c r="BZ63" s="1104"/>
      <c r="CA63" s="1104"/>
      <c r="CB63" s="1104"/>
      <c r="CC63" s="1104"/>
      <c r="CD63" s="1104"/>
      <c r="CE63" s="1104"/>
      <c r="CF63" s="1104"/>
      <c r="CG63" s="1105"/>
      <c r="CH63" s="1078"/>
      <c r="CI63" s="1079"/>
      <c r="CJ63" s="1079"/>
      <c r="CK63" s="1079"/>
      <c r="CL63" s="1080"/>
      <c r="CM63" s="1078"/>
      <c r="CN63" s="1079"/>
      <c r="CO63" s="1079"/>
      <c r="CP63" s="1079"/>
      <c r="CQ63" s="1080"/>
      <c r="CR63" s="1078"/>
      <c r="CS63" s="1079"/>
      <c r="CT63" s="1079"/>
      <c r="CU63" s="1079"/>
      <c r="CV63" s="1080"/>
      <c r="CW63" s="1078"/>
      <c r="CX63" s="1079"/>
      <c r="CY63" s="1079"/>
      <c r="CZ63" s="1079"/>
      <c r="DA63" s="1080"/>
      <c r="DB63" s="1078"/>
      <c r="DC63" s="1079"/>
      <c r="DD63" s="1079"/>
      <c r="DE63" s="1079"/>
      <c r="DF63" s="1080"/>
      <c r="DG63" s="1078"/>
      <c r="DH63" s="1079"/>
      <c r="DI63" s="1079"/>
      <c r="DJ63" s="1079"/>
      <c r="DK63" s="1080"/>
      <c r="DL63" s="1078"/>
      <c r="DM63" s="1079"/>
      <c r="DN63" s="1079"/>
      <c r="DO63" s="1079"/>
      <c r="DP63" s="1080"/>
      <c r="DQ63" s="1078"/>
      <c r="DR63" s="1079"/>
      <c r="DS63" s="1079"/>
      <c r="DT63" s="1079"/>
      <c r="DU63" s="1080"/>
      <c r="DV63" s="1081"/>
      <c r="DW63" s="1082"/>
      <c r="DX63" s="1082"/>
      <c r="DY63" s="1082"/>
      <c r="DZ63" s="1083"/>
      <c r="EA63" s="246"/>
    </row>
    <row r="64" spans="1:131" s="247" customFormat="1" ht="26.25" customHeight="1">
      <c r="A64" s="265"/>
      <c r="B64" s="265"/>
      <c r="C64" s="265"/>
      <c r="D64" s="265"/>
      <c r="E64" s="265"/>
      <c r="F64" s="265"/>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265"/>
      <c r="AK64" s="265"/>
      <c r="AL64" s="265"/>
      <c r="AM64" s="265"/>
      <c r="AN64" s="265"/>
      <c r="AO64" s="265"/>
      <c r="AP64" s="265"/>
      <c r="AQ64" s="265"/>
      <c r="AR64" s="265"/>
      <c r="AS64" s="265"/>
      <c r="AT64" s="265"/>
      <c r="AU64" s="265"/>
      <c r="AV64" s="265"/>
      <c r="AW64" s="265"/>
      <c r="AX64" s="265"/>
      <c r="AY64" s="265"/>
      <c r="AZ64" s="265"/>
      <c r="BA64" s="265"/>
      <c r="BB64" s="265"/>
      <c r="BC64" s="265"/>
      <c r="BD64" s="265"/>
      <c r="BE64" s="265"/>
      <c r="BF64" s="265"/>
      <c r="BG64" s="265"/>
      <c r="BH64" s="265"/>
      <c r="BI64" s="265"/>
      <c r="BJ64" s="265"/>
      <c r="BK64" s="265"/>
      <c r="BL64" s="265"/>
      <c r="BM64" s="265"/>
      <c r="BN64" s="265"/>
      <c r="BO64" s="265"/>
      <c r="BP64" s="265"/>
      <c r="BQ64" s="262">
        <v>58</v>
      </c>
      <c r="BR64" s="263"/>
      <c r="BS64" s="1103"/>
      <c r="BT64" s="1104"/>
      <c r="BU64" s="1104"/>
      <c r="BV64" s="1104"/>
      <c r="BW64" s="1104"/>
      <c r="BX64" s="1104"/>
      <c r="BY64" s="1104"/>
      <c r="BZ64" s="1104"/>
      <c r="CA64" s="1104"/>
      <c r="CB64" s="1104"/>
      <c r="CC64" s="1104"/>
      <c r="CD64" s="1104"/>
      <c r="CE64" s="1104"/>
      <c r="CF64" s="1104"/>
      <c r="CG64" s="1105"/>
      <c r="CH64" s="1078"/>
      <c r="CI64" s="1079"/>
      <c r="CJ64" s="1079"/>
      <c r="CK64" s="1079"/>
      <c r="CL64" s="1080"/>
      <c r="CM64" s="1078"/>
      <c r="CN64" s="1079"/>
      <c r="CO64" s="1079"/>
      <c r="CP64" s="1079"/>
      <c r="CQ64" s="1080"/>
      <c r="CR64" s="1078"/>
      <c r="CS64" s="1079"/>
      <c r="CT64" s="1079"/>
      <c r="CU64" s="1079"/>
      <c r="CV64" s="1080"/>
      <c r="CW64" s="1078"/>
      <c r="CX64" s="1079"/>
      <c r="CY64" s="1079"/>
      <c r="CZ64" s="1079"/>
      <c r="DA64" s="1080"/>
      <c r="DB64" s="1078"/>
      <c r="DC64" s="1079"/>
      <c r="DD64" s="1079"/>
      <c r="DE64" s="1079"/>
      <c r="DF64" s="1080"/>
      <c r="DG64" s="1078"/>
      <c r="DH64" s="1079"/>
      <c r="DI64" s="1079"/>
      <c r="DJ64" s="1079"/>
      <c r="DK64" s="1080"/>
      <c r="DL64" s="1078"/>
      <c r="DM64" s="1079"/>
      <c r="DN64" s="1079"/>
      <c r="DO64" s="1079"/>
      <c r="DP64" s="1080"/>
      <c r="DQ64" s="1078"/>
      <c r="DR64" s="1079"/>
      <c r="DS64" s="1079"/>
      <c r="DT64" s="1079"/>
      <c r="DU64" s="1080"/>
      <c r="DV64" s="1081"/>
      <c r="DW64" s="1082"/>
      <c r="DX64" s="1082"/>
      <c r="DY64" s="1082"/>
      <c r="DZ64" s="1083"/>
      <c r="EA64" s="246"/>
    </row>
    <row r="65" spans="1:131" s="247" customFormat="1" ht="26.25" customHeight="1" thickBot="1">
      <c r="A65" s="252" t="s">
        <v>418</v>
      </c>
      <c r="B65" s="252"/>
      <c r="C65" s="252"/>
      <c r="D65" s="252"/>
      <c r="E65" s="252"/>
      <c r="F65" s="252"/>
      <c r="G65" s="252"/>
      <c r="H65" s="252"/>
      <c r="I65" s="252"/>
      <c r="J65" s="252"/>
      <c r="K65" s="252"/>
      <c r="L65" s="252"/>
      <c r="M65" s="252"/>
      <c r="N65" s="252"/>
      <c r="O65" s="252"/>
      <c r="P65" s="252"/>
      <c r="Q65" s="252"/>
      <c r="R65" s="252"/>
      <c r="S65" s="252"/>
      <c r="T65" s="252"/>
      <c r="U65" s="252"/>
      <c r="V65" s="252"/>
      <c r="W65" s="252"/>
      <c r="X65" s="252"/>
      <c r="Y65" s="252"/>
      <c r="Z65" s="252"/>
      <c r="AA65" s="252"/>
      <c r="AB65" s="252"/>
      <c r="AC65" s="252"/>
      <c r="AD65" s="252"/>
      <c r="AE65" s="252"/>
      <c r="AF65" s="252"/>
      <c r="AG65" s="252"/>
      <c r="AH65" s="252"/>
      <c r="AI65" s="252"/>
      <c r="AJ65" s="252"/>
      <c r="AK65" s="252"/>
      <c r="AL65" s="252"/>
      <c r="AM65" s="252"/>
      <c r="AN65" s="252"/>
      <c r="AO65" s="252"/>
      <c r="AP65" s="252"/>
      <c r="AQ65" s="252"/>
      <c r="AR65" s="252"/>
      <c r="AS65" s="252"/>
      <c r="AT65" s="252"/>
      <c r="AU65" s="252"/>
      <c r="AV65" s="252"/>
      <c r="AW65" s="252"/>
      <c r="AX65" s="252"/>
      <c r="AY65" s="252"/>
      <c r="AZ65" s="252"/>
      <c r="BA65" s="252"/>
      <c r="BB65" s="252"/>
      <c r="BC65" s="252"/>
      <c r="BD65" s="252"/>
      <c r="BE65" s="265"/>
      <c r="BF65" s="265"/>
      <c r="BG65" s="265"/>
      <c r="BH65" s="265"/>
      <c r="BI65" s="265"/>
      <c r="BJ65" s="265"/>
      <c r="BK65" s="265"/>
      <c r="BL65" s="265"/>
      <c r="BM65" s="265"/>
      <c r="BN65" s="265"/>
      <c r="BO65" s="265"/>
      <c r="BP65" s="265"/>
      <c r="BQ65" s="262">
        <v>59</v>
      </c>
      <c r="BR65" s="263"/>
      <c r="BS65" s="1103"/>
      <c r="BT65" s="1104"/>
      <c r="BU65" s="1104"/>
      <c r="BV65" s="1104"/>
      <c r="BW65" s="1104"/>
      <c r="BX65" s="1104"/>
      <c r="BY65" s="1104"/>
      <c r="BZ65" s="1104"/>
      <c r="CA65" s="1104"/>
      <c r="CB65" s="1104"/>
      <c r="CC65" s="1104"/>
      <c r="CD65" s="1104"/>
      <c r="CE65" s="1104"/>
      <c r="CF65" s="1104"/>
      <c r="CG65" s="1105"/>
      <c r="CH65" s="1078"/>
      <c r="CI65" s="1079"/>
      <c r="CJ65" s="1079"/>
      <c r="CK65" s="1079"/>
      <c r="CL65" s="1080"/>
      <c r="CM65" s="1078"/>
      <c r="CN65" s="1079"/>
      <c r="CO65" s="1079"/>
      <c r="CP65" s="1079"/>
      <c r="CQ65" s="1080"/>
      <c r="CR65" s="1078"/>
      <c r="CS65" s="1079"/>
      <c r="CT65" s="1079"/>
      <c r="CU65" s="1079"/>
      <c r="CV65" s="1080"/>
      <c r="CW65" s="1078"/>
      <c r="CX65" s="1079"/>
      <c r="CY65" s="1079"/>
      <c r="CZ65" s="1079"/>
      <c r="DA65" s="1080"/>
      <c r="DB65" s="1078"/>
      <c r="DC65" s="1079"/>
      <c r="DD65" s="1079"/>
      <c r="DE65" s="1079"/>
      <c r="DF65" s="1080"/>
      <c r="DG65" s="1078"/>
      <c r="DH65" s="1079"/>
      <c r="DI65" s="1079"/>
      <c r="DJ65" s="1079"/>
      <c r="DK65" s="1080"/>
      <c r="DL65" s="1078"/>
      <c r="DM65" s="1079"/>
      <c r="DN65" s="1079"/>
      <c r="DO65" s="1079"/>
      <c r="DP65" s="1080"/>
      <c r="DQ65" s="1078"/>
      <c r="DR65" s="1079"/>
      <c r="DS65" s="1079"/>
      <c r="DT65" s="1079"/>
      <c r="DU65" s="1080"/>
      <c r="DV65" s="1081"/>
      <c r="DW65" s="1082"/>
      <c r="DX65" s="1082"/>
      <c r="DY65" s="1082"/>
      <c r="DZ65" s="1083"/>
      <c r="EA65" s="246"/>
    </row>
    <row r="66" spans="1:131" s="247" customFormat="1" ht="26.25" customHeight="1">
      <c r="A66" s="1084" t="s">
        <v>419</v>
      </c>
      <c r="B66" s="1085"/>
      <c r="C66" s="1085"/>
      <c r="D66" s="1085"/>
      <c r="E66" s="1085"/>
      <c r="F66" s="1085"/>
      <c r="G66" s="1085"/>
      <c r="H66" s="1085"/>
      <c r="I66" s="1085"/>
      <c r="J66" s="1085"/>
      <c r="K66" s="1085"/>
      <c r="L66" s="1085"/>
      <c r="M66" s="1085"/>
      <c r="N66" s="1085"/>
      <c r="O66" s="1085"/>
      <c r="P66" s="1086"/>
      <c r="Q66" s="1090" t="s">
        <v>420</v>
      </c>
      <c r="R66" s="1091"/>
      <c r="S66" s="1091"/>
      <c r="T66" s="1091"/>
      <c r="U66" s="1092"/>
      <c r="V66" s="1090" t="s">
        <v>421</v>
      </c>
      <c r="W66" s="1091"/>
      <c r="X66" s="1091"/>
      <c r="Y66" s="1091"/>
      <c r="Z66" s="1092"/>
      <c r="AA66" s="1090" t="s">
        <v>422</v>
      </c>
      <c r="AB66" s="1091"/>
      <c r="AC66" s="1091"/>
      <c r="AD66" s="1091"/>
      <c r="AE66" s="1092"/>
      <c r="AF66" s="1096" t="s">
        <v>423</v>
      </c>
      <c r="AG66" s="1097"/>
      <c r="AH66" s="1097"/>
      <c r="AI66" s="1097"/>
      <c r="AJ66" s="1098"/>
      <c r="AK66" s="1090" t="s">
        <v>424</v>
      </c>
      <c r="AL66" s="1085"/>
      <c r="AM66" s="1085"/>
      <c r="AN66" s="1085"/>
      <c r="AO66" s="1086"/>
      <c r="AP66" s="1090" t="s">
        <v>425</v>
      </c>
      <c r="AQ66" s="1091"/>
      <c r="AR66" s="1091"/>
      <c r="AS66" s="1091"/>
      <c r="AT66" s="1092"/>
      <c r="AU66" s="1090" t="s">
        <v>426</v>
      </c>
      <c r="AV66" s="1091"/>
      <c r="AW66" s="1091"/>
      <c r="AX66" s="1091"/>
      <c r="AY66" s="1092"/>
      <c r="AZ66" s="1090" t="s">
        <v>376</v>
      </c>
      <c r="BA66" s="1091"/>
      <c r="BB66" s="1091"/>
      <c r="BC66" s="1091"/>
      <c r="BD66" s="1106"/>
      <c r="BE66" s="265"/>
      <c r="BF66" s="265"/>
      <c r="BG66" s="265"/>
      <c r="BH66" s="265"/>
      <c r="BI66" s="265"/>
      <c r="BJ66" s="265"/>
      <c r="BK66" s="265"/>
      <c r="BL66" s="265"/>
      <c r="BM66" s="265"/>
      <c r="BN66" s="265"/>
      <c r="BO66" s="265"/>
      <c r="BP66" s="265"/>
      <c r="BQ66" s="262">
        <v>60</v>
      </c>
      <c r="BR66" s="267"/>
      <c r="BS66" s="1042"/>
      <c r="BT66" s="1043"/>
      <c r="BU66" s="1043"/>
      <c r="BV66" s="1043"/>
      <c r="BW66" s="1043"/>
      <c r="BX66" s="1043"/>
      <c r="BY66" s="1043"/>
      <c r="BZ66" s="1043"/>
      <c r="CA66" s="1043"/>
      <c r="CB66" s="1043"/>
      <c r="CC66" s="1043"/>
      <c r="CD66" s="1043"/>
      <c r="CE66" s="1043"/>
      <c r="CF66" s="1043"/>
      <c r="CG66" s="1044"/>
      <c r="CH66" s="1045"/>
      <c r="CI66" s="1046"/>
      <c r="CJ66" s="1046"/>
      <c r="CK66" s="1046"/>
      <c r="CL66" s="1047"/>
      <c r="CM66" s="1045"/>
      <c r="CN66" s="1046"/>
      <c r="CO66" s="1046"/>
      <c r="CP66" s="1046"/>
      <c r="CQ66" s="1047"/>
      <c r="CR66" s="1045"/>
      <c r="CS66" s="1046"/>
      <c r="CT66" s="1046"/>
      <c r="CU66" s="1046"/>
      <c r="CV66" s="1047"/>
      <c r="CW66" s="1045"/>
      <c r="CX66" s="1046"/>
      <c r="CY66" s="1046"/>
      <c r="CZ66" s="1046"/>
      <c r="DA66" s="1047"/>
      <c r="DB66" s="1045"/>
      <c r="DC66" s="1046"/>
      <c r="DD66" s="1046"/>
      <c r="DE66" s="1046"/>
      <c r="DF66" s="1047"/>
      <c r="DG66" s="1045"/>
      <c r="DH66" s="1046"/>
      <c r="DI66" s="1046"/>
      <c r="DJ66" s="1046"/>
      <c r="DK66" s="1047"/>
      <c r="DL66" s="1045"/>
      <c r="DM66" s="1046"/>
      <c r="DN66" s="1046"/>
      <c r="DO66" s="1046"/>
      <c r="DP66" s="1047"/>
      <c r="DQ66" s="1045"/>
      <c r="DR66" s="1046"/>
      <c r="DS66" s="1046"/>
      <c r="DT66" s="1046"/>
      <c r="DU66" s="1047"/>
      <c r="DV66" s="1030"/>
      <c r="DW66" s="1031"/>
      <c r="DX66" s="1031"/>
      <c r="DY66" s="1031"/>
      <c r="DZ66" s="1032"/>
      <c r="EA66" s="246"/>
    </row>
    <row r="67" spans="1:131" s="247" customFormat="1" ht="26.25" customHeight="1" thickBot="1">
      <c r="A67" s="1087"/>
      <c r="B67" s="1088"/>
      <c r="C67" s="1088"/>
      <c r="D67" s="1088"/>
      <c r="E67" s="1088"/>
      <c r="F67" s="1088"/>
      <c r="G67" s="1088"/>
      <c r="H67" s="1088"/>
      <c r="I67" s="1088"/>
      <c r="J67" s="1088"/>
      <c r="K67" s="1088"/>
      <c r="L67" s="1088"/>
      <c r="M67" s="1088"/>
      <c r="N67" s="1088"/>
      <c r="O67" s="1088"/>
      <c r="P67" s="1089"/>
      <c r="Q67" s="1093"/>
      <c r="R67" s="1094"/>
      <c r="S67" s="1094"/>
      <c r="T67" s="1094"/>
      <c r="U67" s="1095"/>
      <c r="V67" s="1093"/>
      <c r="W67" s="1094"/>
      <c r="X67" s="1094"/>
      <c r="Y67" s="1094"/>
      <c r="Z67" s="1095"/>
      <c r="AA67" s="1093"/>
      <c r="AB67" s="1094"/>
      <c r="AC67" s="1094"/>
      <c r="AD67" s="1094"/>
      <c r="AE67" s="1095"/>
      <c r="AF67" s="1099"/>
      <c r="AG67" s="1100"/>
      <c r="AH67" s="1100"/>
      <c r="AI67" s="1100"/>
      <c r="AJ67" s="1101"/>
      <c r="AK67" s="1102"/>
      <c r="AL67" s="1088"/>
      <c r="AM67" s="1088"/>
      <c r="AN67" s="1088"/>
      <c r="AO67" s="1089"/>
      <c r="AP67" s="1093"/>
      <c r="AQ67" s="1094"/>
      <c r="AR67" s="1094"/>
      <c r="AS67" s="1094"/>
      <c r="AT67" s="1095"/>
      <c r="AU67" s="1093"/>
      <c r="AV67" s="1094"/>
      <c r="AW67" s="1094"/>
      <c r="AX67" s="1094"/>
      <c r="AY67" s="1095"/>
      <c r="AZ67" s="1093"/>
      <c r="BA67" s="1094"/>
      <c r="BB67" s="1094"/>
      <c r="BC67" s="1094"/>
      <c r="BD67" s="1107"/>
      <c r="BE67" s="265"/>
      <c r="BF67" s="265"/>
      <c r="BG67" s="265"/>
      <c r="BH67" s="265"/>
      <c r="BI67" s="265"/>
      <c r="BJ67" s="265"/>
      <c r="BK67" s="265"/>
      <c r="BL67" s="265"/>
      <c r="BM67" s="265"/>
      <c r="BN67" s="265"/>
      <c r="BO67" s="265"/>
      <c r="BP67" s="265"/>
      <c r="BQ67" s="262">
        <v>61</v>
      </c>
      <c r="BR67" s="267"/>
      <c r="BS67" s="1042"/>
      <c r="BT67" s="1043"/>
      <c r="BU67" s="1043"/>
      <c r="BV67" s="1043"/>
      <c r="BW67" s="1043"/>
      <c r="BX67" s="1043"/>
      <c r="BY67" s="1043"/>
      <c r="BZ67" s="1043"/>
      <c r="CA67" s="1043"/>
      <c r="CB67" s="1043"/>
      <c r="CC67" s="1043"/>
      <c r="CD67" s="1043"/>
      <c r="CE67" s="1043"/>
      <c r="CF67" s="1043"/>
      <c r="CG67" s="1044"/>
      <c r="CH67" s="1045"/>
      <c r="CI67" s="1046"/>
      <c r="CJ67" s="1046"/>
      <c r="CK67" s="1046"/>
      <c r="CL67" s="1047"/>
      <c r="CM67" s="1045"/>
      <c r="CN67" s="1046"/>
      <c r="CO67" s="1046"/>
      <c r="CP67" s="1046"/>
      <c r="CQ67" s="1047"/>
      <c r="CR67" s="1045"/>
      <c r="CS67" s="1046"/>
      <c r="CT67" s="1046"/>
      <c r="CU67" s="1046"/>
      <c r="CV67" s="1047"/>
      <c r="CW67" s="1045"/>
      <c r="CX67" s="1046"/>
      <c r="CY67" s="1046"/>
      <c r="CZ67" s="1046"/>
      <c r="DA67" s="1047"/>
      <c r="DB67" s="1045"/>
      <c r="DC67" s="1046"/>
      <c r="DD67" s="1046"/>
      <c r="DE67" s="1046"/>
      <c r="DF67" s="1047"/>
      <c r="DG67" s="1045"/>
      <c r="DH67" s="1046"/>
      <c r="DI67" s="1046"/>
      <c r="DJ67" s="1046"/>
      <c r="DK67" s="1047"/>
      <c r="DL67" s="1045"/>
      <c r="DM67" s="1046"/>
      <c r="DN67" s="1046"/>
      <c r="DO67" s="1046"/>
      <c r="DP67" s="1047"/>
      <c r="DQ67" s="1045"/>
      <c r="DR67" s="1046"/>
      <c r="DS67" s="1046"/>
      <c r="DT67" s="1046"/>
      <c r="DU67" s="1047"/>
      <c r="DV67" s="1030"/>
      <c r="DW67" s="1031"/>
      <c r="DX67" s="1031"/>
      <c r="DY67" s="1031"/>
      <c r="DZ67" s="1032"/>
      <c r="EA67" s="246"/>
    </row>
    <row r="68" spans="1:131" s="247" customFormat="1" ht="26.25" customHeight="1" thickTop="1">
      <c r="A68" s="258">
        <v>1</v>
      </c>
      <c r="B68" s="1074" t="s">
        <v>593</v>
      </c>
      <c r="C68" s="1075"/>
      <c r="D68" s="1075"/>
      <c r="E68" s="1075"/>
      <c r="F68" s="1075"/>
      <c r="G68" s="1075"/>
      <c r="H68" s="1075"/>
      <c r="I68" s="1075"/>
      <c r="J68" s="1075"/>
      <c r="K68" s="1075"/>
      <c r="L68" s="1075"/>
      <c r="M68" s="1075"/>
      <c r="N68" s="1075"/>
      <c r="O68" s="1075"/>
      <c r="P68" s="1076"/>
      <c r="Q68" s="1077">
        <v>1049</v>
      </c>
      <c r="R68" s="1071"/>
      <c r="S68" s="1071"/>
      <c r="T68" s="1071"/>
      <c r="U68" s="1071"/>
      <c r="V68" s="1071">
        <v>1022</v>
      </c>
      <c r="W68" s="1071"/>
      <c r="X68" s="1071"/>
      <c r="Y68" s="1071"/>
      <c r="Z68" s="1071"/>
      <c r="AA68" s="1071">
        <v>27</v>
      </c>
      <c r="AB68" s="1071"/>
      <c r="AC68" s="1071"/>
      <c r="AD68" s="1071"/>
      <c r="AE68" s="1071"/>
      <c r="AF68" s="1071">
        <v>27</v>
      </c>
      <c r="AG68" s="1071"/>
      <c r="AH68" s="1071"/>
      <c r="AI68" s="1071"/>
      <c r="AJ68" s="1071"/>
      <c r="AK68" s="1071" t="s">
        <v>592</v>
      </c>
      <c r="AL68" s="1071"/>
      <c r="AM68" s="1071"/>
      <c r="AN68" s="1071"/>
      <c r="AO68" s="1071"/>
      <c r="AP68" s="1071">
        <v>550</v>
      </c>
      <c r="AQ68" s="1071"/>
      <c r="AR68" s="1071"/>
      <c r="AS68" s="1071"/>
      <c r="AT68" s="1071"/>
      <c r="AU68" s="1071">
        <v>164</v>
      </c>
      <c r="AV68" s="1071"/>
      <c r="AW68" s="1071"/>
      <c r="AX68" s="1071"/>
      <c r="AY68" s="1071"/>
      <c r="AZ68" s="1072"/>
      <c r="BA68" s="1072"/>
      <c r="BB68" s="1072"/>
      <c r="BC68" s="1072"/>
      <c r="BD68" s="1073"/>
      <c r="BE68" s="265"/>
      <c r="BF68" s="265"/>
      <c r="BG68" s="265"/>
      <c r="BH68" s="265"/>
      <c r="BI68" s="265"/>
      <c r="BJ68" s="265"/>
      <c r="BK68" s="265"/>
      <c r="BL68" s="265"/>
      <c r="BM68" s="265"/>
      <c r="BN68" s="265"/>
      <c r="BO68" s="265"/>
      <c r="BP68" s="265"/>
      <c r="BQ68" s="262">
        <v>62</v>
      </c>
      <c r="BR68" s="267"/>
      <c r="BS68" s="1042"/>
      <c r="BT68" s="1043"/>
      <c r="BU68" s="1043"/>
      <c r="BV68" s="1043"/>
      <c r="BW68" s="1043"/>
      <c r="BX68" s="1043"/>
      <c r="BY68" s="1043"/>
      <c r="BZ68" s="1043"/>
      <c r="CA68" s="1043"/>
      <c r="CB68" s="1043"/>
      <c r="CC68" s="1043"/>
      <c r="CD68" s="1043"/>
      <c r="CE68" s="1043"/>
      <c r="CF68" s="1043"/>
      <c r="CG68" s="1044"/>
      <c r="CH68" s="1045"/>
      <c r="CI68" s="1046"/>
      <c r="CJ68" s="1046"/>
      <c r="CK68" s="1046"/>
      <c r="CL68" s="1047"/>
      <c r="CM68" s="1045"/>
      <c r="CN68" s="1046"/>
      <c r="CO68" s="1046"/>
      <c r="CP68" s="1046"/>
      <c r="CQ68" s="1047"/>
      <c r="CR68" s="1045"/>
      <c r="CS68" s="1046"/>
      <c r="CT68" s="1046"/>
      <c r="CU68" s="1046"/>
      <c r="CV68" s="1047"/>
      <c r="CW68" s="1045"/>
      <c r="CX68" s="1046"/>
      <c r="CY68" s="1046"/>
      <c r="CZ68" s="1046"/>
      <c r="DA68" s="1047"/>
      <c r="DB68" s="1045"/>
      <c r="DC68" s="1046"/>
      <c r="DD68" s="1046"/>
      <c r="DE68" s="1046"/>
      <c r="DF68" s="1047"/>
      <c r="DG68" s="1045"/>
      <c r="DH68" s="1046"/>
      <c r="DI68" s="1046"/>
      <c r="DJ68" s="1046"/>
      <c r="DK68" s="1047"/>
      <c r="DL68" s="1045"/>
      <c r="DM68" s="1046"/>
      <c r="DN68" s="1046"/>
      <c r="DO68" s="1046"/>
      <c r="DP68" s="1047"/>
      <c r="DQ68" s="1045"/>
      <c r="DR68" s="1046"/>
      <c r="DS68" s="1046"/>
      <c r="DT68" s="1046"/>
      <c r="DU68" s="1047"/>
      <c r="DV68" s="1030"/>
      <c r="DW68" s="1031"/>
      <c r="DX68" s="1031"/>
      <c r="DY68" s="1031"/>
      <c r="DZ68" s="1032"/>
      <c r="EA68" s="246"/>
    </row>
    <row r="69" spans="1:131" s="247" customFormat="1" ht="26.25" customHeight="1">
      <c r="A69" s="261">
        <v>2</v>
      </c>
      <c r="B69" s="1063" t="s">
        <v>594</v>
      </c>
      <c r="C69" s="1064"/>
      <c r="D69" s="1064"/>
      <c r="E69" s="1064"/>
      <c r="F69" s="1064"/>
      <c r="G69" s="1064"/>
      <c r="H69" s="1064"/>
      <c r="I69" s="1064"/>
      <c r="J69" s="1064"/>
      <c r="K69" s="1064"/>
      <c r="L69" s="1064"/>
      <c r="M69" s="1064"/>
      <c r="N69" s="1064"/>
      <c r="O69" s="1064"/>
      <c r="P69" s="1065"/>
      <c r="Q69" s="1066">
        <v>658</v>
      </c>
      <c r="R69" s="1060"/>
      <c r="S69" s="1060"/>
      <c r="T69" s="1060"/>
      <c r="U69" s="1060"/>
      <c r="V69" s="1060">
        <v>649</v>
      </c>
      <c r="W69" s="1060"/>
      <c r="X69" s="1060"/>
      <c r="Y69" s="1060"/>
      <c r="Z69" s="1060"/>
      <c r="AA69" s="1060">
        <v>9</v>
      </c>
      <c r="AB69" s="1060"/>
      <c r="AC69" s="1060"/>
      <c r="AD69" s="1060"/>
      <c r="AE69" s="1060"/>
      <c r="AF69" s="1060">
        <v>9</v>
      </c>
      <c r="AG69" s="1060"/>
      <c r="AH69" s="1060"/>
      <c r="AI69" s="1060"/>
      <c r="AJ69" s="1060"/>
      <c r="AK69" s="1060" t="s">
        <v>592</v>
      </c>
      <c r="AL69" s="1060"/>
      <c r="AM69" s="1060"/>
      <c r="AN69" s="1060"/>
      <c r="AO69" s="1060"/>
      <c r="AP69" s="1060">
        <v>6</v>
      </c>
      <c r="AQ69" s="1060"/>
      <c r="AR69" s="1060"/>
      <c r="AS69" s="1060"/>
      <c r="AT69" s="1060"/>
      <c r="AU69" s="1060">
        <v>4</v>
      </c>
      <c r="AV69" s="1060"/>
      <c r="AW69" s="1060"/>
      <c r="AX69" s="1060"/>
      <c r="AY69" s="1060"/>
      <c r="AZ69" s="1061"/>
      <c r="BA69" s="1061"/>
      <c r="BB69" s="1061"/>
      <c r="BC69" s="1061"/>
      <c r="BD69" s="1062"/>
      <c r="BE69" s="265"/>
      <c r="BF69" s="265"/>
      <c r="BG69" s="265"/>
      <c r="BH69" s="265"/>
      <c r="BI69" s="265"/>
      <c r="BJ69" s="265"/>
      <c r="BK69" s="265"/>
      <c r="BL69" s="265"/>
      <c r="BM69" s="265"/>
      <c r="BN69" s="265"/>
      <c r="BO69" s="265"/>
      <c r="BP69" s="265"/>
      <c r="BQ69" s="262">
        <v>63</v>
      </c>
      <c r="BR69" s="267"/>
      <c r="BS69" s="1042"/>
      <c r="BT69" s="1043"/>
      <c r="BU69" s="1043"/>
      <c r="BV69" s="1043"/>
      <c r="BW69" s="1043"/>
      <c r="BX69" s="1043"/>
      <c r="BY69" s="1043"/>
      <c r="BZ69" s="1043"/>
      <c r="CA69" s="1043"/>
      <c r="CB69" s="1043"/>
      <c r="CC69" s="1043"/>
      <c r="CD69" s="1043"/>
      <c r="CE69" s="1043"/>
      <c r="CF69" s="1043"/>
      <c r="CG69" s="1044"/>
      <c r="CH69" s="1045"/>
      <c r="CI69" s="1046"/>
      <c r="CJ69" s="1046"/>
      <c r="CK69" s="1046"/>
      <c r="CL69" s="1047"/>
      <c r="CM69" s="1045"/>
      <c r="CN69" s="1046"/>
      <c r="CO69" s="1046"/>
      <c r="CP69" s="1046"/>
      <c r="CQ69" s="1047"/>
      <c r="CR69" s="1045"/>
      <c r="CS69" s="1046"/>
      <c r="CT69" s="1046"/>
      <c r="CU69" s="1046"/>
      <c r="CV69" s="1047"/>
      <c r="CW69" s="1045"/>
      <c r="CX69" s="1046"/>
      <c r="CY69" s="1046"/>
      <c r="CZ69" s="1046"/>
      <c r="DA69" s="1047"/>
      <c r="DB69" s="1045"/>
      <c r="DC69" s="1046"/>
      <c r="DD69" s="1046"/>
      <c r="DE69" s="1046"/>
      <c r="DF69" s="1047"/>
      <c r="DG69" s="1045"/>
      <c r="DH69" s="1046"/>
      <c r="DI69" s="1046"/>
      <c r="DJ69" s="1046"/>
      <c r="DK69" s="1047"/>
      <c r="DL69" s="1045"/>
      <c r="DM69" s="1046"/>
      <c r="DN69" s="1046"/>
      <c r="DO69" s="1046"/>
      <c r="DP69" s="1047"/>
      <c r="DQ69" s="1045"/>
      <c r="DR69" s="1046"/>
      <c r="DS69" s="1046"/>
      <c r="DT69" s="1046"/>
      <c r="DU69" s="1047"/>
      <c r="DV69" s="1030"/>
      <c r="DW69" s="1031"/>
      <c r="DX69" s="1031"/>
      <c r="DY69" s="1031"/>
      <c r="DZ69" s="1032"/>
      <c r="EA69" s="246"/>
    </row>
    <row r="70" spans="1:131" s="247" customFormat="1" ht="26.25" customHeight="1">
      <c r="A70" s="261">
        <v>3</v>
      </c>
      <c r="B70" s="1063" t="s">
        <v>595</v>
      </c>
      <c r="C70" s="1064"/>
      <c r="D70" s="1064"/>
      <c r="E70" s="1064"/>
      <c r="F70" s="1064"/>
      <c r="G70" s="1064"/>
      <c r="H70" s="1064"/>
      <c r="I70" s="1064"/>
      <c r="J70" s="1064"/>
      <c r="K70" s="1064"/>
      <c r="L70" s="1064"/>
      <c r="M70" s="1064"/>
      <c r="N70" s="1064"/>
      <c r="O70" s="1064"/>
      <c r="P70" s="1065"/>
      <c r="Q70" s="1066">
        <v>23</v>
      </c>
      <c r="R70" s="1060"/>
      <c r="S70" s="1060"/>
      <c r="T70" s="1060"/>
      <c r="U70" s="1060"/>
      <c r="V70" s="1060">
        <v>21</v>
      </c>
      <c r="W70" s="1060"/>
      <c r="X70" s="1060"/>
      <c r="Y70" s="1060"/>
      <c r="Z70" s="1060"/>
      <c r="AA70" s="1060">
        <v>2</v>
      </c>
      <c r="AB70" s="1060"/>
      <c r="AC70" s="1060"/>
      <c r="AD70" s="1060"/>
      <c r="AE70" s="1060"/>
      <c r="AF70" s="1060">
        <v>2</v>
      </c>
      <c r="AG70" s="1060"/>
      <c r="AH70" s="1060"/>
      <c r="AI70" s="1060"/>
      <c r="AJ70" s="1060"/>
      <c r="AK70" s="1060" t="s">
        <v>592</v>
      </c>
      <c r="AL70" s="1060"/>
      <c r="AM70" s="1060"/>
      <c r="AN70" s="1060"/>
      <c r="AO70" s="1060"/>
      <c r="AP70" s="1060" t="s">
        <v>592</v>
      </c>
      <c r="AQ70" s="1060"/>
      <c r="AR70" s="1060"/>
      <c r="AS70" s="1060"/>
      <c r="AT70" s="1060"/>
      <c r="AU70" s="1060" t="s">
        <v>592</v>
      </c>
      <c r="AV70" s="1060"/>
      <c r="AW70" s="1060"/>
      <c r="AX70" s="1060"/>
      <c r="AY70" s="1060"/>
      <c r="AZ70" s="1061"/>
      <c r="BA70" s="1061"/>
      <c r="BB70" s="1061"/>
      <c r="BC70" s="1061"/>
      <c r="BD70" s="1062"/>
      <c r="BE70" s="265"/>
      <c r="BF70" s="265"/>
      <c r="BG70" s="265"/>
      <c r="BH70" s="265"/>
      <c r="BI70" s="265"/>
      <c r="BJ70" s="265"/>
      <c r="BK70" s="265"/>
      <c r="BL70" s="265"/>
      <c r="BM70" s="265"/>
      <c r="BN70" s="265"/>
      <c r="BO70" s="265"/>
      <c r="BP70" s="265"/>
      <c r="BQ70" s="262">
        <v>64</v>
      </c>
      <c r="BR70" s="267"/>
      <c r="BS70" s="1042"/>
      <c r="BT70" s="1043"/>
      <c r="BU70" s="1043"/>
      <c r="BV70" s="1043"/>
      <c r="BW70" s="1043"/>
      <c r="BX70" s="1043"/>
      <c r="BY70" s="1043"/>
      <c r="BZ70" s="1043"/>
      <c r="CA70" s="1043"/>
      <c r="CB70" s="1043"/>
      <c r="CC70" s="1043"/>
      <c r="CD70" s="1043"/>
      <c r="CE70" s="1043"/>
      <c r="CF70" s="1043"/>
      <c r="CG70" s="1044"/>
      <c r="CH70" s="1045"/>
      <c r="CI70" s="1046"/>
      <c r="CJ70" s="1046"/>
      <c r="CK70" s="1046"/>
      <c r="CL70" s="1047"/>
      <c r="CM70" s="1045"/>
      <c r="CN70" s="1046"/>
      <c r="CO70" s="1046"/>
      <c r="CP70" s="1046"/>
      <c r="CQ70" s="1047"/>
      <c r="CR70" s="1045"/>
      <c r="CS70" s="1046"/>
      <c r="CT70" s="1046"/>
      <c r="CU70" s="1046"/>
      <c r="CV70" s="1047"/>
      <c r="CW70" s="1045"/>
      <c r="CX70" s="1046"/>
      <c r="CY70" s="1046"/>
      <c r="CZ70" s="1046"/>
      <c r="DA70" s="1047"/>
      <c r="DB70" s="1045"/>
      <c r="DC70" s="1046"/>
      <c r="DD70" s="1046"/>
      <c r="DE70" s="1046"/>
      <c r="DF70" s="1047"/>
      <c r="DG70" s="1045"/>
      <c r="DH70" s="1046"/>
      <c r="DI70" s="1046"/>
      <c r="DJ70" s="1046"/>
      <c r="DK70" s="1047"/>
      <c r="DL70" s="1045"/>
      <c r="DM70" s="1046"/>
      <c r="DN70" s="1046"/>
      <c r="DO70" s="1046"/>
      <c r="DP70" s="1047"/>
      <c r="DQ70" s="1045"/>
      <c r="DR70" s="1046"/>
      <c r="DS70" s="1046"/>
      <c r="DT70" s="1046"/>
      <c r="DU70" s="1047"/>
      <c r="DV70" s="1030"/>
      <c r="DW70" s="1031"/>
      <c r="DX70" s="1031"/>
      <c r="DY70" s="1031"/>
      <c r="DZ70" s="1032"/>
      <c r="EA70" s="246"/>
    </row>
    <row r="71" spans="1:131" s="247" customFormat="1" ht="26.25" customHeight="1">
      <c r="A71" s="261">
        <v>4</v>
      </c>
      <c r="B71" s="1063" t="s">
        <v>596</v>
      </c>
      <c r="C71" s="1064"/>
      <c r="D71" s="1064"/>
      <c r="E71" s="1064"/>
      <c r="F71" s="1064"/>
      <c r="G71" s="1064"/>
      <c r="H71" s="1064"/>
      <c r="I71" s="1064"/>
      <c r="J71" s="1064"/>
      <c r="K71" s="1064"/>
      <c r="L71" s="1064"/>
      <c r="M71" s="1064"/>
      <c r="N71" s="1064"/>
      <c r="O71" s="1064"/>
      <c r="P71" s="1065"/>
      <c r="Q71" s="1066">
        <v>145</v>
      </c>
      <c r="R71" s="1060"/>
      <c r="S71" s="1060"/>
      <c r="T71" s="1060"/>
      <c r="U71" s="1060"/>
      <c r="V71" s="1060">
        <v>137</v>
      </c>
      <c r="W71" s="1060"/>
      <c r="X71" s="1060"/>
      <c r="Y71" s="1060"/>
      <c r="Z71" s="1060"/>
      <c r="AA71" s="1060">
        <v>8</v>
      </c>
      <c r="AB71" s="1060"/>
      <c r="AC71" s="1060"/>
      <c r="AD71" s="1060"/>
      <c r="AE71" s="1060"/>
      <c r="AF71" s="1060">
        <v>8</v>
      </c>
      <c r="AG71" s="1060"/>
      <c r="AH71" s="1060"/>
      <c r="AI71" s="1060"/>
      <c r="AJ71" s="1060"/>
      <c r="AK71" s="1060" t="s">
        <v>592</v>
      </c>
      <c r="AL71" s="1060"/>
      <c r="AM71" s="1060"/>
      <c r="AN71" s="1060"/>
      <c r="AO71" s="1060"/>
      <c r="AP71" s="1060" t="s">
        <v>592</v>
      </c>
      <c r="AQ71" s="1060"/>
      <c r="AR71" s="1060"/>
      <c r="AS71" s="1060"/>
      <c r="AT71" s="1060"/>
      <c r="AU71" s="1060" t="s">
        <v>592</v>
      </c>
      <c r="AV71" s="1060"/>
      <c r="AW71" s="1060"/>
      <c r="AX71" s="1060"/>
      <c r="AY71" s="1060"/>
      <c r="AZ71" s="1061"/>
      <c r="BA71" s="1061"/>
      <c r="BB71" s="1061"/>
      <c r="BC71" s="1061"/>
      <c r="BD71" s="1062"/>
      <c r="BE71" s="265"/>
      <c r="BF71" s="265"/>
      <c r="BG71" s="265"/>
      <c r="BH71" s="265"/>
      <c r="BI71" s="265"/>
      <c r="BJ71" s="265"/>
      <c r="BK71" s="265"/>
      <c r="BL71" s="265"/>
      <c r="BM71" s="265"/>
      <c r="BN71" s="265"/>
      <c r="BO71" s="265"/>
      <c r="BP71" s="265"/>
      <c r="BQ71" s="262">
        <v>65</v>
      </c>
      <c r="BR71" s="267"/>
      <c r="BS71" s="1042"/>
      <c r="BT71" s="1043"/>
      <c r="BU71" s="1043"/>
      <c r="BV71" s="1043"/>
      <c r="BW71" s="1043"/>
      <c r="BX71" s="1043"/>
      <c r="BY71" s="1043"/>
      <c r="BZ71" s="1043"/>
      <c r="CA71" s="1043"/>
      <c r="CB71" s="1043"/>
      <c r="CC71" s="1043"/>
      <c r="CD71" s="1043"/>
      <c r="CE71" s="1043"/>
      <c r="CF71" s="1043"/>
      <c r="CG71" s="1044"/>
      <c r="CH71" s="1045"/>
      <c r="CI71" s="1046"/>
      <c r="CJ71" s="1046"/>
      <c r="CK71" s="1046"/>
      <c r="CL71" s="1047"/>
      <c r="CM71" s="1045"/>
      <c r="CN71" s="1046"/>
      <c r="CO71" s="1046"/>
      <c r="CP71" s="1046"/>
      <c r="CQ71" s="1047"/>
      <c r="CR71" s="1045"/>
      <c r="CS71" s="1046"/>
      <c r="CT71" s="1046"/>
      <c r="CU71" s="1046"/>
      <c r="CV71" s="1047"/>
      <c r="CW71" s="1045"/>
      <c r="CX71" s="1046"/>
      <c r="CY71" s="1046"/>
      <c r="CZ71" s="1046"/>
      <c r="DA71" s="1047"/>
      <c r="DB71" s="1045"/>
      <c r="DC71" s="1046"/>
      <c r="DD71" s="1046"/>
      <c r="DE71" s="1046"/>
      <c r="DF71" s="1047"/>
      <c r="DG71" s="1045"/>
      <c r="DH71" s="1046"/>
      <c r="DI71" s="1046"/>
      <c r="DJ71" s="1046"/>
      <c r="DK71" s="1047"/>
      <c r="DL71" s="1045"/>
      <c r="DM71" s="1046"/>
      <c r="DN71" s="1046"/>
      <c r="DO71" s="1046"/>
      <c r="DP71" s="1047"/>
      <c r="DQ71" s="1045"/>
      <c r="DR71" s="1046"/>
      <c r="DS71" s="1046"/>
      <c r="DT71" s="1046"/>
      <c r="DU71" s="1047"/>
      <c r="DV71" s="1030"/>
      <c r="DW71" s="1031"/>
      <c r="DX71" s="1031"/>
      <c r="DY71" s="1031"/>
      <c r="DZ71" s="1032"/>
      <c r="EA71" s="246"/>
    </row>
    <row r="72" spans="1:131" s="247" customFormat="1" ht="26.25" customHeight="1">
      <c r="A72" s="261">
        <v>5</v>
      </c>
      <c r="B72" s="1063" t="s">
        <v>597</v>
      </c>
      <c r="C72" s="1064"/>
      <c r="D72" s="1064"/>
      <c r="E72" s="1064"/>
      <c r="F72" s="1064"/>
      <c r="G72" s="1064"/>
      <c r="H72" s="1064"/>
      <c r="I72" s="1064"/>
      <c r="J72" s="1064"/>
      <c r="K72" s="1064"/>
      <c r="L72" s="1064"/>
      <c r="M72" s="1064"/>
      <c r="N72" s="1064"/>
      <c r="O72" s="1064"/>
      <c r="P72" s="1065"/>
      <c r="Q72" s="1066">
        <v>4831</v>
      </c>
      <c r="R72" s="1060"/>
      <c r="S72" s="1060"/>
      <c r="T72" s="1060"/>
      <c r="U72" s="1060"/>
      <c r="V72" s="1060">
        <v>3696</v>
      </c>
      <c r="W72" s="1060"/>
      <c r="X72" s="1060"/>
      <c r="Y72" s="1060"/>
      <c r="Z72" s="1060"/>
      <c r="AA72" s="1060">
        <v>1135</v>
      </c>
      <c r="AB72" s="1060"/>
      <c r="AC72" s="1060"/>
      <c r="AD72" s="1060"/>
      <c r="AE72" s="1060"/>
      <c r="AF72" s="1060">
        <v>1135</v>
      </c>
      <c r="AG72" s="1060"/>
      <c r="AH72" s="1060"/>
      <c r="AI72" s="1060"/>
      <c r="AJ72" s="1060"/>
      <c r="AK72" s="1060">
        <v>3</v>
      </c>
      <c r="AL72" s="1060"/>
      <c r="AM72" s="1060"/>
      <c r="AN72" s="1060"/>
      <c r="AO72" s="1060"/>
      <c r="AP72" s="1060" t="s">
        <v>592</v>
      </c>
      <c r="AQ72" s="1060"/>
      <c r="AR72" s="1060"/>
      <c r="AS72" s="1060"/>
      <c r="AT72" s="1060"/>
      <c r="AU72" s="1060" t="s">
        <v>592</v>
      </c>
      <c r="AV72" s="1060"/>
      <c r="AW72" s="1060"/>
      <c r="AX72" s="1060"/>
      <c r="AY72" s="1060"/>
      <c r="AZ72" s="1061"/>
      <c r="BA72" s="1061"/>
      <c r="BB72" s="1061"/>
      <c r="BC72" s="1061"/>
      <c r="BD72" s="1062"/>
      <c r="BE72" s="265"/>
      <c r="BF72" s="265"/>
      <c r="BG72" s="265"/>
      <c r="BH72" s="265"/>
      <c r="BI72" s="265"/>
      <c r="BJ72" s="265"/>
      <c r="BK72" s="265"/>
      <c r="BL72" s="265"/>
      <c r="BM72" s="265"/>
      <c r="BN72" s="265"/>
      <c r="BO72" s="265"/>
      <c r="BP72" s="265"/>
      <c r="BQ72" s="262">
        <v>66</v>
      </c>
      <c r="BR72" s="267"/>
      <c r="BS72" s="1042"/>
      <c r="BT72" s="1043"/>
      <c r="BU72" s="1043"/>
      <c r="BV72" s="1043"/>
      <c r="BW72" s="1043"/>
      <c r="BX72" s="1043"/>
      <c r="BY72" s="1043"/>
      <c r="BZ72" s="1043"/>
      <c r="CA72" s="1043"/>
      <c r="CB72" s="1043"/>
      <c r="CC72" s="1043"/>
      <c r="CD72" s="1043"/>
      <c r="CE72" s="1043"/>
      <c r="CF72" s="1043"/>
      <c r="CG72" s="1044"/>
      <c r="CH72" s="1045"/>
      <c r="CI72" s="1046"/>
      <c r="CJ72" s="1046"/>
      <c r="CK72" s="1046"/>
      <c r="CL72" s="1047"/>
      <c r="CM72" s="1045"/>
      <c r="CN72" s="1046"/>
      <c r="CO72" s="1046"/>
      <c r="CP72" s="1046"/>
      <c r="CQ72" s="1047"/>
      <c r="CR72" s="1045"/>
      <c r="CS72" s="1046"/>
      <c r="CT72" s="1046"/>
      <c r="CU72" s="1046"/>
      <c r="CV72" s="1047"/>
      <c r="CW72" s="1045"/>
      <c r="CX72" s="1046"/>
      <c r="CY72" s="1046"/>
      <c r="CZ72" s="1046"/>
      <c r="DA72" s="1047"/>
      <c r="DB72" s="1045"/>
      <c r="DC72" s="1046"/>
      <c r="DD72" s="1046"/>
      <c r="DE72" s="1046"/>
      <c r="DF72" s="1047"/>
      <c r="DG72" s="1045"/>
      <c r="DH72" s="1046"/>
      <c r="DI72" s="1046"/>
      <c r="DJ72" s="1046"/>
      <c r="DK72" s="1047"/>
      <c r="DL72" s="1045"/>
      <c r="DM72" s="1046"/>
      <c r="DN72" s="1046"/>
      <c r="DO72" s="1046"/>
      <c r="DP72" s="1047"/>
      <c r="DQ72" s="1045"/>
      <c r="DR72" s="1046"/>
      <c r="DS72" s="1046"/>
      <c r="DT72" s="1046"/>
      <c r="DU72" s="1047"/>
      <c r="DV72" s="1030"/>
      <c r="DW72" s="1031"/>
      <c r="DX72" s="1031"/>
      <c r="DY72" s="1031"/>
      <c r="DZ72" s="1032"/>
      <c r="EA72" s="246"/>
    </row>
    <row r="73" spans="1:131" s="247" customFormat="1" ht="26.25" customHeight="1">
      <c r="A73" s="261">
        <v>6</v>
      </c>
      <c r="B73" s="1063" t="s">
        <v>598</v>
      </c>
      <c r="C73" s="1064"/>
      <c r="D73" s="1064"/>
      <c r="E73" s="1064"/>
      <c r="F73" s="1064"/>
      <c r="G73" s="1064"/>
      <c r="H73" s="1064"/>
      <c r="I73" s="1064"/>
      <c r="J73" s="1064"/>
      <c r="K73" s="1064"/>
      <c r="L73" s="1064"/>
      <c r="M73" s="1064"/>
      <c r="N73" s="1064"/>
      <c r="O73" s="1064"/>
      <c r="P73" s="1065"/>
      <c r="Q73" s="1066">
        <v>9</v>
      </c>
      <c r="R73" s="1060"/>
      <c r="S73" s="1060"/>
      <c r="T73" s="1060"/>
      <c r="U73" s="1060"/>
      <c r="V73" s="1060">
        <v>9</v>
      </c>
      <c r="W73" s="1060"/>
      <c r="X73" s="1060"/>
      <c r="Y73" s="1060"/>
      <c r="Z73" s="1060"/>
      <c r="AA73" s="1060">
        <v>0</v>
      </c>
      <c r="AB73" s="1060"/>
      <c r="AC73" s="1060"/>
      <c r="AD73" s="1060"/>
      <c r="AE73" s="1060"/>
      <c r="AF73" s="1060">
        <v>0</v>
      </c>
      <c r="AG73" s="1060"/>
      <c r="AH73" s="1060"/>
      <c r="AI73" s="1060"/>
      <c r="AJ73" s="1060"/>
      <c r="AK73" s="1060" t="s">
        <v>592</v>
      </c>
      <c r="AL73" s="1060"/>
      <c r="AM73" s="1060"/>
      <c r="AN73" s="1060"/>
      <c r="AO73" s="1060"/>
      <c r="AP73" s="1060" t="s">
        <v>592</v>
      </c>
      <c r="AQ73" s="1060"/>
      <c r="AR73" s="1060"/>
      <c r="AS73" s="1060"/>
      <c r="AT73" s="1060"/>
      <c r="AU73" s="1060" t="s">
        <v>592</v>
      </c>
      <c r="AV73" s="1060"/>
      <c r="AW73" s="1060"/>
      <c r="AX73" s="1060"/>
      <c r="AY73" s="1060"/>
      <c r="AZ73" s="1061"/>
      <c r="BA73" s="1061"/>
      <c r="BB73" s="1061"/>
      <c r="BC73" s="1061"/>
      <c r="BD73" s="1062"/>
      <c r="BE73" s="265"/>
      <c r="BF73" s="265"/>
      <c r="BG73" s="265"/>
      <c r="BH73" s="265"/>
      <c r="BI73" s="265"/>
      <c r="BJ73" s="265"/>
      <c r="BK73" s="265"/>
      <c r="BL73" s="265"/>
      <c r="BM73" s="265"/>
      <c r="BN73" s="265"/>
      <c r="BO73" s="265"/>
      <c r="BP73" s="265"/>
      <c r="BQ73" s="262">
        <v>67</v>
      </c>
      <c r="BR73" s="267"/>
      <c r="BS73" s="1042"/>
      <c r="BT73" s="1043"/>
      <c r="BU73" s="1043"/>
      <c r="BV73" s="1043"/>
      <c r="BW73" s="1043"/>
      <c r="BX73" s="1043"/>
      <c r="BY73" s="1043"/>
      <c r="BZ73" s="1043"/>
      <c r="CA73" s="1043"/>
      <c r="CB73" s="1043"/>
      <c r="CC73" s="1043"/>
      <c r="CD73" s="1043"/>
      <c r="CE73" s="1043"/>
      <c r="CF73" s="1043"/>
      <c r="CG73" s="1044"/>
      <c r="CH73" s="1045"/>
      <c r="CI73" s="1046"/>
      <c r="CJ73" s="1046"/>
      <c r="CK73" s="1046"/>
      <c r="CL73" s="1047"/>
      <c r="CM73" s="1045"/>
      <c r="CN73" s="1046"/>
      <c r="CO73" s="1046"/>
      <c r="CP73" s="1046"/>
      <c r="CQ73" s="1047"/>
      <c r="CR73" s="1045"/>
      <c r="CS73" s="1046"/>
      <c r="CT73" s="1046"/>
      <c r="CU73" s="1046"/>
      <c r="CV73" s="1047"/>
      <c r="CW73" s="1045"/>
      <c r="CX73" s="1046"/>
      <c r="CY73" s="1046"/>
      <c r="CZ73" s="1046"/>
      <c r="DA73" s="1047"/>
      <c r="DB73" s="1045"/>
      <c r="DC73" s="1046"/>
      <c r="DD73" s="1046"/>
      <c r="DE73" s="1046"/>
      <c r="DF73" s="1047"/>
      <c r="DG73" s="1045"/>
      <c r="DH73" s="1046"/>
      <c r="DI73" s="1046"/>
      <c r="DJ73" s="1046"/>
      <c r="DK73" s="1047"/>
      <c r="DL73" s="1045"/>
      <c r="DM73" s="1046"/>
      <c r="DN73" s="1046"/>
      <c r="DO73" s="1046"/>
      <c r="DP73" s="1047"/>
      <c r="DQ73" s="1045"/>
      <c r="DR73" s="1046"/>
      <c r="DS73" s="1046"/>
      <c r="DT73" s="1046"/>
      <c r="DU73" s="1047"/>
      <c r="DV73" s="1030"/>
      <c r="DW73" s="1031"/>
      <c r="DX73" s="1031"/>
      <c r="DY73" s="1031"/>
      <c r="DZ73" s="1032"/>
      <c r="EA73" s="246"/>
    </row>
    <row r="74" spans="1:131" s="247" customFormat="1" ht="26.25" customHeight="1">
      <c r="A74" s="261">
        <v>7</v>
      </c>
      <c r="B74" s="1063" t="s">
        <v>599</v>
      </c>
      <c r="C74" s="1064"/>
      <c r="D74" s="1064"/>
      <c r="E74" s="1064"/>
      <c r="F74" s="1064"/>
      <c r="G74" s="1064"/>
      <c r="H74" s="1064"/>
      <c r="I74" s="1064"/>
      <c r="J74" s="1064"/>
      <c r="K74" s="1064"/>
      <c r="L74" s="1064"/>
      <c r="M74" s="1064"/>
      <c r="N74" s="1064"/>
      <c r="O74" s="1064"/>
      <c r="P74" s="1065"/>
      <c r="Q74" s="1066">
        <v>54</v>
      </c>
      <c r="R74" s="1060"/>
      <c r="S74" s="1060"/>
      <c r="T74" s="1060"/>
      <c r="U74" s="1060"/>
      <c r="V74" s="1060">
        <v>50</v>
      </c>
      <c r="W74" s="1060"/>
      <c r="X74" s="1060"/>
      <c r="Y74" s="1060"/>
      <c r="Z74" s="1060"/>
      <c r="AA74" s="1060">
        <v>4</v>
      </c>
      <c r="AB74" s="1060"/>
      <c r="AC74" s="1060"/>
      <c r="AD74" s="1060"/>
      <c r="AE74" s="1060"/>
      <c r="AF74" s="1060">
        <v>4</v>
      </c>
      <c r="AG74" s="1060"/>
      <c r="AH74" s="1060"/>
      <c r="AI74" s="1060"/>
      <c r="AJ74" s="1060"/>
      <c r="AK74" s="1060" t="s">
        <v>592</v>
      </c>
      <c r="AL74" s="1060"/>
      <c r="AM74" s="1060"/>
      <c r="AN74" s="1060"/>
      <c r="AO74" s="1060"/>
      <c r="AP74" s="1060" t="s">
        <v>592</v>
      </c>
      <c r="AQ74" s="1060"/>
      <c r="AR74" s="1060"/>
      <c r="AS74" s="1060"/>
      <c r="AT74" s="1060"/>
      <c r="AU74" s="1060" t="s">
        <v>592</v>
      </c>
      <c r="AV74" s="1060"/>
      <c r="AW74" s="1060"/>
      <c r="AX74" s="1060"/>
      <c r="AY74" s="1060"/>
      <c r="AZ74" s="1061"/>
      <c r="BA74" s="1061"/>
      <c r="BB74" s="1061"/>
      <c r="BC74" s="1061"/>
      <c r="BD74" s="1062"/>
      <c r="BE74" s="265"/>
      <c r="BF74" s="265"/>
      <c r="BG74" s="265"/>
      <c r="BH74" s="265"/>
      <c r="BI74" s="265"/>
      <c r="BJ74" s="265"/>
      <c r="BK74" s="265"/>
      <c r="BL74" s="265"/>
      <c r="BM74" s="265"/>
      <c r="BN74" s="265"/>
      <c r="BO74" s="265"/>
      <c r="BP74" s="265"/>
      <c r="BQ74" s="262">
        <v>68</v>
      </c>
      <c r="BR74" s="267"/>
      <c r="BS74" s="1042"/>
      <c r="BT74" s="1043"/>
      <c r="BU74" s="1043"/>
      <c r="BV74" s="1043"/>
      <c r="BW74" s="1043"/>
      <c r="BX74" s="1043"/>
      <c r="BY74" s="1043"/>
      <c r="BZ74" s="1043"/>
      <c r="CA74" s="1043"/>
      <c r="CB74" s="1043"/>
      <c r="CC74" s="1043"/>
      <c r="CD74" s="1043"/>
      <c r="CE74" s="1043"/>
      <c r="CF74" s="1043"/>
      <c r="CG74" s="1044"/>
      <c r="CH74" s="1045"/>
      <c r="CI74" s="1046"/>
      <c r="CJ74" s="1046"/>
      <c r="CK74" s="1046"/>
      <c r="CL74" s="1047"/>
      <c r="CM74" s="1045"/>
      <c r="CN74" s="1046"/>
      <c r="CO74" s="1046"/>
      <c r="CP74" s="1046"/>
      <c r="CQ74" s="1047"/>
      <c r="CR74" s="1045"/>
      <c r="CS74" s="1046"/>
      <c r="CT74" s="1046"/>
      <c r="CU74" s="1046"/>
      <c r="CV74" s="1047"/>
      <c r="CW74" s="1045"/>
      <c r="CX74" s="1046"/>
      <c r="CY74" s="1046"/>
      <c r="CZ74" s="1046"/>
      <c r="DA74" s="1047"/>
      <c r="DB74" s="1045"/>
      <c r="DC74" s="1046"/>
      <c r="DD74" s="1046"/>
      <c r="DE74" s="1046"/>
      <c r="DF74" s="1047"/>
      <c r="DG74" s="1045"/>
      <c r="DH74" s="1046"/>
      <c r="DI74" s="1046"/>
      <c r="DJ74" s="1046"/>
      <c r="DK74" s="1047"/>
      <c r="DL74" s="1045"/>
      <c r="DM74" s="1046"/>
      <c r="DN74" s="1046"/>
      <c r="DO74" s="1046"/>
      <c r="DP74" s="1047"/>
      <c r="DQ74" s="1045"/>
      <c r="DR74" s="1046"/>
      <c r="DS74" s="1046"/>
      <c r="DT74" s="1046"/>
      <c r="DU74" s="1047"/>
      <c r="DV74" s="1030"/>
      <c r="DW74" s="1031"/>
      <c r="DX74" s="1031"/>
      <c r="DY74" s="1031"/>
      <c r="DZ74" s="1032"/>
      <c r="EA74" s="246"/>
    </row>
    <row r="75" spans="1:131" s="247" customFormat="1" ht="26.25" customHeight="1">
      <c r="A75" s="261">
        <v>8</v>
      </c>
      <c r="B75" s="1063" t="s">
        <v>600</v>
      </c>
      <c r="C75" s="1064"/>
      <c r="D75" s="1064"/>
      <c r="E75" s="1064"/>
      <c r="F75" s="1064"/>
      <c r="G75" s="1064"/>
      <c r="H75" s="1064"/>
      <c r="I75" s="1064"/>
      <c r="J75" s="1064"/>
      <c r="K75" s="1064"/>
      <c r="L75" s="1064"/>
      <c r="M75" s="1064"/>
      <c r="N75" s="1064"/>
      <c r="O75" s="1064"/>
      <c r="P75" s="1065"/>
      <c r="Q75" s="1067">
        <v>145429</v>
      </c>
      <c r="R75" s="1068"/>
      <c r="S75" s="1068"/>
      <c r="T75" s="1068"/>
      <c r="U75" s="1069"/>
      <c r="V75" s="1070">
        <v>121225</v>
      </c>
      <c r="W75" s="1068"/>
      <c r="X75" s="1068"/>
      <c r="Y75" s="1068"/>
      <c r="Z75" s="1069"/>
      <c r="AA75" s="1070">
        <v>4204</v>
      </c>
      <c r="AB75" s="1068"/>
      <c r="AC75" s="1068"/>
      <c r="AD75" s="1068"/>
      <c r="AE75" s="1069"/>
      <c r="AF75" s="1070">
        <v>4204</v>
      </c>
      <c r="AG75" s="1068"/>
      <c r="AH75" s="1068"/>
      <c r="AI75" s="1068"/>
      <c r="AJ75" s="1069"/>
      <c r="AK75" s="1060" t="s">
        <v>592</v>
      </c>
      <c r="AL75" s="1060"/>
      <c r="AM75" s="1060"/>
      <c r="AN75" s="1060"/>
      <c r="AO75" s="1060"/>
      <c r="AP75" s="1060" t="s">
        <v>592</v>
      </c>
      <c r="AQ75" s="1060"/>
      <c r="AR75" s="1060"/>
      <c r="AS75" s="1060"/>
      <c r="AT75" s="1060"/>
      <c r="AU75" s="1060" t="s">
        <v>592</v>
      </c>
      <c r="AV75" s="1060"/>
      <c r="AW75" s="1060"/>
      <c r="AX75" s="1060"/>
      <c r="AY75" s="1060"/>
      <c r="AZ75" s="1061"/>
      <c r="BA75" s="1061"/>
      <c r="BB75" s="1061"/>
      <c r="BC75" s="1061"/>
      <c r="BD75" s="1062"/>
      <c r="BE75" s="265"/>
      <c r="BF75" s="265"/>
      <c r="BG75" s="265"/>
      <c r="BH75" s="265"/>
      <c r="BI75" s="265"/>
      <c r="BJ75" s="265"/>
      <c r="BK75" s="265"/>
      <c r="BL75" s="265"/>
      <c r="BM75" s="265"/>
      <c r="BN75" s="265"/>
      <c r="BO75" s="265"/>
      <c r="BP75" s="265"/>
      <c r="BQ75" s="262">
        <v>69</v>
      </c>
      <c r="BR75" s="267"/>
      <c r="BS75" s="1042"/>
      <c r="BT75" s="1043"/>
      <c r="BU75" s="1043"/>
      <c r="BV75" s="1043"/>
      <c r="BW75" s="1043"/>
      <c r="BX75" s="1043"/>
      <c r="BY75" s="1043"/>
      <c r="BZ75" s="1043"/>
      <c r="CA75" s="1043"/>
      <c r="CB75" s="1043"/>
      <c r="CC75" s="1043"/>
      <c r="CD75" s="1043"/>
      <c r="CE75" s="1043"/>
      <c r="CF75" s="1043"/>
      <c r="CG75" s="1044"/>
      <c r="CH75" s="1045"/>
      <c r="CI75" s="1046"/>
      <c r="CJ75" s="1046"/>
      <c r="CK75" s="1046"/>
      <c r="CL75" s="1047"/>
      <c r="CM75" s="1045"/>
      <c r="CN75" s="1046"/>
      <c r="CO75" s="1046"/>
      <c r="CP75" s="1046"/>
      <c r="CQ75" s="1047"/>
      <c r="CR75" s="1045"/>
      <c r="CS75" s="1046"/>
      <c r="CT75" s="1046"/>
      <c r="CU75" s="1046"/>
      <c r="CV75" s="1047"/>
      <c r="CW75" s="1045"/>
      <c r="CX75" s="1046"/>
      <c r="CY75" s="1046"/>
      <c r="CZ75" s="1046"/>
      <c r="DA75" s="1047"/>
      <c r="DB75" s="1045"/>
      <c r="DC75" s="1046"/>
      <c r="DD75" s="1046"/>
      <c r="DE75" s="1046"/>
      <c r="DF75" s="1047"/>
      <c r="DG75" s="1045"/>
      <c r="DH75" s="1046"/>
      <c r="DI75" s="1046"/>
      <c r="DJ75" s="1046"/>
      <c r="DK75" s="1047"/>
      <c r="DL75" s="1045"/>
      <c r="DM75" s="1046"/>
      <c r="DN75" s="1046"/>
      <c r="DO75" s="1046"/>
      <c r="DP75" s="1047"/>
      <c r="DQ75" s="1045"/>
      <c r="DR75" s="1046"/>
      <c r="DS75" s="1046"/>
      <c r="DT75" s="1046"/>
      <c r="DU75" s="1047"/>
      <c r="DV75" s="1030"/>
      <c r="DW75" s="1031"/>
      <c r="DX75" s="1031"/>
      <c r="DY75" s="1031"/>
      <c r="DZ75" s="1032"/>
      <c r="EA75" s="246"/>
    </row>
    <row r="76" spans="1:131" s="247" customFormat="1" ht="26.25" customHeight="1">
      <c r="A76" s="261">
        <v>9</v>
      </c>
      <c r="B76" s="1063"/>
      <c r="C76" s="1064"/>
      <c r="D76" s="1064"/>
      <c r="E76" s="1064"/>
      <c r="F76" s="1064"/>
      <c r="G76" s="1064"/>
      <c r="H76" s="1064"/>
      <c r="I76" s="1064"/>
      <c r="J76" s="1064"/>
      <c r="K76" s="1064"/>
      <c r="L76" s="1064"/>
      <c r="M76" s="1064"/>
      <c r="N76" s="1064"/>
      <c r="O76" s="1064"/>
      <c r="P76" s="1065"/>
      <c r="Q76" s="1067"/>
      <c r="R76" s="1068"/>
      <c r="S76" s="1068"/>
      <c r="T76" s="1068"/>
      <c r="U76" s="1069"/>
      <c r="V76" s="1070"/>
      <c r="W76" s="1068"/>
      <c r="X76" s="1068"/>
      <c r="Y76" s="1068"/>
      <c r="Z76" s="1069"/>
      <c r="AA76" s="1070"/>
      <c r="AB76" s="1068"/>
      <c r="AC76" s="1068"/>
      <c r="AD76" s="1068"/>
      <c r="AE76" s="1069"/>
      <c r="AF76" s="1070"/>
      <c r="AG76" s="1068"/>
      <c r="AH76" s="1068"/>
      <c r="AI76" s="1068"/>
      <c r="AJ76" s="1069"/>
      <c r="AK76" s="1070"/>
      <c r="AL76" s="1068"/>
      <c r="AM76" s="1068"/>
      <c r="AN76" s="1068"/>
      <c r="AO76" s="1069"/>
      <c r="AP76" s="1070"/>
      <c r="AQ76" s="1068"/>
      <c r="AR76" s="1068"/>
      <c r="AS76" s="1068"/>
      <c r="AT76" s="1069"/>
      <c r="AU76" s="1070"/>
      <c r="AV76" s="1068"/>
      <c r="AW76" s="1068"/>
      <c r="AX76" s="1068"/>
      <c r="AY76" s="1069"/>
      <c r="AZ76" s="1061"/>
      <c r="BA76" s="1061"/>
      <c r="BB76" s="1061"/>
      <c r="BC76" s="1061"/>
      <c r="BD76" s="1062"/>
      <c r="BE76" s="265"/>
      <c r="BF76" s="265"/>
      <c r="BG76" s="265"/>
      <c r="BH76" s="265"/>
      <c r="BI76" s="265"/>
      <c r="BJ76" s="265"/>
      <c r="BK76" s="265"/>
      <c r="BL76" s="265"/>
      <c r="BM76" s="265"/>
      <c r="BN76" s="265"/>
      <c r="BO76" s="265"/>
      <c r="BP76" s="265"/>
      <c r="BQ76" s="262">
        <v>70</v>
      </c>
      <c r="BR76" s="267"/>
      <c r="BS76" s="1042"/>
      <c r="BT76" s="1043"/>
      <c r="BU76" s="1043"/>
      <c r="BV76" s="1043"/>
      <c r="BW76" s="1043"/>
      <c r="BX76" s="1043"/>
      <c r="BY76" s="1043"/>
      <c r="BZ76" s="1043"/>
      <c r="CA76" s="1043"/>
      <c r="CB76" s="1043"/>
      <c r="CC76" s="1043"/>
      <c r="CD76" s="1043"/>
      <c r="CE76" s="1043"/>
      <c r="CF76" s="1043"/>
      <c r="CG76" s="1044"/>
      <c r="CH76" s="1045"/>
      <c r="CI76" s="1046"/>
      <c r="CJ76" s="1046"/>
      <c r="CK76" s="1046"/>
      <c r="CL76" s="1047"/>
      <c r="CM76" s="1045"/>
      <c r="CN76" s="1046"/>
      <c r="CO76" s="1046"/>
      <c r="CP76" s="1046"/>
      <c r="CQ76" s="1047"/>
      <c r="CR76" s="1045"/>
      <c r="CS76" s="1046"/>
      <c r="CT76" s="1046"/>
      <c r="CU76" s="1046"/>
      <c r="CV76" s="1047"/>
      <c r="CW76" s="1045"/>
      <c r="CX76" s="1046"/>
      <c r="CY76" s="1046"/>
      <c r="CZ76" s="1046"/>
      <c r="DA76" s="1047"/>
      <c r="DB76" s="1045"/>
      <c r="DC76" s="1046"/>
      <c r="DD76" s="1046"/>
      <c r="DE76" s="1046"/>
      <c r="DF76" s="1047"/>
      <c r="DG76" s="1045"/>
      <c r="DH76" s="1046"/>
      <c r="DI76" s="1046"/>
      <c r="DJ76" s="1046"/>
      <c r="DK76" s="1047"/>
      <c r="DL76" s="1045"/>
      <c r="DM76" s="1046"/>
      <c r="DN76" s="1046"/>
      <c r="DO76" s="1046"/>
      <c r="DP76" s="1047"/>
      <c r="DQ76" s="1045"/>
      <c r="DR76" s="1046"/>
      <c r="DS76" s="1046"/>
      <c r="DT76" s="1046"/>
      <c r="DU76" s="1047"/>
      <c r="DV76" s="1030"/>
      <c r="DW76" s="1031"/>
      <c r="DX76" s="1031"/>
      <c r="DY76" s="1031"/>
      <c r="DZ76" s="1032"/>
      <c r="EA76" s="246"/>
    </row>
    <row r="77" spans="1:131" s="247" customFormat="1" ht="26.25" customHeight="1">
      <c r="A77" s="261">
        <v>10</v>
      </c>
      <c r="B77" s="1063"/>
      <c r="C77" s="1064"/>
      <c r="D77" s="1064"/>
      <c r="E77" s="1064"/>
      <c r="F77" s="1064"/>
      <c r="G77" s="1064"/>
      <c r="H77" s="1064"/>
      <c r="I77" s="1064"/>
      <c r="J77" s="1064"/>
      <c r="K77" s="1064"/>
      <c r="L77" s="1064"/>
      <c r="M77" s="1064"/>
      <c r="N77" s="1064"/>
      <c r="O77" s="1064"/>
      <c r="P77" s="1065"/>
      <c r="Q77" s="1067"/>
      <c r="R77" s="1068"/>
      <c r="S77" s="1068"/>
      <c r="T77" s="1068"/>
      <c r="U77" s="1069"/>
      <c r="V77" s="1070"/>
      <c r="W77" s="1068"/>
      <c r="X77" s="1068"/>
      <c r="Y77" s="1068"/>
      <c r="Z77" s="1069"/>
      <c r="AA77" s="1070"/>
      <c r="AB77" s="1068"/>
      <c r="AC77" s="1068"/>
      <c r="AD77" s="1068"/>
      <c r="AE77" s="1069"/>
      <c r="AF77" s="1070"/>
      <c r="AG77" s="1068"/>
      <c r="AH77" s="1068"/>
      <c r="AI77" s="1068"/>
      <c r="AJ77" s="1069"/>
      <c r="AK77" s="1070"/>
      <c r="AL77" s="1068"/>
      <c r="AM77" s="1068"/>
      <c r="AN77" s="1068"/>
      <c r="AO77" s="1069"/>
      <c r="AP77" s="1070"/>
      <c r="AQ77" s="1068"/>
      <c r="AR77" s="1068"/>
      <c r="AS77" s="1068"/>
      <c r="AT77" s="1069"/>
      <c r="AU77" s="1070"/>
      <c r="AV77" s="1068"/>
      <c r="AW77" s="1068"/>
      <c r="AX77" s="1068"/>
      <c r="AY77" s="1069"/>
      <c r="AZ77" s="1061"/>
      <c r="BA77" s="1061"/>
      <c r="BB77" s="1061"/>
      <c r="BC77" s="1061"/>
      <c r="BD77" s="1062"/>
      <c r="BE77" s="265"/>
      <c r="BF77" s="265"/>
      <c r="BG77" s="265"/>
      <c r="BH77" s="265"/>
      <c r="BI77" s="265"/>
      <c r="BJ77" s="265"/>
      <c r="BK77" s="265"/>
      <c r="BL77" s="265"/>
      <c r="BM77" s="265"/>
      <c r="BN77" s="265"/>
      <c r="BO77" s="265"/>
      <c r="BP77" s="265"/>
      <c r="BQ77" s="262">
        <v>71</v>
      </c>
      <c r="BR77" s="267"/>
      <c r="BS77" s="1042"/>
      <c r="BT77" s="1043"/>
      <c r="BU77" s="1043"/>
      <c r="BV77" s="1043"/>
      <c r="BW77" s="1043"/>
      <c r="BX77" s="1043"/>
      <c r="BY77" s="1043"/>
      <c r="BZ77" s="1043"/>
      <c r="CA77" s="1043"/>
      <c r="CB77" s="1043"/>
      <c r="CC77" s="1043"/>
      <c r="CD77" s="1043"/>
      <c r="CE77" s="1043"/>
      <c r="CF77" s="1043"/>
      <c r="CG77" s="1044"/>
      <c r="CH77" s="1045"/>
      <c r="CI77" s="1046"/>
      <c r="CJ77" s="1046"/>
      <c r="CK77" s="1046"/>
      <c r="CL77" s="1047"/>
      <c r="CM77" s="1045"/>
      <c r="CN77" s="1046"/>
      <c r="CO77" s="1046"/>
      <c r="CP77" s="1046"/>
      <c r="CQ77" s="1047"/>
      <c r="CR77" s="1045"/>
      <c r="CS77" s="1046"/>
      <c r="CT77" s="1046"/>
      <c r="CU77" s="1046"/>
      <c r="CV77" s="1047"/>
      <c r="CW77" s="1045"/>
      <c r="CX77" s="1046"/>
      <c r="CY77" s="1046"/>
      <c r="CZ77" s="1046"/>
      <c r="DA77" s="1047"/>
      <c r="DB77" s="1045"/>
      <c r="DC77" s="1046"/>
      <c r="DD77" s="1046"/>
      <c r="DE77" s="1046"/>
      <c r="DF77" s="1047"/>
      <c r="DG77" s="1045"/>
      <c r="DH77" s="1046"/>
      <c r="DI77" s="1046"/>
      <c r="DJ77" s="1046"/>
      <c r="DK77" s="1047"/>
      <c r="DL77" s="1045"/>
      <c r="DM77" s="1046"/>
      <c r="DN77" s="1046"/>
      <c r="DO77" s="1046"/>
      <c r="DP77" s="1047"/>
      <c r="DQ77" s="1045"/>
      <c r="DR77" s="1046"/>
      <c r="DS77" s="1046"/>
      <c r="DT77" s="1046"/>
      <c r="DU77" s="1047"/>
      <c r="DV77" s="1030"/>
      <c r="DW77" s="1031"/>
      <c r="DX77" s="1031"/>
      <c r="DY77" s="1031"/>
      <c r="DZ77" s="1032"/>
      <c r="EA77" s="246"/>
    </row>
    <row r="78" spans="1:131" s="247" customFormat="1" ht="26.25" customHeight="1">
      <c r="A78" s="261">
        <v>11</v>
      </c>
      <c r="B78" s="1063"/>
      <c r="C78" s="1064"/>
      <c r="D78" s="1064"/>
      <c r="E78" s="1064"/>
      <c r="F78" s="1064"/>
      <c r="G78" s="1064"/>
      <c r="H78" s="1064"/>
      <c r="I78" s="1064"/>
      <c r="J78" s="1064"/>
      <c r="K78" s="1064"/>
      <c r="L78" s="1064"/>
      <c r="M78" s="1064"/>
      <c r="N78" s="1064"/>
      <c r="O78" s="1064"/>
      <c r="P78" s="1065"/>
      <c r="Q78" s="1066"/>
      <c r="R78" s="1060"/>
      <c r="S78" s="1060"/>
      <c r="T78" s="1060"/>
      <c r="U78" s="1060"/>
      <c r="V78" s="1060"/>
      <c r="W78" s="1060"/>
      <c r="X78" s="1060"/>
      <c r="Y78" s="1060"/>
      <c r="Z78" s="1060"/>
      <c r="AA78" s="1060"/>
      <c r="AB78" s="1060"/>
      <c r="AC78" s="1060"/>
      <c r="AD78" s="1060"/>
      <c r="AE78" s="1060"/>
      <c r="AF78" s="1060"/>
      <c r="AG78" s="1060"/>
      <c r="AH78" s="1060"/>
      <c r="AI78" s="1060"/>
      <c r="AJ78" s="1060"/>
      <c r="AK78" s="1060"/>
      <c r="AL78" s="1060"/>
      <c r="AM78" s="1060"/>
      <c r="AN78" s="1060"/>
      <c r="AO78" s="1060"/>
      <c r="AP78" s="1060"/>
      <c r="AQ78" s="1060"/>
      <c r="AR78" s="1060"/>
      <c r="AS78" s="1060"/>
      <c r="AT78" s="1060"/>
      <c r="AU78" s="1060"/>
      <c r="AV78" s="1060"/>
      <c r="AW78" s="1060"/>
      <c r="AX78" s="1060"/>
      <c r="AY78" s="1060"/>
      <c r="AZ78" s="1061"/>
      <c r="BA78" s="1061"/>
      <c r="BB78" s="1061"/>
      <c r="BC78" s="1061"/>
      <c r="BD78" s="1062"/>
      <c r="BE78" s="265"/>
      <c r="BF78" s="265"/>
      <c r="BG78" s="265"/>
      <c r="BH78" s="265"/>
      <c r="BI78" s="265"/>
      <c r="BJ78" s="268"/>
      <c r="BK78" s="268"/>
      <c r="BL78" s="268"/>
      <c r="BM78" s="268"/>
      <c r="BN78" s="268"/>
      <c r="BO78" s="265"/>
      <c r="BP78" s="265"/>
      <c r="BQ78" s="262">
        <v>72</v>
      </c>
      <c r="BR78" s="267"/>
      <c r="BS78" s="1042"/>
      <c r="BT78" s="1043"/>
      <c r="BU78" s="1043"/>
      <c r="BV78" s="1043"/>
      <c r="BW78" s="1043"/>
      <c r="BX78" s="1043"/>
      <c r="BY78" s="1043"/>
      <c r="BZ78" s="1043"/>
      <c r="CA78" s="1043"/>
      <c r="CB78" s="1043"/>
      <c r="CC78" s="1043"/>
      <c r="CD78" s="1043"/>
      <c r="CE78" s="1043"/>
      <c r="CF78" s="1043"/>
      <c r="CG78" s="1044"/>
      <c r="CH78" s="1045"/>
      <c r="CI78" s="1046"/>
      <c r="CJ78" s="1046"/>
      <c r="CK78" s="1046"/>
      <c r="CL78" s="1047"/>
      <c r="CM78" s="1045"/>
      <c r="CN78" s="1046"/>
      <c r="CO78" s="1046"/>
      <c r="CP78" s="1046"/>
      <c r="CQ78" s="1047"/>
      <c r="CR78" s="1045"/>
      <c r="CS78" s="1046"/>
      <c r="CT78" s="1046"/>
      <c r="CU78" s="1046"/>
      <c r="CV78" s="1047"/>
      <c r="CW78" s="1045"/>
      <c r="CX78" s="1046"/>
      <c r="CY78" s="1046"/>
      <c r="CZ78" s="1046"/>
      <c r="DA78" s="1047"/>
      <c r="DB78" s="1045"/>
      <c r="DC78" s="1046"/>
      <c r="DD78" s="1046"/>
      <c r="DE78" s="1046"/>
      <c r="DF78" s="1047"/>
      <c r="DG78" s="1045"/>
      <c r="DH78" s="1046"/>
      <c r="DI78" s="1046"/>
      <c r="DJ78" s="1046"/>
      <c r="DK78" s="1047"/>
      <c r="DL78" s="1045"/>
      <c r="DM78" s="1046"/>
      <c r="DN78" s="1046"/>
      <c r="DO78" s="1046"/>
      <c r="DP78" s="1047"/>
      <c r="DQ78" s="1045"/>
      <c r="DR78" s="1046"/>
      <c r="DS78" s="1046"/>
      <c r="DT78" s="1046"/>
      <c r="DU78" s="1047"/>
      <c r="DV78" s="1030"/>
      <c r="DW78" s="1031"/>
      <c r="DX78" s="1031"/>
      <c r="DY78" s="1031"/>
      <c r="DZ78" s="1032"/>
      <c r="EA78" s="246"/>
    </row>
    <row r="79" spans="1:131" s="247" customFormat="1" ht="26.25" customHeight="1">
      <c r="A79" s="261">
        <v>12</v>
      </c>
      <c r="B79" s="1063"/>
      <c r="C79" s="1064"/>
      <c r="D79" s="1064"/>
      <c r="E79" s="1064"/>
      <c r="F79" s="1064"/>
      <c r="G79" s="1064"/>
      <c r="H79" s="1064"/>
      <c r="I79" s="1064"/>
      <c r="J79" s="1064"/>
      <c r="K79" s="1064"/>
      <c r="L79" s="1064"/>
      <c r="M79" s="1064"/>
      <c r="N79" s="1064"/>
      <c r="O79" s="1064"/>
      <c r="P79" s="1065"/>
      <c r="Q79" s="1066"/>
      <c r="R79" s="1060"/>
      <c r="S79" s="1060"/>
      <c r="T79" s="1060"/>
      <c r="U79" s="1060"/>
      <c r="V79" s="1060"/>
      <c r="W79" s="1060"/>
      <c r="X79" s="1060"/>
      <c r="Y79" s="1060"/>
      <c r="Z79" s="1060"/>
      <c r="AA79" s="1060"/>
      <c r="AB79" s="1060"/>
      <c r="AC79" s="1060"/>
      <c r="AD79" s="1060"/>
      <c r="AE79" s="1060"/>
      <c r="AF79" s="1060"/>
      <c r="AG79" s="1060"/>
      <c r="AH79" s="1060"/>
      <c r="AI79" s="1060"/>
      <c r="AJ79" s="1060"/>
      <c r="AK79" s="1060"/>
      <c r="AL79" s="1060"/>
      <c r="AM79" s="1060"/>
      <c r="AN79" s="1060"/>
      <c r="AO79" s="1060"/>
      <c r="AP79" s="1060"/>
      <c r="AQ79" s="1060"/>
      <c r="AR79" s="1060"/>
      <c r="AS79" s="1060"/>
      <c r="AT79" s="1060"/>
      <c r="AU79" s="1060"/>
      <c r="AV79" s="1060"/>
      <c r="AW79" s="1060"/>
      <c r="AX79" s="1060"/>
      <c r="AY79" s="1060"/>
      <c r="AZ79" s="1061"/>
      <c r="BA79" s="1061"/>
      <c r="BB79" s="1061"/>
      <c r="BC79" s="1061"/>
      <c r="BD79" s="1062"/>
      <c r="BE79" s="265"/>
      <c r="BF79" s="265"/>
      <c r="BG79" s="265"/>
      <c r="BH79" s="265"/>
      <c r="BI79" s="265"/>
      <c r="BJ79" s="268"/>
      <c r="BK79" s="268"/>
      <c r="BL79" s="268"/>
      <c r="BM79" s="268"/>
      <c r="BN79" s="268"/>
      <c r="BO79" s="265"/>
      <c r="BP79" s="265"/>
      <c r="BQ79" s="262">
        <v>73</v>
      </c>
      <c r="BR79" s="267"/>
      <c r="BS79" s="1042"/>
      <c r="BT79" s="1043"/>
      <c r="BU79" s="1043"/>
      <c r="BV79" s="1043"/>
      <c r="BW79" s="1043"/>
      <c r="BX79" s="1043"/>
      <c r="BY79" s="1043"/>
      <c r="BZ79" s="1043"/>
      <c r="CA79" s="1043"/>
      <c r="CB79" s="1043"/>
      <c r="CC79" s="1043"/>
      <c r="CD79" s="1043"/>
      <c r="CE79" s="1043"/>
      <c r="CF79" s="1043"/>
      <c r="CG79" s="1044"/>
      <c r="CH79" s="1045"/>
      <c r="CI79" s="1046"/>
      <c r="CJ79" s="1046"/>
      <c r="CK79" s="1046"/>
      <c r="CL79" s="1047"/>
      <c r="CM79" s="1045"/>
      <c r="CN79" s="1046"/>
      <c r="CO79" s="1046"/>
      <c r="CP79" s="1046"/>
      <c r="CQ79" s="1047"/>
      <c r="CR79" s="1045"/>
      <c r="CS79" s="1046"/>
      <c r="CT79" s="1046"/>
      <c r="CU79" s="1046"/>
      <c r="CV79" s="1047"/>
      <c r="CW79" s="1045"/>
      <c r="CX79" s="1046"/>
      <c r="CY79" s="1046"/>
      <c r="CZ79" s="1046"/>
      <c r="DA79" s="1047"/>
      <c r="DB79" s="1045"/>
      <c r="DC79" s="1046"/>
      <c r="DD79" s="1046"/>
      <c r="DE79" s="1046"/>
      <c r="DF79" s="1047"/>
      <c r="DG79" s="1045"/>
      <c r="DH79" s="1046"/>
      <c r="DI79" s="1046"/>
      <c r="DJ79" s="1046"/>
      <c r="DK79" s="1047"/>
      <c r="DL79" s="1045"/>
      <c r="DM79" s="1046"/>
      <c r="DN79" s="1046"/>
      <c r="DO79" s="1046"/>
      <c r="DP79" s="1047"/>
      <c r="DQ79" s="1045"/>
      <c r="DR79" s="1046"/>
      <c r="DS79" s="1046"/>
      <c r="DT79" s="1046"/>
      <c r="DU79" s="1047"/>
      <c r="DV79" s="1030"/>
      <c r="DW79" s="1031"/>
      <c r="DX79" s="1031"/>
      <c r="DY79" s="1031"/>
      <c r="DZ79" s="1032"/>
      <c r="EA79" s="246"/>
    </row>
    <row r="80" spans="1:131" s="247" customFormat="1" ht="26.25" customHeight="1">
      <c r="A80" s="261">
        <v>13</v>
      </c>
      <c r="B80" s="1063"/>
      <c r="C80" s="1064"/>
      <c r="D80" s="1064"/>
      <c r="E80" s="1064"/>
      <c r="F80" s="1064"/>
      <c r="G80" s="1064"/>
      <c r="H80" s="1064"/>
      <c r="I80" s="1064"/>
      <c r="J80" s="1064"/>
      <c r="K80" s="1064"/>
      <c r="L80" s="1064"/>
      <c r="M80" s="1064"/>
      <c r="N80" s="1064"/>
      <c r="O80" s="1064"/>
      <c r="P80" s="1065"/>
      <c r="Q80" s="1066"/>
      <c r="R80" s="1060"/>
      <c r="S80" s="1060"/>
      <c r="T80" s="1060"/>
      <c r="U80" s="1060"/>
      <c r="V80" s="1060"/>
      <c r="W80" s="1060"/>
      <c r="X80" s="1060"/>
      <c r="Y80" s="1060"/>
      <c r="Z80" s="1060"/>
      <c r="AA80" s="1060"/>
      <c r="AB80" s="1060"/>
      <c r="AC80" s="1060"/>
      <c r="AD80" s="1060"/>
      <c r="AE80" s="1060"/>
      <c r="AF80" s="1060"/>
      <c r="AG80" s="1060"/>
      <c r="AH80" s="1060"/>
      <c r="AI80" s="1060"/>
      <c r="AJ80" s="1060"/>
      <c r="AK80" s="1060"/>
      <c r="AL80" s="1060"/>
      <c r="AM80" s="1060"/>
      <c r="AN80" s="1060"/>
      <c r="AO80" s="1060"/>
      <c r="AP80" s="1060"/>
      <c r="AQ80" s="1060"/>
      <c r="AR80" s="1060"/>
      <c r="AS80" s="1060"/>
      <c r="AT80" s="1060"/>
      <c r="AU80" s="1060"/>
      <c r="AV80" s="1060"/>
      <c r="AW80" s="1060"/>
      <c r="AX80" s="1060"/>
      <c r="AY80" s="1060"/>
      <c r="AZ80" s="1061"/>
      <c r="BA80" s="1061"/>
      <c r="BB80" s="1061"/>
      <c r="BC80" s="1061"/>
      <c r="BD80" s="1062"/>
      <c r="BE80" s="265"/>
      <c r="BF80" s="265"/>
      <c r="BG80" s="265"/>
      <c r="BH80" s="265"/>
      <c r="BI80" s="265"/>
      <c r="BJ80" s="265"/>
      <c r="BK80" s="265"/>
      <c r="BL80" s="265"/>
      <c r="BM80" s="265"/>
      <c r="BN80" s="265"/>
      <c r="BO80" s="265"/>
      <c r="BP80" s="265"/>
      <c r="BQ80" s="262">
        <v>74</v>
      </c>
      <c r="BR80" s="267"/>
      <c r="BS80" s="1042"/>
      <c r="BT80" s="1043"/>
      <c r="BU80" s="1043"/>
      <c r="BV80" s="1043"/>
      <c r="BW80" s="1043"/>
      <c r="BX80" s="1043"/>
      <c r="BY80" s="1043"/>
      <c r="BZ80" s="1043"/>
      <c r="CA80" s="1043"/>
      <c r="CB80" s="1043"/>
      <c r="CC80" s="1043"/>
      <c r="CD80" s="1043"/>
      <c r="CE80" s="1043"/>
      <c r="CF80" s="1043"/>
      <c r="CG80" s="1044"/>
      <c r="CH80" s="1045"/>
      <c r="CI80" s="1046"/>
      <c r="CJ80" s="1046"/>
      <c r="CK80" s="1046"/>
      <c r="CL80" s="1047"/>
      <c r="CM80" s="1045"/>
      <c r="CN80" s="1046"/>
      <c r="CO80" s="1046"/>
      <c r="CP80" s="1046"/>
      <c r="CQ80" s="1047"/>
      <c r="CR80" s="1045"/>
      <c r="CS80" s="1046"/>
      <c r="CT80" s="1046"/>
      <c r="CU80" s="1046"/>
      <c r="CV80" s="1047"/>
      <c r="CW80" s="1045"/>
      <c r="CX80" s="1046"/>
      <c r="CY80" s="1046"/>
      <c r="CZ80" s="1046"/>
      <c r="DA80" s="1047"/>
      <c r="DB80" s="1045"/>
      <c r="DC80" s="1046"/>
      <c r="DD80" s="1046"/>
      <c r="DE80" s="1046"/>
      <c r="DF80" s="1047"/>
      <c r="DG80" s="1045"/>
      <c r="DH80" s="1046"/>
      <c r="DI80" s="1046"/>
      <c r="DJ80" s="1046"/>
      <c r="DK80" s="1047"/>
      <c r="DL80" s="1045"/>
      <c r="DM80" s="1046"/>
      <c r="DN80" s="1046"/>
      <c r="DO80" s="1046"/>
      <c r="DP80" s="1047"/>
      <c r="DQ80" s="1045"/>
      <c r="DR80" s="1046"/>
      <c r="DS80" s="1046"/>
      <c r="DT80" s="1046"/>
      <c r="DU80" s="1047"/>
      <c r="DV80" s="1030"/>
      <c r="DW80" s="1031"/>
      <c r="DX80" s="1031"/>
      <c r="DY80" s="1031"/>
      <c r="DZ80" s="1032"/>
      <c r="EA80" s="246"/>
    </row>
    <row r="81" spans="1:131" s="247" customFormat="1" ht="26.25" customHeight="1">
      <c r="A81" s="261">
        <v>14</v>
      </c>
      <c r="B81" s="1063"/>
      <c r="C81" s="1064"/>
      <c r="D81" s="1064"/>
      <c r="E81" s="1064"/>
      <c r="F81" s="1064"/>
      <c r="G81" s="1064"/>
      <c r="H81" s="1064"/>
      <c r="I81" s="1064"/>
      <c r="J81" s="1064"/>
      <c r="K81" s="1064"/>
      <c r="L81" s="1064"/>
      <c r="M81" s="1064"/>
      <c r="N81" s="1064"/>
      <c r="O81" s="1064"/>
      <c r="P81" s="1065"/>
      <c r="Q81" s="1066"/>
      <c r="R81" s="1060"/>
      <c r="S81" s="1060"/>
      <c r="T81" s="1060"/>
      <c r="U81" s="1060"/>
      <c r="V81" s="1060"/>
      <c r="W81" s="1060"/>
      <c r="X81" s="1060"/>
      <c r="Y81" s="1060"/>
      <c r="Z81" s="1060"/>
      <c r="AA81" s="1060"/>
      <c r="AB81" s="1060"/>
      <c r="AC81" s="1060"/>
      <c r="AD81" s="1060"/>
      <c r="AE81" s="1060"/>
      <c r="AF81" s="1060"/>
      <c r="AG81" s="1060"/>
      <c r="AH81" s="1060"/>
      <c r="AI81" s="1060"/>
      <c r="AJ81" s="1060"/>
      <c r="AK81" s="1060"/>
      <c r="AL81" s="1060"/>
      <c r="AM81" s="1060"/>
      <c r="AN81" s="1060"/>
      <c r="AO81" s="1060"/>
      <c r="AP81" s="1060"/>
      <c r="AQ81" s="1060"/>
      <c r="AR81" s="1060"/>
      <c r="AS81" s="1060"/>
      <c r="AT81" s="1060"/>
      <c r="AU81" s="1060"/>
      <c r="AV81" s="1060"/>
      <c r="AW81" s="1060"/>
      <c r="AX81" s="1060"/>
      <c r="AY81" s="1060"/>
      <c r="AZ81" s="1061"/>
      <c r="BA81" s="1061"/>
      <c r="BB81" s="1061"/>
      <c r="BC81" s="1061"/>
      <c r="BD81" s="1062"/>
      <c r="BE81" s="265"/>
      <c r="BF81" s="265"/>
      <c r="BG81" s="265"/>
      <c r="BH81" s="265"/>
      <c r="BI81" s="265"/>
      <c r="BJ81" s="265"/>
      <c r="BK81" s="265"/>
      <c r="BL81" s="265"/>
      <c r="BM81" s="265"/>
      <c r="BN81" s="265"/>
      <c r="BO81" s="265"/>
      <c r="BP81" s="265"/>
      <c r="BQ81" s="262">
        <v>75</v>
      </c>
      <c r="BR81" s="267"/>
      <c r="BS81" s="1042"/>
      <c r="BT81" s="1043"/>
      <c r="BU81" s="1043"/>
      <c r="BV81" s="1043"/>
      <c r="BW81" s="1043"/>
      <c r="BX81" s="1043"/>
      <c r="BY81" s="1043"/>
      <c r="BZ81" s="1043"/>
      <c r="CA81" s="1043"/>
      <c r="CB81" s="1043"/>
      <c r="CC81" s="1043"/>
      <c r="CD81" s="1043"/>
      <c r="CE81" s="1043"/>
      <c r="CF81" s="1043"/>
      <c r="CG81" s="1044"/>
      <c r="CH81" s="1045"/>
      <c r="CI81" s="1046"/>
      <c r="CJ81" s="1046"/>
      <c r="CK81" s="1046"/>
      <c r="CL81" s="1047"/>
      <c r="CM81" s="1045"/>
      <c r="CN81" s="1046"/>
      <c r="CO81" s="1046"/>
      <c r="CP81" s="1046"/>
      <c r="CQ81" s="1047"/>
      <c r="CR81" s="1045"/>
      <c r="CS81" s="1046"/>
      <c r="CT81" s="1046"/>
      <c r="CU81" s="1046"/>
      <c r="CV81" s="1047"/>
      <c r="CW81" s="1045"/>
      <c r="CX81" s="1046"/>
      <c r="CY81" s="1046"/>
      <c r="CZ81" s="1046"/>
      <c r="DA81" s="1047"/>
      <c r="DB81" s="1045"/>
      <c r="DC81" s="1046"/>
      <c r="DD81" s="1046"/>
      <c r="DE81" s="1046"/>
      <c r="DF81" s="1047"/>
      <c r="DG81" s="1045"/>
      <c r="DH81" s="1046"/>
      <c r="DI81" s="1046"/>
      <c r="DJ81" s="1046"/>
      <c r="DK81" s="1047"/>
      <c r="DL81" s="1045"/>
      <c r="DM81" s="1046"/>
      <c r="DN81" s="1046"/>
      <c r="DO81" s="1046"/>
      <c r="DP81" s="1047"/>
      <c r="DQ81" s="1045"/>
      <c r="DR81" s="1046"/>
      <c r="DS81" s="1046"/>
      <c r="DT81" s="1046"/>
      <c r="DU81" s="1047"/>
      <c r="DV81" s="1030"/>
      <c r="DW81" s="1031"/>
      <c r="DX81" s="1031"/>
      <c r="DY81" s="1031"/>
      <c r="DZ81" s="1032"/>
      <c r="EA81" s="246"/>
    </row>
    <row r="82" spans="1:131" s="247" customFormat="1" ht="26.25" customHeight="1">
      <c r="A82" s="261">
        <v>15</v>
      </c>
      <c r="B82" s="1063"/>
      <c r="C82" s="1064"/>
      <c r="D82" s="1064"/>
      <c r="E82" s="1064"/>
      <c r="F82" s="1064"/>
      <c r="G82" s="1064"/>
      <c r="H82" s="1064"/>
      <c r="I82" s="1064"/>
      <c r="J82" s="1064"/>
      <c r="K82" s="1064"/>
      <c r="L82" s="1064"/>
      <c r="M82" s="1064"/>
      <c r="N82" s="1064"/>
      <c r="O82" s="1064"/>
      <c r="P82" s="1065"/>
      <c r="Q82" s="1066"/>
      <c r="R82" s="1060"/>
      <c r="S82" s="1060"/>
      <c r="T82" s="1060"/>
      <c r="U82" s="1060"/>
      <c r="V82" s="1060"/>
      <c r="W82" s="1060"/>
      <c r="X82" s="1060"/>
      <c r="Y82" s="1060"/>
      <c r="Z82" s="1060"/>
      <c r="AA82" s="1060"/>
      <c r="AB82" s="1060"/>
      <c r="AC82" s="1060"/>
      <c r="AD82" s="1060"/>
      <c r="AE82" s="1060"/>
      <c r="AF82" s="1060"/>
      <c r="AG82" s="1060"/>
      <c r="AH82" s="1060"/>
      <c r="AI82" s="1060"/>
      <c r="AJ82" s="1060"/>
      <c r="AK82" s="1060"/>
      <c r="AL82" s="1060"/>
      <c r="AM82" s="1060"/>
      <c r="AN82" s="1060"/>
      <c r="AO82" s="1060"/>
      <c r="AP82" s="1060"/>
      <c r="AQ82" s="1060"/>
      <c r="AR82" s="1060"/>
      <c r="AS82" s="1060"/>
      <c r="AT82" s="1060"/>
      <c r="AU82" s="1060"/>
      <c r="AV82" s="1060"/>
      <c r="AW82" s="1060"/>
      <c r="AX82" s="1060"/>
      <c r="AY82" s="1060"/>
      <c r="AZ82" s="1061"/>
      <c r="BA82" s="1061"/>
      <c r="BB82" s="1061"/>
      <c r="BC82" s="1061"/>
      <c r="BD82" s="1062"/>
      <c r="BE82" s="265"/>
      <c r="BF82" s="265"/>
      <c r="BG82" s="265"/>
      <c r="BH82" s="265"/>
      <c r="BI82" s="265"/>
      <c r="BJ82" s="265"/>
      <c r="BK82" s="265"/>
      <c r="BL82" s="265"/>
      <c r="BM82" s="265"/>
      <c r="BN82" s="265"/>
      <c r="BO82" s="265"/>
      <c r="BP82" s="265"/>
      <c r="BQ82" s="262">
        <v>76</v>
      </c>
      <c r="BR82" s="267"/>
      <c r="BS82" s="1042"/>
      <c r="BT82" s="1043"/>
      <c r="BU82" s="1043"/>
      <c r="BV82" s="1043"/>
      <c r="BW82" s="1043"/>
      <c r="BX82" s="1043"/>
      <c r="BY82" s="1043"/>
      <c r="BZ82" s="1043"/>
      <c r="CA82" s="1043"/>
      <c r="CB82" s="1043"/>
      <c r="CC82" s="1043"/>
      <c r="CD82" s="1043"/>
      <c r="CE82" s="1043"/>
      <c r="CF82" s="1043"/>
      <c r="CG82" s="1044"/>
      <c r="CH82" s="1045"/>
      <c r="CI82" s="1046"/>
      <c r="CJ82" s="1046"/>
      <c r="CK82" s="1046"/>
      <c r="CL82" s="1047"/>
      <c r="CM82" s="1045"/>
      <c r="CN82" s="1046"/>
      <c r="CO82" s="1046"/>
      <c r="CP82" s="1046"/>
      <c r="CQ82" s="1047"/>
      <c r="CR82" s="1045"/>
      <c r="CS82" s="1046"/>
      <c r="CT82" s="1046"/>
      <c r="CU82" s="1046"/>
      <c r="CV82" s="1047"/>
      <c r="CW82" s="1045"/>
      <c r="CX82" s="1046"/>
      <c r="CY82" s="1046"/>
      <c r="CZ82" s="1046"/>
      <c r="DA82" s="1047"/>
      <c r="DB82" s="1045"/>
      <c r="DC82" s="1046"/>
      <c r="DD82" s="1046"/>
      <c r="DE82" s="1046"/>
      <c r="DF82" s="1047"/>
      <c r="DG82" s="1045"/>
      <c r="DH82" s="1046"/>
      <c r="DI82" s="1046"/>
      <c r="DJ82" s="1046"/>
      <c r="DK82" s="1047"/>
      <c r="DL82" s="1045"/>
      <c r="DM82" s="1046"/>
      <c r="DN82" s="1046"/>
      <c r="DO82" s="1046"/>
      <c r="DP82" s="1047"/>
      <c r="DQ82" s="1045"/>
      <c r="DR82" s="1046"/>
      <c r="DS82" s="1046"/>
      <c r="DT82" s="1046"/>
      <c r="DU82" s="1047"/>
      <c r="DV82" s="1030"/>
      <c r="DW82" s="1031"/>
      <c r="DX82" s="1031"/>
      <c r="DY82" s="1031"/>
      <c r="DZ82" s="1032"/>
      <c r="EA82" s="246"/>
    </row>
    <row r="83" spans="1:131" s="247" customFormat="1" ht="26.25" customHeight="1">
      <c r="A83" s="261">
        <v>16</v>
      </c>
      <c r="B83" s="1063"/>
      <c r="C83" s="1064"/>
      <c r="D83" s="1064"/>
      <c r="E83" s="1064"/>
      <c r="F83" s="1064"/>
      <c r="G83" s="1064"/>
      <c r="H83" s="1064"/>
      <c r="I83" s="1064"/>
      <c r="J83" s="1064"/>
      <c r="K83" s="1064"/>
      <c r="L83" s="1064"/>
      <c r="M83" s="1064"/>
      <c r="N83" s="1064"/>
      <c r="O83" s="1064"/>
      <c r="P83" s="1065"/>
      <c r="Q83" s="1066"/>
      <c r="R83" s="1060"/>
      <c r="S83" s="1060"/>
      <c r="T83" s="1060"/>
      <c r="U83" s="1060"/>
      <c r="V83" s="1060"/>
      <c r="W83" s="1060"/>
      <c r="X83" s="1060"/>
      <c r="Y83" s="1060"/>
      <c r="Z83" s="1060"/>
      <c r="AA83" s="1060"/>
      <c r="AB83" s="1060"/>
      <c r="AC83" s="1060"/>
      <c r="AD83" s="1060"/>
      <c r="AE83" s="1060"/>
      <c r="AF83" s="1060"/>
      <c r="AG83" s="1060"/>
      <c r="AH83" s="1060"/>
      <c r="AI83" s="1060"/>
      <c r="AJ83" s="1060"/>
      <c r="AK83" s="1060"/>
      <c r="AL83" s="1060"/>
      <c r="AM83" s="1060"/>
      <c r="AN83" s="1060"/>
      <c r="AO83" s="1060"/>
      <c r="AP83" s="1060"/>
      <c r="AQ83" s="1060"/>
      <c r="AR83" s="1060"/>
      <c r="AS83" s="1060"/>
      <c r="AT83" s="1060"/>
      <c r="AU83" s="1060"/>
      <c r="AV83" s="1060"/>
      <c r="AW83" s="1060"/>
      <c r="AX83" s="1060"/>
      <c r="AY83" s="1060"/>
      <c r="AZ83" s="1061"/>
      <c r="BA83" s="1061"/>
      <c r="BB83" s="1061"/>
      <c r="BC83" s="1061"/>
      <c r="BD83" s="1062"/>
      <c r="BE83" s="265"/>
      <c r="BF83" s="265"/>
      <c r="BG83" s="265"/>
      <c r="BH83" s="265"/>
      <c r="BI83" s="265"/>
      <c r="BJ83" s="265"/>
      <c r="BK83" s="265"/>
      <c r="BL83" s="265"/>
      <c r="BM83" s="265"/>
      <c r="BN83" s="265"/>
      <c r="BO83" s="265"/>
      <c r="BP83" s="265"/>
      <c r="BQ83" s="262">
        <v>77</v>
      </c>
      <c r="BR83" s="267"/>
      <c r="BS83" s="1042"/>
      <c r="BT83" s="1043"/>
      <c r="BU83" s="1043"/>
      <c r="BV83" s="1043"/>
      <c r="BW83" s="1043"/>
      <c r="BX83" s="1043"/>
      <c r="BY83" s="1043"/>
      <c r="BZ83" s="1043"/>
      <c r="CA83" s="1043"/>
      <c r="CB83" s="1043"/>
      <c r="CC83" s="1043"/>
      <c r="CD83" s="1043"/>
      <c r="CE83" s="1043"/>
      <c r="CF83" s="1043"/>
      <c r="CG83" s="1044"/>
      <c r="CH83" s="1045"/>
      <c r="CI83" s="1046"/>
      <c r="CJ83" s="1046"/>
      <c r="CK83" s="1046"/>
      <c r="CL83" s="1047"/>
      <c r="CM83" s="1045"/>
      <c r="CN83" s="1046"/>
      <c r="CO83" s="1046"/>
      <c r="CP83" s="1046"/>
      <c r="CQ83" s="1047"/>
      <c r="CR83" s="1045"/>
      <c r="CS83" s="1046"/>
      <c r="CT83" s="1046"/>
      <c r="CU83" s="1046"/>
      <c r="CV83" s="1047"/>
      <c r="CW83" s="1045"/>
      <c r="CX83" s="1046"/>
      <c r="CY83" s="1046"/>
      <c r="CZ83" s="1046"/>
      <c r="DA83" s="1047"/>
      <c r="DB83" s="1045"/>
      <c r="DC83" s="1046"/>
      <c r="DD83" s="1046"/>
      <c r="DE83" s="1046"/>
      <c r="DF83" s="1047"/>
      <c r="DG83" s="1045"/>
      <c r="DH83" s="1046"/>
      <c r="DI83" s="1046"/>
      <c r="DJ83" s="1046"/>
      <c r="DK83" s="1047"/>
      <c r="DL83" s="1045"/>
      <c r="DM83" s="1046"/>
      <c r="DN83" s="1046"/>
      <c r="DO83" s="1046"/>
      <c r="DP83" s="1047"/>
      <c r="DQ83" s="1045"/>
      <c r="DR83" s="1046"/>
      <c r="DS83" s="1046"/>
      <c r="DT83" s="1046"/>
      <c r="DU83" s="1047"/>
      <c r="DV83" s="1030"/>
      <c r="DW83" s="1031"/>
      <c r="DX83" s="1031"/>
      <c r="DY83" s="1031"/>
      <c r="DZ83" s="1032"/>
      <c r="EA83" s="246"/>
    </row>
    <row r="84" spans="1:131" s="247" customFormat="1" ht="26.25" customHeight="1">
      <c r="A84" s="261">
        <v>17</v>
      </c>
      <c r="B84" s="1063"/>
      <c r="C84" s="1064"/>
      <c r="D84" s="1064"/>
      <c r="E84" s="1064"/>
      <c r="F84" s="1064"/>
      <c r="G84" s="1064"/>
      <c r="H84" s="1064"/>
      <c r="I84" s="1064"/>
      <c r="J84" s="1064"/>
      <c r="K84" s="1064"/>
      <c r="L84" s="1064"/>
      <c r="M84" s="1064"/>
      <c r="N84" s="1064"/>
      <c r="O84" s="1064"/>
      <c r="P84" s="1065"/>
      <c r="Q84" s="1066"/>
      <c r="R84" s="1060"/>
      <c r="S84" s="1060"/>
      <c r="T84" s="1060"/>
      <c r="U84" s="1060"/>
      <c r="V84" s="1060"/>
      <c r="W84" s="1060"/>
      <c r="X84" s="1060"/>
      <c r="Y84" s="1060"/>
      <c r="Z84" s="1060"/>
      <c r="AA84" s="1060"/>
      <c r="AB84" s="1060"/>
      <c r="AC84" s="1060"/>
      <c r="AD84" s="1060"/>
      <c r="AE84" s="1060"/>
      <c r="AF84" s="1060"/>
      <c r="AG84" s="1060"/>
      <c r="AH84" s="1060"/>
      <c r="AI84" s="1060"/>
      <c r="AJ84" s="1060"/>
      <c r="AK84" s="1060"/>
      <c r="AL84" s="1060"/>
      <c r="AM84" s="1060"/>
      <c r="AN84" s="1060"/>
      <c r="AO84" s="1060"/>
      <c r="AP84" s="1060"/>
      <c r="AQ84" s="1060"/>
      <c r="AR84" s="1060"/>
      <c r="AS84" s="1060"/>
      <c r="AT84" s="1060"/>
      <c r="AU84" s="1060"/>
      <c r="AV84" s="1060"/>
      <c r="AW84" s="1060"/>
      <c r="AX84" s="1060"/>
      <c r="AY84" s="1060"/>
      <c r="AZ84" s="1061"/>
      <c r="BA84" s="1061"/>
      <c r="BB84" s="1061"/>
      <c r="BC84" s="1061"/>
      <c r="BD84" s="1062"/>
      <c r="BE84" s="265"/>
      <c r="BF84" s="265"/>
      <c r="BG84" s="265"/>
      <c r="BH84" s="265"/>
      <c r="BI84" s="265"/>
      <c r="BJ84" s="265"/>
      <c r="BK84" s="265"/>
      <c r="BL84" s="265"/>
      <c r="BM84" s="265"/>
      <c r="BN84" s="265"/>
      <c r="BO84" s="265"/>
      <c r="BP84" s="265"/>
      <c r="BQ84" s="262">
        <v>78</v>
      </c>
      <c r="BR84" s="267"/>
      <c r="BS84" s="1042"/>
      <c r="BT84" s="1043"/>
      <c r="BU84" s="1043"/>
      <c r="BV84" s="1043"/>
      <c r="BW84" s="1043"/>
      <c r="BX84" s="1043"/>
      <c r="BY84" s="1043"/>
      <c r="BZ84" s="1043"/>
      <c r="CA84" s="1043"/>
      <c r="CB84" s="1043"/>
      <c r="CC84" s="1043"/>
      <c r="CD84" s="1043"/>
      <c r="CE84" s="1043"/>
      <c r="CF84" s="1043"/>
      <c r="CG84" s="1044"/>
      <c r="CH84" s="1045"/>
      <c r="CI84" s="1046"/>
      <c r="CJ84" s="1046"/>
      <c r="CK84" s="1046"/>
      <c r="CL84" s="1047"/>
      <c r="CM84" s="1045"/>
      <c r="CN84" s="1046"/>
      <c r="CO84" s="1046"/>
      <c r="CP84" s="1046"/>
      <c r="CQ84" s="1047"/>
      <c r="CR84" s="1045"/>
      <c r="CS84" s="1046"/>
      <c r="CT84" s="1046"/>
      <c r="CU84" s="1046"/>
      <c r="CV84" s="1047"/>
      <c r="CW84" s="1045"/>
      <c r="CX84" s="1046"/>
      <c r="CY84" s="1046"/>
      <c r="CZ84" s="1046"/>
      <c r="DA84" s="1047"/>
      <c r="DB84" s="1045"/>
      <c r="DC84" s="1046"/>
      <c r="DD84" s="1046"/>
      <c r="DE84" s="1046"/>
      <c r="DF84" s="1047"/>
      <c r="DG84" s="1045"/>
      <c r="DH84" s="1046"/>
      <c r="DI84" s="1046"/>
      <c r="DJ84" s="1046"/>
      <c r="DK84" s="1047"/>
      <c r="DL84" s="1045"/>
      <c r="DM84" s="1046"/>
      <c r="DN84" s="1046"/>
      <c r="DO84" s="1046"/>
      <c r="DP84" s="1047"/>
      <c r="DQ84" s="1045"/>
      <c r="DR84" s="1046"/>
      <c r="DS84" s="1046"/>
      <c r="DT84" s="1046"/>
      <c r="DU84" s="1047"/>
      <c r="DV84" s="1030"/>
      <c r="DW84" s="1031"/>
      <c r="DX84" s="1031"/>
      <c r="DY84" s="1031"/>
      <c r="DZ84" s="1032"/>
      <c r="EA84" s="246"/>
    </row>
    <row r="85" spans="1:131" s="247" customFormat="1" ht="26.25" customHeight="1">
      <c r="A85" s="261">
        <v>18</v>
      </c>
      <c r="B85" s="1063"/>
      <c r="C85" s="1064"/>
      <c r="D85" s="1064"/>
      <c r="E85" s="1064"/>
      <c r="F85" s="1064"/>
      <c r="G85" s="1064"/>
      <c r="H85" s="1064"/>
      <c r="I85" s="1064"/>
      <c r="J85" s="1064"/>
      <c r="K85" s="1064"/>
      <c r="L85" s="1064"/>
      <c r="M85" s="1064"/>
      <c r="N85" s="1064"/>
      <c r="O85" s="1064"/>
      <c r="P85" s="1065"/>
      <c r="Q85" s="1066"/>
      <c r="R85" s="1060"/>
      <c r="S85" s="1060"/>
      <c r="T85" s="1060"/>
      <c r="U85" s="1060"/>
      <c r="V85" s="1060"/>
      <c r="W85" s="1060"/>
      <c r="X85" s="1060"/>
      <c r="Y85" s="1060"/>
      <c r="Z85" s="1060"/>
      <c r="AA85" s="1060"/>
      <c r="AB85" s="1060"/>
      <c r="AC85" s="1060"/>
      <c r="AD85" s="1060"/>
      <c r="AE85" s="1060"/>
      <c r="AF85" s="1060"/>
      <c r="AG85" s="1060"/>
      <c r="AH85" s="1060"/>
      <c r="AI85" s="1060"/>
      <c r="AJ85" s="1060"/>
      <c r="AK85" s="1060"/>
      <c r="AL85" s="1060"/>
      <c r="AM85" s="1060"/>
      <c r="AN85" s="1060"/>
      <c r="AO85" s="1060"/>
      <c r="AP85" s="1060"/>
      <c r="AQ85" s="1060"/>
      <c r="AR85" s="1060"/>
      <c r="AS85" s="1060"/>
      <c r="AT85" s="1060"/>
      <c r="AU85" s="1060"/>
      <c r="AV85" s="1060"/>
      <c r="AW85" s="1060"/>
      <c r="AX85" s="1060"/>
      <c r="AY85" s="1060"/>
      <c r="AZ85" s="1061"/>
      <c r="BA85" s="1061"/>
      <c r="BB85" s="1061"/>
      <c r="BC85" s="1061"/>
      <c r="BD85" s="1062"/>
      <c r="BE85" s="265"/>
      <c r="BF85" s="265"/>
      <c r="BG85" s="265"/>
      <c r="BH85" s="265"/>
      <c r="BI85" s="265"/>
      <c r="BJ85" s="265"/>
      <c r="BK85" s="265"/>
      <c r="BL85" s="265"/>
      <c r="BM85" s="265"/>
      <c r="BN85" s="265"/>
      <c r="BO85" s="265"/>
      <c r="BP85" s="265"/>
      <c r="BQ85" s="262">
        <v>79</v>
      </c>
      <c r="BR85" s="267"/>
      <c r="BS85" s="1042"/>
      <c r="BT85" s="1043"/>
      <c r="BU85" s="1043"/>
      <c r="BV85" s="1043"/>
      <c r="BW85" s="1043"/>
      <c r="BX85" s="1043"/>
      <c r="BY85" s="1043"/>
      <c r="BZ85" s="1043"/>
      <c r="CA85" s="1043"/>
      <c r="CB85" s="1043"/>
      <c r="CC85" s="1043"/>
      <c r="CD85" s="1043"/>
      <c r="CE85" s="1043"/>
      <c r="CF85" s="1043"/>
      <c r="CG85" s="1044"/>
      <c r="CH85" s="1045"/>
      <c r="CI85" s="1046"/>
      <c r="CJ85" s="1046"/>
      <c r="CK85" s="1046"/>
      <c r="CL85" s="1047"/>
      <c r="CM85" s="1045"/>
      <c r="CN85" s="1046"/>
      <c r="CO85" s="1046"/>
      <c r="CP85" s="1046"/>
      <c r="CQ85" s="1047"/>
      <c r="CR85" s="1045"/>
      <c r="CS85" s="1046"/>
      <c r="CT85" s="1046"/>
      <c r="CU85" s="1046"/>
      <c r="CV85" s="1047"/>
      <c r="CW85" s="1045"/>
      <c r="CX85" s="1046"/>
      <c r="CY85" s="1046"/>
      <c r="CZ85" s="1046"/>
      <c r="DA85" s="1047"/>
      <c r="DB85" s="1045"/>
      <c r="DC85" s="1046"/>
      <c r="DD85" s="1046"/>
      <c r="DE85" s="1046"/>
      <c r="DF85" s="1047"/>
      <c r="DG85" s="1045"/>
      <c r="DH85" s="1046"/>
      <c r="DI85" s="1046"/>
      <c r="DJ85" s="1046"/>
      <c r="DK85" s="1047"/>
      <c r="DL85" s="1045"/>
      <c r="DM85" s="1046"/>
      <c r="DN85" s="1046"/>
      <c r="DO85" s="1046"/>
      <c r="DP85" s="1047"/>
      <c r="DQ85" s="1045"/>
      <c r="DR85" s="1046"/>
      <c r="DS85" s="1046"/>
      <c r="DT85" s="1046"/>
      <c r="DU85" s="1047"/>
      <c r="DV85" s="1030"/>
      <c r="DW85" s="1031"/>
      <c r="DX85" s="1031"/>
      <c r="DY85" s="1031"/>
      <c r="DZ85" s="1032"/>
      <c r="EA85" s="246"/>
    </row>
    <row r="86" spans="1:131" s="247" customFormat="1" ht="26.25" customHeight="1">
      <c r="A86" s="261">
        <v>19</v>
      </c>
      <c r="B86" s="1063"/>
      <c r="C86" s="1064"/>
      <c r="D86" s="1064"/>
      <c r="E86" s="1064"/>
      <c r="F86" s="1064"/>
      <c r="G86" s="1064"/>
      <c r="H86" s="1064"/>
      <c r="I86" s="1064"/>
      <c r="J86" s="1064"/>
      <c r="K86" s="1064"/>
      <c r="L86" s="1064"/>
      <c r="M86" s="1064"/>
      <c r="N86" s="1064"/>
      <c r="O86" s="1064"/>
      <c r="P86" s="1065"/>
      <c r="Q86" s="1066"/>
      <c r="R86" s="1060"/>
      <c r="S86" s="1060"/>
      <c r="T86" s="1060"/>
      <c r="U86" s="1060"/>
      <c r="V86" s="1060"/>
      <c r="W86" s="1060"/>
      <c r="X86" s="1060"/>
      <c r="Y86" s="1060"/>
      <c r="Z86" s="1060"/>
      <c r="AA86" s="1060"/>
      <c r="AB86" s="1060"/>
      <c r="AC86" s="1060"/>
      <c r="AD86" s="1060"/>
      <c r="AE86" s="1060"/>
      <c r="AF86" s="1060"/>
      <c r="AG86" s="1060"/>
      <c r="AH86" s="1060"/>
      <c r="AI86" s="1060"/>
      <c r="AJ86" s="1060"/>
      <c r="AK86" s="1060"/>
      <c r="AL86" s="1060"/>
      <c r="AM86" s="1060"/>
      <c r="AN86" s="1060"/>
      <c r="AO86" s="1060"/>
      <c r="AP86" s="1060"/>
      <c r="AQ86" s="1060"/>
      <c r="AR86" s="1060"/>
      <c r="AS86" s="1060"/>
      <c r="AT86" s="1060"/>
      <c r="AU86" s="1060"/>
      <c r="AV86" s="1060"/>
      <c r="AW86" s="1060"/>
      <c r="AX86" s="1060"/>
      <c r="AY86" s="1060"/>
      <c r="AZ86" s="1061"/>
      <c r="BA86" s="1061"/>
      <c r="BB86" s="1061"/>
      <c r="BC86" s="1061"/>
      <c r="BD86" s="1062"/>
      <c r="BE86" s="265"/>
      <c r="BF86" s="265"/>
      <c r="BG86" s="265"/>
      <c r="BH86" s="265"/>
      <c r="BI86" s="265"/>
      <c r="BJ86" s="265"/>
      <c r="BK86" s="265"/>
      <c r="BL86" s="265"/>
      <c r="BM86" s="265"/>
      <c r="BN86" s="265"/>
      <c r="BO86" s="265"/>
      <c r="BP86" s="265"/>
      <c r="BQ86" s="262">
        <v>80</v>
      </c>
      <c r="BR86" s="267"/>
      <c r="BS86" s="1042"/>
      <c r="BT86" s="1043"/>
      <c r="BU86" s="1043"/>
      <c r="BV86" s="1043"/>
      <c r="BW86" s="1043"/>
      <c r="BX86" s="1043"/>
      <c r="BY86" s="1043"/>
      <c r="BZ86" s="1043"/>
      <c r="CA86" s="1043"/>
      <c r="CB86" s="1043"/>
      <c r="CC86" s="1043"/>
      <c r="CD86" s="1043"/>
      <c r="CE86" s="1043"/>
      <c r="CF86" s="1043"/>
      <c r="CG86" s="1044"/>
      <c r="CH86" s="1045"/>
      <c r="CI86" s="1046"/>
      <c r="CJ86" s="1046"/>
      <c r="CK86" s="1046"/>
      <c r="CL86" s="1047"/>
      <c r="CM86" s="1045"/>
      <c r="CN86" s="1046"/>
      <c r="CO86" s="1046"/>
      <c r="CP86" s="1046"/>
      <c r="CQ86" s="1047"/>
      <c r="CR86" s="1045"/>
      <c r="CS86" s="1046"/>
      <c r="CT86" s="1046"/>
      <c r="CU86" s="1046"/>
      <c r="CV86" s="1047"/>
      <c r="CW86" s="1045"/>
      <c r="CX86" s="1046"/>
      <c r="CY86" s="1046"/>
      <c r="CZ86" s="1046"/>
      <c r="DA86" s="1047"/>
      <c r="DB86" s="1045"/>
      <c r="DC86" s="1046"/>
      <c r="DD86" s="1046"/>
      <c r="DE86" s="1046"/>
      <c r="DF86" s="1047"/>
      <c r="DG86" s="1045"/>
      <c r="DH86" s="1046"/>
      <c r="DI86" s="1046"/>
      <c r="DJ86" s="1046"/>
      <c r="DK86" s="1047"/>
      <c r="DL86" s="1045"/>
      <c r="DM86" s="1046"/>
      <c r="DN86" s="1046"/>
      <c r="DO86" s="1046"/>
      <c r="DP86" s="1047"/>
      <c r="DQ86" s="1045"/>
      <c r="DR86" s="1046"/>
      <c r="DS86" s="1046"/>
      <c r="DT86" s="1046"/>
      <c r="DU86" s="1047"/>
      <c r="DV86" s="1030"/>
      <c r="DW86" s="1031"/>
      <c r="DX86" s="1031"/>
      <c r="DY86" s="1031"/>
      <c r="DZ86" s="1032"/>
      <c r="EA86" s="246"/>
    </row>
    <row r="87" spans="1:131" s="247" customFormat="1" ht="26.25" customHeight="1">
      <c r="A87" s="269">
        <v>20</v>
      </c>
      <c r="B87" s="1053"/>
      <c r="C87" s="1054"/>
      <c r="D87" s="1054"/>
      <c r="E87" s="1054"/>
      <c r="F87" s="1054"/>
      <c r="G87" s="1054"/>
      <c r="H87" s="1054"/>
      <c r="I87" s="1054"/>
      <c r="J87" s="1054"/>
      <c r="K87" s="1054"/>
      <c r="L87" s="1054"/>
      <c r="M87" s="1054"/>
      <c r="N87" s="1054"/>
      <c r="O87" s="1054"/>
      <c r="P87" s="1055"/>
      <c r="Q87" s="1056"/>
      <c r="R87" s="1057"/>
      <c r="S87" s="1057"/>
      <c r="T87" s="1057"/>
      <c r="U87" s="1057"/>
      <c r="V87" s="1057"/>
      <c r="W87" s="1057"/>
      <c r="X87" s="1057"/>
      <c r="Y87" s="1057"/>
      <c r="Z87" s="1057"/>
      <c r="AA87" s="1057"/>
      <c r="AB87" s="1057"/>
      <c r="AC87" s="1057"/>
      <c r="AD87" s="1057"/>
      <c r="AE87" s="1057"/>
      <c r="AF87" s="1057"/>
      <c r="AG87" s="1057"/>
      <c r="AH87" s="1057"/>
      <c r="AI87" s="1057"/>
      <c r="AJ87" s="1057"/>
      <c r="AK87" s="1057"/>
      <c r="AL87" s="1057"/>
      <c r="AM87" s="1057"/>
      <c r="AN87" s="1057"/>
      <c r="AO87" s="1057"/>
      <c r="AP87" s="1057"/>
      <c r="AQ87" s="1057"/>
      <c r="AR87" s="1057"/>
      <c r="AS87" s="1057"/>
      <c r="AT87" s="1057"/>
      <c r="AU87" s="1057"/>
      <c r="AV87" s="1057"/>
      <c r="AW87" s="1057"/>
      <c r="AX87" s="1057"/>
      <c r="AY87" s="1057"/>
      <c r="AZ87" s="1058"/>
      <c r="BA87" s="1058"/>
      <c r="BB87" s="1058"/>
      <c r="BC87" s="1058"/>
      <c r="BD87" s="1059"/>
      <c r="BE87" s="265"/>
      <c r="BF87" s="265"/>
      <c r="BG87" s="265"/>
      <c r="BH87" s="265"/>
      <c r="BI87" s="265"/>
      <c r="BJ87" s="265"/>
      <c r="BK87" s="265"/>
      <c r="BL87" s="265"/>
      <c r="BM87" s="265"/>
      <c r="BN87" s="265"/>
      <c r="BO87" s="265"/>
      <c r="BP87" s="265"/>
      <c r="BQ87" s="262">
        <v>81</v>
      </c>
      <c r="BR87" s="267"/>
      <c r="BS87" s="1042"/>
      <c r="BT87" s="1043"/>
      <c r="BU87" s="1043"/>
      <c r="BV87" s="1043"/>
      <c r="BW87" s="1043"/>
      <c r="BX87" s="1043"/>
      <c r="BY87" s="1043"/>
      <c r="BZ87" s="1043"/>
      <c r="CA87" s="1043"/>
      <c r="CB87" s="1043"/>
      <c r="CC87" s="1043"/>
      <c r="CD87" s="1043"/>
      <c r="CE87" s="1043"/>
      <c r="CF87" s="1043"/>
      <c r="CG87" s="1044"/>
      <c r="CH87" s="1045"/>
      <c r="CI87" s="1046"/>
      <c r="CJ87" s="1046"/>
      <c r="CK87" s="1046"/>
      <c r="CL87" s="1047"/>
      <c r="CM87" s="1045"/>
      <c r="CN87" s="1046"/>
      <c r="CO87" s="1046"/>
      <c r="CP87" s="1046"/>
      <c r="CQ87" s="1047"/>
      <c r="CR87" s="1045"/>
      <c r="CS87" s="1046"/>
      <c r="CT87" s="1046"/>
      <c r="CU87" s="1046"/>
      <c r="CV87" s="1047"/>
      <c r="CW87" s="1045"/>
      <c r="CX87" s="1046"/>
      <c r="CY87" s="1046"/>
      <c r="CZ87" s="1046"/>
      <c r="DA87" s="1047"/>
      <c r="DB87" s="1045"/>
      <c r="DC87" s="1046"/>
      <c r="DD87" s="1046"/>
      <c r="DE87" s="1046"/>
      <c r="DF87" s="1047"/>
      <c r="DG87" s="1045"/>
      <c r="DH87" s="1046"/>
      <c r="DI87" s="1046"/>
      <c r="DJ87" s="1046"/>
      <c r="DK87" s="1047"/>
      <c r="DL87" s="1045"/>
      <c r="DM87" s="1046"/>
      <c r="DN87" s="1046"/>
      <c r="DO87" s="1046"/>
      <c r="DP87" s="1047"/>
      <c r="DQ87" s="1045"/>
      <c r="DR87" s="1046"/>
      <c r="DS87" s="1046"/>
      <c r="DT87" s="1046"/>
      <c r="DU87" s="1047"/>
      <c r="DV87" s="1030"/>
      <c r="DW87" s="1031"/>
      <c r="DX87" s="1031"/>
      <c r="DY87" s="1031"/>
      <c r="DZ87" s="1032"/>
      <c r="EA87" s="246"/>
    </row>
    <row r="88" spans="1:131" s="247" customFormat="1" ht="26.25" customHeight="1" thickBot="1">
      <c r="A88" s="264" t="s">
        <v>394</v>
      </c>
      <c r="B88" s="1033" t="s">
        <v>427</v>
      </c>
      <c r="C88" s="1034"/>
      <c r="D88" s="1034"/>
      <c r="E88" s="1034"/>
      <c r="F88" s="1034"/>
      <c r="G88" s="1034"/>
      <c r="H88" s="1034"/>
      <c r="I88" s="1034"/>
      <c r="J88" s="1034"/>
      <c r="K88" s="1034"/>
      <c r="L88" s="1034"/>
      <c r="M88" s="1034"/>
      <c r="N88" s="1034"/>
      <c r="O88" s="1034"/>
      <c r="P88" s="1035"/>
      <c r="Q88" s="1051"/>
      <c r="R88" s="1052"/>
      <c r="S88" s="1052"/>
      <c r="T88" s="1052"/>
      <c r="U88" s="1052"/>
      <c r="V88" s="1052"/>
      <c r="W88" s="1052"/>
      <c r="X88" s="1052"/>
      <c r="Y88" s="1052"/>
      <c r="Z88" s="1052"/>
      <c r="AA88" s="1052"/>
      <c r="AB88" s="1052"/>
      <c r="AC88" s="1052"/>
      <c r="AD88" s="1052"/>
      <c r="AE88" s="1052"/>
      <c r="AF88" s="1048">
        <v>5389</v>
      </c>
      <c r="AG88" s="1048"/>
      <c r="AH88" s="1048"/>
      <c r="AI88" s="1048"/>
      <c r="AJ88" s="1048"/>
      <c r="AK88" s="1052"/>
      <c r="AL88" s="1052"/>
      <c r="AM88" s="1052"/>
      <c r="AN88" s="1052"/>
      <c r="AO88" s="1052"/>
      <c r="AP88" s="1048">
        <v>556</v>
      </c>
      <c r="AQ88" s="1048"/>
      <c r="AR88" s="1048"/>
      <c r="AS88" s="1048"/>
      <c r="AT88" s="1048"/>
      <c r="AU88" s="1048">
        <v>168</v>
      </c>
      <c r="AV88" s="1048"/>
      <c r="AW88" s="1048"/>
      <c r="AX88" s="1048"/>
      <c r="AY88" s="1048"/>
      <c r="AZ88" s="1049"/>
      <c r="BA88" s="1049"/>
      <c r="BB88" s="1049"/>
      <c r="BC88" s="1049"/>
      <c r="BD88" s="1050"/>
      <c r="BE88" s="265"/>
      <c r="BF88" s="265"/>
      <c r="BG88" s="265"/>
      <c r="BH88" s="265"/>
      <c r="BI88" s="265"/>
      <c r="BJ88" s="265"/>
      <c r="BK88" s="265"/>
      <c r="BL88" s="265"/>
      <c r="BM88" s="265"/>
      <c r="BN88" s="265"/>
      <c r="BO88" s="265"/>
      <c r="BP88" s="265"/>
      <c r="BQ88" s="262">
        <v>82</v>
      </c>
      <c r="BR88" s="267"/>
      <c r="BS88" s="1042"/>
      <c r="BT88" s="1043"/>
      <c r="BU88" s="1043"/>
      <c r="BV88" s="1043"/>
      <c r="BW88" s="1043"/>
      <c r="BX88" s="1043"/>
      <c r="BY88" s="1043"/>
      <c r="BZ88" s="1043"/>
      <c r="CA88" s="1043"/>
      <c r="CB88" s="1043"/>
      <c r="CC88" s="1043"/>
      <c r="CD88" s="1043"/>
      <c r="CE88" s="1043"/>
      <c r="CF88" s="1043"/>
      <c r="CG88" s="1044"/>
      <c r="CH88" s="1045"/>
      <c r="CI88" s="1046"/>
      <c r="CJ88" s="1046"/>
      <c r="CK88" s="1046"/>
      <c r="CL88" s="1047"/>
      <c r="CM88" s="1045"/>
      <c r="CN88" s="1046"/>
      <c r="CO88" s="1046"/>
      <c r="CP88" s="1046"/>
      <c r="CQ88" s="1047"/>
      <c r="CR88" s="1045"/>
      <c r="CS88" s="1046"/>
      <c r="CT88" s="1046"/>
      <c r="CU88" s="1046"/>
      <c r="CV88" s="1047"/>
      <c r="CW88" s="1045"/>
      <c r="CX88" s="1046"/>
      <c r="CY88" s="1046"/>
      <c r="CZ88" s="1046"/>
      <c r="DA88" s="1047"/>
      <c r="DB88" s="1045"/>
      <c r="DC88" s="1046"/>
      <c r="DD88" s="1046"/>
      <c r="DE88" s="1046"/>
      <c r="DF88" s="1047"/>
      <c r="DG88" s="1045"/>
      <c r="DH88" s="1046"/>
      <c r="DI88" s="1046"/>
      <c r="DJ88" s="1046"/>
      <c r="DK88" s="1047"/>
      <c r="DL88" s="1045"/>
      <c r="DM88" s="1046"/>
      <c r="DN88" s="1046"/>
      <c r="DO88" s="1046"/>
      <c r="DP88" s="1047"/>
      <c r="DQ88" s="1045"/>
      <c r="DR88" s="1046"/>
      <c r="DS88" s="1046"/>
      <c r="DT88" s="1046"/>
      <c r="DU88" s="1047"/>
      <c r="DV88" s="1030"/>
      <c r="DW88" s="1031"/>
      <c r="DX88" s="1031"/>
      <c r="DY88" s="1031"/>
      <c r="DZ88" s="1032"/>
      <c r="EA88" s="246"/>
    </row>
    <row r="89" spans="1:131" s="247" customFormat="1" ht="26.25" hidden="1" customHeight="1">
      <c r="A89" s="270"/>
      <c r="B89" s="271"/>
      <c r="C89" s="271"/>
      <c r="D89" s="271"/>
      <c r="E89" s="271"/>
      <c r="F89" s="271"/>
      <c r="G89" s="271"/>
      <c r="H89" s="271"/>
      <c r="I89" s="271"/>
      <c r="J89" s="271"/>
      <c r="K89" s="271"/>
      <c r="L89" s="271"/>
      <c r="M89" s="271"/>
      <c r="N89" s="271"/>
      <c r="O89" s="271"/>
      <c r="P89" s="271"/>
      <c r="Q89" s="272"/>
      <c r="R89" s="272"/>
      <c r="S89" s="272"/>
      <c r="T89" s="272"/>
      <c r="U89" s="272"/>
      <c r="V89" s="272"/>
      <c r="W89" s="272"/>
      <c r="X89" s="272"/>
      <c r="Y89" s="272"/>
      <c r="Z89" s="272"/>
      <c r="AA89" s="272"/>
      <c r="AB89" s="272"/>
      <c r="AC89" s="272"/>
      <c r="AD89" s="272"/>
      <c r="AE89" s="272"/>
      <c r="AF89" s="272"/>
      <c r="AG89" s="272"/>
      <c r="AH89" s="272"/>
      <c r="AI89" s="272"/>
      <c r="AJ89" s="272"/>
      <c r="AK89" s="272"/>
      <c r="AL89" s="272"/>
      <c r="AM89" s="272"/>
      <c r="AN89" s="272"/>
      <c r="AO89" s="272"/>
      <c r="AP89" s="272"/>
      <c r="AQ89" s="272"/>
      <c r="AR89" s="272"/>
      <c r="AS89" s="272"/>
      <c r="AT89" s="272"/>
      <c r="AU89" s="272"/>
      <c r="AV89" s="272"/>
      <c r="AW89" s="272"/>
      <c r="AX89" s="272"/>
      <c r="AY89" s="272"/>
      <c r="AZ89" s="273"/>
      <c r="BA89" s="273"/>
      <c r="BB89" s="273"/>
      <c r="BC89" s="273"/>
      <c r="BD89" s="273"/>
      <c r="BE89" s="265"/>
      <c r="BF89" s="265"/>
      <c r="BG89" s="265"/>
      <c r="BH89" s="265"/>
      <c r="BI89" s="265"/>
      <c r="BJ89" s="265"/>
      <c r="BK89" s="265"/>
      <c r="BL89" s="265"/>
      <c r="BM89" s="265"/>
      <c r="BN89" s="265"/>
      <c r="BO89" s="265"/>
      <c r="BP89" s="265"/>
      <c r="BQ89" s="262">
        <v>83</v>
      </c>
      <c r="BR89" s="267"/>
      <c r="BS89" s="1042"/>
      <c r="BT89" s="1043"/>
      <c r="BU89" s="1043"/>
      <c r="BV89" s="1043"/>
      <c r="BW89" s="1043"/>
      <c r="BX89" s="1043"/>
      <c r="BY89" s="1043"/>
      <c r="BZ89" s="1043"/>
      <c r="CA89" s="1043"/>
      <c r="CB89" s="1043"/>
      <c r="CC89" s="1043"/>
      <c r="CD89" s="1043"/>
      <c r="CE89" s="1043"/>
      <c r="CF89" s="1043"/>
      <c r="CG89" s="1044"/>
      <c r="CH89" s="1045"/>
      <c r="CI89" s="1046"/>
      <c r="CJ89" s="1046"/>
      <c r="CK89" s="1046"/>
      <c r="CL89" s="1047"/>
      <c r="CM89" s="1045"/>
      <c r="CN89" s="1046"/>
      <c r="CO89" s="1046"/>
      <c r="CP89" s="1046"/>
      <c r="CQ89" s="1047"/>
      <c r="CR89" s="1045"/>
      <c r="CS89" s="1046"/>
      <c r="CT89" s="1046"/>
      <c r="CU89" s="1046"/>
      <c r="CV89" s="1047"/>
      <c r="CW89" s="1045"/>
      <c r="CX89" s="1046"/>
      <c r="CY89" s="1046"/>
      <c r="CZ89" s="1046"/>
      <c r="DA89" s="1047"/>
      <c r="DB89" s="1045"/>
      <c r="DC89" s="1046"/>
      <c r="DD89" s="1046"/>
      <c r="DE89" s="1046"/>
      <c r="DF89" s="1047"/>
      <c r="DG89" s="1045"/>
      <c r="DH89" s="1046"/>
      <c r="DI89" s="1046"/>
      <c r="DJ89" s="1046"/>
      <c r="DK89" s="1047"/>
      <c r="DL89" s="1045"/>
      <c r="DM89" s="1046"/>
      <c r="DN89" s="1046"/>
      <c r="DO89" s="1046"/>
      <c r="DP89" s="1047"/>
      <c r="DQ89" s="1045"/>
      <c r="DR89" s="1046"/>
      <c r="DS89" s="1046"/>
      <c r="DT89" s="1046"/>
      <c r="DU89" s="1047"/>
      <c r="DV89" s="1030"/>
      <c r="DW89" s="1031"/>
      <c r="DX89" s="1031"/>
      <c r="DY89" s="1031"/>
      <c r="DZ89" s="1032"/>
      <c r="EA89" s="246"/>
    </row>
    <row r="90" spans="1:131" s="247" customFormat="1" ht="26.25" hidden="1" customHeight="1">
      <c r="A90" s="270"/>
      <c r="B90" s="271"/>
      <c r="C90" s="271"/>
      <c r="D90" s="271"/>
      <c r="E90" s="271"/>
      <c r="F90" s="271"/>
      <c r="G90" s="271"/>
      <c r="H90" s="271"/>
      <c r="I90" s="271"/>
      <c r="J90" s="271"/>
      <c r="K90" s="271"/>
      <c r="L90" s="271"/>
      <c r="M90" s="271"/>
      <c r="N90" s="271"/>
      <c r="O90" s="271"/>
      <c r="P90" s="271"/>
      <c r="Q90" s="272"/>
      <c r="R90" s="272"/>
      <c r="S90" s="272"/>
      <c r="T90" s="272"/>
      <c r="U90" s="272"/>
      <c r="V90" s="272"/>
      <c r="W90" s="272"/>
      <c r="X90" s="272"/>
      <c r="Y90" s="272"/>
      <c r="Z90" s="272"/>
      <c r="AA90" s="272"/>
      <c r="AB90" s="272"/>
      <c r="AC90" s="272"/>
      <c r="AD90" s="272"/>
      <c r="AE90" s="272"/>
      <c r="AF90" s="272"/>
      <c r="AG90" s="272"/>
      <c r="AH90" s="272"/>
      <c r="AI90" s="272"/>
      <c r="AJ90" s="272"/>
      <c r="AK90" s="272"/>
      <c r="AL90" s="272"/>
      <c r="AM90" s="272"/>
      <c r="AN90" s="272"/>
      <c r="AO90" s="272"/>
      <c r="AP90" s="272"/>
      <c r="AQ90" s="272"/>
      <c r="AR90" s="272"/>
      <c r="AS90" s="272"/>
      <c r="AT90" s="272"/>
      <c r="AU90" s="272"/>
      <c r="AV90" s="272"/>
      <c r="AW90" s="272"/>
      <c r="AX90" s="272"/>
      <c r="AY90" s="272"/>
      <c r="AZ90" s="273"/>
      <c r="BA90" s="273"/>
      <c r="BB90" s="273"/>
      <c r="BC90" s="273"/>
      <c r="BD90" s="273"/>
      <c r="BE90" s="265"/>
      <c r="BF90" s="265"/>
      <c r="BG90" s="265"/>
      <c r="BH90" s="265"/>
      <c r="BI90" s="265"/>
      <c r="BJ90" s="265"/>
      <c r="BK90" s="265"/>
      <c r="BL90" s="265"/>
      <c r="BM90" s="265"/>
      <c r="BN90" s="265"/>
      <c r="BO90" s="265"/>
      <c r="BP90" s="265"/>
      <c r="BQ90" s="262">
        <v>84</v>
      </c>
      <c r="BR90" s="267"/>
      <c r="BS90" s="1042"/>
      <c r="BT90" s="1043"/>
      <c r="BU90" s="1043"/>
      <c r="BV90" s="1043"/>
      <c r="BW90" s="1043"/>
      <c r="BX90" s="1043"/>
      <c r="BY90" s="1043"/>
      <c r="BZ90" s="1043"/>
      <c r="CA90" s="1043"/>
      <c r="CB90" s="1043"/>
      <c r="CC90" s="1043"/>
      <c r="CD90" s="1043"/>
      <c r="CE90" s="1043"/>
      <c r="CF90" s="1043"/>
      <c r="CG90" s="1044"/>
      <c r="CH90" s="1045"/>
      <c r="CI90" s="1046"/>
      <c r="CJ90" s="1046"/>
      <c r="CK90" s="1046"/>
      <c r="CL90" s="1047"/>
      <c r="CM90" s="1045"/>
      <c r="CN90" s="1046"/>
      <c r="CO90" s="1046"/>
      <c r="CP90" s="1046"/>
      <c r="CQ90" s="1047"/>
      <c r="CR90" s="1045"/>
      <c r="CS90" s="1046"/>
      <c r="CT90" s="1046"/>
      <c r="CU90" s="1046"/>
      <c r="CV90" s="1047"/>
      <c r="CW90" s="1045"/>
      <c r="CX90" s="1046"/>
      <c r="CY90" s="1046"/>
      <c r="CZ90" s="1046"/>
      <c r="DA90" s="1047"/>
      <c r="DB90" s="1045"/>
      <c r="DC90" s="1046"/>
      <c r="DD90" s="1046"/>
      <c r="DE90" s="1046"/>
      <c r="DF90" s="1047"/>
      <c r="DG90" s="1045"/>
      <c r="DH90" s="1046"/>
      <c r="DI90" s="1046"/>
      <c r="DJ90" s="1046"/>
      <c r="DK90" s="1047"/>
      <c r="DL90" s="1045"/>
      <c r="DM90" s="1046"/>
      <c r="DN90" s="1046"/>
      <c r="DO90" s="1046"/>
      <c r="DP90" s="1047"/>
      <c r="DQ90" s="1045"/>
      <c r="DR90" s="1046"/>
      <c r="DS90" s="1046"/>
      <c r="DT90" s="1046"/>
      <c r="DU90" s="1047"/>
      <c r="DV90" s="1030"/>
      <c r="DW90" s="1031"/>
      <c r="DX90" s="1031"/>
      <c r="DY90" s="1031"/>
      <c r="DZ90" s="1032"/>
      <c r="EA90" s="246"/>
    </row>
    <row r="91" spans="1:131" s="247" customFormat="1" ht="26.25" hidden="1" customHeight="1">
      <c r="A91" s="270"/>
      <c r="B91" s="271"/>
      <c r="C91" s="271"/>
      <c r="D91" s="271"/>
      <c r="E91" s="271"/>
      <c r="F91" s="271"/>
      <c r="G91" s="271"/>
      <c r="H91" s="271"/>
      <c r="I91" s="271"/>
      <c r="J91" s="271"/>
      <c r="K91" s="271"/>
      <c r="L91" s="271"/>
      <c r="M91" s="271"/>
      <c r="N91" s="271"/>
      <c r="O91" s="271"/>
      <c r="P91" s="271"/>
      <c r="Q91" s="272"/>
      <c r="R91" s="272"/>
      <c r="S91" s="272"/>
      <c r="T91" s="272"/>
      <c r="U91" s="272"/>
      <c r="V91" s="272"/>
      <c r="W91" s="272"/>
      <c r="X91" s="272"/>
      <c r="Y91" s="272"/>
      <c r="Z91" s="272"/>
      <c r="AA91" s="272"/>
      <c r="AB91" s="272"/>
      <c r="AC91" s="272"/>
      <c r="AD91" s="272"/>
      <c r="AE91" s="272"/>
      <c r="AF91" s="272"/>
      <c r="AG91" s="272"/>
      <c r="AH91" s="272"/>
      <c r="AI91" s="272"/>
      <c r="AJ91" s="272"/>
      <c r="AK91" s="272"/>
      <c r="AL91" s="272"/>
      <c r="AM91" s="272"/>
      <c r="AN91" s="272"/>
      <c r="AO91" s="272"/>
      <c r="AP91" s="272"/>
      <c r="AQ91" s="272"/>
      <c r="AR91" s="272"/>
      <c r="AS91" s="272"/>
      <c r="AT91" s="272"/>
      <c r="AU91" s="272"/>
      <c r="AV91" s="272"/>
      <c r="AW91" s="272"/>
      <c r="AX91" s="272"/>
      <c r="AY91" s="272"/>
      <c r="AZ91" s="273"/>
      <c r="BA91" s="273"/>
      <c r="BB91" s="273"/>
      <c r="BC91" s="273"/>
      <c r="BD91" s="273"/>
      <c r="BE91" s="265"/>
      <c r="BF91" s="265"/>
      <c r="BG91" s="265"/>
      <c r="BH91" s="265"/>
      <c r="BI91" s="265"/>
      <c r="BJ91" s="265"/>
      <c r="BK91" s="265"/>
      <c r="BL91" s="265"/>
      <c r="BM91" s="265"/>
      <c r="BN91" s="265"/>
      <c r="BO91" s="265"/>
      <c r="BP91" s="265"/>
      <c r="BQ91" s="262">
        <v>85</v>
      </c>
      <c r="BR91" s="267"/>
      <c r="BS91" s="1042"/>
      <c r="BT91" s="1043"/>
      <c r="BU91" s="1043"/>
      <c r="BV91" s="1043"/>
      <c r="BW91" s="1043"/>
      <c r="BX91" s="1043"/>
      <c r="BY91" s="1043"/>
      <c r="BZ91" s="1043"/>
      <c r="CA91" s="1043"/>
      <c r="CB91" s="1043"/>
      <c r="CC91" s="1043"/>
      <c r="CD91" s="1043"/>
      <c r="CE91" s="1043"/>
      <c r="CF91" s="1043"/>
      <c r="CG91" s="1044"/>
      <c r="CH91" s="1045"/>
      <c r="CI91" s="1046"/>
      <c r="CJ91" s="1046"/>
      <c r="CK91" s="1046"/>
      <c r="CL91" s="1047"/>
      <c r="CM91" s="1045"/>
      <c r="CN91" s="1046"/>
      <c r="CO91" s="1046"/>
      <c r="CP91" s="1046"/>
      <c r="CQ91" s="1047"/>
      <c r="CR91" s="1045"/>
      <c r="CS91" s="1046"/>
      <c r="CT91" s="1046"/>
      <c r="CU91" s="1046"/>
      <c r="CV91" s="1047"/>
      <c r="CW91" s="1045"/>
      <c r="CX91" s="1046"/>
      <c r="CY91" s="1046"/>
      <c r="CZ91" s="1046"/>
      <c r="DA91" s="1047"/>
      <c r="DB91" s="1045"/>
      <c r="DC91" s="1046"/>
      <c r="DD91" s="1046"/>
      <c r="DE91" s="1046"/>
      <c r="DF91" s="1047"/>
      <c r="DG91" s="1045"/>
      <c r="DH91" s="1046"/>
      <c r="DI91" s="1046"/>
      <c r="DJ91" s="1046"/>
      <c r="DK91" s="1047"/>
      <c r="DL91" s="1045"/>
      <c r="DM91" s="1046"/>
      <c r="DN91" s="1046"/>
      <c r="DO91" s="1046"/>
      <c r="DP91" s="1047"/>
      <c r="DQ91" s="1045"/>
      <c r="DR91" s="1046"/>
      <c r="DS91" s="1046"/>
      <c r="DT91" s="1046"/>
      <c r="DU91" s="1047"/>
      <c r="DV91" s="1030"/>
      <c r="DW91" s="1031"/>
      <c r="DX91" s="1031"/>
      <c r="DY91" s="1031"/>
      <c r="DZ91" s="1032"/>
      <c r="EA91" s="246"/>
    </row>
    <row r="92" spans="1:131" s="247" customFormat="1" ht="26.25" hidden="1" customHeight="1">
      <c r="A92" s="270"/>
      <c r="B92" s="271"/>
      <c r="C92" s="271"/>
      <c r="D92" s="271"/>
      <c r="E92" s="271"/>
      <c r="F92" s="271"/>
      <c r="G92" s="271"/>
      <c r="H92" s="271"/>
      <c r="I92" s="271"/>
      <c r="J92" s="271"/>
      <c r="K92" s="271"/>
      <c r="L92" s="271"/>
      <c r="M92" s="271"/>
      <c r="N92" s="271"/>
      <c r="O92" s="271"/>
      <c r="P92" s="271"/>
      <c r="Q92" s="272"/>
      <c r="R92" s="272"/>
      <c r="S92" s="272"/>
      <c r="T92" s="272"/>
      <c r="U92" s="272"/>
      <c r="V92" s="272"/>
      <c r="W92" s="272"/>
      <c r="X92" s="272"/>
      <c r="Y92" s="272"/>
      <c r="Z92" s="272"/>
      <c r="AA92" s="272"/>
      <c r="AB92" s="272"/>
      <c r="AC92" s="272"/>
      <c r="AD92" s="272"/>
      <c r="AE92" s="272"/>
      <c r="AF92" s="272"/>
      <c r="AG92" s="272"/>
      <c r="AH92" s="272"/>
      <c r="AI92" s="272"/>
      <c r="AJ92" s="272"/>
      <c r="AK92" s="272"/>
      <c r="AL92" s="272"/>
      <c r="AM92" s="272"/>
      <c r="AN92" s="272"/>
      <c r="AO92" s="272"/>
      <c r="AP92" s="272"/>
      <c r="AQ92" s="272"/>
      <c r="AR92" s="272"/>
      <c r="AS92" s="272"/>
      <c r="AT92" s="272"/>
      <c r="AU92" s="272"/>
      <c r="AV92" s="272"/>
      <c r="AW92" s="272"/>
      <c r="AX92" s="272"/>
      <c r="AY92" s="272"/>
      <c r="AZ92" s="273"/>
      <c r="BA92" s="273"/>
      <c r="BB92" s="273"/>
      <c r="BC92" s="273"/>
      <c r="BD92" s="273"/>
      <c r="BE92" s="265"/>
      <c r="BF92" s="265"/>
      <c r="BG92" s="265"/>
      <c r="BH92" s="265"/>
      <c r="BI92" s="265"/>
      <c r="BJ92" s="265"/>
      <c r="BK92" s="265"/>
      <c r="BL92" s="265"/>
      <c r="BM92" s="265"/>
      <c r="BN92" s="265"/>
      <c r="BO92" s="265"/>
      <c r="BP92" s="265"/>
      <c r="BQ92" s="262">
        <v>86</v>
      </c>
      <c r="BR92" s="267"/>
      <c r="BS92" s="1042"/>
      <c r="BT92" s="1043"/>
      <c r="BU92" s="1043"/>
      <c r="BV92" s="1043"/>
      <c r="BW92" s="1043"/>
      <c r="BX92" s="1043"/>
      <c r="BY92" s="1043"/>
      <c r="BZ92" s="1043"/>
      <c r="CA92" s="1043"/>
      <c r="CB92" s="1043"/>
      <c r="CC92" s="1043"/>
      <c r="CD92" s="1043"/>
      <c r="CE92" s="1043"/>
      <c r="CF92" s="1043"/>
      <c r="CG92" s="1044"/>
      <c r="CH92" s="1045"/>
      <c r="CI92" s="1046"/>
      <c r="CJ92" s="1046"/>
      <c r="CK92" s="1046"/>
      <c r="CL92" s="1047"/>
      <c r="CM92" s="1045"/>
      <c r="CN92" s="1046"/>
      <c r="CO92" s="1046"/>
      <c r="CP92" s="1046"/>
      <c r="CQ92" s="1047"/>
      <c r="CR92" s="1045"/>
      <c r="CS92" s="1046"/>
      <c r="CT92" s="1046"/>
      <c r="CU92" s="1046"/>
      <c r="CV92" s="1047"/>
      <c r="CW92" s="1045"/>
      <c r="CX92" s="1046"/>
      <c r="CY92" s="1046"/>
      <c r="CZ92" s="1046"/>
      <c r="DA92" s="1047"/>
      <c r="DB92" s="1045"/>
      <c r="DC92" s="1046"/>
      <c r="DD92" s="1046"/>
      <c r="DE92" s="1046"/>
      <c r="DF92" s="1047"/>
      <c r="DG92" s="1045"/>
      <c r="DH92" s="1046"/>
      <c r="DI92" s="1046"/>
      <c r="DJ92" s="1046"/>
      <c r="DK92" s="1047"/>
      <c r="DL92" s="1045"/>
      <c r="DM92" s="1046"/>
      <c r="DN92" s="1046"/>
      <c r="DO92" s="1046"/>
      <c r="DP92" s="1047"/>
      <c r="DQ92" s="1045"/>
      <c r="DR92" s="1046"/>
      <c r="DS92" s="1046"/>
      <c r="DT92" s="1046"/>
      <c r="DU92" s="1047"/>
      <c r="DV92" s="1030"/>
      <c r="DW92" s="1031"/>
      <c r="DX92" s="1031"/>
      <c r="DY92" s="1031"/>
      <c r="DZ92" s="1032"/>
      <c r="EA92" s="246"/>
    </row>
    <row r="93" spans="1:131" s="247" customFormat="1" ht="26.25" hidden="1" customHeight="1">
      <c r="A93" s="270"/>
      <c r="B93" s="271"/>
      <c r="C93" s="271"/>
      <c r="D93" s="271"/>
      <c r="E93" s="271"/>
      <c r="F93" s="271"/>
      <c r="G93" s="271"/>
      <c r="H93" s="271"/>
      <c r="I93" s="271"/>
      <c r="J93" s="271"/>
      <c r="K93" s="271"/>
      <c r="L93" s="271"/>
      <c r="M93" s="271"/>
      <c r="N93" s="271"/>
      <c r="O93" s="271"/>
      <c r="P93" s="271"/>
      <c r="Q93" s="272"/>
      <c r="R93" s="272"/>
      <c r="S93" s="272"/>
      <c r="T93" s="272"/>
      <c r="U93" s="272"/>
      <c r="V93" s="272"/>
      <c r="W93" s="272"/>
      <c r="X93" s="272"/>
      <c r="Y93" s="272"/>
      <c r="Z93" s="272"/>
      <c r="AA93" s="272"/>
      <c r="AB93" s="272"/>
      <c r="AC93" s="272"/>
      <c r="AD93" s="272"/>
      <c r="AE93" s="272"/>
      <c r="AF93" s="272"/>
      <c r="AG93" s="272"/>
      <c r="AH93" s="272"/>
      <c r="AI93" s="272"/>
      <c r="AJ93" s="272"/>
      <c r="AK93" s="272"/>
      <c r="AL93" s="272"/>
      <c r="AM93" s="272"/>
      <c r="AN93" s="272"/>
      <c r="AO93" s="272"/>
      <c r="AP93" s="272"/>
      <c r="AQ93" s="272"/>
      <c r="AR93" s="272"/>
      <c r="AS93" s="272"/>
      <c r="AT93" s="272"/>
      <c r="AU93" s="272"/>
      <c r="AV93" s="272"/>
      <c r="AW93" s="272"/>
      <c r="AX93" s="272"/>
      <c r="AY93" s="272"/>
      <c r="AZ93" s="273"/>
      <c r="BA93" s="273"/>
      <c r="BB93" s="273"/>
      <c r="BC93" s="273"/>
      <c r="BD93" s="273"/>
      <c r="BE93" s="265"/>
      <c r="BF93" s="265"/>
      <c r="BG93" s="265"/>
      <c r="BH93" s="265"/>
      <c r="BI93" s="265"/>
      <c r="BJ93" s="265"/>
      <c r="BK93" s="265"/>
      <c r="BL93" s="265"/>
      <c r="BM93" s="265"/>
      <c r="BN93" s="265"/>
      <c r="BO93" s="265"/>
      <c r="BP93" s="265"/>
      <c r="BQ93" s="262">
        <v>87</v>
      </c>
      <c r="BR93" s="267"/>
      <c r="BS93" s="1042"/>
      <c r="BT93" s="1043"/>
      <c r="BU93" s="1043"/>
      <c r="BV93" s="1043"/>
      <c r="BW93" s="1043"/>
      <c r="BX93" s="1043"/>
      <c r="BY93" s="1043"/>
      <c r="BZ93" s="1043"/>
      <c r="CA93" s="1043"/>
      <c r="CB93" s="1043"/>
      <c r="CC93" s="1043"/>
      <c r="CD93" s="1043"/>
      <c r="CE93" s="1043"/>
      <c r="CF93" s="1043"/>
      <c r="CG93" s="1044"/>
      <c r="CH93" s="1045"/>
      <c r="CI93" s="1046"/>
      <c r="CJ93" s="1046"/>
      <c r="CK93" s="1046"/>
      <c r="CL93" s="1047"/>
      <c r="CM93" s="1045"/>
      <c r="CN93" s="1046"/>
      <c r="CO93" s="1046"/>
      <c r="CP93" s="1046"/>
      <c r="CQ93" s="1047"/>
      <c r="CR93" s="1045"/>
      <c r="CS93" s="1046"/>
      <c r="CT93" s="1046"/>
      <c r="CU93" s="1046"/>
      <c r="CV93" s="1047"/>
      <c r="CW93" s="1045"/>
      <c r="CX93" s="1046"/>
      <c r="CY93" s="1046"/>
      <c r="CZ93" s="1046"/>
      <c r="DA93" s="1047"/>
      <c r="DB93" s="1045"/>
      <c r="DC93" s="1046"/>
      <c r="DD93" s="1046"/>
      <c r="DE93" s="1046"/>
      <c r="DF93" s="1047"/>
      <c r="DG93" s="1045"/>
      <c r="DH93" s="1046"/>
      <c r="DI93" s="1046"/>
      <c r="DJ93" s="1046"/>
      <c r="DK93" s="1047"/>
      <c r="DL93" s="1045"/>
      <c r="DM93" s="1046"/>
      <c r="DN93" s="1046"/>
      <c r="DO93" s="1046"/>
      <c r="DP93" s="1047"/>
      <c r="DQ93" s="1045"/>
      <c r="DR93" s="1046"/>
      <c r="DS93" s="1046"/>
      <c r="DT93" s="1046"/>
      <c r="DU93" s="1047"/>
      <c r="DV93" s="1030"/>
      <c r="DW93" s="1031"/>
      <c r="DX93" s="1031"/>
      <c r="DY93" s="1031"/>
      <c r="DZ93" s="1032"/>
      <c r="EA93" s="246"/>
    </row>
    <row r="94" spans="1:131" s="247" customFormat="1" ht="26.25" hidden="1" customHeight="1">
      <c r="A94" s="270"/>
      <c r="B94" s="271"/>
      <c r="C94" s="271"/>
      <c r="D94" s="271"/>
      <c r="E94" s="271"/>
      <c r="F94" s="271"/>
      <c r="G94" s="271"/>
      <c r="H94" s="271"/>
      <c r="I94" s="271"/>
      <c r="J94" s="271"/>
      <c r="K94" s="271"/>
      <c r="L94" s="271"/>
      <c r="M94" s="271"/>
      <c r="N94" s="271"/>
      <c r="O94" s="271"/>
      <c r="P94" s="271"/>
      <c r="Q94" s="272"/>
      <c r="R94" s="272"/>
      <c r="S94" s="272"/>
      <c r="T94" s="272"/>
      <c r="U94" s="272"/>
      <c r="V94" s="272"/>
      <c r="W94" s="272"/>
      <c r="X94" s="272"/>
      <c r="Y94" s="272"/>
      <c r="Z94" s="272"/>
      <c r="AA94" s="272"/>
      <c r="AB94" s="272"/>
      <c r="AC94" s="272"/>
      <c r="AD94" s="272"/>
      <c r="AE94" s="272"/>
      <c r="AF94" s="272"/>
      <c r="AG94" s="272"/>
      <c r="AH94" s="272"/>
      <c r="AI94" s="272"/>
      <c r="AJ94" s="272"/>
      <c r="AK94" s="272"/>
      <c r="AL94" s="272"/>
      <c r="AM94" s="272"/>
      <c r="AN94" s="272"/>
      <c r="AO94" s="272"/>
      <c r="AP94" s="272"/>
      <c r="AQ94" s="272"/>
      <c r="AR94" s="272"/>
      <c r="AS94" s="272"/>
      <c r="AT94" s="272"/>
      <c r="AU94" s="272"/>
      <c r="AV94" s="272"/>
      <c r="AW94" s="272"/>
      <c r="AX94" s="272"/>
      <c r="AY94" s="272"/>
      <c r="AZ94" s="273"/>
      <c r="BA94" s="273"/>
      <c r="BB94" s="273"/>
      <c r="BC94" s="273"/>
      <c r="BD94" s="273"/>
      <c r="BE94" s="265"/>
      <c r="BF94" s="265"/>
      <c r="BG94" s="265"/>
      <c r="BH94" s="265"/>
      <c r="BI94" s="265"/>
      <c r="BJ94" s="265"/>
      <c r="BK94" s="265"/>
      <c r="BL94" s="265"/>
      <c r="BM94" s="265"/>
      <c r="BN94" s="265"/>
      <c r="BO94" s="265"/>
      <c r="BP94" s="265"/>
      <c r="BQ94" s="262">
        <v>88</v>
      </c>
      <c r="BR94" s="267"/>
      <c r="BS94" s="1042"/>
      <c r="BT94" s="1043"/>
      <c r="BU94" s="1043"/>
      <c r="BV94" s="1043"/>
      <c r="BW94" s="1043"/>
      <c r="BX94" s="1043"/>
      <c r="BY94" s="1043"/>
      <c r="BZ94" s="1043"/>
      <c r="CA94" s="1043"/>
      <c r="CB94" s="1043"/>
      <c r="CC94" s="1043"/>
      <c r="CD94" s="1043"/>
      <c r="CE94" s="1043"/>
      <c r="CF94" s="1043"/>
      <c r="CG94" s="1044"/>
      <c r="CH94" s="1045"/>
      <c r="CI94" s="1046"/>
      <c r="CJ94" s="1046"/>
      <c r="CK94" s="1046"/>
      <c r="CL94" s="1047"/>
      <c r="CM94" s="1045"/>
      <c r="CN94" s="1046"/>
      <c r="CO94" s="1046"/>
      <c r="CP94" s="1046"/>
      <c r="CQ94" s="1047"/>
      <c r="CR94" s="1045"/>
      <c r="CS94" s="1046"/>
      <c r="CT94" s="1046"/>
      <c r="CU94" s="1046"/>
      <c r="CV94" s="1047"/>
      <c r="CW94" s="1045"/>
      <c r="CX94" s="1046"/>
      <c r="CY94" s="1046"/>
      <c r="CZ94" s="1046"/>
      <c r="DA94" s="1047"/>
      <c r="DB94" s="1045"/>
      <c r="DC94" s="1046"/>
      <c r="DD94" s="1046"/>
      <c r="DE94" s="1046"/>
      <c r="DF94" s="1047"/>
      <c r="DG94" s="1045"/>
      <c r="DH94" s="1046"/>
      <c r="DI94" s="1046"/>
      <c r="DJ94" s="1046"/>
      <c r="DK94" s="1047"/>
      <c r="DL94" s="1045"/>
      <c r="DM94" s="1046"/>
      <c r="DN94" s="1046"/>
      <c r="DO94" s="1046"/>
      <c r="DP94" s="1047"/>
      <c r="DQ94" s="1045"/>
      <c r="DR94" s="1046"/>
      <c r="DS94" s="1046"/>
      <c r="DT94" s="1046"/>
      <c r="DU94" s="1047"/>
      <c r="DV94" s="1030"/>
      <c r="DW94" s="1031"/>
      <c r="DX94" s="1031"/>
      <c r="DY94" s="1031"/>
      <c r="DZ94" s="1032"/>
      <c r="EA94" s="246"/>
    </row>
    <row r="95" spans="1:131" s="247" customFormat="1" ht="26.25" hidden="1" customHeight="1">
      <c r="A95" s="270"/>
      <c r="B95" s="271"/>
      <c r="C95" s="271"/>
      <c r="D95" s="271"/>
      <c r="E95" s="271"/>
      <c r="F95" s="271"/>
      <c r="G95" s="271"/>
      <c r="H95" s="271"/>
      <c r="I95" s="271"/>
      <c r="J95" s="271"/>
      <c r="K95" s="271"/>
      <c r="L95" s="271"/>
      <c r="M95" s="271"/>
      <c r="N95" s="271"/>
      <c r="O95" s="271"/>
      <c r="P95" s="271"/>
      <c r="Q95" s="272"/>
      <c r="R95" s="272"/>
      <c r="S95" s="272"/>
      <c r="T95" s="272"/>
      <c r="U95" s="272"/>
      <c r="V95" s="272"/>
      <c r="W95" s="272"/>
      <c r="X95" s="272"/>
      <c r="Y95" s="272"/>
      <c r="Z95" s="272"/>
      <c r="AA95" s="272"/>
      <c r="AB95" s="272"/>
      <c r="AC95" s="272"/>
      <c r="AD95" s="272"/>
      <c r="AE95" s="272"/>
      <c r="AF95" s="272"/>
      <c r="AG95" s="272"/>
      <c r="AH95" s="272"/>
      <c r="AI95" s="272"/>
      <c r="AJ95" s="272"/>
      <c r="AK95" s="272"/>
      <c r="AL95" s="272"/>
      <c r="AM95" s="272"/>
      <c r="AN95" s="272"/>
      <c r="AO95" s="272"/>
      <c r="AP95" s="272"/>
      <c r="AQ95" s="272"/>
      <c r="AR95" s="272"/>
      <c r="AS95" s="272"/>
      <c r="AT95" s="272"/>
      <c r="AU95" s="272"/>
      <c r="AV95" s="272"/>
      <c r="AW95" s="272"/>
      <c r="AX95" s="272"/>
      <c r="AY95" s="272"/>
      <c r="AZ95" s="273"/>
      <c r="BA95" s="273"/>
      <c r="BB95" s="273"/>
      <c r="BC95" s="273"/>
      <c r="BD95" s="273"/>
      <c r="BE95" s="265"/>
      <c r="BF95" s="265"/>
      <c r="BG95" s="265"/>
      <c r="BH95" s="265"/>
      <c r="BI95" s="265"/>
      <c r="BJ95" s="265"/>
      <c r="BK95" s="265"/>
      <c r="BL95" s="265"/>
      <c r="BM95" s="265"/>
      <c r="BN95" s="265"/>
      <c r="BO95" s="265"/>
      <c r="BP95" s="265"/>
      <c r="BQ95" s="262">
        <v>89</v>
      </c>
      <c r="BR95" s="267"/>
      <c r="BS95" s="1042"/>
      <c r="BT95" s="1043"/>
      <c r="BU95" s="1043"/>
      <c r="BV95" s="1043"/>
      <c r="BW95" s="1043"/>
      <c r="BX95" s="1043"/>
      <c r="BY95" s="1043"/>
      <c r="BZ95" s="1043"/>
      <c r="CA95" s="1043"/>
      <c r="CB95" s="1043"/>
      <c r="CC95" s="1043"/>
      <c r="CD95" s="1043"/>
      <c r="CE95" s="1043"/>
      <c r="CF95" s="1043"/>
      <c r="CG95" s="1044"/>
      <c r="CH95" s="1045"/>
      <c r="CI95" s="1046"/>
      <c r="CJ95" s="1046"/>
      <c r="CK95" s="1046"/>
      <c r="CL95" s="1047"/>
      <c r="CM95" s="1045"/>
      <c r="CN95" s="1046"/>
      <c r="CO95" s="1046"/>
      <c r="CP95" s="1046"/>
      <c r="CQ95" s="1047"/>
      <c r="CR95" s="1045"/>
      <c r="CS95" s="1046"/>
      <c r="CT95" s="1046"/>
      <c r="CU95" s="1046"/>
      <c r="CV95" s="1047"/>
      <c r="CW95" s="1045"/>
      <c r="CX95" s="1046"/>
      <c r="CY95" s="1046"/>
      <c r="CZ95" s="1046"/>
      <c r="DA95" s="1047"/>
      <c r="DB95" s="1045"/>
      <c r="DC95" s="1046"/>
      <c r="DD95" s="1046"/>
      <c r="DE95" s="1046"/>
      <c r="DF95" s="1047"/>
      <c r="DG95" s="1045"/>
      <c r="DH95" s="1046"/>
      <c r="DI95" s="1046"/>
      <c r="DJ95" s="1046"/>
      <c r="DK95" s="1047"/>
      <c r="DL95" s="1045"/>
      <c r="DM95" s="1046"/>
      <c r="DN95" s="1046"/>
      <c r="DO95" s="1046"/>
      <c r="DP95" s="1047"/>
      <c r="DQ95" s="1045"/>
      <c r="DR95" s="1046"/>
      <c r="DS95" s="1046"/>
      <c r="DT95" s="1046"/>
      <c r="DU95" s="1047"/>
      <c r="DV95" s="1030"/>
      <c r="DW95" s="1031"/>
      <c r="DX95" s="1031"/>
      <c r="DY95" s="1031"/>
      <c r="DZ95" s="1032"/>
      <c r="EA95" s="246"/>
    </row>
    <row r="96" spans="1:131" s="247" customFormat="1" ht="26.25" hidden="1" customHeight="1">
      <c r="A96" s="270"/>
      <c r="B96" s="271"/>
      <c r="C96" s="271"/>
      <c r="D96" s="271"/>
      <c r="E96" s="271"/>
      <c r="F96" s="271"/>
      <c r="G96" s="271"/>
      <c r="H96" s="271"/>
      <c r="I96" s="271"/>
      <c r="J96" s="271"/>
      <c r="K96" s="271"/>
      <c r="L96" s="271"/>
      <c r="M96" s="271"/>
      <c r="N96" s="271"/>
      <c r="O96" s="271"/>
      <c r="P96" s="271"/>
      <c r="Q96" s="272"/>
      <c r="R96" s="272"/>
      <c r="S96" s="272"/>
      <c r="T96" s="272"/>
      <c r="U96" s="272"/>
      <c r="V96" s="272"/>
      <c r="W96" s="272"/>
      <c r="X96" s="272"/>
      <c r="Y96" s="272"/>
      <c r="Z96" s="272"/>
      <c r="AA96" s="272"/>
      <c r="AB96" s="272"/>
      <c r="AC96" s="272"/>
      <c r="AD96" s="272"/>
      <c r="AE96" s="272"/>
      <c r="AF96" s="272"/>
      <c r="AG96" s="272"/>
      <c r="AH96" s="272"/>
      <c r="AI96" s="272"/>
      <c r="AJ96" s="272"/>
      <c r="AK96" s="272"/>
      <c r="AL96" s="272"/>
      <c r="AM96" s="272"/>
      <c r="AN96" s="272"/>
      <c r="AO96" s="272"/>
      <c r="AP96" s="272"/>
      <c r="AQ96" s="272"/>
      <c r="AR96" s="272"/>
      <c r="AS96" s="272"/>
      <c r="AT96" s="272"/>
      <c r="AU96" s="272"/>
      <c r="AV96" s="272"/>
      <c r="AW96" s="272"/>
      <c r="AX96" s="272"/>
      <c r="AY96" s="272"/>
      <c r="AZ96" s="273"/>
      <c r="BA96" s="273"/>
      <c r="BB96" s="273"/>
      <c r="BC96" s="273"/>
      <c r="BD96" s="273"/>
      <c r="BE96" s="265"/>
      <c r="BF96" s="265"/>
      <c r="BG96" s="265"/>
      <c r="BH96" s="265"/>
      <c r="BI96" s="265"/>
      <c r="BJ96" s="265"/>
      <c r="BK96" s="265"/>
      <c r="BL96" s="265"/>
      <c r="BM96" s="265"/>
      <c r="BN96" s="265"/>
      <c r="BO96" s="265"/>
      <c r="BP96" s="265"/>
      <c r="BQ96" s="262">
        <v>90</v>
      </c>
      <c r="BR96" s="267"/>
      <c r="BS96" s="1042"/>
      <c r="BT96" s="1043"/>
      <c r="BU96" s="1043"/>
      <c r="BV96" s="1043"/>
      <c r="BW96" s="1043"/>
      <c r="BX96" s="1043"/>
      <c r="BY96" s="1043"/>
      <c r="BZ96" s="1043"/>
      <c r="CA96" s="1043"/>
      <c r="CB96" s="1043"/>
      <c r="CC96" s="1043"/>
      <c r="CD96" s="1043"/>
      <c r="CE96" s="1043"/>
      <c r="CF96" s="1043"/>
      <c r="CG96" s="1044"/>
      <c r="CH96" s="1045"/>
      <c r="CI96" s="1046"/>
      <c r="CJ96" s="1046"/>
      <c r="CK96" s="1046"/>
      <c r="CL96" s="1047"/>
      <c r="CM96" s="1045"/>
      <c r="CN96" s="1046"/>
      <c r="CO96" s="1046"/>
      <c r="CP96" s="1046"/>
      <c r="CQ96" s="1047"/>
      <c r="CR96" s="1045"/>
      <c r="CS96" s="1046"/>
      <c r="CT96" s="1046"/>
      <c r="CU96" s="1046"/>
      <c r="CV96" s="1047"/>
      <c r="CW96" s="1045"/>
      <c r="CX96" s="1046"/>
      <c r="CY96" s="1046"/>
      <c r="CZ96" s="1046"/>
      <c r="DA96" s="1047"/>
      <c r="DB96" s="1045"/>
      <c r="DC96" s="1046"/>
      <c r="DD96" s="1046"/>
      <c r="DE96" s="1046"/>
      <c r="DF96" s="1047"/>
      <c r="DG96" s="1045"/>
      <c r="DH96" s="1046"/>
      <c r="DI96" s="1046"/>
      <c r="DJ96" s="1046"/>
      <c r="DK96" s="1047"/>
      <c r="DL96" s="1045"/>
      <c r="DM96" s="1046"/>
      <c r="DN96" s="1046"/>
      <c r="DO96" s="1046"/>
      <c r="DP96" s="1047"/>
      <c r="DQ96" s="1045"/>
      <c r="DR96" s="1046"/>
      <c r="DS96" s="1046"/>
      <c r="DT96" s="1046"/>
      <c r="DU96" s="1047"/>
      <c r="DV96" s="1030"/>
      <c r="DW96" s="1031"/>
      <c r="DX96" s="1031"/>
      <c r="DY96" s="1031"/>
      <c r="DZ96" s="1032"/>
      <c r="EA96" s="246"/>
    </row>
    <row r="97" spans="1:131" s="247" customFormat="1" ht="26.25" hidden="1" customHeight="1">
      <c r="A97" s="270"/>
      <c r="B97" s="271"/>
      <c r="C97" s="271"/>
      <c r="D97" s="271"/>
      <c r="E97" s="271"/>
      <c r="F97" s="271"/>
      <c r="G97" s="271"/>
      <c r="H97" s="271"/>
      <c r="I97" s="271"/>
      <c r="J97" s="271"/>
      <c r="K97" s="271"/>
      <c r="L97" s="271"/>
      <c r="M97" s="271"/>
      <c r="N97" s="271"/>
      <c r="O97" s="271"/>
      <c r="P97" s="271"/>
      <c r="Q97" s="272"/>
      <c r="R97" s="272"/>
      <c r="S97" s="272"/>
      <c r="T97" s="272"/>
      <c r="U97" s="272"/>
      <c r="V97" s="272"/>
      <c r="W97" s="272"/>
      <c r="X97" s="272"/>
      <c r="Y97" s="272"/>
      <c r="Z97" s="272"/>
      <c r="AA97" s="272"/>
      <c r="AB97" s="272"/>
      <c r="AC97" s="272"/>
      <c r="AD97" s="272"/>
      <c r="AE97" s="272"/>
      <c r="AF97" s="272"/>
      <c r="AG97" s="272"/>
      <c r="AH97" s="272"/>
      <c r="AI97" s="272"/>
      <c r="AJ97" s="272"/>
      <c r="AK97" s="272"/>
      <c r="AL97" s="272"/>
      <c r="AM97" s="272"/>
      <c r="AN97" s="272"/>
      <c r="AO97" s="272"/>
      <c r="AP97" s="272"/>
      <c r="AQ97" s="272"/>
      <c r="AR97" s="272"/>
      <c r="AS97" s="272"/>
      <c r="AT97" s="272"/>
      <c r="AU97" s="272"/>
      <c r="AV97" s="272"/>
      <c r="AW97" s="272"/>
      <c r="AX97" s="272"/>
      <c r="AY97" s="272"/>
      <c r="AZ97" s="273"/>
      <c r="BA97" s="273"/>
      <c r="BB97" s="273"/>
      <c r="BC97" s="273"/>
      <c r="BD97" s="273"/>
      <c r="BE97" s="265"/>
      <c r="BF97" s="265"/>
      <c r="BG97" s="265"/>
      <c r="BH97" s="265"/>
      <c r="BI97" s="265"/>
      <c r="BJ97" s="265"/>
      <c r="BK97" s="265"/>
      <c r="BL97" s="265"/>
      <c r="BM97" s="265"/>
      <c r="BN97" s="265"/>
      <c r="BO97" s="265"/>
      <c r="BP97" s="265"/>
      <c r="BQ97" s="262">
        <v>91</v>
      </c>
      <c r="BR97" s="267"/>
      <c r="BS97" s="1042"/>
      <c r="BT97" s="1043"/>
      <c r="BU97" s="1043"/>
      <c r="BV97" s="1043"/>
      <c r="BW97" s="1043"/>
      <c r="BX97" s="1043"/>
      <c r="BY97" s="1043"/>
      <c r="BZ97" s="1043"/>
      <c r="CA97" s="1043"/>
      <c r="CB97" s="1043"/>
      <c r="CC97" s="1043"/>
      <c r="CD97" s="1043"/>
      <c r="CE97" s="1043"/>
      <c r="CF97" s="1043"/>
      <c r="CG97" s="1044"/>
      <c r="CH97" s="1045"/>
      <c r="CI97" s="1046"/>
      <c r="CJ97" s="1046"/>
      <c r="CK97" s="1046"/>
      <c r="CL97" s="1047"/>
      <c r="CM97" s="1045"/>
      <c r="CN97" s="1046"/>
      <c r="CO97" s="1046"/>
      <c r="CP97" s="1046"/>
      <c r="CQ97" s="1047"/>
      <c r="CR97" s="1045"/>
      <c r="CS97" s="1046"/>
      <c r="CT97" s="1046"/>
      <c r="CU97" s="1046"/>
      <c r="CV97" s="1047"/>
      <c r="CW97" s="1045"/>
      <c r="CX97" s="1046"/>
      <c r="CY97" s="1046"/>
      <c r="CZ97" s="1046"/>
      <c r="DA97" s="1047"/>
      <c r="DB97" s="1045"/>
      <c r="DC97" s="1046"/>
      <c r="DD97" s="1046"/>
      <c r="DE97" s="1046"/>
      <c r="DF97" s="1047"/>
      <c r="DG97" s="1045"/>
      <c r="DH97" s="1046"/>
      <c r="DI97" s="1046"/>
      <c r="DJ97" s="1046"/>
      <c r="DK97" s="1047"/>
      <c r="DL97" s="1045"/>
      <c r="DM97" s="1046"/>
      <c r="DN97" s="1046"/>
      <c r="DO97" s="1046"/>
      <c r="DP97" s="1047"/>
      <c r="DQ97" s="1045"/>
      <c r="DR97" s="1046"/>
      <c r="DS97" s="1046"/>
      <c r="DT97" s="1046"/>
      <c r="DU97" s="1047"/>
      <c r="DV97" s="1030"/>
      <c r="DW97" s="1031"/>
      <c r="DX97" s="1031"/>
      <c r="DY97" s="1031"/>
      <c r="DZ97" s="1032"/>
      <c r="EA97" s="246"/>
    </row>
    <row r="98" spans="1:131" s="247" customFormat="1" ht="26.25" hidden="1" customHeight="1">
      <c r="A98" s="270"/>
      <c r="B98" s="271"/>
      <c r="C98" s="271"/>
      <c r="D98" s="271"/>
      <c r="E98" s="271"/>
      <c r="F98" s="271"/>
      <c r="G98" s="271"/>
      <c r="H98" s="271"/>
      <c r="I98" s="271"/>
      <c r="J98" s="271"/>
      <c r="K98" s="271"/>
      <c r="L98" s="271"/>
      <c r="M98" s="271"/>
      <c r="N98" s="271"/>
      <c r="O98" s="271"/>
      <c r="P98" s="271"/>
      <c r="Q98" s="272"/>
      <c r="R98" s="272"/>
      <c r="S98" s="272"/>
      <c r="T98" s="272"/>
      <c r="U98" s="272"/>
      <c r="V98" s="272"/>
      <c r="W98" s="272"/>
      <c r="X98" s="272"/>
      <c r="Y98" s="272"/>
      <c r="Z98" s="272"/>
      <c r="AA98" s="272"/>
      <c r="AB98" s="272"/>
      <c r="AC98" s="272"/>
      <c r="AD98" s="272"/>
      <c r="AE98" s="272"/>
      <c r="AF98" s="272"/>
      <c r="AG98" s="272"/>
      <c r="AH98" s="272"/>
      <c r="AI98" s="272"/>
      <c r="AJ98" s="272"/>
      <c r="AK98" s="272"/>
      <c r="AL98" s="272"/>
      <c r="AM98" s="272"/>
      <c r="AN98" s="272"/>
      <c r="AO98" s="272"/>
      <c r="AP98" s="272"/>
      <c r="AQ98" s="272"/>
      <c r="AR98" s="272"/>
      <c r="AS98" s="272"/>
      <c r="AT98" s="272"/>
      <c r="AU98" s="272"/>
      <c r="AV98" s="272"/>
      <c r="AW98" s="272"/>
      <c r="AX98" s="272"/>
      <c r="AY98" s="272"/>
      <c r="AZ98" s="273"/>
      <c r="BA98" s="273"/>
      <c r="BB98" s="273"/>
      <c r="BC98" s="273"/>
      <c r="BD98" s="273"/>
      <c r="BE98" s="265"/>
      <c r="BF98" s="265"/>
      <c r="BG98" s="265"/>
      <c r="BH98" s="265"/>
      <c r="BI98" s="265"/>
      <c r="BJ98" s="265"/>
      <c r="BK98" s="265"/>
      <c r="BL98" s="265"/>
      <c r="BM98" s="265"/>
      <c r="BN98" s="265"/>
      <c r="BO98" s="265"/>
      <c r="BP98" s="265"/>
      <c r="BQ98" s="262">
        <v>92</v>
      </c>
      <c r="BR98" s="267"/>
      <c r="BS98" s="1042"/>
      <c r="BT98" s="1043"/>
      <c r="BU98" s="1043"/>
      <c r="BV98" s="1043"/>
      <c r="BW98" s="1043"/>
      <c r="BX98" s="1043"/>
      <c r="BY98" s="1043"/>
      <c r="BZ98" s="1043"/>
      <c r="CA98" s="1043"/>
      <c r="CB98" s="1043"/>
      <c r="CC98" s="1043"/>
      <c r="CD98" s="1043"/>
      <c r="CE98" s="1043"/>
      <c r="CF98" s="1043"/>
      <c r="CG98" s="1044"/>
      <c r="CH98" s="1045"/>
      <c r="CI98" s="1046"/>
      <c r="CJ98" s="1046"/>
      <c r="CK98" s="1046"/>
      <c r="CL98" s="1047"/>
      <c r="CM98" s="1045"/>
      <c r="CN98" s="1046"/>
      <c r="CO98" s="1046"/>
      <c r="CP98" s="1046"/>
      <c r="CQ98" s="1047"/>
      <c r="CR98" s="1045"/>
      <c r="CS98" s="1046"/>
      <c r="CT98" s="1046"/>
      <c r="CU98" s="1046"/>
      <c r="CV98" s="1047"/>
      <c r="CW98" s="1045"/>
      <c r="CX98" s="1046"/>
      <c r="CY98" s="1046"/>
      <c r="CZ98" s="1046"/>
      <c r="DA98" s="1047"/>
      <c r="DB98" s="1045"/>
      <c r="DC98" s="1046"/>
      <c r="DD98" s="1046"/>
      <c r="DE98" s="1046"/>
      <c r="DF98" s="1047"/>
      <c r="DG98" s="1045"/>
      <c r="DH98" s="1046"/>
      <c r="DI98" s="1046"/>
      <c r="DJ98" s="1046"/>
      <c r="DK98" s="1047"/>
      <c r="DL98" s="1045"/>
      <c r="DM98" s="1046"/>
      <c r="DN98" s="1046"/>
      <c r="DO98" s="1046"/>
      <c r="DP98" s="1047"/>
      <c r="DQ98" s="1045"/>
      <c r="DR98" s="1046"/>
      <c r="DS98" s="1046"/>
      <c r="DT98" s="1046"/>
      <c r="DU98" s="1047"/>
      <c r="DV98" s="1030"/>
      <c r="DW98" s="1031"/>
      <c r="DX98" s="1031"/>
      <c r="DY98" s="1031"/>
      <c r="DZ98" s="1032"/>
      <c r="EA98" s="246"/>
    </row>
    <row r="99" spans="1:131" s="247" customFormat="1" ht="26.25" hidden="1" customHeight="1">
      <c r="A99" s="270"/>
      <c r="B99" s="271"/>
      <c r="C99" s="271"/>
      <c r="D99" s="271"/>
      <c r="E99" s="271"/>
      <c r="F99" s="271"/>
      <c r="G99" s="271"/>
      <c r="H99" s="271"/>
      <c r="I99" s="271"/>
      <c r="J99" s="271"/>
      <c r="K99" s="271"/>
      <c r="L99" s="271"/>
      <c r="M99" s="271"/>
      <c r="N99" s="271"/>
      <c r="O99" s="271"/>
      <c r="P99" s="271"/>
      <c r="Q99" s="272"/>
      <c r="R99" s="272"/>
      <c r="S99" s="272"/>
      <c r="T99" s="272"/>
      <c r="U99" s="272"/>
      <c r="V99" s="272"/>
      <c r="W99" s="272"/>
      <c r="X99" s="272"/>
      <c r="Y99" s="272"/>
      <c r="Z99" s="272"/>
      <c r="AA99" s="272"/>
      <c r="AB99" s="272"/>
      <c r="AC99" s="272"/>
      <c r="AD99" s="272"/>
      <c r="AE99" s="272"/>
      <c r="AF99" s="272"/>
      <c r="AG99" s="272"/>
      <c r="AH99" s="272"/>
      <c r="AI99" s="272"/>
      <c r="AJ99" s="272"/>
      <c r="AK99" s="272"/>
      <c r="AL99" s="272"/>
      <c r="AM99" s="272"/>
      <c r="AN99" s="272"/>
      <c r="AO99" s="272"/>
      <c r="AP99" s="272"/>
      <c r="AQ99" s="272"/>
      <c r="AR99" s="272"/>
      <c r="AS99" s="272"/>
      <c r="AT99" s="272"/>
      <c r="AU99" s="272"/>
      <c r="AV99" s="272"/>
      <c r="AW99" s="272"/>
      <c r="AX99" s="272"/>
      <c r="AY99" s="272"/>
      <c r="AZ99" s="273"/>
      <c r="BA99" s="273"/>
      <c r="BB99" s="273"/>
      <c r="BC99" s="273"/>
      <c r="BD99" s="273"/>
      <c r="BE99" s="265"/>
      <c r="BF99" s="265"/>
      <c r="BG99" s="265"/>
      <c r="BH99" s="265"/>
      <c r="BI99" s="265"/>
      <c r="BJ99" s="265"/>
      <c r="BK99" s="265"/>
      <c r="BL99" s="265"/>
      <c r="BM99" s="265"/>
      <c r="BN99" s="265"/>
      <c r="BO99" s="265"/>
      <c r="BP99" s="265"/>
      <c r="BQ99" s="262">
        <v>93</v>
      </c>
      <c r="BR99" s="267"/>
      <c r="BS99" s="1042"/>
      <c r="BT99" s="1043"/>
      <c r="BU99" s="1043"/>
      <c r="BV99" s="1043"/>
      <c r="BW99" s="1043"/>
      <c r="BX99" s="1043"/>
      <c r="BY99" s="1043"/>
      <c r="BZ99" s="1043"/>
      <c r="CA99" s="1043"/>
      <c r="CB99" s="1043"/>
      <c r="CC99" s="1043"/>
      <c r="CD99" s="1043"/>
      <c r="CE99" s="1043"/>
      <c r="CF99" s="1043"/>
      <c r="CG99" s="1044"/>
      <c r="CH99" s="1045"/>
      <c r="CI99" s="1046"/>
      <c r="CJ99" s="1046"/>
      <c r="CK99" s="1046"/>
      <c r="CL99" s="1047"/>
      <c r="CM99" s="1045"/>
      <c r="CN99" s="1046"/>
      <c r="CO99" s="1046"/>
      <c r="CP99" s="1046"/>
      <c r="CQ99" s="1047"/>
      <c r="CR99" s="1045"/>
      <c r="CS99" s="1046"/>
      <c r="CT99" s="1046"/>
      <c r="CU99" s="1046"/>
      <c r="CV99" s="1047"/>
      <c r="CW99" s="1045"/>
      <c r="CX99" s="1046"/>
      <c r="CY99" s="1046"/>
      <c r="CZ99" s="1046"/>
      <c r="DA99" s="1047"/>
      <c r="DB99" s="1045"/>
      <c r="DC99" s="1046"/>
      <c r="DD99" s="1046"/>
      <c r="DE99" s="1046"/>
      <c r="DF99" s="1047"/>
      <c r="DG99" s="1045"/>
      <c r="DH99" s="1046"/>
      <c r="DI99" s="1046"/>
      <c r="DJ99" s="1046"/>
      <c r="DK99" s="1047"/>
      <c r="DL99" s="1045"/>
      <c r="DM99" s="1046"/>
      <c r="DN99" s="1046"/>
      <c r="DO99" s="1046"/>
      <c r="DP99" s="1047"/>
      <c r="DQ99" s="1045"/>
      <c r="DR99" s="1046"/>
      <c r="DS99" s="1046"/>
      <c r="DT99" s="1046"/>
      <c r="DU99" s="1047"/>
      <c r="DV99" s="1030"/>
      <c r="DW99" s="1031"/>
      <c r="DX99" s="1031"/>
      <c r="DY99" s="1031"/>
      <c r="DZ99" s="1032"/>
      <c r="EA99" s="246"/>
    </row>
    <row r="100" spans="1:131" s="247" customFormat="1" ht="26.25" hidden="1" customHeight="1">
      <c r="A100" s="270"/>
      <c r="B100" s="271"/>
      <c r="C100" s="271"/>
      <c r="D100" s="271"/>
      <c r="E100" s="271"/>
      <c r="F100" s="271"/>
      <c r="G100" s="271"/>
      <c r="H100" s="271"/>
      <c r="I100" s="271"/>
      <c r="J100" s="271"/>
      <c r="K100" s="271"/>
      <c r="L100" s="271"/>
      <c r="M100" s="271"/>
      <c r="N100" s="271"/>
      <c r="O100" s="271"/>
      <c r="P100" s="271"/>
      <c r="Q100" s="272"/>
      <c r="R100" s="272"/>
      <c r="S100" s="272"/>
      <c r="T100" s="272"/>
      <c r="U100" s="272"/>
      <c r="V100" s="272"/>
      <c r="W100" s="272"/>
      <c r="X100" s="272"/>
      <c r="Y100" s="272"/>
      <c r="Z100" s="272"/>
      <c r="AA100" s="272"/>
      <c r="AB100" s="272"/>
      <c r="AC100" s="272"/>
      <c r="AD100" s="272"/>
      <c r="AE100" s="272"/>
      <c r="AF100" s="272"/>
      <c r="AG100" s="272"/>
      <c r="AH100" s="272"/>
      <c r="AI100" s="272"/>
      <c r="AJ100" s="272"/>
      <c r="AK100" s="272"/>
      <c r="AL100" s="272"/>
      <c r="AM100" s="272"/>
      <c r="AN100" s="272"/>
      <c r="AO100" s="272"/>
      <c r="AP100" s="272"/>
      <c r="AQ100" s="272"/>
      <c r="AR100" s="272"/>
      <c r="AS100" s="272"/>
      <c r="AT100" s="272"/>
      <c r="AU100" s="272"/>
      <c r="AV100" s="272"/>
      <c r="AW100" s="272"/>
      <c r="AX100" s="272"/>
      <c r="AY100" s="272"/>
      <c r="AZ100" s="273"/>
      <c r="BA100" s="273"/>
      <c r="BB100" s="273"/>
      <c r="BC100" s="273"/>
      <c r="BD100" s="273"/>
      <c r="BE100" s="265"/>
      <c r="BF100" s="265"/>
      <c r="BG100" s="265"/>
      <c r="BH100" s="265"/>
      <c r="BI100" s="265"/>
      <c r="BJ100" s="265"/>
      <c r="BK100" s="265"/>
      <c r="BL100" s="265"/>
      <c r="BM100" s="265"/>
      <c r="BN100" s="265"/>
      <c r="BO100" s="265"/>
      <c r="BP100" s="265"/>
      <c r="BQ100" s="262">
        <v>94</v>
      </c>
      <c r="BR100" s="267"/>
      <c r="BS100" s="1042"/>
      <c r="BT100" s="1043"/>
      <c r="BU100" s="1043"/>
      <c r="BV100" s="1043"/>
      <c r="BW100" s="1043"/>
      <c r="BX100" s="1043"/>
      <c r="BY100" s="1043"/>
      <c r="BZ100" s="1043"/>
      <c r="CA100" s="1043"/>
      <c r="CB100" s="1043"/>
      <c r="CC100" s="1043"/>
      <c r="CD100" s="1043"/>
      <c r="CE100" s="1043"/>
      <c r="CF100" s="1043"/>
      <c r="CG100" s="1044"/>
      <c r="CH100" s="1045"/>
      <c r="CI100" s="1046"/>
      <c r="CJ100" s="1046"/>
      <c r="CK100" s="1046"/>
      <c r="CL100" s="1047"/>
      <c r="CM100" s="1045"/>
      <c r="CN100" s="1046"/>
      <c r="CO100" s="1046"/>
      <c r="CP100" s="1046"/>
      <c r="CQ100" s="1047"/>
      <c r="CR100" s="1045"/>
      <c r="CS100" s="1046"/>
      <c r="CT100" s="1046"/>
      <c r="CU100" s="1046"/>
      <c r="CV100" s="1047"/>
      <c r="CW100" s="1045"/>
      <c r="CX100" s="1046"/>
      <c r="CY100" s="1046"/>
      <c r="CZ100" s="1046"/>
      <c r="DA100" s="1047"/>
      <c r="DB100" s="1045"/>
      <c r="DC100" s="1046"/>
      <c r="DD100" s="1046"/>
      <c r="DE100" s="1046"/>
      <c r="DF100" s="1047"/>
      <c r="DG100" s="1045"/>
      <c r="DH100" s="1046"/>
      <c r="DI100" s="1046"/>
      <c r="DJ100" s="1046"/>
      <c r="DK100" s="1047"/>
      <c r="DL100" s="1045"/>
      <c r="DM100" s="1046"/>
      <c r="DN100" s="1046"/>
      <c r="DO100" s="1046"/>
      <c r="DP100" s="1047"/>
      <c r="DQ100" s="1045"/>
      <c r="DR100" s="1046"/>
      <c r="DS100" s="1046"/>
      <c r="DT100" s="1046"/>
      <c r="DU100" s="1047"/>
      <c r="DV100" s="1030"/>
      <c r="DW100" s="1031"/>
      <c r="DX100" s="1031"/>
      <c r="DY100" s="1031"/>
      <c r="DZ100" s="1032"/>
      <c r="EA100" s="246"/>
    </row>
    <row r="101" spans="1:131" s="247" customFormat="1" ht="26.25" hidden="1" customHeight="1">
      <c r="A101" s="270"/>
      <c r="B101" s="271"/>
      <c r="C101" s="271"/>
      <c r="D101" s="271"/>
      <c r="E101" s="271"/>
      <c r="F101" s="271"/>
      <c r="G101" s="271"/>
      <c r="H101" s="271"/>
      <c r="I101" s="271"/>
      <c r="J101" s="271"/>
      <c r="K101" s="271"/>
      <c r="L101" s="271"/>
      <c r="M101" s="271"/>
      <c r="N101" s="271"/>
      <c r="O101" s="271"/>
      <c r="P101" s="271"/>
      <c r="Q101" s="272"/>
      <c r="R101" s="272"/>
      <c r="S101" s="272"/>
      <c r="T101" s="272"/>
      <c r="U101" s="272"/>
      <c r="V101" s="272"/>
      <c r="W101" s="272"/>
      <c r="X101" s="272"/>
      <c r="Y101" s="272"/>
      <c r="Z101" s="272"/>
      <c r="AA101" s="272"/>
      <c r="AB101" s="272"/>
      <c r="AC101" s="272"/>
      <c r="AD101" s="272"/>
      <c r="AE101" s="272"/>
      <c r="AF101" s="272"/>
      <c r="AG101" s="272"/>
      <c r="AH101" s="272"/>
      <c r="AI101" s="272"/>
      <c r="AJ101" s="272"/>
      <c r="AK101" s="272"/>
      <c r="AL101" s="272"/>
      <c r="AM101" s="272"/>
      <c r="AN101" s="272"/>
      <c r="AO101" s="272"/>
      <c r="AP101" s="272"/>
      <c r="AQ101" s="272"/>
      <c r="AR101" s="272"/>
      <c r="AS101" s="272"/>
      <c r="AT101" s="272"/>
      <c r="AU101" s="272"/>
      <c r="AV101" s="272"/>
      <c r="AW101" s="272"/>
      <c r="AX101" s="272"/>
      <c r="AY101" s="272"/>
      <c r="AZ101" s="273"/>
      <c r="BA101" s="273"/>
      <c r="BB101" s="273"/>
      <c r="BC101" s="273"/>
      <c r="BD101" s="273"/>
      <c r="BE101" s="265"/>
      <c r="BF101" s="265"/>
      <c r="BG101" s="265"/>
      <c r="BH101" s="265"/>
      <c r="BI101" s="265"/>
      <c r="BJ101" s="265"/>
      <c r="BK101" s="265"/>
      <c r="BL101" s="265"/>
      <c r="BM101" s="265"/>
      <c r="BN101" s="265"/>
      <c r="BO101" s="265"/>
      <c r="BP101" s="265"/>
      <c r="BQ101" s="262">
        <v>95</v>
      </c>
      <c r="BR101" s="267"/>
      <c r="BS101" s="1042"/>
      <c r="BT101" s="1043"/>
      <c r="BU101" s="1043"/>
      <c r="BV101" s="1043"/>
      <c r="BW101" s="1043"/>
      <c r="BX101" s="1043"/>
      <c r="BY101" s="1043"/>
      <c r="BZ101" s="1043"/>
      <c r="CA101" s="1043"/>
      <c r="CB101" s="1043"/>
      <c r="CC101" s="1043"/>
      <c r="CD101" s="1043"/>
      <c r="CE101" s="1043"/>
      <c r="CF101" s="1043"/>
      <c r="CG101" s="1044"/>
      <c r="CH101" s="1045"/>
      <c r="CI101" s="1046"/>
      <c r="CJ101" s="1046"/>
      <c r="CK101" s="1046"/>
      <c r="CL101" s="1047"/>
      <c r="CM101" s="1045"/>
      <c r="CN101" s="1046"/>
      <c r="CO101" s="1046"/>
      <c r="CP101" s="1046"/>
      <c r="CQ101" s="1047"/>
      <c r="CR101" s="1045"/>
      <c r="CS101" s="1046"/>
      <c r="CT101" s="1046"/>
      <c r="CU101" s="1046"/>
      <c r="CV101" s="1047"/>
      <c r="CW101" s="1045"/>
      <c r="CX101" s="1046"/>
      <c r="CY101" s="1046"/>
      <c r="CZ101" s="1046"/>
      <c r="DA101" s="1047"/>
      <c r="DB101" s="1045"/>
      <c r="DC101" s="1046"/>
      <c r="DD101" s="1046"/>
      <c r="DE101" s="1046"/>
      <c r="DF101" s="1047"/>
      <c r="DG101" s="1045"/>
      <c r="DH101" s="1046"/>
      <c r="DI101" s="1046"/>
      <c r="DJ101" s="1046"/>
      <c r="DK101" s="1047"/>
      <c r="DL101" s="1045"/>
      <c r="DM101" s="1046"/>
      <c r="DN101" s="1046"/>
      <c r="DO101" s="1046"/>
      <c r="DP101" s="1047"/>
      <c r="DQ101" s="1045"/>
      <c r="DR101" s="1046"/>
      <c r="DS101" s="1046"/>
      <c r="DT101" s="1046"/>
      <c r="DU101" s="1047"/>
      <c r="DV101" s="1030"/>
      <c r="DW101" s="1031"/>
      <c r="DX101" s="1031"/>
      <c r="DY101" s="1031"/>
      <c r="DZ101" s="1032"/>
      <c r="EA101" s="246"/>
    </row>
    <row r="102" spans="1:131" s="247" customFormat="1" ht="26.25" customHeight="1" thickBot="1">
      <c r="A102" s="270"/>
      <c r="B102" s="271"/>
      <c r="C102" s="271"/>
      <c r="D102" s="271"/>
      <c r="E102" s="271"/>
      <c r="F102" s="271"/>
      <c r="G102" s="271"/>
      <c r="H102" s="271"/>
      <c r="I102" s="271"/>
      <c r="J102" s="271"/>
      <c r="K102" s="271"/>
      <c r="L102" s="271"/>
      <c r="M102" s="271"/>
      <c r="N102" s="271"/>
      <c r="O102" s="271"/>
      <c r="P102" s="271"/>
      <c r="Q102" s="272"/>
      <c r="R102" s="272"/>
      <c r="S102" s="272"/>
      <c r="T102" s="272"/>
      <c r="U102" s="272"/>
      <c r="V102" s="272"/>
      <c r="W102" s="272"/>
      <c r="X102" s="272"/>
      <c r="Y102" s="272"/>
      <c r="Z102" s="272"/>
      <c r="AA102" s="272"/>
      <c r="AB102" s="272"/>
      <c r="AC102" s="272"/>
      <c r="AD102" s="272"/>
      <c r="AE102" s="272"/>
      <c r="AF102" s="272"/>
      <c r="AG102" s="272"/>
      <c r="AH102" s="272"/>
      <c r="AI102" s="272"/>
      <c r="AJ102" s="272"/>
      <c r="AK102" s="272"/>
      <c r="AL102" s="272"/>
      <c r="AM102" s="272"/>
      <c r="AN102" s="272"/>
      <c r="AO102" s="272"/>
      <c r="AP102" s="272"/>
      <c r="AQ102" s="272"/>
      <c r="AR102" s="272"/>
      <c r="AS102" s="272"/>
      <c r="AT102" s="272"/>
      <c r="AU102" s="272"/>
      <c r="AV102" s="272"/>
      <c r="AW102" s="272"/>
      <c r="AX102" s="272"/>
      <c r="AY102" s="272"/>
      <c r="AZ102" s="273"/>
      <c r="BA102" s="273"/>
      <c r="BB102" s="273"/>
      <c r="BC102" s="273"/>
      <c r="BD102" s="273"/>
      <c r="BE102" s="265"/>
      <c r="BF102" s="265"/>
      <c r="BG102" s="265"/>
      <c r="BH102" s="265"/>
      <c r="BI102" s="265"/>
      <c r="BJ102" s="265"/>
      <c r="BK102" s="265"/>
      <c r="BL102" s="265"/>
      <c r="BM102" s="265"/>
      <c r="BN102" s="265"/>
      <c r="BO102" s="265"/>
      <c r="BP102" s="265"/>
      <c r="BQ102" s="264" t="s">
        <v>394</v>
      </c>
      <c r="BR102" s="1033" t="s">
        <v>428</v>
      </c>
      <c r="BS102" s="1034"/>
      <c r="BT102" s="1034"/>
      <c r="BU102" s="1034"/>
      <c r="BV102" s="1034"/>
      <c r="BW102" s="1034"/>
      <c r="BX102" s="1034"/>
      <c r="BY102" s="1034"/>
      <c r="BZ102" s="1034"/>
      <c r="CA102" s="1034"/>
      <c r="CB102" s="1034"/>
      <c r="CC102" s="1034"/>
      <c r="CD102" s="1034"/>
      <c r="CE102" s="1034"/>
      <c r="CF102" s="1034"/>
      <c r="CG102" s="1035"/>
      <c r="CH102" s="1036"/>
      <c r="CI102" s="1037"/>
      <c r="CJ102" s="1037"/>
      <c r="CK102" s="1037"/>
      <c r="CL102" s="1038"/>
      <c r="CM102" s="1036"/>
      <c r="CN102" s="1037"/>
      <c r="CO102" s="1037"/>
      <c r="CP102" s="1037"/>
      <c r="CQ102" s="1038"/>
      <c r="CR102" s="1039">
        <v>5</v>
      </c>
      <c r="CS102" s="1040"/>
      <c r="CT102" s="1040"/>
      <c r="CU102" s="1040"/>
      <c r="CV102" s="1041"/>
      <c r="CW102" s="1039"/>
      <c r="CX102" s="1040"/>
      <c r="CY102" s="1040"/>
      <c r="CZ102" s="1040"/>
      <c r="DA102" s="1041"/>
      <c r="DB102" s="1039">
        <v>210</v>
      </c>
      <c r="DC102" s="1040"/>
      <c r="DD102" s="1040"/>
      <c r="DE102" s="1040"/>
      <c r="DF102" s="1041"/>
      <c r="DG102" s="1039"/>
      <c r="DH102" s="1040"/>
      <c r="DI102" s="1040"/>
      <c r="DJ102" s="1040"/>
      <c r="DK102" s="1041"/>
      <c r="DL102" s="1039"/>
      <c r="DM102" s="1040"/>
      <c r="DN102" s="1040"/>
      <c r="DO102" s="1040"/>
      <c r="DP102" s="1041"/>
      <c r="DQ102" s="1039"/>
      <c r="DR102" s="1040"/>
      <c r="DS102" s="1040"/>
      <c r="DT102" s="1040"/>
      <c r="DU102" s="1041"/>
      <c r="DV102" s="1022"/>
      <c r="DW102" s="1023"/>
      <c r="DX102" s="1023"/>
      <c r="DY102" s="1023"/>
      <c r="DZ102" s="1024"/>
      <c r="EA102" s="246"/>
    </row>
    <row r="103" spans="1:131" s="247" customFormat="1" ht="26.25" customHeight="1">
      <c r="A103" s="270"/>
      <c r="B103" s="271"/>
      <c r="C103" s="271"/>
      <c r="D103" s="271"/>
      <c r="E103" s="271"/>
      <c r="F103" s="271"/>
      <c r="G103" s="271"/>
      <c r="H103" s="271"/>
      <c r="I103" s="271"/>
      <c r="J103" s="271"/>
      <c r="K103" s="271"/>
      <c r="L103" s="271"/>
      <c r="M103" s="271"/>
      <c r="N103" s="271"/>
      <c r="O103" s="271"/>
      <c r="P103" s="271"/>
      <c r="Q103" s="272"/>
      <c r="R103" s="272"/>
      <c r="S103" s="272"/>
      <c r="T103" s="272"/>
      <c r="U103" s="272"/>
      <c r="V103" s="272"/>
      <c r="W103" s="272"/>
      <c r="X103" s="272"/>
      <c r="Y103" s="272"/>
      <c r="Z103" s="272"/>
      <c r="AA103" s="272"/>
      <c r="AB103" s="272"/>
      <c r="AC103" s="272"/>
      <c r="AD103" s="272"/>
      <c r="AE103" s="272"/>
      <c r="AF103" s="272"/>
      <c r="AG103" s="272"/>
      <c r="AH103" s="272"/>
      <c r="AI103" s="272"/>
      <c r="AJ103" s="272"/>
      <c r="AK103" s="272"/>
      <c r="AL103" s="272"/>
      <c r="AM103" s="272"/>
      <c r="AN103" s="272"/>
      <c r="AO103" s="272"/>
      <c r="AP103" s="272"/>
      <c r="AQ103" s="272"/>
      <c r="AR103" s="272"/>
      <c r="AS103" s="272"/>
      <c r="AT103" s="272"/>
      <c r="AU103" s="272"/>
      <c r="AV103" s="272"/>
      <c r="AW103" s="272"/>
      <c r="AX103" s="272"/>
      <c r="AY103" s="272"/>
      <c r="AZ103" s="273"/>
      <c r="BA103" s="273"/>
      <c r="BB103" s="273"/>
      <c r="BC103" s="273"/>
      <c r="BD103" s="273"/>
      <c r="BE103" s="265"/>
      <c r="BF103" s="265"/>
      <c r="BG103" s="265"/>
      <c r="BH103" s="265"/>
      <c r="BI103" s="265"/>
      <c r="BJ103" s="265"/>
      <c r="BK103" s="265"/>
      <c r="BL103" s="265"/>
      <c r="BM103" s="265"/>
      <c r="BN103" s="265"/>
      <c r="BO103" s="265"/>
      <c r="BP103" s="265"/>
      <c r="BQ103" s="1025" t="s">
        <v>429</v>
      </c>
      <c r="BR103" s="1025"/>
      <c r="BS103" s="1025"/>
      <c r="BT103" s="1025"/>
      <c r="BU103" s="1025"/>
      <c r="BV103" s="1025"/>
      <c r="BW103" s="1025"/>
      <c r="BX103" s="1025"/>
      <c r="BY103" s="1025"/>
      <c r="BZ103" s="1025"/>
      <c r="CA103" s="1025"/>
      <c r="CB103" s="1025"/>
      <c r="CC103" s="1025"/>
      <c r="CD103" s="1025"/>
      <c r="CE103" s="1025"/>
      <c r="CF103" s="1025"/>
      <c r="CG103" s="1025"/>
      <c r="CH103" s="1025"/>
      <c r="CI103" s="1025"/>
      <c r="CJ103" s="1025"/>
      <c r="CK103" s="1025"/>
      <c r="CL103" s="1025"/>
      <c r="CM103" s="1025"/>
      <c r="CN103" s="1025"/>
      <c r="CO103" s="1025"/>
      <c r="CP103" s="1025"/>
      <c r="CQ103" s="1025"/>
      <c r="CR103" s="1025"/>
      <c r="CS103" s="1025"/>
      <c r="CT103" s="1025"/>
      <c r="CU103" s="1025"/>
      <c r="CV103" s="1025"/>
      <c r="CW103" s="1025"/>
      <c r="CX103" s="1025"/>
      <c r="CY103" s="1025"/>
      <c r="CZ103" s="1025"/>
      <c r="DA103" s="1025"/>
      <c r="DB103" s="1025"/>
      <c r="DC103" s="1025"/>
      <c r="DD103" s="1025"/>
      <c r="DE103" s="1025"/>
      <c r="DF103" s="1025"/>
      <c r="DG103" s="1025"/>
      <c r="DH103" s="1025"/>
      <c r="DI103" s="1025"/>
      <c r="DJ103" s="1025"/>
      <c r="DK103" s="1025"/>
      <c r="DL103" s="1025"/>
      <c r="DM103" s="1025"/>
      <c r="DN103" s="1025"/>
      <c r="DO103" s="1025"/>
      <c r="DP103" s="1025"/>
      <c r="DQ103" s="1025"/>
      <c r="DR103" s="1025"/>
      <c r="DS103" s="1025"/>
      <c r="DT103" s="1025"/>
      <c r="DU103" s="1025"/>
      <c r="DV103" s="1025"/>
      <c r="DW103" s="1025"/>
      <c r="DX103" s="1025"/>
      <c r="DY103" s="1025"/>
      <c r="DZ103" s="1025"/>
      <c r="EA103" s="246"/>
    </row>
    <row r="104" spans="1:131" s="247" customFormat="1" ht="26.25" customHeight="1">
      <c r="A104" s="270"/>
      <c r="B104" s="271"/>
      <c r="C104" s="271"/>
      <c r="D104" s="271"/>
      <c r="E104" s="271"/>
      <c r="F104" s="271"/>
      <c r="G104" s="271"/>
      <c r="H104" s="271"/>
      <c r="I104" s="271"/>
      <c r="J104" s="271"/>
      <c r="K104" s="271"/>
      <c r="L104" s="271"/>
      <c r="M104" s="271"/>
      <c r="N104" s="271"/>
      <c r="O104" s="271"/>
      <c r="P104" s="271"/>
      <c r="Q104" s="272"/>
      <c r="R104" s="272"/>
      <c r="S104" s="272"/>
      <c r="T104" s="272"/>
      <c r="U104" s="272"/>
      <c r="V104" s="272"/>
      <c r="W104" s="272"/>
      <c r="X104" s="272"/>
      <c r="Y104" s="272"/>
      <c r="Z104" s="272"/>
      <c r="AA104" s="272"/>
      <c r="AB104" s="272"/>
      <c r="AC104" s="272"/>
      <c r="AD104" s="272"/>
      <c r="AE104" s="272"/>
      <c r="AF104" s="272"/>
      <c r="AG104" s="272"/>
      <c r="AH104" s="272"/>
      <c r="AI104" s="272"/>
      <c r="AJ104" s="272"/>
      <c r="AK104" s="272"/>
      <c r="AL104" s="272"/>
      <c r="AM104" s="272"/>
      <c r="AN104" s="272"/>
      <c r="AO104" s="272"/>
      <c r="AP104" s="272"/>
      <c r="AQ104" s="272"/>
      <c r="AR104" s="272"/>
      <c r="AS104" s="272"/>
      <c r="AT104" s="272"/>
      <c r="AU104" s="272"/>
      <c r="AV104" s="272"/>
      <c r="AW104" s="272"/>
      <c r="AX104" s="272"/>
      <c r="AY104" s="272"/>
      <c r="AZ104" s="273"/>
      <c r="BA104" s="273"/>
      <c r="BB104" s="273"/>
      <c r="BC104" s="273"/>
      <c r="BD104" s="273"/>
      <c r="BE104" s="265"/>
      <c r="BF104" s="265"/>
      <c r="BG104" s="265"/>
      <c r="BH104" s="265"/>
      <c r="BI104" s="265"/>
      <c r="BJ104" s="265"/>
      <c r="BK104" s="265"/>
      <c r="BL104" s="265"/>
      <c r="BM104" s="265"/>
      <c r="BN104" s="265"/>
      <c r="BO104" s="265"/>
      <c r="BP104" s="265"/>
      <c r="BQ104" s="1026" t="s">
        <v>430</v>
      </c>
      <c r="BR104" s="1026"/>
      <c r="BS104" s="1026"/>
      <c r="BT104" s="1026"/>
      <c r="BU104" s="1026"/>
      <c r="BV104" s="1026"/>
      <c r="BW104" s="1026"/>
      <c r="BX104" s="1026"/>
      <c r="BY104" s="1026"/>
      <c r="BZ104" s="1026"/>
      <c r="CA104" s="1026"/>
      <c r="CB104" s="1026"/>
      <c r="CC104" s="1026"/>
      <c r="CD104" s="1026"/>
      <c r="CE104" s="1026"/>
      <c r="CF104" s="1026"/>
      <c r="CG104" s="1026"/>
      <c r="CH104" s="1026"/>
      <c r="CI104" s="1026"/>
      <c r="CJ104" s="1026"/>
      <c r="CK104" s="1026"/>
      <c r="CL104" s="1026"/>
      <c r="CM104" s="1026"/>
      <c r="CN104" s="1026"/>
      <c r="CO104" s="1026"/>
      <c r="CP104" s="1026"/>
      <c r="CQ104" s="1026"/>
      <c r="CR104" s="1026"/>
      <c r="CS104" s="1026"/>
      <c r="CT104" s="1026"/>
      <c r="CU104" s="1026"/>
      <c r="CV104" s="1026"/>
      <c r="CW104" s="1026"/>
      <c r="CX104" s="1026"/>
      <c r="CY104" s="1026"/>
      <c r="CZ104" s="1026"/>
      <c r="DA104" s="1026"/>
      <c r="DB104" s="1026"/>
      <c r="DC104" s="1026"/>
      <c r="DD104" s="1026"/>
      <c r="DE104" s="1026"/>
      <c r="DF104" s="1026"/>
      <c r="DG104" s="1026"/>
      <c r="DH104" s="1026"/>
      <c r="DI104" s="1026"/>
      <c r="DJ104" s="1026"/>
      <c r="DK104" s="1026"/>
      <c r="DL104" s="1026"/>
      <c r="DM104" s="1026"/>
      <c r="DN104" s="1026"/>
      <c r="DO104" s="1026"/>
      <c r="DP104" s="1026"/>
      <c r="DQ104" s="1026"/>
      <c r="DR104" s="1026"/>
      <c r="DS104" s="1026"/>
      <c r="DT104" s="1026"/>
      <c r="DU104" s="1026"/>
      <c r="DV104" s="1026"/>
      <c r="DW104" s="1026"/>
      <c r="DX104" s="1026"/>
      <c r="DY104" s="1026"/>
      <c r="DZ104" s="1026"/>
      <c r="EA104" s="246"/>
    </row>
    <row r="105" spans="1:131" s="247" customFormat="1" ht="11.25" customHeight="1">
      <c r="A105" s="265"/>
      <c r="B105" s="265"/>
      <c r="C105" s="265"/>
      <c r="D105" s="265"/>
      <c r="E105" s="265"/>
      <c r="F105" s="265"/>
      <c r="G105" s="265"/>
      <c r="H105" s="265"/>
      <c r="I105" s="265"/>
      <c r="J105" s="265"/>
      <c r="K105" s="265"/>
      <c r="L105" s="265"/>
      <c r="M105" s="265"/>
      <c r="N105" s="265"/>
      <c r="O105" s="265"/>
      <c r="P105" s="265"/>
      <c r="Q105" s="265"/>
      <c r="R105" s="265"/>
      <c r="S105" s="265"/>
      <c r="T105" s="265"/>
      <c r="U105" s="265"/>
      <c r="V105" s="265"/>
      <c r="W105" s="265"/>
      <c r="X105" s="265"/>
      <c r="Y105" s="265"/>
      <c r="Z105" s="265"/>
      <c r="AA105" s="265"/>
      <c r="AB105" s="265"/>
      <c r="AC105" s="265"/>
      <c r="AD105" s="265"/>
      <c r="AE105" s="265"/>
      <c r="AF105" s="265"/>
      <c r="AG105" s="265"/>
      <c r="AH105" s="265"/>
      <c r="AI105" s="265"/>
      <c r="AJ105" s="265"/>
      <c r="AK105" s="265"/>
      <c r="AL105" s="265"/>
      <c r="AM105" s="265"/>
      <c r="AN105" s="265"/>
      <c r="AO105" s="265"/>
      <c r="AP105" s="265"/>
      <c r="AQ105" s="265"/>
      <c r="AR105" s="265"/>
      <c r="AS105" s="265"/>
      <c r="AT105" s="265"/>
      <c r="AU105" s="265"/>
      <c r="AV105" s="265"/>
      <c r="AW105" s="265"/>
      <c r="AX105" s="265"/>
      <c r="AY105" s="265"/>
      <c r="AZ105" s="265"/>
      <c r="BA105" s="265"/>
      <c r="BB105" s="265"/>
      <c r="BC105" s="265"/>
      <c r="BD105" s="265"/>
      <c r="BE105" s="265"/>
      <c r="BF105" s="265"/>
      <c r="BG105" s="265"/>
      <c r="BH105" s="265"/>
      <c r="BI105" s="265"/>
      <c r="BJ105" s="265"/>
      <c r="BK105" s="265"/>
      <c r="BL105" s="265"/>
      <c r="BM105" s="265"/>
      <c r="BN105" s="265"/>
      <c r="BO105" s="265"/>
      <c r="BP105" s="265"/>
      <c r="BQ105" s="268"/>
      <c r="BR105" s="268"/>
      <c r="BS105" s="268"/>
      <c r="BT105" s="268"/>
      <c r="BU105" s="268"/>
      <c r="BV105" s="268"/>
      <c r="BW105" s="268"/>
      <c r="BX105" s="268"/>
      <c r="BY105" s="268"/>
      <c r="BZ105" s="268"/>
      <c r="CA105" s="268"/>
      <c r="CB105" s="268"/>
      <c r="CC105" s="268"/>
      <c r="CD105" s="268"/>
      <c r="CE105" s="268"/>
      <c r="CF105" s="268"/>
      <c r="CG105" s="268"/>
      <c r="CH105" s="268"/>
      <c r="CI105" s="268"/>
      <c r="CJ105" s="268"/>
      <c r="CK105" s="268"/>
      <c r="CL105" s="268"/>
      <c r="CM105" s="268"/>
      <c r="CN105" s="268"/>
      <c r="CO105" s="268"/>
      <c r="CP105" s="268"/>
      <c r="CQ105" s="268"/>
      <c r="CR105" s="268"/>
      <c r="CS105" s="268"/>
      <c r="CT105" s="268"/>
      <c r="CU105" s="268"/>
      <c r="CV105" s="268"/>
      <c r="CW105" s="268"/>
      <c r="CX105" s="268"/>
      <c r="CY105" s="268"/>
      <c r="CZ105" s="268"/>
      <c r="DA105" s="268"/>
      <c r="DB105" s="268"/>
      <c r="DC105" s="268"/>
      <c r="DD105" s="268"/>
      <c r="DE105" s="268"/>
      <c r="DF105" s="268"/>
      <c r="DG105" s="268"/>
      <c r="DH105" s="268"/>
      <c r="DI105" s="268"/>
      <c r="DJ105" s="268"/>
      <c r="DK105" s="268"/>
      <c r="DL105" s="268"/>
      <c r="DM105" s="268"/>
      <c r="DN105" s="268"/>
      <c r="DO105" s="268"/>
      <c r="DP105" s="268"/>
      <c r="DQ105" s="268"/>
      <c r="DR105" s="268"/>
      <c r="DS105" s="268"/>
      <c r="DT105" s="268"/>
      <c r="DU105" s="268"/>
      <c r="DV105" s="268"/>
      <c r="DW105" s="268"/>
      <c r="DX105" s="268"/>
      <c r="DY105" s="268"/>
      <c r="DZ105" s="268"/>
      <c r="EA105" s="246"/>
    </row>
    <row r="106" spans="1:131" s="247" customFormat="1" ht="11.25" customHeight="1">
      <c r="A106" s="274"/>
      <c r="B106" s="274"/>
      <c r="C106" s="274"/>
      <c r="D106" s="274"/>
      <c r="E106" s="274"/>
      <c r="F106" s="274"/>
      <c r="G106" s="274"/>
      <c r="H106" s="274"/>
      <c r="I106" s="274"/>
      <c r="J106" s="274"/>
      <c r="K106" s="274"/>
      <c r="L106" s="274"/>
      <c r="M106" s="274"/>
      <c r="N106" s="274"/>
      <c r="O106" s="274"/>
      <c r="P106" s="274"/>
      <c r="Q106" s="274"/>
      <c r="R106" s="274"/>
      <c r="S106" s="274"/>
      <c r="T106" s="274"/>
      <c r="U106" s="274"/>
      <c r="V106" s="274"/>
      <c r="W106" s="274"/>
      <c r="X106" s="274"/>
      <c r="Y106" s="274"/>
      <c r="Z106" s="274"/>
      <c r="AA106" s="274"/>
      <c r="AB106" s="274"/>
      <c r="AC106" s="274"/>
      <c r="AD106" s="274"/>
      <c r="AE106" s="274"/>
      <c r="AF106" s="274"/>
      <c r="AG106" s="274"/>
      <c r="AH106" s="274"/>
      <c r="AI106" s="274"/>
      <c r="AJ106" s="274"/>
      <c r="AK106" s="274"/>
      <c r="AL106" s="274"/>
      <c r="AM106" s="274"/>
      <c r="AN106" s="274"/>
      <c r="AO106" s="274"/>
      <c r="AP106" s="274"/>
      <c r="AQ106" s="274"/>
      <c r="AR106" s="274"/>
      <c r="AS106" s="274"/>
      <c r="AT106" s="274"/>
      <c r="AU106" s="274"/>
      <c r="AV106" s="274"/>
      <c r="AW106" s="274"/>
      <c r="AX106" s="274"/>
      <c r="AY106" s="274"/>
      <c r="AZ106" s="274"/>
      <c r="BA106" s="274"/>
      <c r="BB106" s="274"/>
      <c r="BC106" s="274"/>
      <c r="BD106" s="274"/>
      <c r="BE106" s="274"/>
      <c r="BF106" s="274"/>
      <c r="BG106" s="274"/>
      <c r="BH106" s="274"/>
      <c r="BI106" s="274"/>
      <c r="BJ106" s="274"/>
      <c r="BK106" s="274"/>
      <c r="BL106" s="274"/>
      <c r="BM106" s="274"/>
      <c r="BN106" s="274"/>
      <c r="BO106" s="274"/>
      <c r="BP106" s="274"/>
      <c r="BQ106" s="268"/>
      <c r="BR106" s="268"/>
      <c r="BS106" s="268"/>
      <c r="BT106" s="268"/>
      <c r="BU106" s="268"/>
      <c r="BV106" s="268"/>
      <c r="BW106" s="268"/>
      <c r="BX106" s="268"/>
      <c r="BY106" s="268"/>
      <c r="BZ106" s="268"/>
      <c r="CA106" s="268"/>
      <c r="CB106" s="268"/>
      <c r="CC106" s="268"/>
      <c r="CD106" s="268"/>
      <c r="CE106" s="268"/>
      <c r="CF106" s="268"/>
      <c r="CG106" s="268"/>
      <c r="CH106" s="268"/>
      <c r="CI106" s="268"/>
      <c r="CJ106" s="268"/>
      <c r="CK106" s="268"/>
      <c r="CL106" s="268"/>
      <c r="CM106" s="268"/>
      <c r="CN106" s="268"/>
      <c r="CO106" s="268"/>
      <c r="CP106" s="268"/>
      <c r="CQ106" s="268"/>
      <c r="CR106" s="268"/>
      <c r="CS106" s="268"/>
      <c r="CT106" s="268"/>
      <c r="CU106" s="268"/>
      <c r="CV106" s="268"/>
      <c r="CW106" s="268"/>
      <c r="CX106" s="268"/>
      <c r="CY106" s="268"/>
      <c r="CZ106" s="268"/>
      <c r="DA106" s="268"/>
      <c r="DB106" s="268"/>
      <c r="DC106" s="268"/>
      <c r="DD106" s="268"/>
      <c r="DE106" s="268"/>
      <c r="DF106" s="268"/>
      <c r="DG106" s="268"/>
      <c r="DH106" s="268"/>
      <c r="DI106" s="268"/>
      <c r="DJ106" s="268"/>
      <c r="DK106" s="268"/>
      <c r="DL106" s="268"/>
      <c r="DM106" s="268"/>
      <c r="DN106" s="268"/>
      <c r="DO106" s="268"/>
      <c r="DP106" s="268"/>
      <c r="DQ106" s="268"/>
      <c r="DR106" s="268"/>
      <c r="DS106" s="268"/>
      <c r="DT106" s="268"/>
      <c r="DU106" s="268"/>
      <c r="DV106" s="268"/>
      <c r="DW106" s="268"/>
      <c r="DX106" s="268"/>
      <c r="DY106" s="268"/>
      <c r="DZ106" s="268"/>
      <c r="EA106" s="246"/>
    </row>
    <row r="107" spans="1:131" s="246" customFormat="1" ht="26.25" customHeight="1" thickBot="1">
      <c r="A107" s="275" t="s">
        <v>431</v>
      </c>
      <c r="B107" s="276"/>
      <c r="C107" s="276"/>
      <c r="D107" s="276"/>
      <c r="E107" s="276"/>
      <c r="F107" s="276"/>
      <c r="G107" s="276"/>
      <c r="H107" s="276"/>
      <c r="I107" s="276"/>
      <c r="J107" s="276"/>
      <c r="K107" s="276"/>
      <c r="L107" s="276"/>
      <c r="M107" s="276"/>
      <c r="N107" s="276"/>
      <c r="O107" s="276"/>
      <c r="P107" s="276"/>
      <c r="Q107" s="276"/>
      <c r="R107" s="276"/>
      <c r="S107" s="276"/>
      <c r="T107" s="276"/>
      <c r="U107" s="276"/>
      <c r="V107" s="276"/>
      <c r="W107" s="276"/>
      <c r="X107" s="276"/>
      <c r="Y107" s="276"/>
      <c r="Z107" s="276"/>
      <c r="AA107" s="276"/>
      <c r="AB107" s="276"/>
      <c r="AC107" s="276"/>
      <c r="AD107" s="276"/>
      <c r="AE107" s="276"/>
      <c r="AF107" s="276"/>
      <c r="AG107" s="276"/>
      <c r="AH107" s="276"/>
      <c r="AI107" s="276"/>
      <c r="AJ107" s="276"/>
      <c r="AK107" s="276"/>
      <c r="AL107" s="276"/>
      <c r="AM107" s="276"/>
      <c r="AN107" s="276"/>
      <c r="AO107" s="276"/>
      <c r="AP107" s="276"/>
      <c r="AQ107" s="276"/>
      <c r="AR107" s="276"/>
      <c r="AS107" s="276"/>
      <c r="AT107" s="276"/>
      <c r="AU107" s="275" t="s">
        <v>432</v>
      </c>
      <c r="AV107" s="276"/>
      <c r="AW107" s="276"/>
      <c r="AX107" s="276"/>
      <c r="AY107" s="276"/>
      <c r="AZ107" s="276"/>
      <c r="BA107" s="276"/>
      <c r="BB107" s="276"/>
      <c r="BC107" s="276"/>
      <c r="BD107" s="276"/>
      <c r="BE107" s="276"/>
      <c r="BF107" s="276"/>
      <c r="BG107" s="276"/>
      <c r="BH107" s="276"/>
      <c r="BI107" s="276"/>
      <c r="BJ107" s="276"/>
      <c r="BK107" s="276"/>
      <c r="BL107" s="276"/>
      <c r="BM107" s="276"/>
      <c r="BN107" s="276"/>
      <c r="BO107" s="276"/>
      <c r="BP107" s="276"/>
      <c r="BQ107" s="276"/>
      <c r="BR107" s="276"/>
      <c r="BS107" s="276"/>
      <c r="BT107" s="276"/>
      <c r="BU107" s="276"/>
      <c r="BV107" s="276"/>
      <c r="BW107" s="276"/>
      <c r="BX107" s="276"/>
      <c r="BY107" s="276"/>
      <c r="BZ107" s="276"/>
      <c r="CA107" s="276"/>
      <c r="CB107" s="276"/>
      <c r="CC107" s="276"/>
      <c r="CD107" s="276"/>
      <c r="CE107" s="276"/>
      <c r="CF107" s="276"/>
      <c r="CG107" s="276"/>
      <c r="CH107" s="276"/>
      <c r="CI107" s="276"/>
      <c r="CJ107" s="276"/>
      <c r="CK107" s="276"/>
      <c r="CL107" s="276"/>
      <c r="CM107" s="276"/>
      <c r="CN107" s="276"/>
      <c r="CO107" s="276"/>
      <c r="CP107" s="276"/>
      <c r="CQ107" s="276"/>
      <c r="CR107" s="276"/>
      <c r="CS107" s="276"/>
      <c r="CT107" s="276"/>
      <c r="CU107" s="276"/>
      <c r="CV107" s="276"/>
      <c r="CW107" s="276"/>
      <c r="CX107" s="276"/>
      <c r="CY107" s="276"/>
      <c r="CZ107" s="276"/>
      <c r="DA107" s="276"/>
      <c r="DB107" s="276"/>
      <c r="DC107" s="276"/>
      <c r="DD107" s="276"/>
      <c r="DE107" s="276"/>
      <c r="DF107" s="276"/>
      <c r="DG107" s="276"/>
      <c r="DH107" s="276"/>
      <c r="DI107" s="276"/>
      <c r="DJ107" s="276"/>
      <c r="DK107" s="276"/>
      <c r="DL107" s="276"/>
      <c r="DM107" s="276"/>
      <c r="DN107" s="276"/>
      <c r="DO107" s="276"/>
      <c r="DP107" s="276"/>
      <c r="DQ107" s="276"/>
      <c r="DR107" s="276"/>
      <c r="DS107" s="276"/>
      <c r="DT107" s="276"/>
      <c r="DU107" s="276"/>
      <c r="DV107" s="276"/>
      <c r="DW107" s="276"/>
      <c r="DX107" s="276"/>
      <c r="DY107" s="276"/>
      <c r="DZ107" s="276"/>
    </row>
    <row r="108" spans="1:131" s="246" customFormat="1" ht="26.25" customHeight="1">
      <c r="A108" s="1027" t="s">
        <v>433</v>
      </c>
      <c r="B108" s="1028"/>
      <c r="C108" s="1028"/>
      <c r="D108" s="1028"/>
      <c r="E108" s="1028"/>
      <c r="F108" s="1028"/>
      <c r="G108" s="1028"/>
      <c r="H108" s="1028"/>
      <c r="I108" s="1028"/>
      <c r="J108" s="1028"/>
      <c r="K108" s="1028"/>
      <c r="L108" s="1028"/>
      <c r="M108" s="1028"/>
      <c r="N108" s="1028"/>
      <c r="O108" s="1028"/>
      <c r="P108" s="1028"/>
      <c r="Q108" s="1028"/>
      <c r="R108" s="1028"/>
      <c r="S108" s="1028"/>
      <c r="T108" s="1028"/>
      <c r="U108" s="1028"/>
      <c r="V108" s="1028"/>
      <c r="W108" s="1028"/>
      <c r="X108" s="1028"/>
      <c r="Y108" s="1028"/>
      <c r="Z108" s="1028"/>
      <c r="AA108" s="1028"/>
      <c r="AB108" s="1028"/>
      <c r="AC108" s="1028"/>
      <c r="AD108" s="1028"/>
      <c r="AE108" s="1028"/>
      <c r="AF108" s="1028"/>
      <c r="AG108" s="1028"/>
      <c r="AH108" s="1028"/>
      <c r="AI108" s="1028"/>
      <c r="AJ108" s="1028"/>
      <c r="AK108" s="1028"/>
      <c r="AL108" s="1028"/>
      <c r="AM108" s="1028"/>
      <c r="AN108" s="1028"/>
      <c r="AO108" s="1028"/>
      <c r="AP108" s="1028"/>
      <c r="AQ108" s="1028"/>
      <c r="AR108" s="1028"/>
      <c r="AS108" s="1028"/>
      <c r="AT108" s="1029"/>
      <c r="AU108" s="1027" t="s">
        <v>434</v>
      </c>
      <c r="AV108" s="1028"/>
      <c r="AW108" s="1028"/>
      <c r="AX108" s="1028"/>
      <c r="AY108" s="1028"/>
      <c r="AZ108" s="1028"/>
      <c r="BA108" s="1028"/>
      <c r="BB108" s="1028"/>
      <c r="BC108" s="1028"/>
      <c r="BD108" s="1028"/>
      <c r="BE108" s="1028"/>
      <c r="BF108" s="1028"/>
      <c r="BG108" s="1028"/>
      <c r="BH108" s="1028"/>
      <c r="BI108" s="1028"/>
      <c r="BJ108" s="1028"/>
      <c r="BK108" s="1028"/>
      <c r="BL108" s="1028"/>
      <c r="BM108" s="1028"/>
      <c r="BN108" s="1028"/>
      <c r="BO108" s="1028"/>
      <c r="BP108" s="1028"/>
      <c r="BQ108" s="1028"/>
      <c r="BR108" s="1028"/>
      <c r="BS108" s="1028"/>
      <c r="BT108" s="1028"/>
      <c r="BU108" s="1028"/>
      <c r="BV108" s="1028"/>
      <c r="BW108" s="1028"/>
      <c r="BX108" s="1028"/>
      <c r="BY108" s="1028"/>
      <c r="BZ108" s="1028"/>
      <c r="CA108" s="1028"/>
      <c r="CB108" s="1028"/>
      <c r="CC108" s="1028"/>
      <c r="CD108" s="1028"/>
      <c r="CE108" s="1028"/>
      <c r="CF108" s="1028"/>
      <c r="CG108" s="1028"/>
      <c r="CH108" s="1028"/>
      <c r="CI108" s="1028"/>
      <c r="CJ108" s="1028"/>
      <c r="CK108" s="1028"/>
      <c r="CL108" s="1028"/>
      <c r="CM108" s="1028"/>
      <c r="CN108" s="1028"/>
      <c r="CO108" s="1028"/>
      <c r="CP108" s="1028"/>
      <c r="CQ108" s="1028"/>
      <c r="CR108" s="1028"/>
      <c r="CS108" s="1028"/>
      <c r="CT108" s="1028"/>
      <c r="CU108" s="1028"/>
      <c r="CV108" s="1028"/>
      <c r="CW108" s="1028"/>
      <c r="CX108" s="1028"/>
      <c r="CY108" s="1028"/>
      <c r="CZ108" s="1028"/>
      <c r="DA108" s="1028"/>
      <c r="DB108" s="1028"/>
      <c r="DC108" s="1028"/>
      <c r="DD108" s="1028"/>
      <c r="DE108" s="1028"/>
      <c r="DF108" s="1028"/>
      <c r="DG108" s="1028"/>
      <c r="DH108" s="1028"/>
      <c r="DI108" s="1028"/>
      <c r="DJ108" s="1028"/>
      <c r="DK108" s="1028"/>
      <c r="DL108" s="1028"/>
      <c r="DM108" s="1028"/>
      <c r="DN108" s="1028"/>
      <c r="DO108" s="1028"/>
      <c r="DP108" s="1028"/>
      <c r="DQ108" s="1028"/>
      <c r="DR108" s="1028"/>
      <c r="DS108" s="1028"/>
      <c r="DT108" s="1028"/>
      <c r="DU108" s="1028"/>
      <c r="DV108" s="1028"/>
      <c r="DW108" s="1028"/>
      <c r="DX108" s="1028"/>
      <c r="DY108" s="1028"/>
      <c r="DZ108" s="1029"/>
    </row>
    <row r="109" spans="1:131" s="246" customFormat="1" ht="26.25" customHeight="1">
      <c r="A109" s="982" t="s">
        <v>435</v>
      </c>
      <c r="B109" s="983"/>
      <c r="C109" s="983"/>
      <c r="D109" s="983"/>
      <c r="E109" s="983"/>
      <c r="F109" s="983"/>
      <c r="G109" s="983"/>
      <c r="H109" s="983"/>
      <c r="I109" s="983"/>
      <c r="J109" s="983"/>
      <c r="K109" s="983"/>
      <c r="L109" s="983"/>
      <c r="M109" s="983"/>
      <c r="N109" s="983"/>
      <c r="O109" s="983"/>
      <c r="P109" s="983"/>
      <c r="Q109" s="983"/>
      <c r="R109" s="983"/>
      <c r="S109" s="983"/>
      <c r="T109" s="983"/>
      <c r="U109" s="983"/>
      <c r="V109" s="983"/>
      <c r="W109" s="983"/>
      <c r="X109" s="983"/>
      <c r="Y109" s="983"/>
      <c r="Z109" s="984"/>
      <c r="AA109" s="985" t="s">
        <v>436</v>
      </c>
      <c r="AB109" s="983"/>
      <c r="AC109" s="983"/>
      <c r="AD109" s="983"/>
      <c r="AE109" s="984"/>
      <c r="AF109" s="985" t="s">
        <v>306</v>
      </c>
      <c r="AG109" s="983"/>
      <c r="AH109" s="983"/>
      <c r="AI109" s="983"/>
      <c r="AJ109" s="984"/>
      <c r="AK109" s="985" t="s">
        <v>305</v>
      </c>
      <c r="AL109" s="983"/>
      <c r="AM109" s="983"/>
      <c r="AN109" s="983"/>
      <c r="AO109" s="984"/>
      <c r="AP109" s="985" t="s">
        <v>437</v>
      </c>
      <c r="AQ109" s="983"/>
      <c r="AR109" s="983"/>
      <c r="AS109" s="983"/>
      <c r="AT109" s="1014"/>
      <c r="AU109" s="982" t="s">
        <v>435</v>
      </c>
      <c r="AV109" s="983"/>
      <c r="AW109" s="983"/>
      <c r="AX109" s="983"/>
      <c r="AY109" s="983"/>
      <c r="AZ109" s="983"/>
      <c r="BA109" s="983"/>
      <c r="BB109" s="983"/>
      <c r="BC109" s="983"/>
      <c r="BD109" s="983"/>
      <c r="BE109" s="983"/>
      <c r="BF109" s="983"/>
      <c r="BG109" s="983"/>
      <c r="BH109" s="983"/>
      <c r="BI109" s="983"/>
      <c r="BJ109" s="983"/>
      <c r="BK109" s="983"/>
      <c r="BL109" s="983"/>
      <c r="BM109" s="983"/>
      <c r="BN109" s="983"/>
      <c r="BO109" s="983"/>
      <c r="BP109" s="984"/>
      <c r="BQ109" s="985" t="s">
        <v>436</v>
      </c>
      <c r="BR109" s="983"/>
      <c r="BS109" s="983"/>
      <c r="BT109" s="983"/>
      <c r="BU109" s="984"/>
      <c r="BV109" s="985" t="s">
        <v>306</v>
      </c>
      <c r="BW109" s="983"/>
      <c r="BX109" s="983"/>
      <c r="BY109" s="983"/>
      <c r="BZ109" s="984"/>
      <c r="CA109" s="985" t="s">
        <v>305</v>
      </c>
      <c r="CB109" s="983"/>
      <c r="CC109" s="983"/>
      <c r="CD109" s="983"/>
      <c r="CE109" s="984"/>
      <c r="CF109" s="1021" t="s">
        <v>437</v>
      </c>
      <c r="CG109" s="1021"/>
      <c r="CH109" s="1021"/>
      <c r="CI109" s="1021"/>
      <c r="CJ109" s="1021"/>
      <c r="CK109" s="985" t="s">
        <v>438</v>
      </c>
      <c r="CL109" s="983"/>
      <c r="CM109" s="983"/>
      <c r="CN109" s="983"/>
      <c r="CO109" s="983"/>
      <c r="CP109" s="983"/>
      <c r="CQ109" s="983"/>
      <c r="CR109" s="983"/>
      <c r="CS109" s="983"/>
      <c r="CT109" s="983"/>
      <c r="CU109" s="983"/>
      <c r="CV109" s="983"/>
      <c r="CW109" s="983"/>
      <c r="CX109" s="983"/>
      <c r="CY109" s="983"/>
      <c r="CZ109" s="983"/>
      <c r="DA109" s="983"/>
      <c r="DB109" s="983"/>
      <c r="DC109" s="983"/>
      <c r="DD109" s="983"/>
      <c r="DE109" s="983"/>
      <c r="DF109" s="984"/>
      <c r="DG109" s="985" t="s">
        <v>436</v>
      </c>
      <c r="DH109" s="983"/>
      <c r="DI109" s="983"/>
      <c r="DJ109" s="983"/>
      <c r="DK109" s="984"/>
      <c r="DL109" s="985" t="s">
        <v>306</v>
      </c>
      <c r="DM109" s="983"/>
      <c r="DN109" s="983"/>
      <c r="DO109" s="983"/>
      <c r="DP109" s="984"/>
      <c r="DQ109" s="985" t="s">
        <v>305</v>
      </c>
      <c r="DR109" s="983"/>
      <c r="DS109" s="983"/>
      <c r="DT109" s="983"/>
      <c r="DU109" s="984"/>
      <c r="DV109" s="985" t="s">
        <v>437</v>
      </c>
      <c r="DW109" s="983"/>
      <c r="DX109" s="983"/>
      <c r="DY109" s="983"/>
      <c r="DZ109" s="1014"/>
    </row>
    <row r="110" spans="1:131" s="246" customFormat="1" ht="26.25" customHeight="1">
      <c r="A110" s="885" t="s">
        <v>439</v>
      </c>
      <c r="B110" s="886"/>
      <c r="C110" s="886"/>
      <c r="D110" s="886"/>
      <c r="E110" s="886"/>
      <c r="F110" s="886"/>
      <c r="G110" s="886"/>
      <c r="H110" s="886"/>
      <c r="I110" s="886"/>
      <c r="J110" s="886"/>
      <c r="K110" s="886"/>
      <c r="L110" s="886"/>
      <c r="M110" s="886"/>
      <c r="N110" s="886"/>
      <c r="O110" s="886"/>
      <c r="P110" s="886"/>
      <c r="Q110" s="886"/>
      <c r="R110" s="886"/>
      <c r="S110" s="886"/>
      <c r="T110" s="886"/>
      <c r="U110" s="886"/>
      <c r="V110" s="886"/>
      <c r="W110" s="886"/>
      <c r="X110" s="886"/>
      <c r="Y110" s="886"/>
      <c r="Z110" s="887"/>
      <c r="AA110" s="975">
        <v>1299926</v>
      </c>
      <c r="AB110" s="976"/>
      <c r="AC110" s="976"/>
      <c r="AD110" s="976"/>
      <c r="AE110" s="977"/>
      <c r="AF110" s="978">
        <v>1270150</v>
      </c>
      <c r="AG110" s="976"/>
      <c r="AH110" s="976"/>
      <c r="AI110" s="976"/>
      <c r="AJ110" s="977"/>
      <c r="AK110" s="978">
        <v>1149148</v>
      </c>
      <c r="AL110" s="976"/>
      <c r="AM110" s="976"/>
      <c r="AN110" s="976"/>
      <c r="AO110" s="977"/>
      <c r="AP110" s="979">
        <v>22.5</v>
      </c>
      <c r="AQ110" s="980"/>
      <c r="AR110" s="980"/>
      <c r="AS110" s="980"/>
      <c r="AT110" s="981"/>
      <c r="AU110" s="1015" t="s">
        <v>72</v>
      </c>
      <c r="AV110" s="1016"/>
      <c r="AW110" s="1016"/>
      <c r="AX110" s="1016"/>
      <c r="AY110" s="1016"/>
      <c r="AZ110" s="941" t="s">
        <v>440</v>
      </c>
      <c r="BA110" s="886"/>
      <c r="BB110" s="886"/>
      <c r="BC110" s="886"/>
      <c r="BD110" s="886"/>
      <c r="BE110" s="886"/>
      <c r="BF110" s="886"/>
      <c r="BG110" s="886"/>
      <c r="BH110" s="886"/>
      <c r="BI110" s="886"/>
      <c r="BJ110" s="886"/>
      <c r="BK110" s="886"/>
      <c r="BL110" s="886"/>
      <c r="BM110" s="886"/>
      <c r="BN110" s="886"/>
      <c r="BO110" s="886"/>
      <c r="BP110" s="887"/>
      <c r="BQ110" s="942">
        <v>13071492</v>
      </c>
      <c r="BR110" s="923"/>
      <c r="BS110" s="923"/>
      <c r="BT110" s="923"/>
      <c r="BU110" s="923"/>
      <c r="BV110" s="923">
        <v>12768030</v>
      </c>
      <c r="BW110" s="923"/>
      <c r="BX110" s="923"/>
      <c r="BY110" s="923"/>
      <c r="BZ110" s="923"/>
      <c r="CA110" s="923">
        <v>12701425</v>
      </c>
      <c r="CB110" s="923"/>
      <c r="CC110" s="923"/>
      <c r="CD110" s="923"/>
      <c r="CE110" s="923"/>
      <c r="CF110" s="947">
        <v>249.2</v>
      </c>
      <c r="CG110" s="948"/>
      <c r="CH110" s="948"/>
      <c r="CI110" s="948"/>
      <c r="CJ110" s="948"/>
      <c r="CK110" s="1011" t="s">
        <v>441</v>
      </c>
      <c r="CL110" s="897"/>
      <c r="CM110" s="972" t="s">
        <v>442</v>
      </c>
      <c r="CN110" s="973"/>
      <c r="CO110" s="973"/>
      <c r="CP110" s="973"/>
      <c r="CQ110" s="973"/>
      <c r="CR110" s="973"/>
      <c r="CS110" s="973"/>
      <c r="CT110" s="973"/>
      <c r="CU110" s="973"/>
      <c r="CV110" s="973"/>
      <c r="CW110" s="973"/>
      <c r="CX110" s="973"/>
      <c r="CY110" s="973"/>
      <c r="CZ110" s="973"/>
      <c r="DA110" s="973"/>
      <c r="DB110" s="973"/>
      <c r="DC110" s="973"/>
      <c r="DD110" s="973"/>
      <c r="DE110" s="973"/>
      <c r="DF110" s="974"/>
      <c r="DG110" s="942" t="s">
        <v>443</v>
      </c>
      <c r="DH110" s="923"/>
      <c r="DI110" s="923"/>
      <c r="DJ110" s="923"/>
      <c r="DK110" s="923"/>
      <c r="DL110" s="923" t="s">
        <v>444</v>
      </c>
      <c r="DM110" s="923"/>
      <c r="DN110" s="923"/>
      <c r="DO110" s="923"/>
      <c r="DP110" s="923"/>
      <c r="DQ110" s="923" t="s">
        <v>388</v>
      </c>
      <c r="DR110" s="923"/>
      <c r="DS110" s="923"/>
      <c r="DT110" s="923"/>
      <c r="DU110" s="923"/>
      <c r="DV110" s="924" t="s">
        <v>445</v>
      </c>
      <c r="DW110" s="924"/>
      <c r="DX110" s="924"/>
      <c r="DY110" s="924"/>
      <c r="DZ110" s="925"/>
    </row>
    <row r="111" spans="1:131" s="246" customFormat="1" ht="26.25" customHeight="1">
      <c r="A111" s="852" t="s">
        <v>446</v>
      </c>
      <c r="B111" s="853"/>
      <c r="C111" s="853"/>
      <c r="D111" s="853"/>
      <c r="E111" s="853"/>
      <c r="F111" s="853"/>
      <c r="G111" s="853"/>
      <c r="H111" s="853"/>
      <c r="I111" s="853"/>
      <c r="J111" s="853"/>
      <c r="K111" s="853"/>
      <c r="L111" s="853"/>
      <c r="M111" s="853"/>
      <c r="N111" s="853"/>
      <c r="O111" s="853"/>
      <c r="P111" s="853"/>
      <c r="Q111" s="853"/>
      <c r="R111" s="853"/>
      <c r="S111" s="853"/>
      <c r="T111" s="853"/>
      <c r="U111" s="853"/>
      <c r="V111" s="853"/>
      <c r="W111" s="853"/>
      <c r="X111" s="853"/>
      <c r="Y111" s="853"/>
      <c r="Z111" s="1010"/>
      <c r="AA111" s="1003" t="s">
        <v>445</v>
      </c>
      <c r="AB111" s="1004"/>
      <c r="AC111" s="1004"/>
      <c r="AD111" s="1004"/>
      <c r="AE111" s="1005"/>
      <c r="AF111" s="1006" t="s">
        <v>388</v>
      </c>
      <c r="AG111" s="1004"/>
      <c r="AH111" s="1004"/>
      <c r="AI111" s="1004"/>
      <c r="AJ111" s="1005"/>
      <c r="AK111" s="1006" t="s">
        <v>445</v>
      </c>
      <c r="AL111" s="1004"/>
      <c r="AM111" s="1004"/>
      <c r="AN111" s="1004"/>
      <c r="AO111" s="1005"/>
      <c r="AP111" s="1007" t="s">
        <v>445</v>
      </c>
      <c r="AQ111" s="1008"/>
      <c r="AR111" s="1008"/>
      <c r="AS111" s="1008"/>
      <c r="AT111" s="1009"/>
      <c r="AU111" s="1017"/>
      <c r="AV111" s="1018"/>
      <c r="AW111" s="1018"/>
      <c r="AX111" s="1018"/>
      <c r="AY111" s="1018"/>
      <c r="AZ111" s="893" t="s">
        <v>447</v>
      </c>
      <c r="BA111" s="828"/>
      <c r="BB111" s="828"/>
      <c r="BC111" s="828"/>
      <c r="BD111" s="828"/>
      <c r="BE111" s="828"/>
      <c r="BF111" s="828"/>
      <c r="BG111" s="828"/>
      <c r="BH111" s="828"/>
      <c r="BI111" s="828"/>
      <c r="BJ111" s="828"/>
      <c r="BK111" s="828"/>
      <c r="BL111" s="828"/>
      <c r="BM111" s="828"/>
      <c r="BN111" s="828"/>
      <c r="BO111" s="828"/>
      <c r="BP111" s="829"/>
      <c r="BQ111" s="894" t="s">
        <v>448</v>
      </c>
      <c r="BR111" s="895"/>
      <c r="BS111" s="895"/>
      <c r="BT111" s="895"/>
      <c r="BU111" s="895"/>
      <c r="BV111" s="895" t="s">
        <v>449</v>
      </c>
      <c r="BW111" s="895"/>
      <c r="BX111" s="895"/>
      <c r="BY111" s="895"/>
      <c r="BZ111" s="895"/>
      <c r="CA111" s="895" t="s">
        <v>445</v>
      </c>
      <c r="CB111" s="895"/>
      <c r="CC111" s="895"/>
      <c r="CD111" s="895"/>
      <c r="CE111" s="895"/>
      <c r="CF111" s="956" t="s">
        <v>450</v>
      </c>
      <c r="CG111" s="957"/>
      <c r="CH111" s="957"/>
      <c r="CI111" s="957"/>
      <c r="CJ111" s="957"/>
      <c r="CK111" s="1012"/>
      <c r="CL111" s="899"/>
      <c r="CM111" s="902" t="s">
        <v>451</v>
      </c>
      <c r="CN111" s="903"/>
      <c r="CO111" s="903"/>
      <c r="CP111" s="903"/>
      <c r="CQ111" s="903"/>
      <c r="CR111" s="903"/>
      <c r="CS111" s="903"/>
      <c r="CT111" s="903"/>
      <c r="CU111" s="903"/>
      <c r="CV111" s="903"/>
      <c r="CW111" s="903"/>
      <c r="CX111" s="903"/>
      <c r="CY111" s="903"/>
      <c r="CZ111" s="903"/>
      <c r="DA111" s="903"/>
      <c r="DB111" s="903"/>
      <c r="DC111" s="903"/>
      <c r="DD111" s="903"/>
      <c r="DE111" s="903"/>
      <c r="DF111" s="904"/>
      <c r="DG111" s="894" t="s">
        <v>388</v>
      </c>
      <c r="DH111" s="895"/>
      <c r="DI111" s="895"/>
      <c r="DJ111" s="895"/>
      <c r="DK111" s="895"/>
      <c r="DL111" s="895" t="s">
        <v>449</v>
      </c>
      <c r="DM111" s="895"/>
      <c r="DN111" s="895"/>
      <c r="DO111" s="895"/>
      <c r="DP111" s="895"/>
      <c r="DQ111" s="895" t="s">
        <v>449</v>
      </c>
      <c r="DR111" s="895"/>
      <c r="DS111" s="895"/>
      <c r="DT111" s="895"/>
      <c r="DU111" s="895"/>
      <c r="DV111" s="872" t="s">
        <v>445</v>
      </c>
      <c r="DW111" s="872"/>
      <c r="DX111" s="872"/>
      <c r="DY111" s="872"/>
      <c r="DZ111" s="873"/>
    </row>
    <row r="112" spans="1:131" s="246" customFormat="1" ht="26.25" customHeight="1">
      <c r="A112" s="997" t="s">
        <v>452</v>
      </c>
      <c r="B112" s="998"/>
      <c r="C112" s="828" t="s">
        <v>453</v>
      </c>
      <c r="D112" s="828"/>
      <c r="E112" s="828"/>
      <c r="F112" s="828"/>
      <c r="G112" s="828"/>
      <c r="H112" s="828"/>
      <c r="I112" s="828"/>
      <c r="J112" s="828"/>
      <c r="K112" s="828"/>
      <c r="L112" s="828"/>
      <c r="M112" s="828"/>
      <c r="N112" s="828"/>
      <c r="O112" s="828"/>
      <c r="P112" s="828"/>
      <c r="Q112" s="828"/>
      <c r="R112" s="828"/>
      <c r="S112" s="828"/>
      <c r="T112" s="828"/>
      <c r="U112" s="828"/>
      <c r="V112" s="828"/>
      <c r="W112" s="828"/>
      <c r="X112" s="828"/>
      <c r="Y112" s="828"/>
      <c r="Z112" s="829"/>
      <c r="AA112" s="857" t="s">
        <v>388</v>
      </c>
      <c r="AB112" s="858"/>
      <c r="AC112" s="858"/>
      <c r="AD112" s="858"/>
      <c r="AE112" s="859"/>
      <c r="AF112" s="860" t="s">
        <v>454</v>
      </c>
      <c r="AG112" s="858"/>
      <c r="AH112" s="858"/>
      <c r="AI112" s="858"/>
      <c r="AJ112" s="859"/>
      <c r="AK112" s="860" t="s">
        <v>443</v>
      </c>
      <c r="AL112" s="858"/>
      <c r="AM112" s="858"/>
      <c r="AN112" s="858"/>
      <c r="AO112" s="859"/>
      <c r="AP112" s="905" t="s">
        <v>388</v>
      </c>
      <c r="AQ112" s="906"/>
      <c r="AR112" s="906"/>
      <c r="AS112" s="906"/>
      <c r="AT112" s="907"/>
      <c r="AU112" s="1017"/>
      <c r="AV112" s="1018"/>
      <c r="AW112" s="1018"/>
      <c r="AX112" s="1018"/>
      <c r="AY112" s="1018"/>
      <c r="AZ112" s="893" t="s">
        <v>455</v>
      </c>
      <c r="BA112" s="828"/>
      <c r="BB112" s="828"/>
      <c r="BC112" s="828"/>
      <c r="BD112" s="828"/>
      <c r="BE112" s="828"/>
      <c r="BF112" s="828"/>
      <c r="BG112" s="828"/>
      <c r="BH112" s="828"/>
      <c r="BI112" s="828"/>
      <c r="BJ112" s="828"/>
      <c r="BK112" s="828"/>
      <c r="BL112" s="828"/>
      <c r="BM112" s="828"/>
      <c r="BN112" s="828"/>
      <c r="BO112" s="828"/>
      <c r="BP112" s="829"/>
      <c r="BQ112" s="894">
        <v>5000659</v>
      </c>
      <c r="BR112" s="895"/>
      <c r="BS112" s="895"/>
      <c r="BT112" s="895"/>
      <c r="BU112" s="895"/>
      <c r="BV112" s="895">
        <v>4764601</v>
      </c>
      <c r="BW112" s="895"/>
      <c r="BX112" s="895"/>
      <c r="BY112" s="895"/>
      <c r="BZ112" s="895"/>
      <c r="CA112" s="895">
        <v>4640957</v>
      </c>
      <c r="CB112" s="895"/>
      <c r="CC112" s="895"/>
      <c r="CD112" s="895"/>
      <c r="CE112" s="895"/>
      <c r="CF112" s="956">
        <v>91.1</v>
      </c>
      <c r="CG112" s="957"/>
      <c r="CH112" s="957"/>
      <c r="CI112" s="957"/>
      <c r="CJ112" s="957"/>
      <c r="CK112" s="1012"/>
      <c r="CL112" s="899"/>
      <c r="CM112" s="902" t="s">
        <v>456</v>
      </c>
      <c r="CN112" s="903"/>
      <c r="CO112" s="903"/>
      <c r="CP112" s="903"/>
      <c r="CQ112" s="903"/>
      <c r="CR112" s="903"/>
      <c r="CS112" s="903"/>
      <c r="CT112" s="903"/>
      <c r="CU112" s="903"/>
      <c r="CV112" s="903"/>
      <c r="CW112" s="903"/>
      <c r="CX112" s="903"/>
      <c r="CY112" s="903"/>
      <c r="CZ112" s="903"/>
      <c r="DA112" s="903"/>
      <c r="DB112" s="903"/>
      <c r="DC112" s="903"/>
      <c r="DD112" s="903"/>
      <c r="DE112" s="903"/>
      <c r="DF112" s="904"/>
      <c r="DG112" s="894" t="s">
        <v>388</v>
      </c>
      <c r="DH112" s="895"/>
      <c r="DI112" s="895"/>
      <c r="DJ112" s="895"/>
      <c r="DK112" s="895"/>
      <c r="DL112" s="895" t="s">
        <v>454</v>
      </c>
      <c r="DM112" s="895"/>
      <c r="DN112" s="895"/>
      <c r="DO112" s="895"/>
      <c r="DP112" s="895"/>
      <c r="DQ112" s="895" t="s">
        <v>445</v>
      </c>
      <c r="DR112" s="895"/>
      <c r="DS112" s="895"/>
      <c r="DT112" s="895"/>
      <c r="DU112" s="895"/>
      <c r="DV112" s="872" t="s">
        <v>449</v>
      </c>
      <c r="DW112" s="872"/>
      <c r="DX112" s="872"/>
      <c r="DY112" s="872"/>
      <c r="DZ112" s="873"/>
    </row>
    <row r="113" spans="1:130" s="246" customFormat="1" ht="26.25" customHeight="1">
      <c r="A113" s="999"/>
      <c r="B113" s="1000"/>
      <c r="C113" s="828" t="s">
        <v>457</v>
      </c>
      <c r="D113" s="828"/>
      <c r="E113" s="828"/>
      <c r="F113" s="828"/>
      <c r="G113" s="828"/>
      <c r="H113" s="828"/>
      <c r="I113" s="828"/>
      <c r="J113" s="828"/>
      <c r="K113" s="828"/>
      <c r="L113" s="828"/>
      <c r="M113" s="828"/>
      <c r="N113" s="828"/>
      <c r="O113" s="828"/>
      <c r="P113" s="828"/>
      <c r="Q113" s="828"/>
      <c r="R113" s="828"/>
      <c r="S113" s="828"/>
      <c r="T113" s="828"/>
      <c r="U113" s="828"/>
      <c r="V113" s="828"/>
      <c r="W113" s="828"/>
      <c r="X113" s="828"/>
      <c r="Y113" s="828"/>
      <c r="Z113" s="829"/>
      <c r="AA113" s="1003">
        <v>291238</v>
      </c>
      <c r="AB113" s="1004"/>
      <c r="AC113" s="1004"/>
      <c r="AD113" s="1004"/>
      <c r="AE113" s="1005"/>
      <c r="AF113" s="1006">
        <v>303794</v>
      </c>
      <c r="AG113" s="1004"/>
      <c r="AH113" s="1004"/>
      <c r="AI113" s="1004"/>
      <c r="AJ113" s="1005"/>
      <c r="AK113" s="1006">
        <v>327183</v>
      </c>
      <c r="AL113" s="1004"/>
      <c r="AM113" s="1004"/>
      <c r="AN113" s="1004"/>
      <c r="AO113" s="1005"/>
      <c r="AP113" s="1007">
        <v>6.4</v>
      </c>
      <c r="AQ113" s="1008"/>
      <c r="AR113" s="1008"/>
      <c r="AS113" s="1008"/>
      <c r="AT113" s="1009"/>
      <c r="AU113" s="1017"/>
      <c r="AV113" s="1018"/>
      <c r="AW113" s="1018"/>
      <c r="AX113" s="1018"/>
      <c r="AY113" s="1018"/>
      <c r="AZ113" s="893" t="s">
        <v>458</v>
      </c>
      <c r="BA113" s="828"/>
      <c r="BB113" s="828"/>
      <c r="BC113" s="828"/>
      <c r="BD113" s="828"/>
      <c r="BE113" s="828"/>
      <c r="BF113" s="828"/>
      <c r="BG113" s="828"/>
      <c r="BH113" s="828"/>
      <c r="BI113" s="828"/>
      <c r="BJ113" s="828"/>
      <c r="BK113" s="828"/>
      <c r="BL113" s="828"/>
      <c r="BM113" s="828"/>
      <c r="BN113" s="828"/>
      <c r="BO113" s="828"/>
      <c r="BP113" s="829"/>
      <c r="BQ113" s="894">
        <v>392431</v>
      </c>
      <c r="BR113" s="895"/>
      <c r="BS113" s="895"/>
      <c r="BT113" s="895"/>
      <c r="BU113" s="895"/>
      <c r="BV113" s="895">
        <v>281165</v>
      </c>
      <c r="BW113" s="895"/>
      <c r="BX113" s="895"/>
      <c r="BY113" s="895"/>
      <c r="BZ113" s="895"/>
      <c r="CA113" s="895">
        <v>168013</v>
      </c>
      <c r="CB113" s="895"/>
      <c r="CC113" s="895"/>
      <c r="CD113" s="895"/>
      <c r="CE113" s="895"/>
      <c r="CF113" s="956">
        <v>3.3</v>
      </c>
      <c r="CG113" s="957"/>
      <c r="CH113" s="957"/>
      <c r="CI113" s="957"/>
      <c r="CJ113" s="957"/>
      <c r="CK113" s="1012"/>
      <c r="CL113" s="899"/>
      <c r="CM113" s="902" t="s">
        <v>459</v>
      </c>
      <c r="CN113" s="903"/>
      <c r="CO113" s="903"/>
      <c r="CP113" s="903"/>
      <c r="CQ113" s="903"/>
      <c r="CR113" s="903"/>
      <c r="CS113" s="903"/>
      <c r="CT113" s="903"/>
      <c r="CU113" s="903"/>
      <c r="CV113" s="903"/>
      <c r="CW113" s="903"/>
      <c r="CX113" s="903"/>
      <c r="CY113" s="903"/>
      <c r="CZ113" s="903"/>
      <c r="DA113" s="903"/>
      <c r="DB113" s="903"/>
      <c r="DC113" s="903"/>
      <c r="DD113" s="903"/>
      <c r="DE113" s="903"/>
      <c r="DF113" s="904"/>
      <c r="DG113" s="857" t="s">
        <v>388</v>
      </c>
      <c r="DH113" s="858"/>
      <c r="DI113" s="858"/>
      <c r="DJ113" s="858"/>
      <c r="DK113" s="859"/>
      <c r="DL113" s="860" t="s">
        <v>445</v>
      </c>
      <c r="DM113" s="858"/>
      <c r="DN113" s="858"/>
      <c r="DO113" s="858"/>
      <c r="DP113" s="859"/>
      <c r="DQ113" s="860" t="s">
        <v>388</v>
      </c>
      <c r="DR113" s="858"/>
      <c r="DS113" s="858"/>
      <c r="DT113" s="858"/>
      <c r="DU113" s="859"/>
      <c r="DV113" s="905" t="s">
        <v>445</v>
      </c>
      <c r="DW113" s="906"/>
      <c r="DX113" s="906"/>
      <c r="DY113" s="906"/>
      <c r="DZ113" s="907"/>
    </row>
    <row r="114" spans="1:130" s="246" customFormat="1" ht="26.25" customHeight="1">
      <c r="A114" s="999"/>
      <c r="B114" s="1000"/>
      <c r="C114" s="828" t="s">
        <v>460</v>
      </c>
      <c r="D114" s="828"/>
      <c r="E114" s="828"/>
      <c r="F114" s="828"/>
      <c r="G114" s="828"/>
      <c r="H114" s="828"/>
      <c r="I114" s="828"/>
      <c r="J114" s="828"/>
      <c r="K114" s="828"/>
      <c r="L114" s="828"/>
      <c r="M114" s="828"/>
      <c r="N114" s="828"/>
      <c r="O114" s="828"/>
      <c r="P114" s="828"/>
      <c r="Q114" s="828"/>
      <c r="R114" s="828"/>
      <c r="S114" s="828"/>
      <c r="T114" s="828"/>
      <c r="U114" s="828"/>
      <c r="V114" s="828"/>
      <c r="W114" s="828"/>
      <c r="X114" s="828"/>
      <c r="Y114" s="828"/>
      <c r="Z114" s="829"/>
      <c r="AA114" s="857">
        <v>117261</v>
      </c>
      <c r="AB114" s="858"/>
      <c r="AC114" s="858"/>
      <c r="AD114" s="858"/>
      <c r="AE114" s="859"/>
      <c r="AF114" s="860">
        <v>117268</v>
      </c>
      <c r="AG114" s="858"/>
      <c r="AH114" s="858"/>
      <c r="AI114" s="858"/>
      <c r="AJ114" s="859"/>
      <c r="AK114" s="860">
        <v>117251</v>
      </c>
      <c r="AL114" s="858"/>
      <c r="AM114" s="858"/>
      <c r="AN114" s="858"/>
      <c r="AO114" s="859"/>
      <c r="AP114" s="905">
        <v>2.2999999999999998</v>
      </c>
      <c r="AQ114" s="906"/>
      <c r="AR114" s="906"/>
      <c r="AS114" s="906"/>
      <c r="AT114" s="907"/>
      <c r="AU114" s="1017"/>
      <c r="AV114" s="1018"/>
      <c r="AW114" s="1018"/>
      <c r="AX114" s="1018"/>
      <c r="AY114" s="1018"/>
      <c r="AZ114" s="893" t="s">
        <v>461</v>
      </c>
      <c r="BA114" s="828"/>
      <c r="BB114" s="828"/>
      <c r="BC114" s="828"/>
      <c r="BD114" s="828"/>
      <c r="BE114" s="828"/>
      <c r="BF114" s="828"/>
      <c r="BG114" s="828"/>
      <c r="BH114" s="828"/>
      <c r="BI114" s="828"/>
      <c r="BJ114" s="828"/>
      <c r="BK114" s="828"/>
      <c r="BL114" s="828"/>
      <c r="BM114" s="828"/>
      <c r="BN114" s="828"/>
      <c r="BO114" s="828"/>
      <c r="BP114" s="829"/>
      <c r="BQ114" s="894">
        <v>1904638</v>
      </c>
      <c r="BR114" s="895"/>
      <c r="BS114" s="895"/>
      <c r="BT114" s="895"/>
      <c r="BU114" s="895"/>
      <c r="BV114" s="895">
        <v>1876035</v>
      </c>
      <c r="BW114" s="895"/>
      <c r="BX114" s="895"/>
      <c r="BY114" s="895"/>
      <c r="BZ114" s="895"/>
      <c r="CA114" s="895">
        <v>1739446</v>
      </c>
      <c r="CB114" s="895"/>
      <c r="CC114" s="895"/>
      <c r="CD114" s="895"/>
      <c r="CE114" s="895"/>
      <c r="CF114" s="956">
        <v>34.1</v>
      </c>
      <c r="CG114" s="957"/>
      <c r="CH114" s="957"/>
      <c r="CI114" s="957"/>
      <c r="CJ114" s="957"/>
      <c r="CK114" s="1012"/>
      <c r="CL114" s="899"/>
      <c r="CM114" s="902" t="s">
        <v>462</v>
      </c>
      <c r="CN114" s="903"/>
      <c r="CO114" s="903"/>
      <c r="CP114" s="903"/>
      <c r="CQ114" s="903"/>
      <c r="CR114" s="903"/>
      <c r="CS114" s="903"/>
      <c r="CT114" s="903"/>
      <c r="CU114" s="903"/>
      <c r="CV114" s="903"/>
      <c r="CW114" s="903"/>
      <c r="CX114" s="903"/>
      <c r="CY114" s="903"/>
      <c r="CZ114" s="903"/>
      <c r="DA114" s="903"/>
      <c r="DB114" s="903"/>
      <c r="DC114" s="903"/>
      <c r="DD114" s="903"/>
      <c r="DE114" s="903"/>
      <c r="DF114" s="904"/>
      <c r="DG114" s="857" t="s">
        <v>454</v>
      </c>
      <c r="DH114" s="858"/>
      <c r="DI114" s="858"/>
      <c r="DJ114" s="858"/>
      <c r="DK114" s="859"/>
      <c r="DL114" s="860" t="s">
        <v>449</v>
      </c>
      <c r="DM114" s="858"/>
      <c r="DN114" s="858"/>
      <c r="DO114" s="858"/>
      <c r="DP114" s="859"/>
      <c r="DQ114" s="860" t="s">
        <v>449</v>
      </c>
      <c r="DR114" s="858"/>
      <c r="DS114" s="858"/>
      <c r="DT114" s="858"/>
      <c r="DU114" s="859"/>
      <c r="DV114" s="905" t="s">
        <v>454</v>
      </c>
      <c r="DW114" s="906"/>
      <c r="DX114" s="906"/>
      <c r="DY114" s="906"/>
      <c r="DZ114" s="907"/>
    </row>
    <row r="115" spans="1:130" s="246" customFormat="1" ht="26.25" customHeight="1">
      <c r="A115" s="999"/>
      <c r="B115" s="1000"/>
      <c r="C115" s="828" t="s">
        <v>463</v>
      </c>
      <c r="D115" s="828"/>
      <c r="E115" s="828"/>
      <c r="F115" s="828"/>
      <c r="G115" s="828"/>
      <c r="H115" s="828"/>
      <c r="I115" s="828"/>
      <c r="J115" s="828"/>
      <c r="K115" s="828"/>
      <c r="L115" s="828"/>
      <c r="M115" s="828"/>
      <c r="N115" s="828"/>
      <c r="O115" s="828"/>
      <c r="P115" s="828"/>
      <c r="Q115" s="828"/>
      <c r="R115" s="828"/>
      <c r="S115" s="828"/>
      <c r="T115" s="828"/>
      <c r="U115" s="828"/>
      <c r="V115" s="828"/>
      <c r="W115" s="828"/>
      <c r="X115" s="828"/>
      <c r="Y115" s="828"/>
      <c r="Z115" s="829"/>
      <c r="AA115" s="1003" t="s">
        <v>443</v>
      </c>
      <c r="AB115" s="1004"/>
      <c r="AC115" s="1004"/>
      <c r="AD115" s="1004"/>
      <c r="AE115" s="1005"/>
      <c r="AF115" s="1006" t="s">
        <v>449</v>
      </c>
      <c r="AG115" s="1004"/>
      <c r="AH115" s="1004"/>
      <c r="AI115" s="1004"/>
      <c r="AJ115" s="1005"/>
      <c r="AK115" s="1006" t="s">
        <v>449</v>
      </c>
      <c r="AL115" s="1004"/>
      <c r="AM115" s="1004"/>
      <c r="AN115" s="1004"/>
      <c r="AO115" s="1005"/>
      <c r="AP115" s="1007" t="s">
        <v>443</v>
      </c>
      <c r="AQ115" s="1008"/>
      <c r="AR115" s="1008"/>
      <c r="AS115" s="1008"/>
      <c r="AT115" s="1009"/>
      <c r="AU115" s="1017"/>
      <c r="AV115" s="1018"/>
      <c r="AW115" s="1018"/>
      <c r="AX115" s="1018"/>
      <c r="AY115" s="1018"/>
      <c r="AZ115" s="893" t="s">
        <v>464</v>
      </c>
      <c r="BA115" s="828"/>
      <c r="BB115" s="828"/>
      <c r="BC115" s="828"/>
      <c r="BD115" s="828"/>
      <c r="BE115" s="828"/>
      <c r="BF115" s="828"/>
      <c r="BG115" s="828"/>
      <c r="BH115" s="828"/>
      <c r="BI115" s="828"/>
      <c r="BJ115" s="828"/>
      <c r="BK115" s="828"/>
      <c r="BL115" s="828"/>
      <c r="BM115" s="828"/>
      <c r="BN115" s="828"/>
      <c r="BO115" s="828"/>
      <c r="BP115" s="829"/>
      <c r="BQ115" s="894" t="s">
        <v>445</v>
      </c>
      <c r="BR115" s="895"/>
      <c r="BS115" s="895"/>
      <c r="BT115" s="895"/>
      <c r="BU115" s="895"/>
      <c r="BV115" s="895" t="s">
        <v>449</v>
      </c>
      <c r="BW115" s="895"/>
      <c r="BX115" s="895"/>
      <c r="BY115" s="895"/>
      <c r="BZ115" s="895"/>
      <c r="CA115" s="895" t="s">
        <v>443</v>
      </c>
      <c r="CB115" s="895"/>
      <c r="CC115" s="895"/>
      <c r="CD115" s="895"/>
      <c r="CE115" s="895"/>
      <c r="CF115" s="956" t="s">
        <v>449</v>
      </c>
      <c r="CG115" s="957"/>
      <c r="CH115" s="957"/>
      <c r="CI115" s="957"/>
      <c r="CJ115" s="957"/>
      <c r="CK115" s="1012"/>
      <c r="CL115" s="899"/>
      <c r="CM115" s="893" t="s">
        <v>465</v>
      </c>
      <c r="CN115" s="996"/>
      <c r="CO115" s="996"/>
      <c r="CP115" s="996"/>
      <c r="CQ115" s="996"/>
      <c r="CR115" s="996"/>
      <c r="CS115" s="996"/>
      <c r="CT115" s="996"/>
      <c r="CU115" s="996"/>
      <c r="CV115" s="996"/>
      <c r="CW115" s="996"/>
      <c r="CX115" s="996"/>
      <c r="CY115" s="996"/>
      <c r="CZ115" s="996"/>
      <c r="DA115" s="996"/>
      <c r="DB115" s="996"/>
      <c r="DC115" s="996"/>
      <c r="DD115" s="996"/>
      <c r="DE115" s="996"/>
      <c r="DF115" s="829"/>
      <c r="DG115" s="857" t="s">
        <v>443</v>
      </c>
      <c r="DH115" s="858"/>
      <c r="DI115" s="858"/>
      <c r="DJ115" s="858"/>
      <c r="DK115" s="859"/>
      <c r="DL115" s="860" t="s">
        <v>449</v>
      </c>
      <c r="DM115" s="858"/>
      <c r="DN115" s="858"/>
      <c r="DO115" s="858"/>
      <c r="DP115" s="859"/>
      <c r="DQ115" s="860" t="s">
        <v>388</v>
      </c>
      <c r="DR115" s="858"/>
      <c r="DS115" s="858"/>
      <c r="DT115" s="858"/>
      <c r="DU115" s="859"/>
      <c r="DV115" s="905" t="s">
        <v>445</v>
      </c>
      <c r="DW115" s="906"/>
      <c r="DX115" s="906"/>
      <c r="DY115" s="906"/>
      <c r="DZ115" s="907"/>
    </row>
    <row r="116" spans="1:130" s="246" customFormat="1" ht="26.25" customHeight="1">
      <c r="A116" s="1001"/>
      <c r="B116" s="1002"/>
      <c r="C116" s="961" t="s">
        <v>466</v>
      </c>
      <c r="D116" s="961"/>
      <c r="E116" s="961"/>
      <c r="F116" s="961"/>
      <c r="G116" s="961"/>
      <c r="H116" s="961"/>
      <c r="I116" s="961"/>
      <c r="J116" s="961"/>
      <c r="K116" s="961"/>
      <c r="L116" s="961"/>
      <c r="M116" s="961"/>
      <c r="N116" s="961"/>
      <c r="O116" s="961"/>
      <c r="P116" s="961"/>
      <c r="Q116" s="961"/>
      <c r="R116" s="961"/>
      <c r="S116" s="961"/>
      <c r="T116" s="961"/>
      <c r="U116" s="961"/>
      <c r="V116" s="961"/>
      <c r="W116" s="961"/>
      <c r="X116" s="961"/>
      <c r="Y116" s="961"/>
      <c r="Z116" s="962"/>
      <c r="AA116" s="857" t="s">
        <v>445</v>
      </c>
      <c r="AB116" s="858"/>
      <c r="AC116" s="858"/>
      <c r="AD116" s="858"/>
      <c r="AE116" s="859"/>
      <c r="AF116" s="860" t="s">
        <v>449</v>
      </c>
      <c r="AG116" s="858"/>
      <c r="AH116" s="858"/>
      <c r="AI116" s="858"/>
      <c r="AJ116" s="859"/>
      <c r="AK116" s="860" t="s">
        <v>454</v>
      </c>
      <c r="AL116" s="858"/>
      <c r="AM116" s="858"/>
      <c r="AN116" s="858"/>
      <c r="AO116" s="859"/>
      <c r="AP116" s="905" t="s">
        <v>445</v>
      </c>
      <c r="AQ116" s="906"/>
      <c r="AR116" s="906"/>
      <c r="AS116" s="906"/>
      <c r="AT116" s="907"/>
      <c r="AU116" s="1017"/>
      <c r="AV116" s="1018"/>
      <c r="AW116" s="1018"/>
      <c r="AX116" s="1018"/>
      <c r="AY116" s="1018"/>
      <c r="AZ116" s="944" t="s">
        <v>467</v>
      </c>
      <c r="BA116" s="945"/>
      <c r="BB116" s="945"/>
      <c r="BC116" s="945"/>
      <c r="BD116" s="945"/>
      <c r="BE116" s="945"/>
      <c r="BF116" s="945"/>
      <c r="BG116" s="945"/>
      <c r="BH116" s="945"/>
      <c r="BI116" s="945"/>
      <c r="BJ116" s="945"/>
      <c r="BK116" s="945"/>
      <c r="BL116" s="945"/>
      <c r="BM116" s="945"/>
      <c r="BN116" s="945"/>
      <c r="BO116" s="945"/>
      <c r="BP116" s="946"/>
      <c r="BQ116" s="894" t="s">
        <v>445</v>
      </c>
      <c r="BR116" s="895"/>
      <c r="BS116" s="895"/>
      <c r="BT116" s="895"/>
      <c r="BU116" s="895"/>
      <c r="BV116" s="895" t="s">
        <v>449</v>
      </c>
      <c r="BW116" s="895"/>
      <c r="BX116" s="895"/>
      <c r="BY116" s="895"/>
      <c r="BZ116" s="895"/>
      <c r="CA116" s="895" t="s">
        <v>388</v>
      </c>
      <c r="CB116" s="895"/>
      <c r="CC116" s="895"/>
      <c r="CD116" s="895"/>
      <c r="CE116" s="895"/>
      <c r="CF116" s="956" t="s">
        <v>388</v>
      </c>
      <c r="CG116" s="957"/>
      <c r="CH116" s="957"/>
      <c r="CI116" s="957"/>
      <c r="CJ116" s="957"/>
      <c r="CK116" s="1012"/>
      <c r="CL116" s="899"/>
      <c r="CM116" s="902" t="s">
        <v>468</v>
      </c>
      <c r="CN116" s="903"/>
      <c r="CO116" s="903"/>
      <c r="CP116" s="903"/>
      <c r="CQ116" s="903"/>
      <c r="CR116" s="903"/>
      <c r="CS116" s="903"/>
      <c r="CT116" s="903"/>
      <c r="CU116" s="903"/>
      <c r="CV116" s="903"/>
      <c r="CW116" s="903"/>
      <c r="CX116" s="903"/>
      <c r="CY116" s="903"/>
      <c r="CZ116" s="903"/>
      <c r="DA116" s="903"/>
      <c r="DB116" s="903"/>
      <c r="DC116" s="903"/>
      <c r="DD116" s="903"/>
      <c r="DE116" s="903"/>
      <c r="DF116" s="904"/>
      <c r="DG116" s="857" t="s">
        <v>388</v>
      </c>
      <c r="DH116" s="858"/>
      <c r="DI116" s="858"/>
      <c r="DJ116" s="858"/>
      <c r="DK116" s="859"/>
      <c r="DL116" s="860" t="s">
        <v>388</v>
      </c>
      <c r="DM116" s="858"/>
      <c r="DN116" s="858"/>
      <c r="DO116" s="858"/>
      <c r="DP116" s="859"/>
      <c r="DQ116" s="860" t="s">
        <v>454</v>
      </c>
      <c r="DR116" s="858"/>
      <c r="DS116" s="858"/>
      <c r="DT116" s="858"/>
      <c r="DU116" s="859"/>
      <c r="DV116" s="905" t="s">
        <v>443</v>
      </c>
      <c r="DW116" s="906"/>
      <c r="DX116" s="906"/>
      <c r="DY116" s="906"/>
      <c r="DZ116" s="907"/>
    </row>
    <row r="117" spans="1:130" s="246" customFormat="1" ht="26.25" customHeight="1">
      <c r="A117" s="982" t="s">
        <v>187</v>
      </c>
      <c r="B117" s="983"/>
      <c r="C117" s="983"/>
      <c r="D117" s="983"/>
      <c r="E117" s="983"/>
      <c r="F117" s="983"/>
      <c r="G117" s="983"/>
      <c r="H117" s="983"/>
      <c r="I117" s="983"/>
      <c r="J117" s="983"/>
      <c r="K117" s="983"/>
      <c r="L117" s="983"/>
      <c r="M117" s="983"/>
      <c r="N117" s="983"/>
      <c r="O117" s="983"/>
      <c r="P117" s="983"/>
      <c r="Q117" s="983"/>
      <c r="R117" s="983"/>
      <c r="S117" s="983"/>
      <c r="T117" s="983"/>
      <c r="U117" s="983"/>
      <c r="V117" s="983"/>
      <c r="W117" s="983"/>
      <c r="X117" s="983"/>
      <c r="Y117" s="958" t="s">
        <v>469</v>
      </c>
      <c r="Z117" s="984"/>
      <c r="AA117" s="989">
        <v>1708425</v>
      </c>
      <c r="AB117" s="990"/>
      <c r="AC117" s="990"/>
      <c r="AD117" s="990"/>
      <c r="AE117" s="991"/>
      <c r="AF117" s="992">
        <v>1691212</v>
      </c>
      <c r="AG117" s="990"/>
      <c r="AH117" s="990"/>
      <c r="AI117" s="990"/>
      <c r="AJ117" s="991"/>
      <c r="AK117" s="992">
        <v>1593582</v>
      </c>
      <c r="AL117" s="990"/>
      <c r="AM117" s="990"/>
      <c r="AN117" s="990"/>
      <c r="AO117" s="991"/>
      <c r="AP117" s="993"/>
      <c r="AQ117" s="994"/>
      <c r="AR117" s="994"/>
      <c r="AS117" s="994"/>
      <c r="AT117" s="995"/>
      <c r="AU117" s="1017"/>
      <c r="AV117" s="1018"/>
      <c r="AW117" s="1018"/>
      <c r="AX117" s="1018"/>
      <c r="AY117" s="1018"/>
      <c r="AZ117" s="944" t="s">
        <v>470</v>
      </c>
      <c r="BA117" s="945"/>
      <c r="BB117" s="945"/>
      <c r="BC117" s="945"/>
      <c r="BD117" s="945"/>
      <c r="BE117" s="945"/>
      <c r="BF117" s="945"/>
      <c r="BG117" s="945"/>
      <c r="BH117" s="945"/>
      <c r="BI117" s="945"/>
      <c r="BJ117" s="945"/>
      <c r="BK117" s="945"/>
      <c r="BL117" s="945"/>
      <c r="BM117" s="945"/>
      <c r="BN117" s="945"/>
      <c r="BO117" s="945"/>
      <c r="BP117" s="946"/>
      <c r="BQ117" s="894" t="s">
        <v>388</v>
      </c>
      <c r="BR117" s="895"/>
      <c r="BS117" s="895"/>
      <c r="BT117" s="895"/>
      <c r="BU117" s="895"/>
      <c r="BV117" s="895" t="s">
        <v>445</v>
      </c>
      <c r="BW117" s="895"/>
      <c r="BX117" s="895"/>
      <c r="BY117" s="895"/>
      <c r="BZ117" s="895"/>
      <c r="CA117" s="895" t="s">
        <v>391</v>
      </c>
      <c r="CB117" s="895"/>
      <c r="CC117" s="895"/>
      <c r="CD117" s="895"/>
      <c r="CE117" s="895"/>
      <c r="CF117" s="956" t="s">
        <v>445</v>
      </c>
      <c r="CG117" s="957"/>
      <c r="CH117" s="957"/>
      <c r="CI117" s="957"/>
      <c r="CJ117" s="957"/>
      <c r="CK117" s="1012"/>
      <c r="CL117" s="899"/>
      <c r="CM117" s="902" t="s">
        <v>471</v>
      </c>
      <c r="CN117" s="903"/>
      <c r="CO117" s="903"/>
      <c r="CP117" s="903"/>
      <c r="CQ117" s="903"/>
      <c r="CR117" s="903"/>
      <c r="CS117" s="903"/>
      <c r="CT117" s="903"/>
      <c r="CU117" s="903"/>
      <c r="CV117" s="903"/>
      <c r="CW117" s="903"/>
      <c r="CX117" s="903"/>
      <c r="CY117" s="903"/>
      <c r="CZ117" s="903"/>
      <c r="DA117" s="903"/>
      <c r="DB117" s="903"/>
      <c r="DC117" s="903"/>
      <c r="DD117" s="903"/>
      <c r="DE117" s="903"/>
      <c r="DF117" s="904"/>
      <c r="DG117" s="857" t="s">
        <v>449</v>
      </c>
      <c r="DH117" s="858"/>
      <c r="DI117" s="858"/>
      <c r="DJ117" s="858"/>
      <c r="DK117" s="859"/>
      <c r="DL117" s="860" t="s">
        <v>391</v>
      </c>
      <c r="DM117" s="858"/>
      <c r="DN117" s="858"/>
      <c r="DO117" s="858"/>
      <c r="DP117" s="859"/>
      <c r="DQ117" s="860" t="s">
        <v>388</v>
      </c>
      <c r="DR117" s="858"/>
      <c r="DS117" s="858"/>
      <c r="DT117" s="858"/>
      <c r="DU117" s="859"/>
      <c r="DV117" s="905" t="s">
        <v>445</v>
      </c>
      <c r="DW117" s="906"/>
      <c r="DX117" s="906"/>
      <c r="DY117" s="906"/>
      <c r="DZ117" s="907"/>
    </row>
    <row r="118" spans="1:130" s="246" customFormat="1" ht="26.25" customHeight="1">
      <c r="A118" s="982" t="s">
        <v>438</v>
      </c>
      <c r="B118" s="983"/>
      <c r="C118" s="983"/>
      <c r="D118" s="983"/>
      <c r="E118" s="983"/>
      <c r="F118" s="983"/>
      <c r="G118" s="983"/>
      <c r="H118" s="983"/>
      <c r="I118" s="983"/>
      <c r="J118" s="983"/>
      <c r="K118" s="983"/>
      <c r="L118" s="983"/>
      <c r="M118" s="983"/>
      <c r="N118" s="983"/>
      <c r="O118" s="983"/>
      <c r="P118" s="983"/>
      <c r="Q118" s="983"/>
      <c r="R118" s="983"/>
      <c r="S118" s="983"/>
      <c r="T118" s="983"/>
      <c r="U118" s="983"/>
      <c r="V118" s="983"/>
      <c r="W118" s="983"/>
      <c r="X118" s="983"/>
      <c r="Y118" s="983"/>
      <c r="Z118" s="984"/>
      <c r="AA118" s="985" t="s">
        <v>436</v>
      </c>
      <c r="AB118" s="983"/>
      <c r="AC118" s="983"/>
      <c r="AD118" s="983"/>
      <c r="AE118" s="984"/>
      <c r="AF118" s="985" t="s">
        <v>306</v>
      </c>
      <c r="AG118" s="983"/>
      <c r="AH118" s="983"/>
      <c r="AI118" s="983"/>
      <c r="AJ118" s="984"/>
      <c r="AK118" s="985" t="s">
        <v>305</v>
      </c>
      <c r="AL118" s="983"/>
      <c r="AM118" s="983"/>
      <c r="AN118" s="983"/>
      <c r="AO118" s="984"/>
      <c r="AP118" s="986" t="s">
        <v>437</v>
      </c>
      <c r="AQ118" s="987"/>
      <c r="AR118" s="987"/>
      <c r="AS118" s="987"/>
      <c r="AT118" s="988"/>
      <c r="AU118" s="1017"/>
      <c r="AV118" s="1018"/>
      <c r="AW118" s="1018"/>
      <c r="AX118" s="1018"/>
      <c r="AY118" s="1018"/>
      <c r="AZ118" s="960" t="s">
        <v>472</v>
      </c>
      <c r="BA118" s="961"/>
      <c r="BB118" s="961"/>
      <c r="BC118" s="961"/>
      <c r="BD118" s="961"/>
      <c r="BE118" s="961"/>
      <c r="BF118" s="961"/>
      <c r="BG118" s="961"/>
      <c r="BH118" s="961"/>
      <c r="BI118" s="961"/>
      <c r="BJ118" s="961"/>
      <c r="BK118" s="961"/>
      <c r="BL118" s="961"/>
      <c r="BM118" s="961"/>
      <c r="BN118" s="961"/>
      <c r="BO118" s="961"/>
      <c r="BP118" s="962"/>
      <c r="BQ118" s="963" t="s">
        <v>391</v>
      </c>
      <c r="BR118" s="926"/>
      <c r="BS118" s="926"/>
      <c r="BT118" s="926"/>
      <c r="BU118" s="926"/>
      <c r="BV118" s="926" t="s">
        <v>449</v>
      </c>
      <c r="BW118" s="926"/>
      <c r="BX118" s="926"/>
      <c r="BY118" s="926"/>
      <c r="BZ118" s="926"/>
      <c r="CA118" s="926" t="s">
        <v>445</v>
      </c>
      <c r="CB118" s="926"/>
      <c r="CC118" s="926"/>
      <c r="CD118" s="926"/>
      <c r="CE118" s="926"/>
      <c r="CF118" s="956" t="s">
        <v>445</v>
      </c>
      <c r="CG118" s="957"/>
      <c r="CH118" s="957"/>
      <c r="CI118" s="957"/>
      <c r="CJ118" s="957"/>
      <c r="CK118" s="1012"/>
      <c r="CL118" s="899"/>
      <c r="CM118" s="902" t="s">
        <v>473</v>
      </c>
      <c r="CN118" s="903"/>
      <c r="CO118" s="903"/>
      <c r="CP118" s="903"/>
      <c r="CQ118" s="903"/>
      <c r="CR118" s="903"/>
      <c r="CS118" s="903"/>
      <c r="CT118" s="903"/>
      <c r="CU118" s="903"/>
      <c r="CV118" s="903"/>
      <c r="CW118" s="903"/>
      <c r="CX118" s="903"/>
      <c r="CY118" s="903"/>
      <c r="CZ118" s="903"/>
      <c r="DA118" s="903"/>
      <c r="DB118" s="903"/>
      <c r="DC118" s="903"/>
      <c r="DD118" s="903"/>
      <c r="DE118" s="903"/>
      <c r="DF118" s="904"/>
      <c r="DG118" s="857" t="s">
        <v>445</v>
      </c>
      <c r="DH118" s="858"/>
      <c r="DI118" s="858"/>
      <c r="DJ118" s="858"/>
      <c r="DK118" s="859"/>
      <c r="DL118" s="860" t="s">
        <v>449</v>
      </c>
      <c r="DM118" s="858"/>
      <c r="DN118" s="858"/>
      <c r="DO118" s="858"/>
      <c r="DP118" s="859"/>
      <c r="DQ118" s="860" t="s">
        <v>388</v>
      </c>
      <c r="DR118" s="858"/>
      <c r="DS118" s="858"/>
      <c r="DT118" s="858"/>
      <c r="DU118" s="859"/>
      <c r="DV118" s="905" t="s">
        <v>445</v>
      </c>
      <c r="DW118" s="906"/>
      <c r="DX118" s="906"/>
      <c r="DY118" s="906"/>
      <c r="DZ118" s="907"/>
    </row>
    <row r="119" spans="1:130" s="246" customFormat="1" ht="26.25" customHeight="1">
      <c r="A119" s="896" t="s">
        <v>441</v>
      </c>
      <c r="B119" s="897"/>
      <c r="C119" s="972" t="s">
        <v>442</v>
      </c>
      <c r="D119" s="973"/>
      <c r="E119" s="973"/>
      <c r="F119" s="973"/>
      <c r="G119" s="973"/>
      <c r="H119" s="973"/>
      <c r="I119" s="973"/>
      <c r="J119" s="973"/>
      <c r="K119" s="973"/>
      <c r="L119" s="973"/>
      <c r="M119" s="973"/>
      <c r="N119" s="973"/>
      <c r="O119" s="973"/>
      <c r="P119" s="973"/>
      <c r="Q119" s="973"/>
      <c r="R119" s="973"/>
      <c r="S119" s="973"/>
      <c r="T119" s="973"/>
      <c r="U119" s="973"/>
      <c r="V119" s="973"/>
      <c r="W119" s="973"/>
      <c r="X119" s="973"/>
      <c r="Y119" s="973"/>
      <c r="Z119" s="974"/>
      <c r="AA119" s="975" t="s">
        <v>388</v>
      </c>
      <c r="AB119" s="976"/>
      <c r="AC119" s="976"/>
      <c r="AD119" s="976"/>
      <c r="AE119" s="977"/>
      <c r="AF119" s="978" t="s">
        <v>445</v>
      </c>
      <c r="AG119" s="976"/>
      <c r="AH119" s="976"/>
      <c r="AI119" s="976"/>
      <c r="AJ119" s="977"/>
      <c r="AK119" s="978" t="s">
        <v>445</v>
      </c>
      <c r="AL119" s="976"/>
      <c r="AM119" s="976"/>
      <c r="AN119" s="976"/>
      <c r="AO119" s="977"/>
      <c r="AP119" s="979" t="s">
        <v>449</v>
      </c>
      <c r="AQ119" s="980"/>
      <c r="AR119" s="980"/>
      <c r="AS119" s="980"/>
      <c r="AT119" s="981"/>
      <c r="AU119" s="1019"/>
      <c r="AV119" s="1020"/>
      <c r="AW119" s="1020"/>
      <c r="AX119" s="1020"/>
      <c r="AY119" s="1020"/>
      <c r="AZ119" s="277" t="s">
        <v>187</v>
      </c>
      <c r="BA119" s="277"/>
      <c r="BB119" s="277"/>
      <c r="BC119" s="277"/>
      <c r="BD119" s="277"/>
      <c r="BE119" s="277"/>
      <c r="BF119" s="277"/>
      <c r="BG119" s="277"/>
      <c r="BH119" s="277"/>
      <c r="BI119" s="277"/>
      <c r="BJ119" s="277"/>
      <c r="BK119" s="277"/>
      <c r="BL119" s="277"/>
      <c r="BM119" s="277"/>
      <c r="BN119" s="277"/>
      <c r="BO119" s="958" t="s">
        <v>474</v>
      </c>
      <c r="BP119" s="959"/>
      <c r="BQ119" s="963">
        <v>20369220</v>
      </c>
      <c r="BR119" s="926"/>
      <c r="BS119" s="926"/>
      <c r="BT119" s="926"/>
      <c r="BU119" s="926"/>
      <c r="BV119" s="926">
        <v>19689831</v>
      </c>
      <c r="BW119" s="926"/>
      <c r="BX119" s="926"/>
      <c r="BY119" s="926"/>
      <c r="BZ119" s="926"/>
      <c r="CA119" s="926">
        <v>19249841</v>
      </c>
      <c r="CB119" s="926"/>
      <c r="CC119" s="926"/>
      <c r="CD119" s="926"/>
      <c r="CE119" s="926"/>
      <c r="CF119" s="824"/>
      <c r="CG119" s="825"/>
      <c r="CH119" s="825"/>
      <c r="CI119" s="825"/>
      <c r="CJ119" s="915"/>
      <c r="CK119" s="1013"/>
      <c r="CL119" s="901"/>
      <c r="CM119" s="919" t="s">
        <v>475</v>
      </c>
      <c r="CN119" s="920"/>
      <c r="CO119" s="920"/>
      <c r="CP119" s="920"/>
      <c r="CQ119" s="920"/>
      <c r="CR119" s="920"/>
      <c r="CS119" s="920"/>
      <c r="CT119" s="920"/>
      <c r="CU119" s="920"/>
      <c r="CV119" s="920"/>
      <c r="CW119" s="920"/>
      <c r="CX119" s="920"/>
      <c r="CY119" s="920"/>
      <c r="CZ119" s="920"/>
      <c r="DA119" s="920"/>
      <c r="DB119" s="920"/>
      <c r="DC119" s="920"/>
      <c r="DD119" s="920"/>
      <c r="DE119" s="920"/>
      <c r="DF119" s="921"/>
      <c r="DG119" s="840" t="s">
        <v>445</v>
      </c>
      <c r="DH119" s="841"/>
      <c r="DI119" s="841"/>
      <c r="DJ119" s="841"/>
      <c r="DK119" s="842"/>
      <c r="DL119" s="843" t="s">
        <v>445</v>
      </c>
      <c r="DM119" s="841"/>
      <c r="DN119" s="841"/>
      <c r="DO119" s="841"/>
      <c r="DP119" s="842"/>
      <c r="DQ119" s="843" t="s">
        <v>449</v>
      </c>
      <c r="DR119" s="841"/>
      <c r="DS119" s="841"/>
      <c r="DT119" s="841"/>
      <c r="DU119" s="842"/>
      <c r="DV119" s="929" t="s">
        <v>391</v>
      </c>
      <c r="DW119" s="930"/>
      <c r="DX119" s="930"/>
      <c r="DY119" s="930"/>
      <c r="DZ119" s="931"/>
    </row>
    <row r="120" spans="1:130" s="246" customFormat="1" ht="26.25" customHeight="1">
      <c r="A120" s="898"/>
      <c r="B120" s="899"/>
      <c r="C120" s="902" t="s">
        <v>451</v>
      </c>
      <c r="D120" s="903"/>
      <c r="E120" s="903"/>
      <c r="F120" s="903"/>
      <c r="G120" s="903"/>
      <c r="H120" s="903"/>
      <c r="I120" s="903"/>
      <c r="J120" s="903"/>
      <c r="K120" s="903"/>
      <c r="L120" s="903"/>
      <c r="M120" s="903"/>
      <c r="N120" s="903"/>
      <c r="O120" s="903"/>
      <c r="P120" s="903"/>
      <c r="Q120" s="903"/>
      <c r="R120" s="903"/>
      <c r="S120" s="903"/>
      <c r="T120" s="903"/>
      <c r="U120" s="903"/>
      <c r="V120" s="903"/>
      <c r="W120" s="903"/>
      <c r="X120" s="903"/>
      <c r="Y120" s="903"/>
      <c r="Z120" s="904"/>
      <c r="AA120" s="857" t="s">
        <v>445</v>
      </c>
      <c r="AB120" s="858"/>
      <c r="AC120" s="858"/>
      <c r="AD120" s="858"/>
      <c r="AE120" s="859"/>
      <c r="AF120" s="860" t="s">
        <v>391</v>
      </c>
      <c r="AG120" s="858"/>
      <c r="AH120" s="858"/>
      <c r="AI120" s="858"/>
      <c r="AJ120" s="859"/>
      <c r="AK120" s="860" t="s">
        <v>449</v>
      </c>
      <c r="AL120" s="858"/>
      <c r="AM120" s="858"/>
      <c r="AN120" s="858"/>
      <c r="AO120" s="859"/>
      <c r="AP120" s="905" t="s">
        <v>445</v>
      </c>
      <c r="AQ120" s="906"/>
      <c r="AR120" s="906"/>
      <c r="AS120" s="906"/>
      <c r="AT120" s="907"/>
      <c r="AU120" s="964" t="s">
        <v>476</v>
      </c>
      <c r="AV120" s="965"/>
      <c r="AW120" s="965"/>
      <c r="AX120" s="965"/>
      <c r="AY120" s="966"/>
      <c r="AZ120" s="941" t="s">
        <v>477</v>
      </c>
      <c r="BA120" s="886"/>
      <c r="BB120" s="886"/>
      <c r="BC120" s="886"/>
      <c r="BD120" s="886"/>
      <c r="BE120" s="886"/>
      <c r="BF120" s="886"/>
      <c r="BG120" s="886"/>
      <c r="BH120" s="886"/>
      <c r="BI120" s="886"/>
      <c r="BJ120" s="886"/>
      <c r="BK120" s="886"/>
      <c r="BL120" s="886"/>
      <c r="BM120" s="886"/>
      <c r="BN120" s="886"/>
      <c r="BO120" s="886"/>
      <c r="BP120" s="887"/>
      <c r="BQ120" s="942">
        <v>5680308</v>
      </c>
      <c r="BR120" s="923"/>
      <c r="BS120" s="923"/>
      <c r="BT120" s="923"/>
      <c r="BU120" s="923"/>
      <c r="BV120" s="923">
        <v>5848234</v>
      </c>
      <c r="BW120" s="923"/>
      <c r="BX120" s="923"/>
      <c r="BY120" s="923"/>
      <c r="BZ120" s="923"/>
      <c r="CA120" s="923">
        <v>6288238</v>
      </c>
      <c r="CB120" s="923"/>
      <c r="CC120" s="923"/>
      <c r="CD120" s="923"/>
      <c r="CE120" s="923"/>
      <c r="CF120" s="947">
        <v>123.4</v>
      </c>
      <c r="CG120" s="948"/>
      <c r="CH120" s="948"/>
      <c r="CI120" s="948"/>
      <c r="CJ120" s="948"/>
      <c r="CK120" s="949" t="s">
        <v>478</v>
      </c>
      <c r="CL120" s="933"/>
      <c r="CM120" s="933"/>
      <c r="CN120" s="933"/>
      <c r="CO120" s="934"/>
      <c r="CP120" s="953" t="s">
        <v>479</v>
      </c>
      <c r="CQ120" s="954"/>
      <c r="CR120" s="954"/>
      <c r="CS120" s="954"/>
      <c r="CT120" s="954"/>
      <c r="CU120" s="954"/>
      <c r="CV120" s="954"/>
      <c r="CW120" s="954"/>
      <c r="CX120" s="954"/>
      <c r="CY120" s="954"/>
      <c r="CZ120" s="954"/>
      <c r="DA120" s="954"/>
      <c r="DB120" s="954"/>
      <c r="DC120" s="954"/>
      <c r="DD120" s="954"/>
      <c r="DE120" s="954"/>
      <c r="DF120" s="955"/>
      <c r="DG120" s="942">
        <v>4350783</v>
      </c>
      <c r="DH120" s="923"/>
      <c r="DI120" s="923"/>
      <c r="DJ120" s="923"/>
      <c r="DK120" s="923"/>
      <c r="DL120" s="923">
        <v>4131378</v>
      </c>
      <c r="DM120" s="923"/>
      <c r="DN120" s="923"/>
      <c r="DO120" s="923"/>
      <c r="DP120" s="923"/>
      <c r="DQ120" s="923">
        <v>3994966</v>
      </c>
      <c r="DR120" s="923"/>
      <c r="DS120" s="923"/>
      <c r="DT120" s="923"/>
      <c r="DU120" s="923"/>
      <c r="DV120" s="924">
        <v>78.400000000000006</v>
      </c>
      <c r="DW120" s="924"/>
      <c r="DX120" s="924"/>
      <c r="DY120" s="924"/>
      <c r="DZ120" s="925"/>
    </row>
    <row r="121" spans="1:130" s="246" customFormat="1" ht="26.25" customHeight="1">
      <c r="A121" s="898"/>
      <c r="B121" s="899"/>
      <c r="C121" s="944" t="s">
        <v>480</v>
      </c>
      <c r="D121" s="945"/>
      <c r="E121" s="945"/>
      <c r="F121" s="945"/>
      <c r="G121" s="945"/>
      <c r="H121" s="945"/>
      <c r="I121" s="945"/>
      <c r="J121" s="945"/>
      <c r="K121" s="945"/>
      <c r="L121" s="945"/>
      <c r="M121" s="945"/>
      <c r="N121" s="945"/>
      <c r="O121" s="945"/>
      <c r="P121" s="945"/>
      <c r="Q121" s="945"/>
      <c r="R121" s="945"/>
      <c r="S121" s="945"/>
      <c r="T121" s="945"/>
      <c r="U121" s="945"/>
      <c r="V121" s="945"/>
      <c r="W121" s="945"/>
      <c r="X121" s="945"/>
      <c r="Y121" s="945"/>
      <c r="Z121" s="946"/>
      <c r="AA121" s="857" t="s">
        <v>445</v>
      </c>
      <c r="AB121" s="858"/>
      <c r="AC121" s="858"/>
      <c r="AD121" s="858"/>
      <c r="AE121" s="859"/>
      <c r="AF121" s="860" t="s">
        <v>391</v>
      </c>
      <c r="AG121" s="858"/>
      <c r="AH121" s="858"/>
      <c r="AI121" s="858"/>
      <c r="AJ121" s="859"/>
      <c r="AK121" s="860" t="s">
        <v>445</v>
      </c>
      <c r="AL121" s="858"/>
      <c r="AM121" s="858"/>
      <c r="AN121" s="858"/>
      <c r="AO121" s="859"/>
      <c r="AP121" s="905" t="s">
        <v>388</v>
      </c>
      <c r="AQ121" s="906"/>
      <c r="AR121" s="906"/>
      <c r="AS121" s="906"/>
      <c r="AT121" s="907"/>
      <c r="AU121" s="967"/>
      <c r="AV121" s="968"/>
      <c r="AW121" s="968"/>
      <c r="AX121" s="968"/>
      <c r="AY121" s="969"/>
      <c r="AZ121" s="893" t="s">
        <v>481</v>
      </c>
      <c r="BA121" s="828"/>
      <c r="BB121" s="828"/>
      <c r="BC121" s="828"/>
      <c r="BD121" s="828"/>
      <c r="BE121" s="828"/>
      <c r="BF121" s="828"/>
      <c r="BG121" s="828"/>
      <c r="BH121" s="828"/>
      <c r="BI121" s="828"/>
      <c r="BJ121" s="828"/>
      <c r="BK121" s="828"/>
      <c r="BL121" s="828"/>
      <c r="BM121" s="828"/>
      <c r="BN121" s="828"/>
      <c r="BO121" s="828"/>
      <c r="BP121" s="829"/>
      <c r="BQ121" s="894">
        <v>147600</v>
      </c>
      <c r="BR121" s="895"/>
      <c r="BS121" s="895"/>
      <c r="BT121" s="895"/>
      <c r="BU121" s="895"/>
      <c r="BV121" s="895">
        <v>171328</v>
      </c>
      <c r="BW121" s="895"/>
      <c r="BX121" s="895"/>
      <c r="BY121" s="895"/>
      <c r="BZ121" s="895"/>
      <c r="CA121" s="895">
        <v>279908</v>
      </c>
      <c r="CB121" s="895"/>
      <c r="CC121" s="895"/>
      <c r="CD121" s="895"/>
      <c r="CE121" s="895"/>
      <c r="CF121" s="956">
        <v>5.5</v>
      </c>
      <c r="CG121" s="957"/>
      <c r="CH121" s="957"/>
      <c r="CI121" s="957"/>
      <c r="CJ121" s="957"/>
      <c r="CK121" s="950"/>
      <c r="CL121" s="936"/>
      <c r="CM121" s="936"/>
      <c r="CN121" s="936"/>
      <c r="CO121" s="937"/>
      <c r="CP121" s="916" t="s">
        <v>482</v>
      </c>
      <c r="CQ121" s="917"/>
      <c r="CR121" s="917"/>
      <c r="CS121" s="917"/>
      <c r="CT121" s="917"/>
      <c r="CU121" s="917"/>
      <c r="CV121" s="917"/>
      <c r="CW121" s="917"/>
      <c r="CX121" s="917"/>
      <c r="CY121" s="917"/>
      <c r="CZ121" s="917"/>
      <c r="DA121" s="917"/>
      <c r="DB121" s="917"/>
      <c r="DC121" s="917"/>
      <c r="DD121" s="917"/>
      <c r="DE121" s="917"/>
      <c r="DF121" s="918"/>
      <c r="DG121" s="894">
        <v>525748</v>
      </c>
      <c r="DH121" s="895"/>
      <c r="DI121" s="895"/>
      <c r="DJ121" s="895"/>
      <c r="DK121" s="895"/>
      <c r="DL121" s="895">
        <v>505506</v>
      </c>
      <c r="DM121" s="895"/>
      <c r="DN121" s="895"/>
      <c r="DO121" s="895"/>
      <c r="DP121" s="895"/>
      <c r="DQ121" s="895">
        <v>479779</v>
      </c>
      <c r="DR121" s="895"/>
      <c r="DS121" s="895"/>
      <c r="DT121" s="895"/>
      <c r="DU121" s="895"/>
      <c r="DV121" s="872">
        <v>9.4</v>
      </c>
      <c r="DW121" s="872"/>
      <c r="DX121" s="872"/>
      <c r="DY121" s="872"/>
      <c r="DZ121" s="873"/>
    </row>
    <row r="122" spans="1:130" s="246" customFormat="1" ht="26.25" customHeight="1">
      <c r="A122" s="898"/>
      <c r="B122" s="899"/>
      <c r="C122" s="902" t="s">
        <v>462</v>
      </c>
      <c r="D122" s="903"/>
      <c r="E122" s="903"/>
      <c r="F122" s="903"/>
      <c r="G122" s="903"/>
      <c r="H122" s="903"/>
      <c r="I122" s="903"/>
      <c r="J122" s="903"/>
      <c r="K122" s="903"/>
      <c r="L122" s="903"/>
      <c r="M122" s="903"/>
      <c r="N122" s="903"/>
      <c r="O122" s="903"/>
      <c r="P122" s="903"/>
      <c r="Q122" s="903"/>
      <c r="R122" s="903"/>
      <c r="S122" s="903"/>
      <c r="T122" s="903"/>
      <c r="U122" s="903"/>
      <c r="V122" s="903"/>
      <c r="W122" s="903"/>
      <c r="X122" s="903"/>
      <c r="Y122" s="903"/>
      <c r="Z122" s="904"/>
      <c r="AA122" s="857" t="s">
        <v>445</v>
      </c>
      <c r="AB122" s="858"/>
      <c r="AC122" s="858"/>
      <c r="AD122" s="858"/>
      <c r="AE122" s="859"/>
      <c r="AF122" s="860" t="s">
        <v>443</v>
      </c>
      <c r="AG122" s="858"/>
      <c r="AH122" s="858"/>
      <c r="AI122" s="858"/>
      <c r="AJ122" s="859"/>
      <c r="AK122" s="860" t="s">
        <v>445</v>
      </c>
      <c r="AL122" s="858"/>
      <c r="AM122" s="858"/>
      <c r="AN122" s="858"/>
      <c r="AO122" s="859"/>
      <c r="AP122" s="905" t="s">
        <v>445</v>
      </c>
      <c r="AQ122" s="906"/>
      <c r="AR122" s="906"/>
      <c r="AS122" s="906"/>
      <c r="AT122" s="907"/>
      <c r="AU122" s="967"/>
      <c r="AV122" s="968"/>
      <c r="AW122" s="968"/>
      <c r="AX122" s="968"/>
      <c r="AY122" s="969"/>
      <c r="AZ122" s="960" t="s">
        <v>483</v>
      </c>
      <c r="BA122" s="961"/>
      <c r="BB122" s="961"/>
      <c r="BC122" s="961"/>
      <c r="BD122" s="961"/>
      <c r="BE122" s="961"/>
      <c r="BF122" s="961"/>
      <c r="BG122" s="961"/>
      <c r="BH122" s="961"/>
      <c r="BI122" s="961"/>
      <c r="BJ122" s="961"/>
      <c r="BK122" s="961"/>
      <c r="BL122" s="961"/>
      <c r="BM122" s="961"/>
      <c r="BN122" s="961"/>
      <c r="BO122" s="961"/>
      <c r="BP122" s="962"/>
      <c r="BQ122" s="963">
        <v>12798512</v>
      </c>
      <c r="BR122" s="926"/>
      <c r="BS122" s="926"/>
      <c r="BT122" s="926"/>
      <c r="BU122" s="926"/>
      <c r="BV122" s="926">
        <v>12649775</v>
      </c>
      <c r="BW122" s="926"/>
      <c r="BX122" s="926"/>
      <c r="BY122" s="926"/>
      <c r="BZ122" s="926"/>
      <c r="CA122" s="926">
        <v>12567184</v>
      </c>
      <c r="CB122" s="926"/>
      <c r="CC122" s="926"/>
      <c r="CD122" s="926"/>
      <c r="CE122" s="926"/>
      <c r="CF122" s="927">
        <v>246.6</v>
      </c>
      <c r="CG122" s="928"/>
      <c r="CH122" s="928"/>
      <c r="CI122" s="928"/>
      <c r="CJ122" s="928"/>
      <c r="CK122" s="950"/>
      <c r="CL122" s="936"/>
      <c r="CM122" s="936"/>
      <c r="CN122" s="936"/>
      <c r="CO122" s="937"/>
      <c r="CP122" s="916" t="s">
        <v>484</v>
      </c>
      <c r="CQ122" s="917"/>
      <c r="CR122" s="917"/>
      <c r="CS122" s="917"/>
      <c r="CT122" s="917"/>
      <c r="CU122" s="917"/>
      <c r="CV122" s="917"/>
      <c r="CW122" s="917"/>
      <c r="CX122" s="917"/>
      <c r="CY122" s="917"/>
      <c r="CZ122" s="917"/>
      <c r="DA122" s="917"/>
      <c r="DB122" s="917"/>
      <c r="DC122" s="917"/>
      <c r="DD122" s="917"/>
      <c r="DE122" s="917"/>
      <c r="DF122" s="918"/>
      <c r="DG122" s="894">
        <v>101471</v>
      </c>
      <c r="DH122" s="895"/>
      <c r="DI122" s="895"/>
      <c r="DJ122" s="895"/>
      <c r="DK122" s="895"/>
      <c r="DL122" s="895">
        <v>115302</v>
      </c>
      <c r="DM122" s="895"/>
      <c r="DN122" s="895"/>
      <c r="DO122" s="895"/>
      <c r="DP122" s="895"/>
      <c r="DQ122" s="895">
        <v>161414</v>
      </c>
      <c r="DR122" s="895"/>
      <c r="DS122" s="895"/>
      <c r="DT122" s="895"/>
      <c r="DU122" s="895"/>
      <c r="DV122" s="872">
        <v>3.2</v>
      </c>
      <c r="DW122" s="872"/>
      <c r="DX122" s="872"/>
      <c r="DY122" s="872"/>
      <c r="DZ122" s="873"/>
    </row>
    <row r="123" spans="1:130" s="246" customFormat="1" ht="26.25" customHeight="1">
      <c r="A123" s="898"/>
      <c r="B123" s="899"/>
      <c r="C123" s="902" t="s">
        <v>468</v>
      </c>
      <c r="D123" s="903"/>
      <c r="E123" s="903"/>
      <c r="F123" s="903"/>
      <c r="G123" s="903"/>
      <c r="H123" s="903"/>
      <c r="I123" s="903"/>
      <c r="J123" s="903"/>
      <c r="K123" s="903"/>
      <c r="L123" s="903"/>
      <c r="M123" s="903"/>
      <c r="N123" s="903"/>
      <c r="O123" s="903"/>
      <c r="P123" s="903"/>
      <c r="Q123" s="903"/>
      <c r="R123" s="903"/>
      <c r="S123" s="903"/>
      <c r="T123" s="903"/>
      <c r="U123" s="903"/>
      <c r="V123" s="903"/>
      <c r="W123" s="903"/>
      <c r="X123" s="903"/>
      <c r="Y123" s="903"/>
      <c r="Z123" s="904"/>
      <c r="AA123" s="857" t="s">
        <v>449</v>
      </c>
      <c r="AB123" s="858"/>
      <c r="AC123" s="858"/>
      <c r="AD123" s="858"/>
      <c r="AE123" s="859"/>
      <c r="AF123" s="860" t="s">
        <v>388</v>
      </c>
      <c r="AG123" s="858"/>
      <c r="AH123" s="858"/>
      <c r="AI123" s="858"/>
      <c r="AJ123" s="859"/>
      <c r="AK123" s="860" t="s">
        <v>449</v>
      </c>
      <c r="AL123" s="858"/>
      <c r="AM123" s="858"/>
      <c r="AN123" s="858"/>
      <c r="AO123" s="859"/>
      <c r="AP123" s="905" t="s">
        <v>445</v>
      </c>
      <c r="AQ123" s="906"/>
      <c r="AR123" s="906"/>
      <c r="AS123" s="906"/>
      <c r="AT123" s="907"/>
      <c r="AU123" s="970"/>
      <c r="AV123" s="971"/>
      <c r="AW123" s="971"/>
      <c r="AX123" s="971"/>
      <c r="AY123" s="971"/>
      <c r="AZ123" s="277" t="s">
        <v>187</v>
      </c>
      <c r="BA123" s="277"/>
      <c r="BB123" s="277"/>
      <c r="BC123" s="277"/>
      <c r="BD123" s="277"/>
      <c r="BE123" s="277"/>
      <c r="BF123" s="277"/>
      <c r="BG123" s="277"/>
      <c r="BH123" s="277"/>
      <c r="BI123" s="277"/>
      <c r="BJ123" s="277"/>
      <c r="BK123" s="277"/>
      <c r="BL123" s="277"/>
      <c r="BM123" s="277"/>
      <c r="BN123" s="277"/>
      <c r="BO123" s="958" t="s">
        <v>485</v>
      </c>
      <c r="BP123" s="959"/>
      <c r="BQ123" s="913">
        <v>18626420</v>
      </c>
      <c r="BR123" s="914"/>
      <c r="BS123" s="914"/>
      <c r="BT123" s="914"/>
      <c r="BU123" s="914"/>
      <c r="BV123" s="914">
        <v>18669337</v>
      </c>
      <c r="BW123" s="914"/>
      <c r="BX123" s="914"/>
      <c r="BY123" s="914"/>
      <c r="BZ123" s="914"/>
      <c r="CA123" s="914">
        <v>19135330</v>
      </c>
      <c r="CB123" s="914"/>
      <c r="CC123" s="914"/>
      <c r="CD123" s="914"/>
      <c r="CE123" s="914"/>
      <c r="CF123" s="824"/>
      <c r="CG123" s="825"/>
      <c r="CH123" s="825"/>
      <c r="CI123" s="825"/>
      <c r="CJ123" s="915"/>
      <c r="CK123" s="950"/>
      <c r="CL123" s="936"/>
      <c r="CM123" s="936"/>
      <c r="CN123" s="936"/>
      <c r="CO123" s="937"/>
      <c r="CP123" s="916" t="s">
        <v>486</v>
      </c>
      <c r="CQ123" s="917"/>
      <c r="CR123" s="917"/>
      <c r="CS123" s="917"/>
      <c r="CT123" s="917"/>
      <c r="CU123" s="917"/>
      <c r="CV123" s="917"/>
      <c r="CW123" s="917"/>
      <c r="CX123" s="917"/>
      <c r="CY123" s="917"/>
      <c r="CZ123" s="917"/>
      <c r="DA123" s="917"/>
      <c r="DB123" s="917"/>
      <c r="DC123" s="917"/>
      <c r="DD123" s="917"/>
      <c r="DE123" s="917"/>
      <c r="DF123" s="918"/>
      <c r="DG123" s="857">
        <v>22657</v>
      </c>
      <c r="DH123" s="858"/>
      <c r="DI123" s="858"/>
      <c r="DJ123" s="858"/>
      <c r="DK123" s="859"/>
      <c r="DL123" s="860">
        <v>12415</v>
      </c>
      <c r="DM123" s="858"/>
      <c r="DN123" s="858"/>
      <c r="DO123" s="858"/>
      <c r="DP123" s="859"/>
      <c r="DQ123" s="860">
        <v>4798</v>
      </c>
      <c r="DR123" s="858"/>
      <c r="DS123" s="858"/>
      <c r="DT123" s="858"/>
      <c r="DU123" s="859"/>
      <c r="DV123" s="905">
        <v>0.1</v>
      </c>
      <c r="DW123" s="906"/>
      <c r="DX123" s="906"/>
      <c r="DY123" s="906"/>
      <c r="DZ123" s="907"/>
    </row>
    <row r="124" spans="1:130" s="246" customFormat="1" ht="26.25" customHeight="1" thickBot="1">
      <c r="A124" s="898"/>
      <c r="B124" s="899"/>
      <c r="C124" s="902" t="s">
        <v>471</v>
      </c>
      <c r="D124" s="903"/>
      <c r="E124" s="903"/>
      <c r="F124" s="903"/>
      <c r="G124" s="903"/>
      <c r="H124" s="903"/>
      <c r="I124" s="903"/>
      <c r="J124" s="903"/>
      <c r="K124" s="903"/>
      <c r="L124" s="903"/>
      <c r="M124" s="903"/>
      <c r="N124" s="903"/>
      <c r="O124" s="903"/>
      <c r="P124" s="903"/>
      <c r="Q124" s="903"/>
      <c r="R124" s="903"/>
      <c r="S124" s="903"/>
      <c r="T124" s="903"/>
      <c r="U124" s="903"/>
      <c r="V124" s="903"/>
      <c r="W124" s="903"/>
      <c r="X124" s="903"/>
      <c r="Y124" s="903"/>
      <c r="Z124" s="904"/>
      <c r="AA124" s="857" t="s">
        <v>388</v>
      </c>
      <c r="AB124" s="858"/>
      <c r="AC124" s="858"/>
      <c r="AD124" s="858"/>
      <c r="AE124" s="859"/>
      <c r="AF124" s="860" t="s">
        <v>443</v>
      </c>
      <c r="AG124" s="858"/>
      <c r="AH124" s="858"/>
      <c r="AI124" s="858"/>
      <c r="AJ124" s="859"/>
      <c r="AK124" s="860" t="s">
        <v>388</v>
      </c>
      <c r="AL124" s="858"/>
      <c r="AM124" s="858"/>
      <c r="AN124" s="858"/>
      <c r="AO124" s="859"/>
      <c r="AP124" s="905" t="s">
        <v>449</v>
      </c>
      <c r="AQ124" s="906"/>
      <c r="AR124" s="906"/>
      <c r="AS124" s="906"/>
      <c r="AT124" s="907"/>
      <c r="AU124" s="908" t="s">
        <v>487</v>
      </c>
      <c r="AV124" s="909"/>
      <c r="AW124" s="909"/>
      <c r="AX124" s="909"/>
      <c r="AY124" s="909"/>
      <c r="AZ124" s="909"/>
      <c r="BA124" s="909"/>
      <c r="BB124" s="909"/>
      <c r="BC124" s="909"/>
      <c r="BD124" s="909"/>
      <c r="BE124" s="909"/>
      <c r="BF124" s="909"/>
      <c r="BG124" s="909"/>
      <c r="BH124" s="909"/>
      <c r="BI124" s="909"/>
      <c r="BJ124" s="909"/>
      <c r="BK124" s="909"/>
      <c r="BL124" s="909"/>
      <c r="BM124" s="909"/>
      <c r="BN124" s="909"/>
      <c r="BO124" s="909"/>
      <c r="BP124" s="910"/>
      <c r="BQ124" s="911">
        <v>33.4</v>
      </c>
      <c r="BR124" s="912"/>
      <c r="BS124" s="912"/>
      <c r="BT124" s="912"/>
      <c r="BU124" s="912"/>
      <c r="BV124" s="912">
        <v>19.7</v>
      </c>
      <c r="BW124" s="912"/>
      <c r="BX124" s="912"/>
      <c r="BY124" s="912"/>
      <c r="BZ124" s="912"/>
      <c r="CA124" s="912">
        <v>2.2000000000000002</v>
      </c>
      <c r="CB124" s="912"/>
      <c r="CC124" s="912"/>
      <c r="CD124" s="912"/>
      <c r="CE124" s="912"/>
      <c r="CF124" s="802"/>
      <c r="CG124" s="803"/>
      <c r="CH124" s="803"/>
      <c r="CI124" s="803"/>
      <c r="CJ124" s="943"/>
      <c r="CK124" s="951"/>
      <c r="CL124" s="951"/>
      <c r="CM124" s="951"/>
      <c r="CN124" s="951"/>
      <c r="CO124" s="952"/>
      <c r="CP124" s="916" t="s">
        <v>488</v>
      </c>
      <c r="CQ124" s="917"/>
      <c r="CR124" s="917"/>
      <c r="CS124" s="917"/>
      <c r="CT124" s="917"/>
      <c r="CU124" s="917"/>
      <c r="CV124" s="917"/>
      <c r="CW124" s="917"/>
      <c r="CX124" s="917"/>
      <c r="CY124" s="917"/>
      <c r="CZ124" s="917"/>
      <c r="DA124" s="917"/>
      <c r="DB124" s="917"/>
      <c r="DC124" s="917"/>
      <c r="DD124" s="917"/>
      <c r="DE124" s="917"/>
      <c r="DF124" s="918"/>
      <c r="DG124" s="840" t="s">
        <v>445</v>
      </c>
      <c r="DH124" s="841"/>
      <c r="DI124" s="841"/>
      <c r="DJ124" s="841"/>
      <c r="DK124" s="842"/>
      <c r="DL124" s="843" t="s">
        <v>445</v>
      </c>
      <c r="DM124" s="841"/>
      <c r="DN124" s="841"/>
      <c r="DO124" s="841"/>
      <c r="DP124" s="842"/>
      <c r="DQ124" s="843" t="s">
        <v>445</v>
      </c>
      <c r="DR124" s="841"/>
      <c r="DS124" s="841"/>
      <c r="DT124" s="841"/>
      <c r="DU124" s="842"/>
      <c r="DV124" s="929" t="s">
        <v>445</v>
      </c>
      <c r="DW124" s="930"/>
      <c r="DX124" s="930"/>
      <c r="DY124" s="930"/>
      <c r="DZ124" s="931"/>
    </row>
    <row r="125" spans="1:130" s="246" customFormat="1" ht="26.25" customHeight="1">
      <c r="A125" s="898"/>
      <c r="B125" s="899"/>
      <c r="C125" s="902" t="s">
        <v>473</v>
      </c>
      <c r="D125" s="903"/>
      <c r="E125" s="903"/>
      <c r="F125" s="903"/>
      <c r="G125" s="903"/>
      <c r="H125" s="903"/>
      <c r="I125" s="903"/>
      <c r="J125" s="903"/>
      <c r="K125" s="903"/>
      <c r="L125" s="903"/>
      <c r="M125" s="903"/>
      <c r="N125" s="903"/>
      <c r="O125" s="903"/>
      <c r="P125" s="903"/>
      <c r="Q125" s="903"/>
      <c r="R125" s="903"/>
      <c r="S125" s="903"/>
      <c r="T125" s="903"/>
      <c r="U125" s="903"/>
      <c r="V125" s="903"/>
      <c r="W125" s="903"/>
      <c r="X125" s="903"/>
      <c r="Y125" s="903"/>
      <c r="Z125" s="904"/>
      <c r="AA125" s="857" t="s">
        <v>445</v>
      </c>
      <c r="AB125" s="858"/>
      <c r="AC125" s="858"/>
      <c r="AD125" s="858"/>
      <c r="AE125" s="859"/>
      <c r="AF125" s="860" t="s">
        <v>443</v>
      </c>
      <c r="AG125" s="858"/>
      <c r="AH125" s="858"/>
      <c r="AI125" s="858"/>
      <c r="AJ125" s="859"/>
      <c r="AK125" s="860" t="s">
        <v>445</v>
      </c>
      <c r="AL125" s="858"/>
      <c r="AM125" s="858"/>
      <c r="AN125" s="858"/>
      <c r="AO125" s="859"/>
      <c r="AP125" s="905" t="s">
        <v>445</v>
      </c>
      <c r="AQ125" s="906"/>
      <c r="AR125" s="906"/>
      <c r="AS125" s="906"/>
      <c r="AT125" s="907"/>
      <c r="AU125" s="278"/>
      <c r="AV125" s="279"/>
      <c r="AW125" s="279"/>
      <c r="AX125" s="279"/>
      <c r="AY125" s="279"/>
      <c r="AZ125" s="279"/>
      <c r="BA125" s="279"/>
      <c r="BB125" s="279"/>
      <c r="BC125" s="279"/>
      <c r="BD125" s="279"/>
      <c r="BE125" s="279"/>
      <c r="BF125" s="279"/>
      <c r="BG125" s="279"/>
      <c r="BH125" s="279"/>
      <c r="BI125" s="279"/>
      <c r="BJ125" s="279"/>
      <c r="BK125" s="279"/>
      <c r="BL125" s="279"/>
      <c r="BM125" s="279"/>
      <c r="BN125" s="279"/>
      <c r="BO125" s="279"/>
      <c r="BP125" s="279"/>
      <c r="BQ125" s="280"/>
      <c r="BR125" s="280"/>
      <c r="BS125" s="280"/>
      <c r="BT125" s="280"/>
      <c r="BU125" s="280"/>
      <c r="BV125" s="280"/>
      <c r="BW125" s="280"/>
      <c r="BX125" s="280"/>
      <c r="BY125" s="280"/>
      <c r="BZ125" s="280"/>
      <c r="CA125" s="280"/>
      <c r="CB125" s="280"/>
      <c r="CC125" s="280"/>
      <c r="CD125" s="280"/>
      <c r="CE125" s="280"/>
      <c r="CF125" s="280"/>
      <c r="CG125" s="280"/>
      <c r="CH125" s="280"/>
      <c r="CI125" s="280"/>
      <c r="CJ125" s="281"/>
      <c r="CK125" s="932" t="s">
        <v>489</v>
      </c>
      <c r="CL125" s="933"/>
      <c r="CM125" s="933"/>
      <c r="CN125" s="933"/>
      <c r="CO125" s="934"/>
      <c r="CP125" s="941" t="s">
        <v>490</v>
      </c>
      <c r="CQ125" s="886"/>
      <c r="CR125" s="886"/>
      <c r="CS125" s="886"/>
      <c r="CT125" s="886"/>
      <c r="CU125" s="886"/>
      <c r="CV125" s="886"/>
      <c r="CW125" s="886"/>
      <c r="CX125" s="886"/>
      <c r="CY125" s="886"/>
      <c r="CZ125" s="886"/>
      <c r="DA125" s="886"/>
      <c r="DB125" s="886"/>
      <c r="DC125" s="886"/>
      <c r="DD125" s="886"/>
      <c r="DE125" s="886"/>
      <c r="DF125" s="887"/>
      <c r="DG125" s="942" t="s">
        <v>445</v>
      </c>
      <c r="DH125" s="923"/>
      <c r="DI125" s="923"/>
      <c r="DJ125" s="923"/>
      <c r="DK125" s="923"/>
      <c r="DL125" s="923" t="s">
        <v>445</v>
      </c>
      <c r="DM125" s="923"/>
      <c r="DN125" s="923"/>
      <c r="DO125" s="923"/>
      <c r="DP125" s="923"/>
      <c r="DQ125" s="923" t="s">
        <v>445</v>
      </c>
      <c r="DR125" s="923"/>
      <c r="DS125" s="923"/>
      <c r="DT125" s="923"/>
      <c r="DU125" s="923"/>
      <c r="DV125" s="924" t="s">
        <v>445</v>
      </c>
      <c r="DW125" s="924"/>
      <c r="DX125" s="924"/>
      <c r="DY125" s="924"/>
      <c r="DZ125" s="925"/>
    </row>
    <row r="126" spans="1:130" s="246" customFormat="1" ht="26.25" customHeight="1" thickBot="1">
      <c r="A126" s="898"/>
      <c r="B126" s="899"/>
      <c r="C126" s="902" t="s">
        <v>475</v>
      </c>
      <c r="D126" s="903"/>
      <c r="E126" s="903"/>
      <c r="F126" s="903"/>
      <c r="G126" s="903"/>
      <c r="H126" s="903"/>
      <c r="I126" s="903"/>
      <c r="J126" s="903"/>
      <c r="K126" s="903"/>
      <c r="L126" s="903"/>
      <c r="M126" s="903"/>
      <c r="N126" s="903"/>
      <c r="O126" s="903"/>
      <c r="P126" s="903"/>
      <c r="Q126" s="903"/>
      <c r="R126" s="903"/>
      <c r="S126" s="903"/>
      <c r="T126" s="903"/>
      <c r="U126" s="903"/>
      <c r="V126" s="903"/>
      <c r="W126" s="903"/>
      <c r="X126" s="903"/>
      <c r="Y126" s="903"/>
      <c r="Z126" s="904"/>
      <c r="AA126" s="857" t="s">
        <v>445</v>
      </c>
      <c r="AB126" s="858"/>
      <c r="AC126" s="858"/>
      <c r="AD126" s="858"/>
      <c r="AE126" s="859"/>
      <c r="AF126" s="860" t="s">
        <v>445</v>
      </c>
      <c r="AG126" s="858"/>
      <c r="AH126" s="858"/>
      <c r="AI126" s="858"/>
      <c r="AJ126" s="859"/>
      <c r="AK126" s="860" t="s">
        <v>449</v>
      </c>
      <c r="AL126" s="858"/>
      <c r="AM126" s="858"/>
      <c r="AN126" s="858"/>
      <c r="AO126" s="859"/>
      <c r="AP126" s="905" t="s">
        <v>445</v>
      </c>
      <c r="AQ126" s="906"/>
      <c r="AR126" s="906"/>
      <c r="AS126" s="906"/>
      <c r="AT126" s="907"/>
      <c r="AU126" s="282"/>
      <c r="AV126" s="282"/>
      <c r="AW126" s="282"/>
      <c r="AX126" s="282"/>
      <c r="AY126" s="282"/>
      <c r="AZ126" s="282"/>
      <c r="BA126" s="282"/>
      <c r="BB126" s="282"/>
      <c r="BC126" s="282"/>
      <c r="BD126" s="282"/>
      <c r="BE126" s="282"/>
      <c r="BF126" s="282"/>
      <c r="BG126" s="282"/>
      <c r="BH126" s="282"/>
      <c r="BI126" s="282"/>
      <c r="BJ126" s="282"/>
      <c r="BK126" s="282"/>
      <c r="BL126" s="282"/>
      <c r="BM126" s="282"/>
      <c r="BN126" s="282"/>
      <c r="BO126" s="282"/>
      <c r="BP126" s="282"/>
      <c r="BQ126" s="282"/>
      <c r="BR126" s="282"/>
      <c r="BS126" s="282"/>
      <c r="BT126" s="282"/>
      <c r="BU126" s="282"/>
      <c r="BV126" s="282"/>
      <c r="BW126" s="282"/>
      <c r="BX126" s="282"/>
      <c r="BY126" s="282"/>
      <c r="BZ126" s="282"/>
      <c r="CA126" s="282"/>
      <c r="CB126" s="282"/>
      <c r="CC126" s="282"/>
      <c r="CD126" s="283"/>
      <c r="CE126" s="283"/>
      <c r="CF126" s="283"/>
      <c r="CG126" s="280"/>
      <c r="CH126" s="280"/>
      <c r="CI126" s="280"/>
      <c r="CJ126" s="281"/>
      <c r="CK126" s="935"/>
      <c r="CL126" s="936"/>
      <c r="CM126" s="936"/>
      <c r="CN126" s="936"/>
      <c r="CO126" s="937"/>
      <c r="CP126" s="893" t="s">
        <v>491</v>
      </c>
      <c r="CQ126" s="828"/>
      <c r="CR126" s="828"/>
      <c r="CS126" s="828"/>
      <c r="CT126" s="828"/>
      <c r="CU126" s="828"/>
      <c r="CV126" s="828"/>
      <c r="CW126" s="828"/>
      <c r="CX126" s="828"/>
      <c r="CY126" s="828"/>
      <c r="CZ126" s="828"/>
      <c r="DA126" s="828"/>
      <c r="DB126" s="828"/>
      <c r="DC126" s="828"/>
      <c r="DD126" s="828"/>
      <c r="DE126" s="828"/>
      <c r="DF126" s="829"/>
      <c r="DG126" s="894" t="s">
        <v>445</v>
      </c>
      <c r="DH126" s="895"/>
      <c r="DI126" s="895"/>
      <c r="DJ126" s="895"/>
      <c r="DK126" s="895"/>
      <c r="DL126" s="895" t="s">
        <v>445</v>
      </c>
      <c r="DM126" s="895"/>
      <c r="DN126" s="895"/>
      <c r="DO126" s="895"/>
      <c r="DP126" s="895"/>
      <c r="DQ126" s="895" t="s">
        <v>445</v>
      </c>
      <c r="DR126" s="895"/>
      <c r="DS126" s="895"/>
      <c r="DT126" s="895"/>
      <c r="DU126" s="895"/>
      <c r="DV126" s="872" t="s">
        <v>449</v>
      </c>
      <c r="DW126" s="872"/>
      <c r="DX126" s="872"/>
      <c r="DY126" s="872"/>
      <c r="DZ126" s="873"/>
    </row>
    <row r="127" spans="1:130" s="246" customFormat="1" ht="26.25" customHeight="1">
      <c r="A127" s="900"/>
      <c r="B127" s="901"/>
      <c r="C127" s="919" t="s">
        <v>492</v>
      </c>
      <c r="D127" s="920"/>
      <c r="E127" s="920"/>
      <c r="F127" s="920"/>
      <c r="G127" s="920"/>
      <c r="H127" s="920"/>
      <c r="I127" s="920"/>
      <c r="J127" s="920"/>
      <c r="K127" s="920"/>
      <c r="L127" s="920"/>
      <c r="M127" s="920"/>
      <c r="N127" s="920"/>
      <c r="O127" s="920"/>
      <c r="P127" s="920"/>
      <c r="Q127" s="920"/>
      <c r="R127" s="920"/>
      <c r="S127" s="920"/>
      <c r="T127" s="920"/>
      <c r="U127" s="920"/>
      <c r="V127" s="920"/>
      <c r="W127" s="920"/>
      <c r="X127" s="920"/>
      <c r="Y127" s="920"/>
      <c r="Z127" s="921"/>
      <c r="AA127" s="857" t="s">
        <v>445</v>
      </c>
      <c r="AB127" s="858"/>
      <c r="AC127" s="858"/>
      <c r="AD127" s="858"/>
      <c r="AE127" s="859"/>
      <c r="AF127" s="860" t="s">
        <v>445</v>
      </c>
      <c r="AG127" s="858"/>
      <c r="AH127" s="858"/>
      <c r="AI127" s="858"/>
      <c r="AJ127" s="859"/>
      <c r="AK127" s="860" t="s">
        <v>445</v>
      </c>
      <c r="AL127" s="858"/>
      <c r="AM127" s="858"/>
      <c r="AN127" s="858"/>
      <c r="AO127" s="859"/>
      <c r="AP127" s="905" t="s">
        <v>445</v>
      </c>
      <c r="AQ127" s="906"/>
      <c r="AR127" s="906"/>
      <c r="AS127" s="906"/>
      <c r="AT127" s="907"/>
      <c r="AU127" s="282"/>
      <c r="AV127" s="282"/>
      <c r="AW127" s="282"/>
      <c r="AX127" s="922" t="s">
        <v>493</v>
      </c>
      <c r="AY127" s="890"/>
      <c r="AZ127" s="890"/>
      <c r="BA127" s="890"/>
      <c r="BB127" s="890"/>
      <c r="BC127" s="890"/>
      <c r="BD127" s="890"/>
      <c r="BE127" s="891"/>
      <c r="BF127" s="889" t="s">
        <v>494</v>
      </c>
      <c r="BG127" s="890"/>
      <c r="BH127" s="890"/>
      <c r="BI127" s="890"/>
      <c r="BJ127" s="890"/>
      <c r="BK127" s="890"/>
      <c r="BL127" s="891"/>
      <c r="BM127" s="889" t="s">
        <v>495</v>
      </c>
      <c r="BN127" s="890"/>
      <c r="BO127" s="890"/>
      <c r="BP127" s="890"/>
      <c r="BQ127" s="890"/>
      <c r="BR127" s="890"/>
      <c r="BS127" s="891"/>
      <c r="BT127" s="889" t="s">
        <v>496</v>
      </c>
      <c r="BU127" s="890"/>
      <c r="BV127" s="890"/>
      <c r="BW127" s="890"/>
      <c r="BX127" s="890"/>
      <c r="BY127" s="890"/>
      <c r="BZ127" s="892"/>
      <c r="CA127" s="282"/>
      <c r="CB127" s="282"/>
      <c r="CC127" s="282"/>
      <c r="CD127" s="283"/>
      <c r="CE127" s="283"/>
      <c r="CF127" s="283"/>
      <c r="CG127" s="280"/>
      <c r="CH127" s="280"/>
      <c r="CI127" s="280"/>
      <c r="CJ127" s="281"/>
      <c r="CK127" s="935"/>
      <c r="CL127" s="936"/>
      <c r="CM127" s="936"/>
      <c r="CN127" s="936"/>
      <c r="CO127" s="937"/>
      <c r="CP127" s="893" t="s">
        <v>497</v>
      </c>
      <c r="CQ127" s="828"/>
      <c r="CR127" s="828"/>
      <c r="CS127" s="828"/>
      <c r="CT127" s="828"/>
      <c r="CU127" s="828"/>
      <c r="CV127" s="828"/>
      <c r="CW127" s="828"/>
      <c r="CX127" s="828"/>
      <c r="CY127" s="828"/>
      <c r="CZ127" s="828"/>
      <c r="DA127" s="828"/>
      <c r="DB127" s="828"/>
      <c r="DC127" s="828"/>
      <c r="DD127" s="828"/>
      <c r="DE127" s="828"/>
      <c r="DF127" s="829"/>
      <c r="DG127" s="894" t="s">
        <v>445</v>
      </c>
      <c r="DH127" s="895"/>
      <c r="DI127" s="895"/>
      <c r="DJ127" s="895"/>
      <c r="DK127" s="895"/>
      <c r="DL127" s="895" t="s">
        <v>449</v>
      </c>
      <c r="DM127" s="895"/>
      <c r="DN127" s="895"/>
      <c r="DO127" s="895"/>
      <c r="DP127" s="895"/>
      <c r="DQ127" s="895" t="s">
        <v>445</v>
      </c>
      <c r="DR127" s="895"/>
      <c r="DS127" s="895"/>
      <c r="DT127" s="895"/>
      <c r="DU127" s="895"/>
      <c r="DV127" s="872" t="s">
        <v>445</v>
      </c>
      <c r="DW127" s="872"/>
      <c r="DX127" s="872"/>
      <c r="DY127" s="872"/>
      <c r="DZ127" s="873"/>
    </row>
    <row r="128" spans="1:130" s="246" customFormat="1" ht="26.25" customHeight="1" thickBot="1">
      <c r="A128" s="874" t="s">
        <v>498</v>
      </c>
      <c r="B128" s="875"/>
      <c r="C128" s="875"/>
      <c r="D128" s="875"/>
      <c r="E128" s="875"/>
      <c r="F128" s="875"/>
      <c r="G128" s="875"/>
      <c r="H128" s="875"/>
      <c r="I128" s="875"/>
      <c r="J128" s="875"/>
      <c r="K128" s="875"/>
      <c r="L128" s="875"/>
      <c r="M128" s="875"/>
      <c r="N128" s="875"/>
      <c r="O128" s="875"/>
      <c r="P128" s="875"/>
      <c r="Q128" s="875"/>
      <c r="R128" s="875"/>
      <c r="S128" s="875"/>
      <c r="T128" s="875"/>
      <c r="U128" s="875"/>
      <c r="V128" s="875"/>
      <c r="W128" s="876" t="s">
        <v>499</v>
      </c>
      <c r="X128" s="876"/>
      <c r="Y128" s="876"/>
      <c r="Z128" s="877"/>
      <c r="AA128" s="878">
        <v>76803</v>
      </c>
      <c r="AB128" s="879"/>
      <c r="AC128" s="879"/>
      <c r="AD128" s="879"/>
      <c r="AE128" s="880"/>
      <c r="AF128" s="881">
        <v>62867</v>
      </c>
      <c r="AG128" s="879"/>
      <c r="AH128" s="879"/>
      <c r="AI128" s="879"/>
      <c r="AJ128" s="880"/>
      <c r="AK128" s="881">
        <v>50153</v>
      </c>
      <c r="AL128" s="879"/>
      <c r="AM128" s="879"/>
      <c r="AN128" s="879"/>
      <c r="AO128" s="880"/>
      <c r="AP128" s="882"/>
      <c r="AQ128" s="883"/>
      <c r="AR128" s="883"/>
      <c r="AS128" s="883"/>
      <c r="AT128" s="884"/>
      <c r="AU128" s="282"/>
      <c r="AV128" s="282"/>
      <c r="AW128" s="282"/>
      <c r="AX128" s="885" t="s">
        <v>500</v>
      </c>
      <c r="AY128" s="886"/>
      <c r="AZ128" s="886"/>
      <c r="BA128" s="886"/>
      <c r="BB128" s="886"/>
      <c r="BC128" s="886"/>
      <c r="BD128" s="886"/>
      <c r="BE128" s="887"/>
      <c r="BF128" s="864" t="s">
        <v>450</v>
      </c>
      <c r="BG128" s="865"/>
      <c r="BH128" s="865"/>
      <c r="BI128" s="865"/>
      <c r="BJ128" s="865"/>
      <c r="BK128" s="865"/>
      <c r="BL128" s="888"/>
      <c r="BM128" s="864">
        <v>14.33</v>
      </c>
      <c r="BN128" s="865"/>
      <c r="BO128" s="865"/>
      <c r="BP128" s="865"/>
      <c r="BQ128" s="865"/>
      <c r="BR128" s="865"/>
      <c r="BS128" s="888"/>
      <c r="BT128" s="864">
        <v>20</v>
      </c>
      <c r="BU128" s="865"/>
      <c r="BV128" s="865"/>
      <c r="BW128" s="865"/>
      <c r="BX128" s="865"/>
      <c r="BY128" s="865"/>
      <c r="BZ128" s="866"/>
      <c r="CA128" s="283"/>
      <c r="CB128" s="283"/>
      <c r="CC128" s="283"/>
      <c r="CD128" s="283"/>
      <c r="CE128" s="283"/>
      <c r="CF128" s="283"/>
      <c r="CG128" s="280"/>
      <c r="CH128" s="280"/>
      <c r="CI128" s="280"/>
      <c r="CJ128" s="281"/>
      <c r="CK128" s="938"/>
      <c r="CL128" s="939"/>
      <c r="CM128" s="939"/>
      <c r="CN128" s="939"/>
      <c r="CO128" s="940"/>
      <c r="CP128" s="867" t="s">
        <v>501</v>
      </c>
      <c r="CQ128" s="806"/>
      <c r="CR128" s="806"/>
      <c r="CS128" s="806"/>
      <c r="CT128" s="806"/>
      <c r="CU128" s="806"/>
      <c r="CV128" s="806"/>
      <c r="CW128" s="806"/>
      <c r="CX128" s="806"/>
      <c r="CY128" s="806"/>
      <c r="CZ128" s="806"/>
      <c r="DA128" s="806"/>
      <c r="DB128" s="806"/>
      <c r="DC128" s="806"/>
      <c r="DD128" s="806"/>
      <c r="DE128" s="806"/>
      <c r="DF128" s="807"/>
      <c r="DG128" s="868" t="s">
        <v>445</v>
      </c>
      <c r="DH128" s="869"/>
      <c r="DI128" s="869"/>
      <c r="DJ128" s="869"/>
      <c r="DK128" s="869"/>
      <c r="DL128" s="869" t="s">
        <v>445</v>
      </c>
      <c r="DM128" s="869"/>
      <c r="DN128" s="869"/>
      <c r="DO128" s="869"/>
      <c r="DP128" s="869"/>
      <c r="DQ128" s="869" t="s">
        <v>445</v>
      </c>
      <c r="DR128" s="869"/>
      <c r="DS128" s="869"/>
      <c r="DT128" s="869"/>
      <c r="DU128" s="869"/>
      <c r="DV128" s="870" t="s">
        <v>445</v>
      </c>
      <c r="DW128" s="870"/>
      <c r="DX128" s="870"/>
      <c r="DY128" s="870"/>
      <c r="DZ128" s="871"/>
    </row>
    <row r="129" spans="1:131" s="246" customFormat="1" ht="26.25" customHeight="1">
      <c r="A129" s="852" t="s">
        <v>106</v>
      </c>
      <c r="B129" s="853"/>
      <c r="C129" s="853"/>
      <c r="D129" s="853"/>
      <c r="E129" s="853"/>
      <c r="F129" s="853"/>
      <c r="G129" s="853"/>
      <c r="H129" s="853"/>
      <c r="I129" s="853"/>
      <c r="J129" s="853"/>
      <c r="K129" s="853"/>
      <c r="L129" s="853"/>
      <c r="M129" s="853"/>
      <c r="N129" s="853"/>
      <c r="O129" s="853"/>
      <c r="P129" s="853"/>
      <c r="Q129" s="853"/>
      <c r="R129" s="853"/>
      <c r="S129" s="853"/>
      <c r="T129" s="853"/>
      <c r="U129" s="853"/>
      <c r="V129" s="853"/>
      <c r="W129" s="854" t="s">
        <v>502</v>
      </c>
      <c r="X129" s="855"/>
      <c r="Y129" s="855"/>
      <c r="Z129" s="856"/>
      <c r="AA129" s="857">
        <v>6473854</v>
      </c>
      <c r="AB129" s="858"/>
      <c r="AC129" s="858"/>
      <c r="AD129" s="858"/>
      <c r="AE129" s="859"/>
      <c r="AF129" s="860">
        <v>6360461</v>
      </c>
      <c r="AG129" s="858"/>
      <c r="AH129" s="858"/>
      <c r="AI129" s="858"/>
      <c r="AJ129" s="859"/>
      <c r="AK129" s="860">
        <v>6262915</v>
      </c>
      <c r="AL129" s="858"/>
      <c r="AM129" s="858"/>
      <c r="AN129" s="858"/>
      <c r="AO129" s="859"/>
      <c r="AP129" s="861"/>
      <c r="AQ129" s="862"/>
      <c r="AR129" s="862"/>
      <c r="AS129" s="862"/>
      <c r="AT129" s="863"/>
      <c r="AU129" s="284"/>
      <c r="AV129" s="284"/>
      <c r="AW129" s="284"/>
      <c r="AX129" s="827" t="s">
        <v>503</v>
      </c>
      <c r="AY129" s="828"/>
      <c r="AZ129" s="828"/>
      <c r="BA129" s="828"/>
      <c r="BB129" s="828"/>
      <c r="BC129" s="828"/>
      <c r="BD129" s="828"/>
      <c r="BE129" s="829"/>
      <c r="BF129" s="847" t="s">
        <v>445</v>
      </c>
      <c r="BG129" s="848"/>
      <c r="BH129" s="848"/>
      <c r="BI129" s="848"/>
      <c r="BJ129" s="848"/>
      <c r="BK129" s="848"/>
      <c r="BL129" s="849"/>
      <c r="BM129" s="847">
        <v>19.329999999999998</v>
      </c>
      <c r="BN129" s="848"/>
      <c r="BO129" s="848"/>
      <c r="BP129" s="848"/>
      <c r="BQ129" s="848"/>
      <c r="BR129" s="848"/>
      <c r="BS129" s="849"/>
      <c r="BT129" s="847">
        <v>30</v>
      </c>
      <c r="BU129" s="850"/>
      <c r="BV129" s="850"/>
      <c r="BW129" s="850"/>
      <c r="BX129" s="850"/>
      <c r="BY129" s="850"/>
      <c r="BZ129" s="851"/>
      <c r="CA129" s="285"/>
      <c r="CB129" s="285"/>
      <c r="CC129" s="285"/>
      <c r="CD129" s="285"/>
      <c r="CE129" s="285"/>
      <c r="CF129" s="285"/>
      <c r="CG129" s="285"/>
      <c r="CH129" s="285"/>
      <c r="CI129" s="285"/>
      <c r="CJ129" s="285"/>
      <c r="CK129" s="285"/>
      <c r="CL129" s="285"/>
      <c r="CM129" s="285"/>
      <c r="CN129" s="285"/>
      <c r="CO129" s="285"/>
      <c r="CP129" s="285"/>
      <c r="CQ129" s="285"/>
      <c r="CR129" s="285"/>
      <c r="CS129" s="285"/>
      <c r="CT129" s="285"/>
      <c r="CU129" s="285"/>
      <c r="CV129" s="285"/>
      <c r="CW129" s="285"/>
      <c r="CX129" s="285"/>
      <c r="CY129" s="285"/>
      <c r="CZ129" s="285"/>
      <c r="DA129" s="285"/>
      <c r="DB129" s="285"/>
      <c r="DC129" s="285"/>
      <c r="DD129" s="285"/>
      <c r="DE129" s="285"/>
      <c r="DF129" s="285"/>
      <c r="DG129" s="285"/>
      <c r="DH129" s="285"/>
      <c r="DI129" s="285"/>
      <c r="DJ129" s="285"/>
      <c r="DK129" s="285"/>
      <c r="DL129" s="285"/>
      <c r="DM129" s="285"/>
      <c r="DN129" s="285"/>
      <c r="DO129" s="285"/>
      <c r="DP129" s="253"/>
      <c r="DQ129" s="253"/>
      <c r="DR129" s="253"/>
      <c r="DS129" s="253"/>
      <c r="DT129" s="253"/>
      <c r="DU129" s="253"/>
      <c r="DV129" s="253"/>
      <c r="DW129" s="253"/>
      <c r="DX129" s="253"/>
      <c r="DY129" s="253"/>
      <c r="DZ129" s="257"/>
    </row>
    <row r="130" spans="1:131" s="246" customFormat="1" ht="26.25" customHeight="1">
      <c r="A130" s="852" t="s">
        <v>504</v>
      </c>
      <c r="B130" s="853"/>
      <c r="C130" s="853"/>
      <c r="D130" s="853"/>
      <c r="E130" s="853"/>
      <c r="F130" s="853"/>
      <c r="G130" s="853"/>
      <c r="H130" s="853"/>
      <c r="I130" s="853"/>
      <c r="J130" s="853"/>
      <c r="K130" s="853"/>
      <c r="L130" s="853"/>
      <c r="M130" s="853"/>
      <c r="N130" s="853"/>
      <c r="O130" s="853"/>
      <c r="P130" s="853"/>
      <c r="Q130" s="853"/>
      <c r="R130" s="853"/>
      <c r="S130" s="853"/>
      <c r="T130" s="853"/>
      <c r="U130" s="853"/>
      <c r="V130" s="853"/>
      <c r="W130" s="854" t="s">
        <v>505</v>
      </c>
      <c r="X130" s="855"/>
      <c r="Y130" s="855"/>
      <c r="Z130" s="856"/>
      <c r="AA130" s="857">
        <v>1270157</v>
      </c>
      <c r="AB130" s="858"/>
      <c r="AC130" s="858"/>
      <c r="AD130" s="858"/>
      <c r="AE130" s="859"/>
      <c r="AF130" s="860">
        <v>1198123</v>
      </c>
      <c r="AG130" s="858"/>
      <c r="AH130" s="858"/>
      <c r="AI130" s="858"/>
      <c r="AJ130" s="859"/>
      <c r="AK130" s="860">
        <v>1166824</v>
      </c>
      <c r="AL130" s="858"/>
      <c r="AM130" s="858"/>
      <c r="AN130" s="858"/>
      <c r="AO130" s="859"/>
      <c r="AP130" s="861"/>
      <c r="AQ130" s="862"/>
      <c r="AR130" s="862"/>
      <c r="AS130" s="862"/>
      <c r="AT130" s="863"/>
      <c r="AU130" s="284"/>
      <c r="AV130" s="284"/>
      <c r="AW130" s="284"/>
      <c r="AX130" s="827" t="s">
        <v>506</v>
      </c>
      <c r="AY130" s="828"/>
      <c r="AZ130" s="828"/>
      <c r="BA130" s="828"/>
      <c r="BB130" s="828"/>
      <c r="BC130" s="828"/>
      <c r="BD130" s="828"/>
      <c r="BE130" s="829"/>
      <c r="BF130" s="830">
        <v>7.5</v>
      </c>
      <c r="BG130" s="831"/>
      <c r="BH130" s="831"/>
      <c r="BI130" s="831"/>
      <c r="BJ130" s="831"/>
      <c r="BK130" s="831"/>
      <c r="BL130" s="832"/>
      <c r="BM130" s="830">
        <v>25</v>
      </c>
      <c r="BN130" s="831"/>
      <c r="BO130" s="831"/>
      <c r="BP130" s="831"/>
      <c r="BQ130" s="831"/>
      <c r="BR130" s="831"/>
      <c r="BS130" s="832"/>
      <c r="BT130" s="830">
        <v>35</v>
      </c>
      <c r="BU130" s="833"/>
      <c r="BV130" s="833"/>
      <c r="BW130" s="833"/>
      <c r="BX130" s="833"/>
      <c r="BY130" s="833"/>
      <c r="BZ130" s="834"/>
      <c r="CA130" s="285"/>
      <c r="CB130" s="285"/>
      <c r="CC130" s="285"/>
      <c r="CD130" s="285"/>
      <c r="CE130" s="285"/>
      <c r="CF130" s="285"/>
      <c r="CG130" s="285"/>
      <c r="CH130" s="285"/>
      <c r="CI130" s="285"/>
      <c r="CJ130" s="285"/>
      <c r="CK130" s="285"/>
      <c r="CL130" s="285"/>
      <c r="CM130" s="285"/>
      <c r="CN130" s="285"/>
      <c r="CO130" s="285"/>
      <c r="CP130" s="285"/>
      <c r="CQ130" s="285"/>
      <c r="CR130" s="285"/>
      <c r="CS130" s="285"/>
      <c r="CT130" s="285"/>
      <c r="CU130" s="285"/>
      <c r="CV130" s="285"/>
      <c r="CW130" s="285"/>
      <c r="CX130" s="285"/>
      <c r="CY130" s="285"/>
      <c r="CZ130" s="285"/>
      <c r="DA130" s="285"/>
      <c r="DB130" s="285"/>
      <c r="DC130" s="285"/>
      <c r="DD130" s="285"/>
      <c r="DE130" s="285"/>
      <c r="DF130" s="285"/>
      <c r="DG130" s="285"/>
      <c r="DH130" s="285"/>
      <c r="DI130" s="285"/>
      <c r="DJ130" s="285"/>
      <c r="DK130" s="285"/>
      <c r="DL130" s="285"/>
      <c r="DM130" s="285"/>
      <c r="DN130" s="285"/>
      <c r="DO130" s="285"/>
      <c r="DP130" s="253"/>
      <c r="DQ130" s="253"/>
      <c r="DR130" s="253"/>
      <c r="DS130" s="253"/>
      <c r="DT130" s="253"/>
      <c r="DU130" s="253"/>
      <c r="DV130" s="253"/>
      <c r="DW130" s="253"/>
      <c r="DX130" s="253"/>
      <c r="DY130" s="253"/>
      <c r="DZ130" s="257"/>
    </row>
    <row r="131" spans="1:131" s="246" customFormat="1" ht="26.25" customHeight="1" thickBot="1">
      <c r="A131" s="835"/>
      <c r="B131" s="836"/>
      <c r="C131" s="836"/>
      <c r="D131" s="836"/>
      <c r="E131" s="836"/>
      <c r="F131" s="836"/>
      <c r="G131" s="836"/>
      <c r="H131" s="836"/>
      <c r="I131" s="836"/>
      <c r="J131" s="836"/>
      <c r="K131" s="836"/>
      <c r="L131" s="836"/>
      <c r="M131" s="836"/>
      <c r="N131" s="836"/>
      <c r="O131" s="836"/>
      <c r="P131" s="836"/>
      <c r="Q131" s="836"/>
      <c r="R131" s="836"/>
      <c r="S131" s="836"/>
      <c r="T131" s="836"/>
      <c r="U131" s="836"/>
      <c r="V131" s="836"/>
      <c r="W131" s="837" t="s">
        <v>507</v>
      </c>
      <c r="X131" s="838"/>
      <c r="Y131" s="838"/>
      <c r="Z131" s="839"/>
      <c r="AA131" s="840">
        <v>5203697</v>
      </c>
      <c r="AB131" s="841"/>
      <c r="AC131" s="841"/>
      <c r="AD131" s="841"/>
      <c r="AE131" s="842"/>
      <c r="AF131" s="843">
        <v>5162338</v>
      </c>
      <c r="AG131" s="841"/>
      <c r="AH131" s="841"/>
      <c r="AI131" s="841"/>
      <c r="AJ131" s="842"/>
      <c r="AK131" s="843">
        <v>5096091</v>
      </c>
      <c r="AL131" s="841"/>
      <c r="AM131" s="841"/>
      <c r="AN131" s="841"/>
      <c r="AO131" s="842"/>
      <c r="AP131" s="844"/>
      <c r="AQ131" s="845"/>
      <c r="AR131" s="845"/>
      <c r="AS131" s="845"/>
      <c r="AT131" s="846"/>
      <c r="AU131" s="284"/>
      <c r="AV131" s="284"/>
      <c r="AW131" s="284"/>
      <c r="AX131" s="805" t="s">
        <v>508</v>
      </c>
      <c r="AY131" s="806"/>
      <c r="AZ131" s="806"/>
      <c r="BA131" s="806"/>
      <c r="BB131" s="806"/>
      <c r="BC131" s="806"/>
      <c r="BD131" s="806"/>
      <c r="BE131" s="807"/>
      <c r="BF131" s="808">
        <v>2.2000000000000002</v>
      </c>
      <c r="BG131" s="809"/>
      <c r="BH131" s="809"/>
      <c r="BI131" s="809"/>
      <c r="BJ131" s="809"/>
      <c r="BK131" s="809"/>
      <c r="BL131" s="810"/>
      <c r="BM131" s="808">
        <v>350</v>
      </c>
      <c r="BN131" s="809"/>
      <c r="BO131" s="809"/>
      <c r="BP131" s="809"/>
      <c r="BQ131" s="809"/>
      <c r="BR131" s="809"/>
      <c r="BS131" s="810"/>
      <c r="BT131" s="811"/>
      <c r="BU131" s="812"/>
      <c r="BV131" s="812"/>
      <c r="BW131" s="812"/>
      <c r="BX131" s="812"/>
      <c r="BY131" s="812"/>
      <c r="BZ131" s="813"/>
      <c r="CA131" s="285"/>
      <c r="CB131" s="285"/>
      <c r="CC131" s="285"/>
      <c r="CD131" s="285"/>
      <c r="CE131" s="285"/>
      <c r="CF131" s="285"/>
      <c r="CG131" s="285"/>
      <c r="CH131" s="285"/>
      <c r="CI131" s="285"/>
      <c r="CJ131" s="285"/>
      <c r="CK131" s="285"/>
      <c r="CL131" s="285"/>
      <c r="CM131" s="285"/>
      <c r="CN131" s="285"/>
      <c r="CO131" s="285"/>
      <c r="CP131" s="285"/>
      <c r="CQ131" s="285"/>
      <c r="CR131" s="285"/>
      <c r="CS131" s="285"/>
      <c r="CT131" s="285"/>
      <c r="CU131" s="285"/>
      <c r="CV131" s="285"/>
      <c r="CW131" s="285"/>
      <c r="CX131" s="285"/>
      <c r="CY131" s="285"/>
      <c r="CZ131" s="285"/>
      <c r="DA131" s="285"/>
      <c r="DB131" s="285"/>
      <c r="DC131" s="285"/>
      <c r="DD131" s="285"/>
      <c r="DE131" s="285"/>
      <c r="DF131" s="285"/>
      <c r="DG131" s="285"/>
      <c r="DH131" s="285"/>
      <c r="DI131" s="285"/>
      <c r="DJ131" s="285"/>
      <c r="DK131" s="285"/>
      <c r="DL131" s="285"/>
      <c r="DM131" s="285"/>
      <c r="DN131" s="285"/>
      <c r="DO131" s="285"/>
      <c r="DP131" s="253"/>
      <c r="DQ131" s="253"/>
      <c r="DR131" s="253"/>
      <c r="DS131" s="253"/>
      <c r="DT131" s="253"/>
      <c r="DU131" s="253"/>
      <c r="DV131" s="253"/>
      <c r="DW131" s="253"/>
      <c r="DX131" s="253"/>
      <c r="DY131" s="253"/>
      <c r="DZ131" s="257"/>
    </row>
    <row r="132" spans="1:131" s="246" customFormat="1" ht="26.25" customHeight="1">
      <c r="A132" s="814" t="s">
        <v>509</v>
      </c>
      <c r="B132" s="815"/>
      <c r="C132" s="815"/>
      <c r="D132" s="815"/>
      <c r="E132" s="815"/>
      <c r="F132" s="815"/>
      <c r="G132" s="815"/>
      <c r="H132" s="815"/>
      <c r="I132" s="815"/>
      <c r="J132" s="815"/>
      <c r="K132" s="815"/>
      <c r="L132" s="815"/>
      <c r="M132" s="815"/>
      <c r="N132" s="815"/>
      <c r="O132" s="815"/>
      <c r="P132" s="815"/>
      <c r="Q132" s="815"/>
      <c r="R132" s="815"/>
      <c r="S132" s="815"/>
      <c r="T132" s="815"/>
      <c r="U132" s="815"/>
      <c r="V132" s="818" t="s">
        <v>510</v>
      </c>
      <c r="W132" s="818"/>
      <c r="X132" s="818"/>
      <c r="Y132" s="818"/>
      <c r="Z132" s="819"/>
      <c r="AA132" s="820">
        <v>6.9463114399999997</v>
      </c>
      <c r="AB132" s="821"/>
      <c r="AC132" s="821"/>
      <c r="AD132" s="821"/>
      <c r="AE132" s="822"/>
      <c r="AF132" s="823">
        <v>8.3338595810000005</v>
      </c>
      <c r="AG132" s="821"/>
      <c r="AH132" s="821"/>
      <c r="AI132" s="821"/>
      <c r="AJ132" s="822"/>
      <c r="AK132" s="823">
        <v>7.3900760410000004</v>
      </c>
      <c r="AL132" s="821"/>
      <c r="AM132" s="821"/>
      <c r="AN132" s="821"/>
      <c r="AO132" s="822"/>
      <c r="AP132" s="824"/>
      <c r="AQ132" s="825"/>
      <c r="AR132" s="825"/>
      <c r="AS132" s="825"/>
      <c r="AT132" s="826"/>
      <c r="AU132" s="286"/>
      <c r="AV132" s="287"/>
      <c r="AW132" s="287"/>
      <c r="AX132" s="253"/>
      <c r="AY132" s="253"/>
      <c r="AZ132" s="253"/>
      <c r="BA132" s="253"/>
      <c r="BB132" s="253"/>
      <c r="BC132" s="253"/>
      <c r="BD132" s="253"/>
      <c r="BE132" s="253"/>
      <c r="BF132" s="253"/>
      <c r="BG132" s="253"/>
      <c r="BH132" s="253"/>
      <c r="BI132" s="253"/>
      <c r="BJ132" s="253"/>
      <c r="BK132" s="253"/>
      <c r="BL132" s="253"/>
      <c r="BM132" s="253"/>
      <c r="BN132" s="253"/>
      <c r="BO132" s="253"/>
      <c r="BP132" s="253"/>
      <c r="BQ132" s="253"/>
      <c r="BR132" s="253"/>
      <c r="BS132" s="254"/>
      <c r="BT132" s="253"/>
      <c r="BU132" s="253"/>
      <c r="BV132" s="253"/>
      <c r="BW132" s="253"/>
      <c r="BX132" s="253"/>
      <c r="BY132" s="253"/>
      <c r="BZ132" s="253"/>
      <c r="CA132" s="285"/>
      <c r="CB132" s="285"/>
      <c r="CC132" s="285"/>
      <c r="CD132" s="285"/>
      <c r="CE132" s="285"/>
      <c r="CF132" s="285"/>
      <c r="CG132" s="285"/>
      <c r="CH132" s="285"/>
      <c r="CI132" s="285"/>
      <c r="CJ132" s="285"/>
      <c r="CK132" s="285"/>
      <c r="CL132" s="285"/>
      <c r="CM132" s="285"/>
      <c r="CN132" s="285"/>
      <c r="CO132" s="285"/>
      <c r="CP132" s="285"/>
      <c r="CQ132" s="285"/>
      <c r="CR132" s="285"/>
      <c r="CS132" s="285"/>
      <c r="CT132" s="285"/>
      <c r="CU132" s="285"/>
      <c r="CV132" s="285"/>
      <c r="CW132" s="285"/>
      <c r="CX132" s="285"/>
      <c r="CY132" s="285"/>
      <c r="CZ132" s="285"/>
      <c r="DA132" s="285"/>
      <c r="DB132" s="285"/>
      <c r="DC132" s="285"/>
      <c r="DD132" s="285"/>
      <c r="DE132" s="285"/>
      <c r="DF132" s="285"/>
      <c r="DG132" s="285"/>
      <c r="DH132" s="285"/>
      <c r="DI132" s="285"/>
      <c r="DJ132" s="285"/>
      <c r="DK132" s="285"/>
      <c r="DL132" s="285"/>
      <c r="DM132" s="285"/>
      <c r="DN132" s="285"/>
      <c r="DO132" s="285"/>
      <c r="DP132" s="257"/>
      <c r="DQ132" s="257"/>
      <c r="DR132" s="257"/>
      <c r="DS132" s="257"/>
      <c r="DT132" s="257"/>
      <c r="DU132" s="257"/>
      <c r="DV132" s="257"/>
      <c r="DW132" s="257"/>
      <c r="DX132" s="257"/>
      <c r="DY132" s="257"/>
      <c r="DZ132" s="257"/>
    </row>
    <row r="133" spans="1:131" s="246" customFormat="1" ht="26.25" customHeight="1" thickBot="1">
      <c r="A133" s="816"/>
      <c r="B133" s="817"/>
      <c r="C133" s="817"/>
      <c r="D133" s="817"/>
      <c r="E133" s="817"/>
      <c r="F133" s="817"/>
      <c r="G133" s="817"/>
      <c r="H133" s="817"/>
      <c r="I133" s="817"/>
      <c r="J133" s="817"/>
      <c r="K133" s="817"/>
      <c r="L133" s="817"/>
      <c r="M133" s="817"/>
      <c r="N133" s="817"/>
      <c r="O133" s="817"/>
      <c r="P133" s="817"/>
      <c r="Q133" s="817"/>
      <c r="R133" s="817"/>
      <c r="S133" s="817"/>
      <c r="T133" s="817"/>
      <c r="U133" s="817"/>
      <c r="V133" s="797" t="s">
        <v>511</v>
      </c>
      <c r="W133" s="797"/>
      <c r="X133" s="797"/>
      <c r="Y133" s="797"/>
      <c r="Z133" s="798"/>
      <c r="AA133" s="799">
        <v>8.4</v>
      </c>
      <c r="AB133" s="800"/>
      <c r="AC133" s="800"/>
      <c r="AD133" s="800"/>
      <c r="AE133" s="801"/>
      <c r="AF133" s="799">
        <v>7.6</v>
      </c>
      <c r="AG133" s="800"/>
      <c r="AH133" s="800"/>
      <c r="AI133" s="800"/>
      <c r="AJ133" s="801"/>
      <c r="AK133" s="799">
        <v>7.5</v>
      </c>
      <c r="AL133" s="800"/>
      <c r="AM133" s="800"/>
      <c r="AN133" s="800"/>
      <c r="AO133" s="801"/>
      <c r="AP133" s="802"/>
      <c r="AQ133" s="803"/>
      <c r="AR133" s="803"/>
      <c r="AS133" s="803"/>
      <c r="AT133" s="804"/>
      <c r="AU133" s="287"/>
      <c r="AV133" s="287"/>
      <c r="AW133" s="287"/>
      <c r="AX133" s="287"/>
      <c r="AY133" s="287"/>
      <c r="AZ133" s="287"/>
      <c r="BA133" s="287"/>
      <c r="BB133" s="287"/>
      <c r="BC133" s="287"/>
      <c r="BD133" s="287"/>
      <c r="BE133" s="287"/>
      <c r="BF133" s="287"/>
      <c r="BG133" s="287"/>
      <c r="BH133" s="287"/>
      <c r="BI133" s="287"/>
      <c r="BJ133" s="287"/>
      <c r="BK133" s="287"/>
      <c r="BL133" s="287"/>
      <c r="BM133" s="287"/>
      <c r="BN133" s="285"/>
      <c r="BO133" s="285"/>
      <c r="BP133" s="285"/>
      <c r="BQ133" s="285"/>
      <c r="BR133" s="285"/>
      <c r="BS133" s="285"/>
      <c r="BT133" s="285"/>
      <c r="BU133" s="285"/>
      <c r="BV133" s="285"/>
      <c r="BW133" s="285"/>
      <c r="BX133" s="285"/>
      <c r="BY133" s="285"/>
      <c r="BZ133" s="285"/>
      <c r="CA133" s="285"/>
      <c r="CB133" s="285"/>
      <c r="CC133" s="285"/>
      <c r="CD133" s="285"/>
      <c r="CE133" s="285"/>
      <c r="CF133" s="285"/>
      <c r="CG133" s="285"/>
      <c r="CH133" s="285"/>
      <c r="CI133" s="285"/>
      <c r="CJ133" s="285"/>
      <c r="CK133" s="285"/>
      <c r="CL133" s="285"/>
      <c r="CM133" s="285"/>
      <c r="CN133" s="285"/>
      <c r="CO133" s="285"/>
      <c r="CP133" s="285"/>
      <c r="CQ133" s="285"/>
      <c r="CR133" s="285"/>
      <c r="CS133" s="285"/>
      <c r="CT133" s="285"/>
      <c r="CU133" s="285"/>
      <c r="CV133" s="285"/>
      <c r="CW133" s="285"/>
      <c r="CX133" s="285"/>
      <c r="CY133" s="285"/>
      <c r="CZ133" s="285"/>
      <c r="DA133" s="285"/>
      <c r="DB133" s="285"/>
      <c r="DC133" s="285"/>
      <c r="DD133" s="285"/>
      <c r="DE133" s="285"/>
      <c r="DF133" s="285"/>
      <c r="DG133" s="285"/>
      <c r="DH133" s="285"/>
      <c r="DI133" s="285"/>
      <c r="DJ133" s="285"/>
      <c r="DK133" s="285"/>
      <c r="DL133" s="285"/>
      <c r="DM133" s="285"/>
      <c r="DN133" s="285"/>
      <c r="DO133" s="285"/>
      <c r="DP133" s="257"/>
      <c r="DQ133" s="257"/>
      <c r="DR133" s="257"/>
      <c r="DS133" s="257"/>
      <c r="DT133" s="257"/>
      <c r="DU133" s="257"/>
      <c r="DV133" s="257"/>
      <c r="DW133" s="257"/>
      <c r="DX133" s="257"/>
      <c r="DY133" s="257"/>
      <c r="DZ133" s="257"/>
    </row>
    <row r="134" spans="1:131" s="247" customFormat="1" ht="11.25" customHeight="1">
      <c r="A134" s="288"/>
      <c r="B134" s="288"/>
      <c r="C134" s="288"/>
      <c r="D134" s="288"/>
      <c r="E134" s="288"/>
      <c r="F134" s="288"/>
      <c r="G134" s="288"/>
      <c r="H134" s="288"/>
      <c r="I134" s="288"/>
      <c r="J134" s="288"/>
      <c r="K134" s="288"/>
      <c r="L134" s="288"/>
      <c r="M134" s="288"/>
      <c r="N134" s="288"/>
      <c r="O134" s="288"/>
      <c r="P134" s="288"/>
      <c r="Q134" s="288"/>
      <c r="R134" s="288"/>
      <c r="S134" s="288"/>
      <c r="T134" s="288"/>
      <c r="U134" s="288"/>
      <c r="V134" s="288"/>
      <c r="W134" s="288"/>
      <c r="X134" s="288"/>
      <c r="Y134" s="288"/>
      <c r="Z134" s="288"/>
      <c r="AA134" s="288"/>
      <c r="AB134" s="288"/>
      <c r="AC134" s="288"/>
      <c r="AD134" s="288"/>
      <c r="AE134" s="288"/>
      <c r="AF134" s="288"/>
      <c r="AG134" s="288"/>
      <c r="AH134" s="288"/>
      <c r="AI134" s="288"/>
      <c r="AJ134" s="288"/>
      <c r="AK134" s="288"/>
      <c r="AL134" s="288"/>
      <c r="AM134" s="288"/>
      <c r="AN134" s="288"/>
      <c r="AO134" s="288"/>
      <c r="AP134" s="288"/>
      <c r="AQ134" s="288"/>
      <c r="AR134" s="288"/>
      <c r="AS134" s="288"/>
      <c r="AT134" s="288"/>
      <c r="AU134" s="287"/>
      <c r="AV134" s="287"/>
      <c r="AW134" s="287"/>
      <c r="AX134" s="287"/>
      <c r="AY134" s="287"/>
      <c r="AZ134" s="287"/>
      <c r="BA134" s="287"/>
      <c r="BB134" s="287"/>
      <c r="BC134" s="287"/>
      <c r="BD134" s="287"/>
      <c r="BE134" s="287"/>
      <c r="BF134" s="287"/>
      <c r="BG134" s="287"/>
      <c r="BH134" s="287"/>
      <c r="BI134" s="287"/>
      <c r="BJ134" s="287"/>
      <c r="BK134" s="287"/>
      <c r="BL134" s="287"/>
      <c r="BM134" s="287"/>
      <c r="BN134" s="285"/>
      <c r="BO134" s="285"/>
      <c r="BP134" s="285"/>
      <c r="BQ134" s="285"/>
      <c r="BR134" s="285"/>
      <c r="BS134" s="285"/>
      <c r="BT134" s="285"/>
      <c r="BU134" s="285"/>
      <c r="BV134" s="285"/>
      <c r="BW134" s="285"/>
      <c r="BX134" s="285"/>
      <c r="BY134" s="285"/>
      <c r="BZ134" s="285"/>
      <c r="CA134" s="285"/>
      <c r="CB134" s="285"/>
      <c r="CC134" s="285"/>
      <c r="CD134" s="285"/>
      <c r="CE134" s="285"/>
      <c r="CF134" s="285"/>
      <c r="CG134" s="285"/>
      <c r="CH134" s="285"/>
      <c r="CI134" s="285"/>
      <c r="CJ134" s="285"/>
      <c r="CK134" s="285"/>
      <c r="CL134" s="285"/>
      <c r="CM134" s="285"/>
      <c r="CN134" s="285"/>
      <c r="CO134" s="285"/>
      <c r="CP134" s="285"/>
      <c r="CQ134" s="285"/>
      <c r="CR134" s="285"/>
      <c r="CS134" s="285"/>
      <c r="CT134" s="285"/>
      <c r="CU134" s="285"/>
      <c r="CV134" s="285"/>
      <c r="CW134" s="285"/>
      <c r="CX134" s="285"/>
      <c r="CY134" s="285"/>
      <c r="CZ134" s="285"/>
      <c r="DA134" s="285"/>
      <c r="DB134" s="285"/>
      <c r="DC134" s="285"/>
      <c r="DD134" s="285"/>
      <c r="DE134" s="285"/>
      <c r="DF134" s="285"/>
      <c r="DG134" s="285"/>
      <c r="DH134" s="285"/>
      <c r="DI134" s="285"/>
      <c r="DJ134" s="285"/>
      <c r="DK134" s="285"/>
      <c r="DL134" s="285"/>
      <c r="DM134" s="285"/>
      <c r="DN134" s="285"/>
      <c r="DO134" s="285"/>
      <c r="DP134" s="257"/>
      <c r="DQ134" s="257"/>
      <c r="DR134" s="257"/>
      <c r="DS134" s="257"/>
      <c r="DT134" s="257"/>
      <c r="DU134" s="257"/>
      <c r="DV134" s="257"/>
      <c r="DW134" s="257"/>
      <c r="DX134" s="257"/>
      <c r="DY134" s="257"/>
      <c r="DZ134" s="257"/>
      <c r="EA134" s="246"/>
    </row>
    <row r="135" spans="1:131" ht="14.25" hidden="1">
      <c r="AU135" s="288"/>
      <c r="AV135" s="288"/>
      <c r="AW135" s="288"/>
      <c r="AX135" s="288"/>
      <c r="AY135" s="288"/>
      <c r="AZ135" s="288"/>
      <c r="BA135" s="288"/>
      <c r="BB135" s="288"/>
      <c r="BC135" s="288"/>
      <c r="BD135" s="288"/>
      <c r="BE135" s="288"/>
      <c r="BF135" s="288"/>
      <c r="BG135" s="288"/>
      <c r="BH135" s="288"/>
      <c r="BI135" s="288"/>
      <c r="BJ135" s="288"/>
      <c r="BK135" s="288"/>
      <c r="BL135" s="288"/>
      <c r="BM135" s="288"/>
      <c r="BN135" s="288"/>
      <c r="BO135" s="288"/>
      <c r="BP135" s="288"/>
      <c r="BQ135" s="288"/>
      <c r="BR135" s="288"/>
      <c r="BS135" s="288"/>
      <c r="BT135" s="288"/>
      <c r="BU135" s="288"/>
      <c r="BV135" s="288"/>
      <c r="BW135" s="288"/>
      <c r="BX135" s="288"/>
      <c r="BY135" s="288"/>
      <c r="BZ135" s="288"/>
      <c r="CA135" s="288"/>
      <c r="CB135" s="288"/>
      <c r="CC135" s="288"/>
      <c r="CD135" s="288"/>
      <c r="CE135" s="288"/>
      <c r="CF135" s="288"/>
      <c r="CG135" s="288"/>
      <c r="CH135" s="288"/>
      <c r="CI135" s="288"/>
      <c r="CJ135" s="288"/>
      <c r="CK135" s="288"/>
      <c r="CL135" s="288"/>
      <c r="CM135" s="288"/>
      <c r="CN135" s="288"/>
      <c r="CO135" s="288"/>
      <c r="CP135" s="288"/>
      <c r="CQ135" s="288"/>
      <c r="CR135" s="288"/>
      <c r="CS135" s="288"/>
      <c r="CT135" s="288"/>
      <c r="CU135" s="288"/>
      <c r="CV135" s="288"/>
      <c r="CW135" s="288"/>
      <c r="CX135" s="288"/>
      <c r="CY135" s="288"/>
      <c r="CZ135" s="288"/>
      <c r="DA135" s="288"/>
      <c r="DB135" s="288"/>
      <c r="DC135" s="288"/>
      <c r="DD135" s="288"/>
      <c r="DE135" s="288"/>
      <c r="DF135" s="288"/>
      <c r="DG135" s="288"/>
      <c r="DH135" s="288"/>
      <c r="DI135" s="288"/>
      <c r="DJ135" s="288"/>
      <c r="DK135" s="288"/>
      <c r="DL135" s="288"/>
      <c r="DM135" s="288"/>
      <c r="DN135" s="288"/>
      <c r="DO135" s="288"/>
      <c r="DP135" s="288"/>
      <c r="DQ135" s="288"/>
      <c r="DR135" s="288"/>
      <c r="DS135" s="288"/>
      <c r="DT135" s="288"/>
      <c r="DU135" s="288"/>
      <c r="DV135" s="288"/>
      <c r="DW135" s="288"/>
      <c r="DX135" s="288"/>
      <c r="DY135" s="288"/>
      <c r="DZ135" s="288"/>
    </row>
    <row r="136" spans="1:131" hidden="1"/>
  </sheetData>
  <sheetProtection algorithmName="SHA-512" hashValue="mZ1LEAKzMuL1ZZ5SFjbtQrfxKaYhYyxqxpnKnPBRtpk90PiSx/ZKYfNsg1NULy9jJ+IKrqVzOPcCMfp3Fz0f3g==" saltValue="vG8oAFVh/hGQvadiL8t7DQ==" spinCount="100000" sheet="1" objects="1" scenarios="1" formatRows="0"/>
  <mergeCells count="2033">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10"/>
  <sheetViews>
    <sheetView showGridLines="0" view="pageBreakPreview" zoomScale="85" zoomScaleNormal="85" zoomScaleSheetLayoutView="85" workbookViewId="0"/>
  </sheetViews>
  <sheetFormatPr defaultColWidth="0" defaultRowHeight="13.5" customHeight="1" zeroHeight="1"/>
  <cols>
    <col min="1" max="120" width="2.75" style="291" customWidth="1"/>
    <col min="121" max="121" width="0" style="290" hidden="1" customWidth="1"/>
    <col min="122" max="16384" width="9" style="290" hidden="1"/>
  </cols>
  <sheetData>
    <row r="1" spans="1:120">
      <c r="A1" s="290"/>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row>
    <row r="2" spans="1:120"/>
    <row r="3" spans="1:120"/>
    <row r="4" spans="1:120"/>
    <row r="5" spans="1:120"/>
    <row r="6" spans="1:120"/>
    <row r="7" spans="1:120"/>
    <row r="8" spans="1:120"/>
    <row r="9" spans="1:120"/>
    <row r="10" spans="1:120"/>
    <row r="11" spans="1:120"/>
    <row r="12" spans="1:120"/>
    <row r="13" spans="1:120"/>
    <row r="14" spans="1:120"/>
    <row r="15" spans="1:120"/>
    <row r="16" spans="1:120">
      <c r="DP16" s="290"/>
    </row>
    <row r="17" spans="119:120">
      <c r="DP17" s="290"/>
    </row>
    <row r="18" spans="119:120"/>
    <row r="19" spans="119:120"/>
    <row r="20" spans="119:120">
      <c r="DO20" s="290"/>
      <c r="DP20" s="290"/>
    </row>
    <row r="21" spans="119:120">
      <c r="DP21" s="290"/>
    </row>
    <row r="22" spans="119:120"/>
    <row r="23" spans="119:120">
      <c r="DO23" s="290"/>
      <c r="DP23" s="290"/>
    </row>
    <row r="24" spans="119:120">
      <c r="DP24" s="290"/>
    </row>
    <row r="25" spans="119:120">
      <c r="DP25" s="290"/>
    </row>
    <row r="26" spans="119:120">
      <c r="DO26" s="290"/>
      <c r="DP26" s="290"/>
    </row>
    <row r="27" spans="119:120"/>
    <row r="28" spans="119:120">
      <c r="DO28" s="290"/>
      <c r="DP28" s="290"/>
    </row>
    <row r="29" spans="119:120">
      <c r="DP29" s="290"/>
    </row>
    <row r="30" spans="119:120"/>
    <row r="31" spans="119:120">
      <c r="DO31" s="290"/>
      <c r="DP31" s="290"/>
    </row>
    <row r="32" spans="119:120"/>
    <row r="33" spans="98:120">
      <c r="DO33" s="290"/>
      <c r="DP33" s="290"/>
    </row>
    <row r="34" spans="98:120">
      <c r="DM34" s="290"/>
    </row>
    <row r="35" spans="98:120">
      <c r="CT35" s="290"/>
      <c r="CU35" s="290"/>
      <c r="CV35" s="290"/>
      <c r="CY35" s="290"/>
      <c r="CZ35" s="290"/>
      <c r="DA35" s="290"/>
      <c r="DD35" s="290"/>
      <c r="DE35" s="290"/>
      <c r="DF35" s="290"/>
      <c r="DI35" s="290"/>
      <c r="DJ35" s="290"/>
      <c r="DK35" s="290"/>
      <c r="DM35" s="290"/>
      <c r="DN35" s="290"/>
      <c r="DO35" s="290"/>
      <c r="DP35" s="290"/>
    </row>
    <row r="36" spans="98:120"/>
    <row r="37" spans="98:120">
      <c r="CW37" s="290"/>
      <c r="DB37" s="290"/>
      <c r="DG37" s="290"/>
      <c r="DL37" s="290"/>
      <c r="DP37" s="290"/>
    </row>
    <row r="38" spans="98:120">
      <c r="CT38" s="290"/>
      <c r="CU38" s="290"/>
      <c r="CV38" s="290"/>
      <c r="CW38" s="290"/>
      <c r="CY38" s="290"/>
      <c r="CZ38" s="290"/>
      <c r="DA38" s="290"/>
      <c r="DB38" s="290"/>
      <c r="DD38" s="290"/>
      <c r="DE38" s="290"/>
      <c r="DF38" s="290"/>
      <c r="DG38" s="290"/>
      <c r="DI38" s="290"/>
      <c r="DJ38" s="290"/>
      <c r="DK38" s="290"/>
      <c r="DL38" s="290"/>
      <c r="DN38" s="290"/>
      <c r="DO38" s="290"/>
      <c r="DP38" s="290"/>
    </row>
    <row r="39" spans="98:120"/>
    <row r="40" spans="98:120"/>
    <row r="41" spans="98:120"/>
    <row r="42" spans="98:120"/>
    <row r="43" spans="98:120"/>
    <row r="44" spans="98:120"/>
    <row r="45" spans="98:120"/>
    <row r="46" spans="98:120"/>
    <row r="47" spans="98:120"/>
    <row r="48" spans="98:120"/>
    <row r="49" spans="22:120">
      <c r="DN49" s="290"/>
      <c r="DO49" s="290"/>
      <c r="DP49" s="290"/>
    </row>
    <row r="50" spans="22:120"/>
    <row r="51" spans="22:120"/>
    <row r="52" spans="22:120"/>
    <row r="53" spans="22:120"/>
    <row r="54" spans="22:120"/>
    <row r="55" spans="22:120"/>
    <row r="56" spans="22:120"/>
    <row r="57" spans="22:120"/>
    <row r="58" spans="22:120"/>
    <row r="59" spans="22:120"/>
    <row r="60" spans="22:120"/>
    <row r="61" spans="22:120"/>
    <row r="62" spans="22:120"/>
    <row r="63" spans="22:120">
      <c r="W63" s="290"/>
      <c r="CS63" s="290"/>
      <c r="CX63" s="290"/>
      <c r="DC63" s="290"/>
      <c r="DH63" s="290"/>
    </row>
    <row r="64" spans="22:120">
      <c r="V64" s="290"/>
    </row>
    <row r="65" spans="15:120">
      <c r="X65" s="290"/>
      <c r="Z65" s="290"/>
      <c r="AA65" s="290"/>
      <c r="AB65" s="290"/>
      <c r="AC65" s="290"/>
      <c r="AD65" s="290"/>
      <c r="AE65" s="290"/>
      <c r="AF65" s="290"/>
      <c r="AG65" s="290"/>
      <c r="AH65" s="290"/>
      <c r="AI65" s="290"/>
      <c r="AJ65" s="290"/>
      <c r="AK65" s="290"/>
      <c r="AL65" s="290"/>
      <c r="AM65" s="290"/>
      <c r="AN65" s="290"/>
      <c r="AO65" s="290"/>
      <c r="AP65" s="290"/>
      <c r="AQ65" s="290"/>
      <c r="AR65" s="290"/>
      <c r="AS65" s="290"/>
      <c r="AT65" s="290"/>
      <c r="AU65" s="290"/>
      <c r="AV65" s="290"/>
      <c r="AW65" s="290"/>
      <c r="AX65" s="290"/>
      <c r="AY65" s="290"/>
      <c r="AZ65" s="290"/>
      <c r="BA65" s="290"/>
      <c r="BB65" s="290"/>
      <c r="BC65" s="290"/>
      <c r="BD65" s="290"/>
      <c r="BE65" s="290"/>
      <c r="BF65" s="290"/>
      <c r="BG65" s="290"/>
      <c r="BH65" s="290"/>
      <c r="BI65" s="290"/>
      <c r="BJ65" s="290"/>
      <c r="BK65" s="290"/>
      <c r="BL65" s="290"/>
      <c r="BM65" s="290"/>
      <c r="BN65" s="290"/>
      <c r="BO65" s="290"/>
      <c r="BP65" s="290"/>
      <c r="BQ65" s="290"/>
      <c r="BR65" s="290"/>
      <c r="BS65" s="290"/>
      <c r="BT65" s="290"/>
      <c r="BU65" s="290"/>
      <c r="BV65" s="290"/>
      <c r="BW65" s="290"/>
      <c r="BX65" s="290"/>
      <c r="BY65" s="290"/>
      <c r="BZ65" s="290"/>
      <c r="CA65" s="290"/>
      <c r="CB65" s="290"/>
      <c r="CC65" s="290"/>
      <c r="CD65" s="290"/>
      <c r="CE65" s="290"/>
      <c r="CF65" s="290"/>
      <c r="CG65" s="290"/>
      <c r="CH65" s="290"/>
      <c r="CI65" s="290"/>
      <c r="CJ65" s="290"/>
      <c r="CK65" s="290"/>
      <c r="CL65" s="290"/>
      <c r="CM65" s="290"/>
      <c r="CN65" s="290"/>
      <c r="CO65" s="290"/>
      <c r="CP65" s="290"/>
      <c r="CQ65" s="290"/>
      <c r="CR65" s="290"/>
      <c r="CU65" s="290"/>
      <c r="CZ65" s="290"/>
      <c r="DE65" s="290"/>
      <c r="DJ65" s="290"/>
    </row>
    <row r="66" spans="15:120">
      <c r="Q66" s="290"/>
      <c r="S66" s="290"/>
      <c r="U66" s="290"/>
      <c r="DM66" s="290"/>
    </row>
    <row r="67" spans="15:120">
      <c r="O67" s="290"/>
      <c r="P67" s="290"/>
      <c r="R67" s="290"/>
      <c r="T67" s="290"/>
      <c r="Y67" s="290"/>
      <c r="CT67" s="290"/>
      <c r="CV67" s="290"/>
      <c r="CW67" s="290"/>
      <c r="CY67" s="290"/>
      <c r="DA67" s="290"/>
      <c r="DB67" s="290"/>
      <c r="DD67" s="290"/>
      <c r="DF67" s="290"/>
      <c r="DG67" s="290"/>
      <c r="DI67" s="290"/>
      <c r="DK67" s="290"/>
      <c r="DL67" s="290"/>
      <c r="DN67" s="290"/>
      <c r="DO67" s="290"/>
      <c r="DP67" s="290"/>
    </row>
    <row r="68" spans="15:120"/>
    <row r="69" spans="15:120"/>
    <row r="70" spans="15:120"/>
    <row r="71" spans="15:120"/>
    <row r="72" spans="15:120">
      <c r="DP72" s="290"/>
    </row>
    <row r="73" spans="15:120">
      <c r="DP73" s="290"/>
    </row>
    <row r="74" spans="15:120"/>
    <row r="75" spans="15:120"/>
    <row r="76" spans="15:120"/>
    <row r="77" spans="15:120"/>
    <row r="78" spans="15:120"/>
    <row r="79" spans="15:120"/>
    <row r="80" spans="15:120"/>
    <row r="81" spans="97:112"/>
    <row r="82" spans="97:112"/>
    <row r="83" spans="97:112"/>
    <row r="84" spans="97:112"/>
    <row r="85" spans="97:112"/>
    <row r="86" spans="97:112"/>
    <row r="87" spans="97:112"/>
    <row r="88" spans="97:112"/>
    <row r="89" spans="97:112"/>
    <row r="90" spans="97:112"/>
    <row r="91" spans="97:112"/>
    <row r="92" spans="97:112"/>
    <row r="93" spans="97:112"/>
    <row r="94" spans="97:112"/>
    <row r="95" spans="97:112"/>
    <row r="96" spans="97:112">
      <c r="CS96" s="290"/>
      <c r="CX96" s="290"/>
      <c r="DC96" s="290"/>
      <c r="DH96" s="290"/>
    </row>
    <row r="97" spans="24:120">
      <c r="CS97" s="290"/>
      <c r="CX97" s="290"/>
      <c r="DC97" s="290"/>
      <c r="DH97" s="290"/>
      <c r="DP97" s="291" t="s">
        <v>512</v>
      </c>
    </row>
    <row r="98" spans="24:120" hidden="1">
      <c r="CS98" s="290"/>
      <c r="CX98" s="290"/>
      <c r="DC98" s="290"/>
      <c r="DH98" s="290"/>
    </row>
    <row r="99" spans="24:120" hidden="1">
      <c r="CS99" s="290"/>
      <c r="CX99" s="290"/>
      <c r="DC99" s="290"/>
      <c r="DH99" s="290"/>
    </row>
    <row r="100" spans="24:120" hidden="1"/>
    <row r="101" spans="24:120" ht="12" hidden="1" customHeight="1">
      <c r="X101" s="290"/>
      <c r="Y101" s="290"/>
      <c r="Z101" s="290"/>
      <c r="AA101" s="290"/>
      <c r="AB101" s="290"/>
      <c r="AC101" s="290"/>
      <c r="AD101" s="290"/>
      <c r="AE101" s="290"/>
      <c r="AF101" s="290"/>
      <c r="AG101" s="290"/>
      <c r="AH101" s="290"/>
      <c r="AI101" s="290"/>
      <c r="AJ101" s="290"/>
      <c r="AK101" s="290"/>
      <c r="AL101" s="290"/>
      <c r="AM101" s="290"/>
      <c r="AN101" s="290"/>
      <c r="AO101" s="290"/>
      <c r="AP101" s="290"/>
      <c r="AQ101" s="290"/>
      <c r="AR101" s="290"/>
      <c r="AS101" s="290"/>
      <c r="AT101" s="290"/>
      <c r="AU101" s="290"/>
      <c r="AV101" s="290"/>
      <c r="AW101" s="290"/>
      <c r="AX101" s="290"/>
      <c r="AY101" s="290"/>
      <c r="AZ101" s="290"/>
      <c r="BA101" s="290"/>
      <c r="BB101" s="290"/>
      <c r="BC101" s="290"/>
      <c r="BD101" s="290"/>
      <c r="BE101" s="290"/>
      <c r="BF101" s="290"/>
      <c r="BG101" s="290"/>
      <c r="BH101" s="290"/>
      <c r="BI101" s="290"/>
      <c r="BJ101" s="290"/>
      <c r="BK101" s="290"/>
      <c r="BL101" s="290"/>
      <c r="BM101" s="290"/>
      <c r="BN101" s="290"/>
      <c r="BO101" s="290"/>
      <c r="BP101" s="290"/>
      <c r="BQ101" s="290"/>
      <c r="BR101" s="290"/>
      <c r="BS101" s="290"/>
      <c r="BT101" s="290"/>
      <c r="BU101" s="290"/>
      <c r="BV101" s="290"/>
      <c r="BW101" s="290"/>
      <c r="BX101" s="290"/>
      <c r="BY101" s="290"/>
      <c r="BZ101" s="290"/>
      <c r="CA101" s="290"/>
      <c r="CB101" s="290"/>
      <c r="CC101" s="290"/>
      <c r="CD101" s="290"/>
      <c r="CE101" s="290"/>
      <c r="CF101" s="290"/>
      <c r="CG101" s="290"/>
      <c r="CH101" s="290"/>
      <c r="CI101" s="290"/>
      <c r="CJ101" s="290"/>
      <c r="CK101" s="290"/>
      <c r="CL101" s="290"/>
      <c r="CM101" s="290"/>
      <c r="CN101" s="290"/>
      <c r="CO101" s="290"/>
      <c r="CP101" s="290"/>
      <c r="CQ101" s="290"/>
      <c r="CR101" s="290"/>
      <c r="CU101" s="290"/>
      <c r="CZ101" s="290"/>
      <c r="DE101" s="290"/>
      <c r="DJ101" s="290"/>
    </row>
    <row r="102" spans="24:120" ht="1.5" hidden="1" customHeight="1">
      <c r="CU102" s="290"/>
      <c r="CZ102" s="290"/>
      <c r="DE102" s="290"/>
      <c r="DJ102" s="290"/>
      <c r="DM102" s="290"/>
    </row>
    <row r="103" spans="24:120" hidden="1">
      <c r="CT103" s="290"/>
      <c r="CV103" s="290"/>
      <c r="CW103" s="290"/>
      <c r="CY103" s="290"/>
      <c r="DA103" s="290"/>
      <c r="DB103" s="290"/>
      <c r="DD103" s="290"/>
      <c r="DF103" s="290"/>
      <c r="DG103" s="290"/>
      <c r="DI103" s="290"/>
      <c r="DK103" s="290"/>
      <c r="DL103" s="290"/>
      <c r="DM103" s="290"/>
      <c r="DN103" s="290"/>
      <c r="DO103" s="290"/>
      <c r="DP103" s="290"/>
    </row>
    <row r="104" spans="24:120" hidden="1">
      <c r="CV104" s="290"/>
      <c r="CW104" s="290"/>
      <c r="DA104" s="290"/>
      <c r="DB104" s="290"/>
      <c r="DF104" s="290"/>
      <c r="DG104" s="290"/>
      <c r="DK104" s="290"/>
      <c r="DL104" s="290"/>
      <c r="DN104" s="290"/>
      <c r="DO104" s="290"/>
      <c r="DP104" s="290"/>
    </row>
    <row r="105" spans="24:120" ht="12.75" hidden="1" customHeight="1"/>
    <row r="106" spans="24:120" hidden="1"/>
    <row r="107" spans="24:120" hidden="1"/>
    <row r="108" spans="24:120" hidden="1"/>
    <row r="109" spans="24:120" hidden="1"/>
    <row r="110" spans="24:120" hidden="1"/>
  </sheetData>
  <sheetProtection algorithmName="SHA-512" hashValue="27NsgcgxdfqF+x+mhwfzHFtwDSW6TbBvZ9o96iEOtczgCdFiVDdc86p9RyOKkFAje5tXhHmFH36dmTuVF51dNA==" saltValue="DJYxnKgaPR9M/zFcw+bIvg=="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103"/>
  <sheetViews>
    <sheetView showGridLines="0" zoomScale="70" zoomScaleNormal="70" zoomScaleSheetLayoutView="55" workbookViewId="0"/>
  </sheetViews>
  <sheetFormatPr defaultColWidth="0" defaultRowHeight="13.5" customHeight="1" zeroHeight="1"/>
  <cols>
    <col min="1" max="116" width="2.625" style="291" customWidth="1"/>
    <col min="117" max="16384" width="9" style="290" hidden="1"/>
  </cols>
  <sheetData>
    <row r="1" spans="2:116">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row>
    <row r="2" spans="2:116"/>
    <row r="3" spans="2:116"/>
    <row r="4" spans="2:116">
      <c r="R4" s="290"/>
      <c r="S4" s="290"/>
      <c r="T4" s="290"/>
      <c r="U4" s="290"/>
      <c r="V4" s="290"/>
      <c r="W4" s="290"/>
      <c r="X4" s="290"/>
      <c r="Y4" s="290"/>
      <c r="Z4" s="290"/>
      <c r="AA4" s="290"/>
      <c r="AB4" s="290"/>
      <c r="AC4" s="290"/>
      <c r="AD4" s="290"/>
      <c r="AE4" s="290"/>
      <c r="AF4" s="290"/>
      <c r="AG4" s="290"/>
      <c r="AH4" s="290"/>
      <c r="AI4" s="290"/>
      <c r="AJ4" s="290"/>
      <c r="AK4" s="290"/>
      <c r="AL4" s="290"/>
      <c r="AM4" s="290"/>
      <c r="AN4" s="290"/>
      <c r="AO4" s="290"/>
      <c r="AP4" s="290"/>
      <c r="AQ4" s="290"/>
      <c r="AR4" s="290"/>
      <c r="AS4" s="290"/>
      <c r="AT4" s="290"/>
      <c r="AU4" s="290"/>
      <c r="AV4" s="290"/>
      <c r="AW4" s="290"/>
      <c r="AX4" s="290"/>
      <c r="AY4" s="290"/>
      <c r="AZ4" s="290"/>
      <c r="BA4" s="290"/>
      <c r="BB4" s="290"/>
      <c r="BC4" s="290"/>
      <c r="BD4" s="290"/>
      <c r="BE4" s="290"/>
      <c r="BF4" s="290"/>
      <c r="BG4" s="290"/>
      <c r="BH4" s="290"/>
      <c r="BI4" s="290"/>
      <c r="BJ4" s="290"/>
      <c r="BK4" s="290"/>
      <c r="BL4" s="290"/>
      <c r="BM4" s="290"/>
      <c r="BN4" s="290"/>
      <c r="BO4" s="290"/>
      <c r="BP4" s="290"/>
      <c r="BQ4" s="290"/>
      <c r="BR4" s="290"/>
      <c r="BS4" s="290"/>
      <c r="BT4" s="290"/>
      <c r="BU4" s="290"/>
      <c r="BV4" s="290"/>
      <c r="BW4" s="290"/>
      <c r="BX4" s="290"/>
      <c r="BY4" s="290"/>
      <c r="BZ4" s="290"/>
      <c r="CA4" s="290"/>
      <c r="CB4" s="290"/>
      <c r="CC4" s="290"/>
      <c r="CD4" s="290"/>
      <c r="CE4" s="290"/>
      <c r="CF4" s="290"/>
      <c r="CG4" s="290"/>
      <c r="CH4" s="290"/>
      <c r="CI4" s="290"/>
      <c r="CJ4" s="290"/>
      <c r="CK4" s="290"/>
      <c r="CL4" s="290"/>
      <c r="CM4" s="290"/>
      <c r="CN4" s="290"/>
      <c r="CO4" s="290"/>
      <c r="CP4" s="290"/>
      <c r="CQ4" s="290"/>
      <c r="CR4" s="290"/>
      <c r="CS4" s="290"/>
      <c r="CT4" s="290"/>
      <c r="CU4" s="290"/>
      <c r="CV4" s="290"/>
      <c r="CW4" s="290"/>
      <c r="CX4" s="290"/>
      <c r="CY4" s="290"/>
      <c r="CZ4" s="290"/>
      <c r="DA4" s="290"/>
      <c r="DB4" s="290"/>
      <c r="DC4" s="290"/>
      <c r="DD4" s="290"/>
      <c r="DE4" s="290"/>
      <c r="DF4" s="290"/>
      <c r="DG4" s="290"/>
      <c r="DH4" s="290"/>
      <c r="DI4" s="290"/>
      <c r="DJ4" s="290"/>
      <c r="DK4" s="290"/>
      <c r="DL4" s="290"/>
    </row>
    <row r="5" spans="2:116">
      <c r="R5" s="290"/>
      <c r="S5" s="290"/>
      <c r="T5" s="290"/>
      <c r="U5" s="290"/>
      <c r="V5" s="290"/>
      <c r="W5" s="290"/>
      <c r="X5" s="290"/>
      <c r="Y5" s="290"/>
      <c r="Z5" s="290"/>
      <c r="AA5" s="290"/>
      <c r="AB5" s="290"/>
      <c r="AC5" s="290"/>
      <c r="AD5" s="290"/>
      <c r="AE5" s="290"/>
      <c r="AF5" s="290"/>
      <c r="AG5" s="290"/>
      <c r="AH5" s="290"/>
      <c r="AI5" s="290"/>
      <c r="AJ5" s="290"/>
      <c r="AK5" s="290"/>
      <c r="AL5" s="290"/>
      <c r="AM5" s="290"/>
      <c r="AN5" s="290"/>
      <c r="AO5" s="290"/>
      <c r="AP5" s="290"/>
      <c r="AQ5" s="290"/>
      <c r="AR5" s="290"/>
      <c r="AS5" s="290"/>
      <c r="AT5" s="290"/>
      <c r="AU5" s="290"/>
      <c r="AV5" s="290"/>
      <c r="AW5" s="290"/>
      <c r="AX5" s="290"/>
      <c r="AY5" s="290"/>
      <c r="AZ5" s="290"/>
      <c r="BA5" s="290"/>
      <c r="BB5" s="290"/>
      <c r="BC5" s="290"/>
      <c r="BD5" s="290"/>
      <c r="BE5" s="290"/>
      <c r="BF5" s="290"/>
      <c r="BG5" s="290"/>
      <c r="BH5" s="290"/>
      <c r="BI5" s="290"/>
      <c r="BJ5" s="290"/>
      <c r="BK5" s="290"/>
      <c r="BL5" s="290"/>
      <c r="BM5" s="290"/>
      <c r="BN5" s="290"/>
      <c r="BO5" s="290"/>
      <c r="BP5" s="290"/>
      <c r="BQ5" s="290"/>
      <c r="BR5" s="290"/>
      <c r="BS5" s="290"/>
      <c r="BT5" s="290"/>
      <c r="BU5" s="290"/>
      <c r="BV5" s="290"/>
      <c r="BW5" s="290"/>
      <c r="BX5" s="290"/>
      <c r="BY5" s="290"/>
      <c r="BZ5" s="290"/>
      <c r="CA5" s="290"/>
      <c r="CB5" s="290"/>
      <c r="CC5" s="290"/>
      <c r="CD5" s="290"/>
      <c r="CE5" s="290"/>
      <c r="CF5" s="290"/>
      <c r="CG5" s="290"/>
      <c r="CH5" s="290"/>
      <c r="CI5" s="290"/>
      <c r="CJ5" s="290"/>
      <c r="CK5" s="290"/>
      <c r="CL5" s="290"/>
      <c r="CM5" s="290"/>
      <c r="CN5" s="290"/>
      <c r="CO5" s="290"/>
      <c r="CP5" s="290"/>
      <c r="CQ5" s="290"/>
      <c r="CR5" s="290"/>
      <c r="CS5" s="290"/>
      <c r="CT5" s="290"/>
      <c r="CU5" s="290"/>
      <c r="CV5" s="290"/>
      <c r="CW5" s="290"/>
      <c r="CX5" s="290"/>
      <c r="CY5" s="290"/>
      <c r="CZ5" s="290"/>
      <c r="DA5" s="290"/>
      <c r="DB5" s="290"/>
      <c r="DC5" s="290"/>
      <c r="DD5" s="290"/>
      <c r="DE5" s="290"/>
      <c r="DF5" s="290"/>
      <c r="DG5" s="290"/>
      <c r="DH5" s="290"/>
      <c r="DI5" s="290"/>
      <c r="DJ5" s="290"/>
      <c r="DK5" s="290"/>
      <c r="DL5" s="290"/>
    </row>
    <row r="6" spans="2:116"/>
    <row r="7" spans="2:116"/>
    <row r="8" spans="2:116"/>
    <row r="9" spans="2:116"/>
    <row r="10" spans="2:116"/>
    <row r="11" spans="2:116"/>
    <row r="12" spans="2:116"/>
    <row r="13" spans="2:116"/>
    <row r="14" spans="2:116"/>
    <row r="15" spans="2:116"/>
    <row r="16" spans="2:116"/>
    <row r="17" spans="9:116"/>
    <row r="18" spans="9:116">
      <c r="I18" s="290"/>
      <c r="J18" s="290"/>
      <c r="K18" s="290"/>
      <c r="L18" s="290"/>
      <c r="M18" s="290"/>
      <c r="N18" s="290"/>
      <c r="O18" s="290"/>
      <c r="P18" s="290"/>
      <c r="Q18" s="290"/>
      <c r="R18" s="290"/>
      <c r="S18" s="290"/>
      <c r="T18" s="290"/>
      <c r="U18" s="290"/>
      <c r="V18" s="290"/>
      <c r="W18" s="290"/>
      <c r="X18" s="290"/>
      <c r="Y18" s="290"/>
      <c r="Z18" s="290"/>
      <c r="AA18" s="290"/>
      <c r="AB18" s="290"/>
      <c r="AC18" s="290"/>
      <c r="AD18" s="290"/>
      <c r="AE18" s="290"/>
      <c r="AF18" s="290"/>
      <c r="AG18" s="290"/>
      <c r="AH18" s="290"/>
      <c r="AI18" s="290"/>
      <c r="AJ18" s="290"/>
      <c r="AK18" s="290"/>
      <c r="AL18" s="290"/>
      <c r="AM18" s="290"/>
      <c r="AN18" s="290"/>
      <c r="AO18" s="290"/>
      <c r="AP18" s="290"/>
      <c r="AQ18" s="290"/>
      <c r="AR18" s="290"/>
      <c r="AS18" s="290"/>
      <c r="AT18" s="290"/>
      <c r="AU18" s="290"/>
      <c r="AV18" s="290"/>
      <c r="AW18" s="290"/>
      <c r="AX18" s="290"/>
      <c r="AY18" s="290"/>
      <c r="AZ18" s="290"/>
      <c r="BA18" s="290"/>
      <c r="BB18" s="290"/>
      <c r="BC18" s="290"/>
      <c r="BD18" s="290"/>
      <c r="BE18" s="290"/>
      <c r="BF18" s="290"/>
      <c r="BG18" s="290"/>
      <c r="BH18" s="290"/>
      <c r="BI18" s="290"/>
      <c r="BJ18" s="290"/>
      <c r="BK18" s="290"/>
      <c r="BL18" s="290"/>
      <c r="BM18" s="290"/>
      <c r="BN18" s="290"/>
      <c r="BO18" s="290"/>
      <c r="BP18" s="290"/>
      <c r="BQ18" s="290"/>
      <c r="BR18" s="290"/>
      <c r="BS18" s="290"/>
      <c r="BT18" s="290"/>
      <c r="BU18" s="290"/>
      <c r="BV18" s="290"/>
      <c r="BW18" s="290"/>
      <c r="BX18" s="290"/>
      <c r="BY18" s="290"/>
      <c r="BZ18" s="290"/>
      <c r="CA18" s="290"/>
      <c r="CB18" s="290"/>
      <c r="CC18" s="290"/>
      <c r="CD18" s="290"/>
      <c r="CE18" s="290"/>
      <c r="CF18" s="290"/>
      <c r="CG18" s="290"/>
      <c r="CH18" s="290"/>
      <c r="CI18" s="290"/>
      <c r="CJ18" s="290"/>
      <c r="CK18" s="290"/>
      <c r="CL18" s="290"/>
      <c r="CM18" s="290"/>
      <c r="CN18" s="290"/>
      <c r="CO18" s="290"/>
      <c r="CP18" s="290"/>
      <c r="CQ18" s="290"/>
      <c r="CR18" s="290"/>
      <c r="CS18" s="290"/>
      <c r="CT18" s="290"/>
      <c r="CU18" s="290"/>
      <c r="CV18" s="290"/>
      <c r="CW18" s="290"/>
      <c r="CX18" s="290"/>
      <c r="CY18" s="290"/>
      <c r="CZ18" s="290"/>
      <c r="DA18" s="290"/>
      <c r="DB18" s="290"/>
      <c r="DC18" s="290"/>
      <c r="DD18" s="290"/>
      <c r="DE18" s="290"/>
      <c r="DF18" s="290"/>
      <c r="DG18" s="290"/>
      <c r="DH18" s="290"/>
      <c r="DI18" s="290"/>
      <c r="DJ18" s="290"/>
      <c r="DK18" s="290"/>
      <c r="DL18" s="290"/>
    </row>
    <row r="19" spans="9:116"/>
    <row r="20" spans="9:116"/>
    <row r="21" spans="9:116">
      <c r="DL21" s="290"/>
    </row>
    <row r="22" spans="9:116">
      <c r="DI22" s="290"/>
      <c r="DJ22" s="290"/>
      <c r="DK22" s="290"/>
      <c r="DL22" s="290"/>
    </row>
    <row r="23" spans="9:116">
      <c r="CY23" s="290"/>
      <c r="CZ23" s="290"/>
      <c r="DA23" s="290"/>
      <c r="DB23" s="290"/>
      <c r="DC23" s="290"/>
      <c r="DD23" s="290"/>
      <c r="DE23" s="290"/>
      <c r="DF23" s="290"/>
      <c r="DG23" s="290"/>
      <c r="DH23" s="290"/>
      <c r="DI23" s="290"/>
      <c r="DJ23" s="290"/>
      <c r="DK23" s="290"/>
      <c r="DL23" s="290"/>
    </row>
    <row r="24" spans="9:116"/>
    <row r="25" spans="9:116"/>
    <row r="26" spans="9:116"/>
    <row r="27" spans="9:116"/>
    <row r="28" spans="9:116"/>
    <row r="29" spans="9:116"/>
    <row r="30" spans="9:116"/>
    <row r="31" spans="9:116"/>
    <row r="32" spans="9:116"/>
    <row r="33" spans="15:116"/>
    <row r="34" spans="15:116"/>
    <row r="35" spans="15:116">
      <c r="CZ35" s="290"/>
      <c r="DA35" s="290"/>
      <c r="DB35" s="290"/>
      <c r="DC35" s="290"/>
      <c r="DD35" s="290"/>
      <c r="DE35" s="290"/>
      <c r="DF35" s="290"/>
      <c r="DG35" s="290"/>
      <c r="DH35" s="290"/>
      <c r="DI35" s="290"/>
      <c r="DJ35" s="290"/>
      <c r="DK35" s="290"/>
      <c r="DL35" s="290"/>
    </row>
    <row r="36" spans="15:116"/>
    <row r="37" spans="15:116">
      <c r="DL37" s="290"/>
    </row>
    <row r="38" spans="15:116">
      <c r="DI38" s="290"/>
      <c r="DJ38" s="290"/>
      <c r="DK38" s="290"/>
      <c r="DL38" s="290"/>
    </row>
    <row r="39" spans="15:116"/>
    <row r="40" spans="15:116"/>
    <row r="41" spans="15:116"/>
    <row r="42" spans="15:116"/>
    <row r="43" spans="15:116">
      <c r="O43" s="290"/>
      <c r="P43" s="290"/>
      <c r="Q43" s="290"/>
      <c r="R43" s="290"/>
      <c r="S43" s="290"/>
      <c r="T43" s="290"/>
      <c r="U43" s="290"/>
      <c r="V43" s="290"/>
      <c r="W43" s="290"/>
      <c r="X43" s="290"/>
      <c r="Y43" s="290"/>
      <c r="Z43" s="290"/>
      <c r="AA43" s="290"/>
      <c r="AB43" s="290"/>
      <c r="AC43" s="290"/>
      <c r="AD43" s="290"/>
      <c r="AE43" s="290"/>
      <c r="AF43" s="290"/>
      <c r="AG43" s="290"/>
      <c r="AH43" s="290"/>
      <c r="AI43" s="290"/>
      <c r="AJ43" s="290"/>
      <c r="AK43" s="290"/>
      <c r="AL43" s="290"/>
      <c r="AM43" s="290"/>
      <c r="AN43" s="290"/>
      <c r="AO43" s="290"/>
      <c r="AP43" s="290"/>
      <c r="AQ43" s="290"/>
      <c r="AR43" s="290"/>
      <c r="AS43" s="290"/>
      <c r="AT43" s="290"/>
      <c r="AU43" s="290"/>
      <c r="AV43" s="290"/>
      <c r="AW43" s="290"/>
      <c r="AX43" s="290"/>
      <c r="AY43" s="290"/>
      <c r="AZ43" s="290"/>
      <c r="BA43" s="290"/>
      <c r="BB43" s="290"/>
      <c r="BC43" s="290"/>
      <c r="BD43" s="290"/>
      <c r="BE43" s="290"/>
      <c r="BF43" s="290"/>
      <c r="BG43" s="290"/>
      <c r="BH43" s="290"/>
      <c r="BI43" s="290"/>
      <c r="BJ43" s="290"/>
      <c r="BK43" s="290"/>
      <c r="BL43" s="290"/>
      <c r="BM43" s="290"/>
      <c r="BN43" s="290"/>
      <c r="BO43" s="290"/>
      <c r="BP43" s="290"/>
      <c r="BQ43" s="290"/>
      <c r="BR43" s="290"/>
      <c r="BS43" s="290"/>
      <c r="BT43" s="290"/>
      <c r="BU43" s="290"/>
      <c r="BV43" s="290"/>
      <c r="BW43" s="290"/>
      <c r="BX43" s="290"/>
      <c r="BY43" s="290"/>
      <c r="BZ43" s="290"/>
      <c r="CA43" s="290"/>
      <c r="CB43" s="290"/>
      <c r="CC43" s="290"/>
      <c r="CD43" s="290"/>
      <c r="CE43" s="290"/>
      <c r="CF43" s="290"/>
      <c r="CG43" s="290"/>
      <c r="CH43" s="290"/>
      <c r="CI43" s="290"/>
      <c r="CJ43" s="290"/>
      <c r="CK43" s="290"/>
      <c r="CL43" s="290"/>
      <c r="CM43" s="290"/>
      <c r="CN43" s="290"/>
      <c r="CO43" s="290"/>
      <c r="CP43" s="290"/>
      <c r="CQ43" s="290"/>
      <c r="CR43" s="290"/>
      <c r="CS43" s="290"/>
      <c r="CT43" s="290"/>
      <c r="CU43" s="290"/>
      <c r="CV43" s="290"/>
      <c r="CW43" s="290"/>
      <c r="CX43" s="290"/>
      <c r="CY43" s="290"/>
      <c r="CZ43" s="290"/>
      <c r="DA43" s="290"/>
      <c r="DB43" s="290"/>
      <c r="DC43" s="290"/>
      <c r="DD43" s="290"/>
      <c r="DE43" s="290"/>
      <c r="DF43" s="290"/>
      <c r="DG43" s="290"/>
      <c r="DH43" s="290"/>
      <c r="DI43" s="290"/>
      <c r="DJ43" s="290"/>
      <c r="DK43" s="290"/>
      <c r="DL43" s="290"/>
    </row>
    <row r="44" spans="15:116">
      <c r="DL44" s="290"/>
    </row>
    <row r="45" spans="15:116"/>
    <row r="46" spans="15:116">
      <c r="DA46" s="290"/>
      <c r="DB46" s="290"/>
      <c r="DC46" s="290"/>
      <c r="DD46" s="290"/>
      <c r="DE46" s="290"/>
      <c r="DF46" s="290"/>
      <c r="DG46" s="290"/>
      <c r="DH46" s="290"/>
      <c r="DI46" s="290"/>
      <c r="DJ46" s="290"/>
      <c r="DK46" s="290"/>
      <c r="DL46" s="290"/>
    </row>
    <row r="47" spans="15:116"/>
    <row r="48" spans="15:116"/>
    <row r="49" spans="104:116"/>
    <row r="50" spans="104:116">
      <c r="CZ50" s="290"/>
      <c r="DA50" s="290"/>
      <c r="DB50" s="290"/>
      <c r="DC50" s="290"/>
      <c r="DD50" s="290"/>
      <c r="DE50" s="290"/>
      <c r="DF50" s="290"/>
      <c r="DG50" s="290"/>
      <c r="DH50" s="290"/>
      <c r="DI50" s="290"/>
      <c r="DJ50" s="290"/>
      <c r="DK50" s="290"/>
      <c r="DL50" s="290"/>
    </row>
    <row r="51" spans="104:116"/>
    <row r="52" spans="104:116"/>
    <row r="53" spans="104:116">
      <c r="DL53" s="290"/>
    </row>
    <row r="54" spans="104:116"/>
    <row r="55" spans="104:116"/>
    <row r="56" spans="104:116"/>
    <row r="57" spans="104:116"/>
    <row r="58" spans="104:116"/>
    <row r="59" spans="104:116"/>
    <row r="60" spans="104:116"/>
    <row r="61" spans="104:116"/>
    <row r="62" spans="104:116"/>
    <row r="63" spans="104:116"/>
    <row r="64" spans="104:116"/>
    <row r="65" spans="107:116"/>
    <row r="66" spans="107:116"/>
    <row r="67" spans="107:116">
      <c r="DC67" s="290"/>
      <c r="DD67" s="290"/>
      <c r="DE67" s="290"/>
      <c r="DF67" s="290"/>
      <c r="DG67" s="290"/>
      <c r="DH67" s="290"/>
      <c r="DI67" s="290"/>
      <c r="DJ67" s="290"/>
      <c r="DK67" s="290"/>
      <c r="DL67" s="290"/>
    </row>
    <row r="68" spans="107:116"/>
    <row r="69" spans="107:116"/>
    <row r="70" spans="107:116"/>
    <row r="71" spans="107:116"/>
    <row r="72" spans="107:116"/>
    <row r="73" spans="107:116"/>
    <row r="74" spans="107:116"/>
    <row r="75" spans="107:116"/>
    <row r="76" spans="107:116"/>
    <row r="77" spans="107:116"/>
    <row r="78" spans="107:116"/>
    <row r="79" spans="107:116"/>
    <row r="80" spans="107:116"/>
    <row r="81"/>
    <row r="82"/>
    <row r="83"/>
    <row r="84"/>
    <row r="85"/>
    <row r="86"/>
    <row r="87"/>
    <row r="88"/>
    <row r="89"/>
    <row r="90" ht="13.5" hidden="1" customHeight="1"/>
    <row r="91" ht="13.5" hidden="1" customHeight="1"/>
    <row r="92" ht="13.5" hidden="1" customHeight="1"/>
    <row r="93" ht="13.5" hidden="1" customHeight="1"/>
    <row r="94" ht="13.5" hidden="1" customHeight="1"/>
    <row r="95" ht="13.5" hidden="1" customHeight="1"/>
    <row r="96" ht="13.5" hidden="1" customHeight="1"/>
    <row r="97" ht="13.5" hidden="1" customHeight="1"/>
    <row r="98" ht="13.5" hidden="1" customHeight="1"/>
    <row r="99" ht="13.5" hidden="1" customHeight="1"/>
    <row r="100" ht="13.5" hidden="1" customHeight="1"/>
    <row r="101" ht="13.5" hidden="1" customHeight="1"/>
    <row r="102" ht="13.5" hidden="1" customHeight="1"/>
    <row r="103" ht="13.5" hidden="1" customHeight="1"/>
  </sheetData>
  <sheetProtection algorithmName="SHA-512" hashValue="FtaAlQIvwmqtT4q9NWcoGv0FfOkxP8TDQXx9XaGmzzjWZWFqy3BEws/c+J4oIxocQ/KWIPB/DZ5WTteh2McJhg==" saltValue="XgwXdSgcZVH5JxNHx2+jXA=="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4"/>
  <sheetViews>
    <sheetView showGridLines="0" view="pageBreakPreview" zoomScale="85" zoomScaleSheetLayoutView="85" workbookViewId="0"/>
  </sheetViews>
  <sheetFormatPr defaultColWidth="0" defaultRowHeight="13.5" customHeight="1" zeroHeight="1"/>
  <cols>
    <col min="1" max="36" width="2.5" style="292" customWidth="1"/>
    <col min="37" max="44" width="17" style="292" customWidth="1"/>
    <col min="45" max="45" width="6.125" style="299" customWidth="1"/>
    <col min="46" max="46" width="3" style="297" customWidth="1"/>
    <col min="47" max="47" width="19.125" style="292" hidden="1" customWidth="1"/>
    <col min="48" max="52" width="12.625" style="292" hidden="1" customWidth="1"/>
    <col min="53" max="16384" width="8.625" style="292" hidden="1"/>
  </cols>
  <sheetData>
    <row r="1" spans="1:46">
      <c r="AS1" s="293"/>
      <c r="AT1" s="293"/>
    </row>
    <row r="2" spans="1:46">
      <c r="AS2" s="293"/>
      <c r="AT2" s="293"/>
    </row>
    <row r="3" spans="1:46">
      <c r="AS3" s="293"/>
      <c r="AT3" s="293"/>
    </row>
    <row r="4" spans="1:46">
      <c r="AS4" s="293"/>
      <c r="AT4" s="293"/>
    </row>
    <row r="5" spans="1:46" ht="17.25">
      <c r="A5" s="294" t="s">
        <v>513</v>
      </c>
      <c r="B5" s="295"/>
      <c r="C5" s="295"/>
      <c r="D5" s="295"/>
      <c r="E5" s="295"/>
      <c r="F5" s="295"/>
      <c r="G5" s="295"/>
      <c r="H5" s="295"/>
      <c r="I5" s="295"/>
      <c r="J5" s="295"/>
      <c r="K5" s="295"/>
      <c r="L5" s="295"/>
      <c r="M5" s="295"/>
      <c r="N5" s="295"/>
      <c r="O5" s="295"/>
      <c r="P5" s="295"/>
      <c r="Q5" s="295"/>
      <c r="R5" s="295"/>
      <c r="S5" s="295"/>
      <c r="T5" s="295"/>
      <c r="U5" s="295"/>
      <c r="V5" s="295"/>
      <c r="W5" s="295"/>
      <c r="X5" s="295"/>
      <c r="Y5" s="295"/>
      <c r="Z5" s="295"/>
      <c r="AA5" s="295"/>
      <c r="AB5" s="295"/>
      <c r="AC5" s="295"/>
      <c r="AD5" s="295"/>
      <c r="AE5" s="295"/>
      <c r="AF5" s="295"/>
      <c r="AG5" s="295"/>
      <c r="AH5" s="295"/>
      <c r="AI5" s="295"/>
      <c r="AJ5" s="295"/>
      <c r="AK5" s="295"/>
      <c r="AL5" s="295"/>
      <c r="AM5" s="295"/>
      <c r="AN5" s="295"/>
      <c r="AO5" s="295"/>
      <c r="AP5" s="295"/>
      <c r="AQ5" s="295"/>
      <c r="AR5" s="295"/>
      <c r="AS5" s="296"/>
    </row>
    <row r="6" spans="1:46">
      <c r="A6" s="297"/>
      <c r="B6" s="293"/>
      <c r="C6" s="293"/>
      <c r="D6" s="293"/>
      <c r="E6" s="293"/>
      <c r="F6" s="293"/>
      <c r="G6" s="293"/>
      <c r="H6" s="293"/>
      <c r="I6" s="293"/>
      <c r="J6" s="293"/>
      <c r="K6" s="293"/>
      <c r="L6" s="293"/>
      <c r="M6" s="293"/>
      <c r="N6" s="293"/>
      <c r="O6" s="293"/>
      <c r="P6" s="293"/>
      <c r="Q6" s="293"/>
      <c r="R6" s="293"/>
      <c r="S6" s="293"/>
      <c r="T6" s="293"/>
      <c r="U6" s="293"/>
      <c r="V6" s="293"/>
      <c r="W6" s="293"/>
      <c r="X6" s="293"/>
      <c r="Y6" s="293"/>
      <c r="Z6" s="293"/>
      <c r="AA6" s="293"/>
      <c r="AB6" s="293"/>
      <c r="AC6" s="293"/>
      <c r="AD6" s="293"/>
      <c r="AE6" s="293"/>
      <c r="AF6" s="293"/>
      <c r="AG6" s="293"/>
      <c r="AH6" s="293"/>
      <c r="AI6" s="293"/>
      <c r="AJ6" s="293"/>
      <c r="AK6" s="298" t="s">
        <v>514</v>
      </c>
      <c r="AL6" s="298"/>
      <c r="AM6" s="298"/>
      <c r="AN6" s="298"/>
      <c r="AO6" s="293"/>
      <c r="AP6" s="293"/>
      <c r="AQ6" s="293"/>
      <c r="AR6" s="293"/>
    </row>
    <row r="7" spans="1:46">
      <c r="A7" s="297"/>
      <c r="B7" s="293"/>
      <c r="C7" s="293"/>
      <c r="D7" s="293"/>
      <c r="E7" s="293"/>
      <c r="F7" s="293"/>
      <c r="G7" s="293"/>
      <c r="H7" s="293"/>
      <c r="I7" s="293"/>
      <c r="J7" s="293"/>
      <c r="K7" s="293"/>
      <c r="L7" s="293"/>
      <c r="M7" s="293"/>
      <c r="N7" s="293"/>
      <c r="O7" s="293"/>
      <c r="P7" s="293"/>
      <c r="Q7" s="293"/>
      <c r="R7" s="293"/>
      <c r="S7" s="293"/>
      <c r="T7" s="293"/>
      <c r="U7" s="293"/>
      <c r="V7" s="293"/>
      <c r="W7" s="293"/>
      <c r="X7" s="293"/>
      <c r="Y7" s="293"/>
      <c r="Z7" s="293"/>
      <c r="AA7" s="293"/>
      <c r="AB7" s="293"/>
      <c r="AC7" s="293"/>
      <c r="AD7" s="293"/>
      <c r="AE7" s="293"/>
      <c r="AF7" s="293"/>
      <c r="AG7" s="293"/>
      <c r="AH7" s="293"/>
      <c r="AI7" s="293"/>
      <c r="AJ7" s="293"/>
      <c r="AK7" s="300"/>
      <c r="AL7" s="301"/>
      <c r="AM7" s="301"/>
      <c r="AN7" s="302"/>
      <c r="AO7" s="1212" t="s">
        <v>515</v>
      </c>
      <c r="AP7" s="303"/>
      <c r="AQ7" s="304" t="s">
        <v>516</v>
      </c>
      <c r="AR7" s="305"/>
    </row>
    <row r="8" spans="1:46">
      <c r="A8" s="297"/>
      <c r="B8" s="293"/>
      <c r="C8" s="293"/>
      <c r="D8" s="293"/>
      <c r="E8" s="293"/>
      <c r="F8" s="293"/>
      <c r="G8" s="293"/>
      <c r="H8" s="293"/>
      <c r="I8" s="293"/>
      <c r="J8" s="293"/>
      <c r="K8" s="293"/>
      <c r="L8" s="293"/>
      <c r="M8" s="293"/>
      <c r="N8" s="293"/>
      <c r="O8" s="293"/>
      <c r="P8" s="293"/>
      <c r="Q8" s="293"/>
      <c r="R8" s="293"/>
      <c r="S8" s="293"/>
      <c r="T8" s="293"/>
      <c r="U8" s="293"/>
      <c r="V8" s="293"/>
      <c r="W8" s="293"/>
      <c r="X8" s="293"/>
      <c r="Y8" s="293"/>
      <c r="Z8" s="293"/>
      <c r="AA8" s="293"/>
      <c r="AB8" s="293"/>
      <c r="AC8" s="293"/>
      <c r="AD8" s="293"/>
      <c r="AE8" s="293"/>
      <c r="AF8" s="293"/>
      <c r="AG8" s="293"/>
      <c r="AH8" s="293"/>
      <c r="AI8" s="293"/>
      <c r="AJ8" s="293"/>
      <c r="AK8" s="306"/>
      <c r="AL8" s="307"/>
      <c r="AM8" s="307"/>
      <c r="AN8" s="308"/>
      <c r="AO8" s="1213"/>
      <c r="AP8" s="309" t="s">
        <v>517</v>
      </c>
      <c r="AQ8" s="310" t="s">
        <v>518</v>
      </c>
      <c r="AR8" s="311" t="s">
        <v>519</v>
      </c>
    </row>
    <row r="9" spans="1:46">
      <c r="A9" s="297"/>
      <c r="B9" s="293"/>
      <c r="C9" s="293"/>
      <c r="D9" s="293"/>
      <c r="E9" s="293"/>
      <c r="F9" s="293"/>
      <c r="G9" s="293"/>
      <c r="H9" s="293"/>
      <c r="I9" s="293"/>
      <c r="J9" s="293"/>
      <c r="K9" s="293"/>
      <c r="L9" s="293"/>
      <c r="M9" s="293"/>
      <c r="N9" s="293"/>
      <c r="O9" s="293"/>
      <c r="P9" s="293"/>
      <c r="Q9" s="293"/>
      <c r="R9" s="293"/>
      <c r="S9" s="293"/>
      <c r="T9" s="293"/>
      <c r="U9" s="293"/>
      <c r="V9" s="293"/>
      <c r="W9" s="293"/>
      <c r="X9" s="293"/>
      <c r="Y9" s="293"/>
      <c r="Z9" s="293"/>
      <c r="AA9" s="293"/>
      <c r="AB9" s="293"/>
      <c r="AC9" s="293"/>
      <c r="AD9" s="293"/>
      <c r="AE9" s="293"/>
      <c r="AF9" s="293"/>
      <c r="AG9" s="293"/>
      <c r="AH9" s="293"/>
      <c r="AI9" s="293"/>
      <c r="AJ9" s="293"/>
      <c r="AK9" s="1226" t="s">
        <v>520</v>
      </c>
      <c r="AL9" s="1227"/>
      <c r="AM9" s="1227"/>
      <c r="AN9" s="1228"/>
      <c r="AO9" s="312">
        <v>1982416</v>
      </c>
      <c r="AP9" s="312">
        <v>113762</v>
      </c>
      <c r="AQ9" s="313">
        <v>90414</v>
      </c>
      <c r="AR9" s="314">
        <v>25.8</v>
      </c>
    </row>
    <row r="10" spans="1:46">
      <c r="A10" s="297"/>
      <c r="B10" s="293"/>
      <c r="C10" s="293"/>
      <c r="D10" s="293"/>
      <c r="E10" s="293"/>
      <c r="F10" s="293"/>
      <c r="G10" s="293"/>
      <c r="H10" s="293"/>
      <c r="I10" s="293"/>
      <c r="J10" s="293"/>
      <c r="K10" s="293"/>
      <c r="L10" s="293"/>
      <c r="M10" s="293"/>
      <c r="N10" s="293"/>
      <c r="O10" s="293"/>
      <c r="P10" s="293"/>
      <c r="Q10" s="293"/>
      <c r="R10" s="293"/>
      <c r="S10" s="293"/>
      <c r="T10" s="293"/>
      <c r="U10" s="293"/>
      <c r="V10" s="293"/>
      <c r="W10" s="293"/>
      <c r="X10" s="293"/>
      <c r="Y10" s="293"/>
      <c r="Z10" s="293"/>
      <c r="AA10" s="293"/>
      <c r="AB10" s="293"/>
      <c r="AC10" s="293"/>
      <c r="AD10" s="293"/>
      <c r="AE10" s="293"/>
      <c r="AF10" s="293"/>
      <c r="AG10" s="293"/>
      <c r="AH10" s="293"/>
      <c r="AI10" s="293"/>
      <c r="AJ10" s="293"/>
      <c r="AK10" s="1226" t="s">
        <v>521</v>
      </c>
      <c r="AL10" s="1227"/>
      <c r="AM10" s="1227"/>
      <c r="AN10" s="1228"/>
      <c r="AO10" s="315">
        <v>152282</v>
      </c>
      <c r="AP10" s="315">
        <v>8739</v>
      </c>
      <c r="AQ10" s="316">
        <v>7325</v>
      </c>
      <c r="AR10" s="317">
        <v>19.3</v>
      </c>
    </row>
    <row r="11" spans="1:46" ht="13.5" customHeight="1">
      <c r="A11" s="297"/>
      <c r="B11" s="293"/>
      <c r="C11" s="293"/>
      <c r="D11" s="293"/>
      <c r="E11" s="293"/>
      <c r="F11" s="293"/>
      <c r="G11" s="293"/>
      <c r="H11" s="293"/>
      <c r="I11" s="293"/>
      <c r="J11" s="293"/>
      <c r="K11" s="293"/>
      <c r="L11" s="293"/>
      <c r="M11" s="293"/>
      <c r="N11" s="293"/>
      <c r="O11" s="293"/>
      <c r="P11" s="293"/>
      <c r="Q11" s="293"/>
      <c r="R11" s="293"/>
      <c r="S11" s="293"/>
      <c r="T11" s="293"/>
      <c r="U11" s="293"/>
      <c r="V11" s="293"/>
      <c r="W11" s="293"/>
      <c r="X11" s="293"/>
      <c r="Y11" s="293"/>
      <c r="Z11" s="293"/>
      <c r="AA11" s="293"/>
      <c r="AB11" s="293"/>
      <c r="AC11" s="293"/>
      <c r="AD11" s="293"/>
      <c r="AE11" s="293"/>
      <c r="AF11" s="293"/>
      <c r="AG11" s="293"/>
      <c r="AH11" s="293"/>
      <c r="AI11" s="293"/>
      <c r="AJ11" s="293"/>
      <c r="AK11" s="1226" t="s">
        <v>522</v>
      </c>
      <c r="AL11" s="1227"/>
      <c r="AM11" s="1227"/>
      <c r="AN11" s="1228"/>
      <c r="AO11" s="315">
        <v>10106</v>
      </c>
      <c r="AP11" s="315">
        <v>580</v>
      </c>
      <c r="AQ11" s="316">
        <v>9426</v>
      </c>
      <c r="AR11" s="317">
        <v>-93.8</v>
      </c>
    </row>
    <row r="12" spans="1:46" ht="13.5" customHeight="1">
      <c r="A12" s="297"/>
      <c r="B12" s="293"/>
      <c r="C12" s="293"/>
      <c r="D12" s="293"/>
      <c r="E12" s="293"/>
      <c r="F12" s="293"/>
      <c r="G12" s="293"/>
      <c r="H12" s="293"/>
      <c r="I12" s="293"/>
      <c r="J12" s="293"/>
      <c r="K12" s="293"/>
      <c r="L12" s="293"/>
      <c r="M12" s="293"/>
      <c r="N12" s="293"/>
      <c r="O12" s="293"/>
      <c r="P12" s="293"/>
      <c r="Q12" s="293"/>
      <c r="R12" s="293"/>
      <c r="S12" s="293"/>
      <c r="T12" s="293"/>
      <c r="U12" s="293"/>
      <c r="V12" s="293"/>
      <c r="W12" s="293"/>
      <c r="X12" s="293"/>
      <c r="Y12" s="293"/>
      <c r="Z12" s="293"/>
      <c r="AA12" s="293"/>
      <c r="AB12" s="293"/>
      <c r="AC12" s="293"/>
      <c r="AD12" s="293"/>
      <c r="AE12" s="293"/>
      <c r="AF12" s="293"/>
      <c r="AG12" s="293"/>
      <c r="AH12" s="293"/>
      <c r="AI12" s="293"/>
      <c r="AJ12" s="293"/>
      <c r="AK12" s="1226" t="s">
        <v>523</v>
      </c>
      <c r="AL12" s="1227"/>
      <c r="AM12" s="1227"/>
      <c r="AN12" s="1228"/>
      <c r="AO12" s="315" t="s">
        <v>524</v>
      </c>
      <c r="AP12" s="315" t="s">
        <v>524</v>
      </c>
      <c r="AQ12" s="316">
        <v>1167</v>
      </c>
      <c r="AR12" s="317" t="s">
        <v>524</v>
      </c>
    </row>
    <row r="13" spans="1:46" ht="13.5" customHeight="1">
      <c r="A13" s="297"/>
      <c r="B13" s="293"/>
      <c r="C13" s="293"/>
      <c r="D13" s="293"/>
      <c r="E13" s="293"/>
      <c r="F13" s="293"/>
      <c r="G13" s="293"/>
      <c r="H13" s="293"/>
      <c r="I13" s="293"/>
      <c r="J13" s="293"/>
      <c r="K13" s="293"/>
      <c r="L13" s="293"/>
      <c r="M13" s="293"/>
      <c r="N13" s="293"/>
      <c r="O13" s="293"/>
      <c r="P13" s="293"/>
      <c r="Q13" s="293"/>
      <c r="R13" s="293"/>
      <c r="S13" s="293"/>
      <c r="T13" s="293"/>
      <c r="U13" s="293"/>
      <c r="V13" s="293"/>
      <c r="W13" s="293"/>
      <c r="X13" s="293"/>
      <c r="Y13" s="293"/>
      <c r="Z13" s="293"/>
      <c r="AA13" s="293"/>
      <c r="AB13" s="293"/>
      <c r="AC13" s="293"/>
      <c r="AD13" s="293"/>
      <c r="AE13" s="293"/>
      <c r="AF13" s="293"/>
      <c r="AG13" s="293"/>
      <c r="AH13" s="293"/>
      <c r="AI13" s="293"/>
      <c r="AJ13" s="293"/>
      <c r="AK13" s="1226" t="s">
        <v>525</v>
      </c>
      <c r="AL13" s="1227"/>
      <c r="AM13" s="1227"/>
      <c r="AN13" s="1228"/>
      <c r="AO13" s="315" t="s">
        <v>524</v>
      </c>
      <c r="AP13" s="315" t="s">
        <v>524</v>
      </c>
      <c r="AQ13" s="316">
        <v>3</v>
      </c>
      <c r="AR13" s="317" t="s">
        <v>524</v>
      </c>
    </row>
    <row r="14" spans="1:46" ht="13.5" customHeight="1">
      <c r="A14" s="297"/>
      <c r="B14" s="293"/>
      <c r="C14" s="293"/>
      <c r="D14" s="293"/>
      <c r="E14" s="293"/>
      <c r="F14" s="293"/>
      <c r="G14" s="293"/>
      <c r="H14" s="293"/>
      <c r="I14" s="293"/>
      <c r="J14" s="293"/>
      <c r="K14" s="293"/>
      <c r="L14" s="293"/>
      <c r="M14" s="293"/>
      <c r="N14" s="293"/>
      <c r="O14" s="293"/>
      <c r="P14" s="293"/>
      <c r="Q14" s="293"/>
      <c r="R14" s="293"/>
      <c r="S14" s="293"/>
      <c r="T14" s="293"/>
      <c r="U14" s="293"/>
      <c r="V14" s="293"/>
      <c r="W14" s="293"/>
      <c r="X14" s="293"/>
      <c r="Y14" s="293"/>
      <c r="Z14" s="293"/>
      <c r="AA14" s="293"/>
      <c r="AB14" s="293"/>
      <c r="AC14" s="293"/>
      <c r="AD14" s="293"/>
      <c r="AE14" s="293"/>
      <c r="AF14" s="293"/>
      <c r="AG14" s="293"/>
      <c r="AH14" s="293"/>
      <c r="AI14" s="293"/>
      <c r="AJ14" s="293"/>
      <c r="AK14" s="1226" t="s">
        <v>526</v>
      </c>
      <c r="AL14" s="1227"/>
      <c r="AM14" s="1227"/>
      <c r="AN14" s="1228"/>
      <c r="AO14" s="315">
        <v>47778</v>
      </c>
      <c r="AP14" s="315">
        <v>2742</v>
      </c>
      <c r="AQ14" s="316">
        <v>4078</v>
      </c>
      <c r="AR14" s="317">
        <v>-32.799999999999997</v>
      </c>
    </row>
    <row r="15" spans="1:46" ht="13.5" customHeight="1">
      <c r="A15" s="297"/>
      <c r="B15" s="293"/>
      <c r="C15" s="293"/>
      <c r="D15" s="293"/>
      <c r="E15" s="293"/>
      <c r="F15" s="293"/>
      <c r="G15" s="293"/>
      <c r="H15" s="293"/>
      <c r="I15" s="293"/>
      <c r="J15" s="293"/>
      <c r="K15" s="293"/>
      <c r="L15" s="293"/>
      <c r="M15" s="293"/>
      <c r="N15" s="293"/>
      <c r="O15" s="293"/>
      <c r="P15" s="293"/>
      <c r="Q15" s="293"/>
      <c r="R15" s="293"/>
      <c r="S15" s="293"/>
      <c r="T15" s="293"/>
      <c r="U15" s="293"/>
      <c r="V15" s="293"/>
      <c r="W15" s="293"/>
      <c r="X15" s="293"/>
      <c r="Y15" s="293"/>
      <c r="Z15" s="293"/>
      <c r="AA15" s="293"/>
      <c r="AB15" s="293"/>
      <c r="AC15" s="293"/>
      <c r="AD15" s="293"/>
      <c r="AE15" s="293"/>
      <c r="AF15" s="293"/>
      <c r="AG15" s="293"/>
      <c r="AH15" s="293"/>
      <c r="AI15" s="293"/>
      <c r="AJ15" s="293"/>
      <c r="AK15" s="1226" t="s">
        <v>527</v>
      </c>
      <c r="AL15" s="1227"/>
      <c r="AM15" s="1227"/>
      <c r="AN15" s="1228"/>
      <c r="AO15" s="315">
        <v>66638</v>
      </c>
      <c r="AP15" s="315">
        <v>3824</v>
      </c>
      <c r="AQ15" s="316">
        <v>2195</v>
      </c>
      <c r="AR15" s="317">
        <v>74.2</v>
      </c>
    </row>
    <row r="16" spans="1:46">
      <c r="A16" s="297"/>
      <c r="B16" s="293"/>
      <c r="C16" s="293"/>
      <c r="D16" s="293"/>
      <c r="E16" s="293"/>
      <c r="F16" s="293"/>
      <c r="G16" s="293"/>
      <c r="H16" s="293"/>
      <c r="I16" s="293"/>
      <c r="J16" s="293"/>
      <c r="K16" s="293"/>
      <c r="L16" s="293"/>
      <c r="M16" s="293"/>
      <c r="N16" s="293"/>
      <c r="O16" s="293"/>
      <c r="P16" s="293"/>
      <c r="Q16" s="293"/>
      <c r="R16" s="293"/>
      <c r="S16" s="293"/>
      <c r="T16" s="293"/>
      <c r="U16" s="293"/>
      <c r="V16" s="293"/>
      <c r="W16" s="293"/>
      <c r="X16" s="293"/>
      <c r="Y16" s="293"/>
      <c r="Z16" s="293"/>
      <c r="AA16" s="293"/>
      <c r="AB16" s="293"/>
      <c r="AC16" s="293"/>
      <c r="AD16" s="293"/>
      <c r="AE16" s="293"/>
      <c r="AF16" s="293"/>
      <c r="AG16" s="293"/>
      <c r="AH16" s="293"/>
      <c r="AI16" s="293"/>
      <c r="AJ16" s="293"/>
      <c r="AK16" s="1229" t="s">
        <v>528</v>
      </c>
      <c r="AL16" s="1230"/>
      <c r="AM16" s="1230"/>
      <c r="AN16" s="1231"/>
      <c r="AO16" s="315">
        <v>-191554</v>
      </c>
      <c r="AP16" s="315">
        <v>-10992</v>
      </c>
      <c r="AQ16" s="316">
        <v>-8893</v>
      </c>
      <c r="AR16" s="317">
        <v>23.6</v>
      </c>
    </row>
    <row r="17" spans="1:46">
      <c r="A17" s="297"/>
      <c r="B17" s="293"/>
      <c r="C17" s="293"/>
      <c r="D17" s="293"/>
      <c r="E17" s="293"/>
      <c r="F17" s="293"/>
      <c r="G17" s="293"/>
      <c r="H17" s="293"/>
      <c r="I17" s="293"/>
      <c r="J17" s="293"/>
      <c r="K17" s="293"/>
      <c r="L17" s="293"/>
      <c r="M17" s="293"/>
      <c r="N17" s="293"/>
      <c r="O17" s="293"/>
      <c r="P17" s="293"/>
      <c r="Q17" s="293"/>
      <c r="R17" s="293"/>
      <c r="S17" s="293"/>
      <c r="T17" s="293"/>
      <c r="U17" s="293"/>
      <c r="V17" s="293"/>
      <c r="W17" s="293"/>
      <c r="X17" s="293"/>
      <c r="Y17" s="293"/>
      <c r="Z17" s="293"/>
      <c r="AA17" s="293"/>
      <c r="AB17" s="293"/>
      <c r="AC17" s="293"/>
      <c r="AD17" s="293"/>
      <c r="AE17" s="293"/>
      <c r="AF17" s="293"/>
      <c r="AG17" s="293"/>
      <c r="AH17" s="293"/>
      <c r="AI17" s="293"/>
      <c r="AJ17" s="293"/>
      <c r="AK17" s="1229" t="s">
        <v>187</v>
      </c>
      <c r="AL17" s="1230"/>
      <c r="AM17" s="1230"/>
      <c r="AN17" s="1231"/>
      <c r="AO17" s="315">
        <v>2067666</v>
      </c>
      <c r="AP17" s="315">
        <v>118654</v>
      </c>
      <c r="AQ17" s="316">
        <v>105714</v>
      </c>
      <c r="AR17" s="317">
        <v>12.2</v>
      </c>
    </row>
    <row r="18" spans="1:46">
      <c r="A18" s="297"/>
      <c r="B18" s="293"/>
      <c r="C18" s="293"/>
      <c r="D18" s="293"/>
      <c r="E18" s="293"/>
      <c r="F18" s="293"/>
      <c r="G18" s="293"/>
      <c r="H18" s="293"/>
      <c r="I18" s="293"/>
      <c r="J18" s="293"/>
      <c r="K18" s="293"/>
      <c r="L18" s="293"/>
      <c r="M18" s="293"/>
      <c r="N18" s="293"/>
      <c r="O18" s="293"/>
      <c r="P18" s="293"/>
      <c r="Q18" s="293"/>
      <c r="R18" s="293"/>
      <c r="S18" s="293"/>
      <c r="T18" s="293"/>
      <c r="U18" s="293"/>
      <c r="V18" s="293"/>
      <c r="W18" s="293"/>
      <c r="X18" s="293"/>
      <c r="Y18" s="293"/>
      <c r="Z18" s="293"/>
      <c r="AA18" s="293"/>
      <c r="AB18" s="293"/>
      <c r="AC18" s="293"/>
      <c r="AD18" s="293"/>
      <c r="AE18" s="293"/>
      <c r="AF18" s="293"/>
      <c r="AG18" s="293"/>
      <c r="AH18" s="293"/>
      <c r="AI18" s="293"/>
      <c r="AJ18" s="293"/>
      <c r="AK18" s="293"/>
      <c r="AL18" s="293"/>
      <c r="AM18" s="293"/>
      <c r="AN18" s="293"/>
      <c r="AO18" s="293"/>
      <c r="AP18" s="293"/>
      <c r="AQ18" s="318"/>
      <c r="AR18" s="318"/>
    </row>
    <row r="19" spans="1:46">
      <c r="A19" s="297"/>
      <c r="B19" s="293"/>
      <c r="C19" s="293"/>
      <c r="D19" s="293"/>
      <c r="E19" s="293"/>
      <c r="F19" s="293"/>
      <c r="G19" s="293"/>
      <c r="H19" s="293"/>
      <c r="I19" s="293"/>
      <c r="J19" s="293"/>
      <c r="K19" s="293"/>
      <c r="L19" s="293"/>
      <c r="M19" s="293"/>
      <c r="N19" s="293"/>
      <c r="O19" s="293"/>
      <c r="P19" s="293"/>
      <c r="Q19" s="293"/>
      <c r="R19" s="293"/>
      <c r="S19" s="293"/>
      <c r="T19" s="293"/>
      <c r="U19" s="293"/>
      <c r="V19" s="293"/>
      <c r="W19" s="293"/>
      <c r="X19" s="293"/>
      <c r="Y19" s="293"/>
      <c r="Z19" s="293"/>
      <c r="AA19" s="293"/>
      <c r="AB19" s="293"/>
      <c r="AC19" s="293"/>
      <c r="AD19" s="293"/>
      <c r="AE19" s="293"/>
      <c r="AF19" s="293"/>
      <c r="AG19" s="293"/>
      <c r="AH19" s="293"/>
      <c r="AI19" s="293"/>
      <c r="AJ19" s="293"/>
      <c r="AK19" s="293" t="s">
        <v>529</v>
      </c>
      <c r="AL19" s="293"/>
      <c r="AM19" s="293"/>
      <c r="AN19" s="293"/>
      <c r="AO19" s="293"/>
      <c r="AP19" s="293"/>
      <c r="AQ19" s="293"/>
      <c r="AR19" s="293"/>
    </row>
    <row r="20" spans="1:46">
      <c r="A20" s="297"/>
      <c r="B20" s="293"/>
      <c r="C20" s="293"/>
      <c r="D20" s="293"/>
      <c r="E20" s="293"/>
      <c r="F20" s="293"/>
      <c r="G20" s="293"/>
      <c r="H20" s="293"/>
      <c r="I20" s="293"/>
      <c r="J20" s="293"/>
      <c r="K20" s="293"/>
      <c r="L20" s="293"/>
      <c r="M20" s="293"/>
      <c r="N20" s="293"/>
      <c r="O20" s="293"/>
      <c r="P20" s="293"/>
      <c r="Q20" s="293"/>
      <c r="R20" s="293"/>
      <c r="S20" s="293"/>
      <c r="T20" s="293"/>
      <c r="U20" s="293"/>
      <c r="V20" s="293"/>
      <c r="W20" s="293"/>
      <c r="X20" s="293"/>
      <c r="Y20" s="293"/>
      <c r="Z20" s="293"/>
      <c r="AA20" s="293"/>
      <c r="AB20" s="293"/>
      <c r="AC20" s="293"/>
      <c r="AD20" s="293"/>
      <c r="AE20" s="293"/>
      <c r="AF20" s="293"/>
      <c r="AG20" s="293"/>
      <c r="AH20" s="293"/>
      <c r="AI20" s="293"/>
      <c r="AJ20" s="293"/>
      <c r="AK20" s="319"/>
      <c r="AL20" s="320"/>
      <c r="AM20" s="320"/>
      <c r="AN20" s="321"/>
      <c r="AO20" s="322" t="s">
        <v>530</v>
      </c>
      <c r="AP20" s="323" t="s">
        <v>531</v>
      </c>
      <c r="AQ20" s="324" t="s">
        <v>532</v>
      </c>
      <c r="AR20" s="325"/>
    </row>
    <row r="21" spans="1:46" s="331" customFormat="1">
      <c r="A21" s="326"/>
      <c r="B21" s="298"/>
      <c r="C21" s="298"/>
      <c r="D21" s="298"/>
      <c r="E21" s="298"/>
      <c r="F21" s="298"/>
      <c r="G21" s="298"/>
      <c r="H21" s="298"/>
      <c r="I21" s="298"/>
      <c r="J21" s="298"/>
      <c r="K21" s="298"/>
      <c r="L21" s="298"/>
      <c r="M21" s="298"/>
      <c r="N21" s="298"/>
      <c r="O21" s="298"/>
      <c r="P21" s="298"/>
      <c r="Q21" s="298"/>
      <c r="R21" s="298"/>
      <c r="S21" s="298"/>
      <c r="T21" s="298"/>
      <c r="U21" s="298"/>
      <c r="V21" s="298"/>
      <c r="W21" s="298"/>
      <c r="X21" s="298"/>
      <c r="Y21" s="298"/>
      <c r="Z21" s="298"/>
      <c r="AA21" s="298"/>
      <c r="AB21" s="298"/>
      <c r="AC21" s="298"/>
      <c r="AD21" s="298"/>
      <c r="AE21" s="298"/>
      <c r="AF21" s="298"/>
      <c r="AG21" s="298"/>
      <c r="AH21" s="298"/>
      <c r="AI21" s="298"/>
      <c r="AJ21" s="298"/>
      <c r="AK21" s="1223" t="s">
        <v>533</v>
      </c>
      <c r="AL21" s="1224"/>
      <c r="AM21" s="1224"/>
      <c r="AN21" s="1225"/>
      <c r="AO21" s="327">
        <v>14.46</v>
      </c>
      <c r="AP21" s="328">
        <v>10.07</v>
      </c>
      <c r="AQ21" s="329">
        <v>4.3899999999999997</v>
      </c>
      <c r="AR21" s="298"/>
      <c r="AS21" s="330"/>
      <c r="AT21" s="326"/>
    </row>
    <row r="22" spans="1:46" s="331" customFormat="1">
      <c r="A22" s="326"/>
      <c r="B22" s="298"/>
      <c r="C22" s="298"/>
      <c r="D22" s="298"/>
      <c r="E22" s="298"/>
      <c r="F22" s="298"/>
      <c r="G22" s="298"/>
      <c r="H22" s="298"/>
      <c r="I22" s="298"/>
      <c r="J22" s="298"/>
      <c r="K22" s="298"/>
      <c r="L22" s="298"/>
      <c r="M22" s="298"/>
      <c r="N22" s="298"/>
      <c r="O22" s="298"/>
      <c r="P22" s="298"/>
      <c r="Q22" s="298"/>
      <c r="R22" s="298"/>
      <c r="S22" s="298"/>
      <c r="T22" s="298"/>
      <c r="U22" s="298"/>
      <c r="V22" s="298"/>
      <c r="W22" s="298"/>
      <c r="X22" s="298"/>
      <c r="Y22" s="298"/>
      <c r="Z22" s="298"/>
      <c r="AA22" s="298"/>
      <c r="AB22" s="298"/>
      <c r="AC22" s="298"/>
      <c r="AD22" s="298"/>
      <c r="AE22" s="298"/>
      <c r="AF22" s="298"/>
      <c r="AG22" s="298"/>
      <c r="AH22" s="298"/>
      <c r="AI22" s="298"/>
      <c r="AJ22" s="298"/>
      <c r="AK22" s="1223" t="s">
        <v>534</v>
      </c>
      <c r="AL22" s="1224"/>
      <c r="AM22" s="1224"/>
      <c r="AN22" s="1225"/>
      <c r="AO22" s="332">
        <v>95.3</v>
      </c>
      <c r="AP22" s="333">
        <v>97.6</v>
      </c>
      <c r="AQ22" s="334">
        <v>-2.2999999999999998</v>
      </c>
      <c r="AR22" s="318"/>
      <c r="AS22" s="330"/>
      <c r="AT22" s="326"/>
    </row>
    <row r="23" spans="1:46" s="331" customFormat="1">
      <c r="A23" s="326"/>
      <c r="B23" s="298"/>
      <c r="C23" s="298"/>
      <c r="D23" s="298"/>
      <c r="E23" s="298"/>
      <c r="F23" s="298"/>
      <c r="G23" s="298"/>
      <c r="H23" s="298"/>
      <c r="I23" s="298"/>
      <c r="J23" s="298"/>
      <c r="K23" s="298"/>
      <c r="L23" s="298"/>
      <c r="M23" s="298"/>
      <c r="N23" s="298"/>
      <c r="O23" s="298"/>
      <c r="P23" s="298"/>
      <c r="Q23" s="298"/>
      <c r="R23" s="298"/>
      <c r="S23" s="298"/>
      <c r="T23" s="298"/>
      <c r="U23" s="298"/>
      <c r="V23" s="298"/>
      <c r="W23" s="298"/>
      <c r="X23" s="298"/>
      <c r="Y23" s="298"/>
      <c r="Z23" s="298"/>
      <c r="AA23" s="298"/>
      <c r="AB23" s="298"/>
      <c r="AC23" s="298"/>
      <c r="AD23" s="298"/>
      <c r="AE23" s="298"/>
      <c r="AF23" s="298"/>
      <c r="AG23" s="298"/>
      <c r="AH23" s="298"/>
      <c r="AI23" s="298"/>
      <c r="AJ23" s="298"/>
      <c r="AK23" s="298"/>
      <c r="AL23" s="298"/>
      <c r="AM23" s="298"/>
      <c r="AN23" s="298"/>
      <c r="AO23" s="298"/>
      <c r="AP23" s="318"/>
      <c r="AQ23" s="318"/>
      <c r="AR23" s="318"/>
      <c r="AS23" s="330"/>
      <c r="AT23" s="326"/>
    </row>
    <row r="24" spans="1:46" s="331" customFormat="1">
      <c r="A24" s="326"/>
      <c r="B24" s="298"/>
      <c r="C24" s="298"/>
      <c r="D24" s="298"/>
      <c r="E24" s="298"/>
      <c r="F24" s="298"/>
      <c r="G24" s="298"/>
      <c r="H24" s="298"/>
      <c r="I24" s="298"/>
      <c r="J24" s="298"/>
      <c r="K24" s="298"/>
      <c r="L24" s="298"/>
      <c r="M24" s="298"/>
      <c r="N24" s="298"/>
      <c r="O24" s="298"/>
      <c r="P24" s="298"/>
      <c r="Q24" s="298"/>
      <c r="R24" s="298"/>
      <c r="S24" s="298"/>
      <c r="T24" s="298"/>
      <c r="U24" s="298"/>
      <c r="V24" s="298"/>
      <c r="W24" s="298"/>
      <c r="X24" s="298"/>
      <c r="Y24" s="298"/>
      <c r="Z24" s="298"/>
      <c r="AA24" s="298"/>
      <c r="AB24" s="298"/>
      <c r="AC24" s="298"/>
      <c r="AD24" s="298"/>
      <c r="AE24" s="298"/>
      <c r="AF24" s="298"/>
      <c r="AG24" s="298"/>
      <c r="AH24" s="298"/>
      <c r="AI24" s="298"/>
      <c r="AJ24" s="298"/>
      <c r="AK24" s="298"/>
      <c r="AL24" s="298"/>
      <c r="AM24" s="298"/>
      <c r="AN24" s="298"/>
      <c r="AO24" s="298"/>
      <c r="AP24" s="318"/>
      <c r="AQ24" s="318"/>
      <c r="AR24" s="318"/>
      <c r="AS24" s="330"/>
      <c r="AT24" s="326"/>
    </row>
    <row r="25" spans="1:46" s="331" customFormat="1">
      <c r="A25" s="335"/>
      <c r="B25" s="336"/>
      <c r="C25" s="336"/>
      <c r="D25" s="336"/>
      <c r="E25" s="336"/>
      <c r="F25" s="336"/>
      <c r="G25" s="336"/>
      <c r="H25" s="336"/>
      <c r="I25" s="336"/>
      <c r="J25" s="336"/>
      <c r="K25" s="336"/>
      <c r="L25" s="336"/>
      <c r="M25" s="336"/>
      <c r="N25" s="336"/>
      <c r="O25" s="336"/>
      <c r="P25" s="336"/>
      <c r="Q25" s="336"/>
      <c r="R25" s="336"/>
      <c r="S25" s="336"/>
      <c r="T25" s="336"/>
      <c r="U25" s="336"/>
      <c r="V25" s="336"/>
      <c r="W25" s="336"/>
      <c r="X25" s="336"/>
      <c r="Y25" s="336"/>
      <c r="Z25" s="336"/>
      <c r="AA25" s="336"/>
      <c r="AB25" s="336"/>
      <c r="AC25" s="336"/>
      <c r="AD25" s="336"/>
      <c r="AE25" s="336"/>
      <c r="AF25" s="336"/>
      <c r="AG25" s="336"/>
      <c r="AH25" s="336"/>
      <c r="AI25" s="336"/>
      <c r="AJ25" s="336"/>
      <c r="AK25" s="336"/>
      <c r="AL25" s="336"/>
      <c r="AM25" s="336"/>
      <c r="AN25" s="336"/>
      <c r="AO25" s="336"/>
      <c r="AP25" s="337"/>
      <c r="AQ25" s="337"/>
      <c r="AR25" s="337"/>
      <c r="AS25" s="338"/>
      <c r="AT25" s="326"/>
    </row>
    <row r="26" spans="1:46" s="331" customFormat="1">
      <c r="A26" s="298" t="s">
        <v>535</v>
      </c>
      <c r="B26" s="298"/>
      <c r="C26" s="298"/>
      <c r="D26" s="298"/>
      <c r="E26" s="298"/>
      <c r="F26" s="298"/>
      <c r="G26" s="298"/>
      <c r="H26" s="298"/>
      <c r="I26" s="298"/>
      <c r="J26" s="298"/>
      <c r="K26" s="298"/>
      <c r="L26" s="298"/>
      <c r="M26" s="298"/>
      <c r="N26" s="298"/>
      <c r="O26" s="298"/>
      <c r="P26" s="298"/>
      <c r="Q26" s="298"/>
      <c r="R26" s="298"/>
      <c r="S26" s="298"/>
      <c r="T26" s="298"/>
      <c r="U26" s="298"/>
      <c r="V26" s="298"/>
      <c r="W26" s="298"/>
      <c r="X26" s="298"/>
      <c r="Y26" s="298"/>
      <c r="Z26" s="298"/>
      <c r="AA26" s="298"/>
      <c r="AB26" s="298"/>
      <c r="AC26" s="298"/>
      <c r="AD26" s="298"/>
      <c r="AE26" s="298"/>
      <c r="AF26" s="298"/>
      <c r="AG26" s="298"/>
      <c r="AH26" s="298"/>
      <c r="AI26" s="298"/>
      <c r="AJ26" s="298"/>
      <c r="AK26" s="298"/>
      <c r="AL26" s="298"/>
      <c r="AM26" s="298"/>
      <c r="AN26" s="298"/>
      <c r="AO26" s="298"/>
      <c r="AP26" s="318"/>
      <c r="AQ26" s="318"/>
      <c r="AR26" s="318"/>
      <c r="AS26" s="298"/>
      <c r="AT26" s="298"/>
    </row>
    <row r="27" spans="1:46">
      <c r="A27" s="339"/>
      <c r="AO27" s="293"/>
      <c r="AP27" s="293"/>
      <c r="AQ27" s="293"/>
      <c r="AR27" s="293"/>
      <c r="AS27" s="293"/>
      <c r="AT27" s="293"/>
    </row>
    <row r="28" spans="1:46" ht="17.25">
      <c r="A28" s="294" t="s">
        <v>536</v>
      </c>
      <c r="B28" s="295"/>
      <c r="C28" s="295"/>
      <c r="D28" s="295"/>
      <c r="E28" s="295"/>
      <c r="F28" s="295"/>
      <c r="G28" s="295"/>
      <c r="H28" s="295"/>
      <c r="I28" s="295"/>
      <c r="J28" s="295"/>
      <c r="K28" s="295"/>
      <c r="L28" s="295"/>
      <c r="M28" s="295"/>
      <c r="N28" s="295"/>
      <c r="O28" s="295"/>
      <c r="P28" s="295"/>
      <c r="Q28" s="295"/>
      <c r="R28" s="295"/>
      <c r="S28" s="295"/>
      <c r="T28" s="295"/>
      <c r="U28" s="295"/>
      <c r="V28" s="295"/>
      <c r="W28" s="295"/>
      <c r="X28" s="295"/>
      <c r="Y28" s="295"/>
      <c r="Z28" s="295"/>
      <c r="AA28" s="295"/>
      <c r="AB28" s="295"/>
      <c r="AC28" s="295"/>
      <c r="AD28" s="295"/>
      <c r="AE28" s="295"/>
      <c r="AF28" s="295"/>
      <c r="AG28" s="295"/>
      <c r="AH28" s="295"/>
      <c r="AI28" s="295"/>
      <c r="AJ28" s="295"/>
      <c r="AK28" s="295"/>
      <c r="AL28" s="295"/>
      <c r="AM28" s="295"/>
      <c r="AN28" s="295"/>
      <c r="AO28" s="295"/>
      <c r="AP28" s="295"/>
      <c r="AQ28" s="295"/>
      <c r="AR28" s="295"/>
      <c r="AS28" s="340"/>
    </row>
    <row r="29" spans="1:46">
      <c r="A29" s="297"/>
      <c r="B29" s="293"/>
      <c r="C29" s="293"/>
      <c r="D29" s="293"/>
      <c r="E29" s="293"/>
      <c r="F29" s="293"/>
      <c r="G29" s="293"/>
      <c r="H29" s="293"/>
      <c r="I29" s="293"/>
      <c r="J29" s="293"/>
      <c r="K29" s="293"/>
      <c r="L29" s="293"/>
      <c r="M29" s="293"/>
      <c r="N29" s="293"/>
      <c r="O29" s="293"/>
      <c r="P29" s="293"/>
      <c r="Q29" s="293"/>
      <c r="R29" s="293"/>
      <c r="S29" s="293"/>
      <c r="T29" s="293"/>
      <c r="U29" s="293"/>
      <c r="V29" s="293"/>
      <c r="W29" s="293"/>
      <c r="X29" s="293"/>
      <c r="Y29" s="293"/>
      <c r="Z29" s="293"/>
      <c r="AA29" s="293"/>
      <c r="AB29" s="293"/>
      <c r="AC29" s="293"/>
      <c r="AD29" s="293"/>
      <c r="AE29" s="293"/>
      <c r="AF29" s="293"/>
      <c r="AG29" s="293"/>
      <c r="AH29" s="293"/>
      <c r="AI29" s="293"/>
      <c r="AJ29" s="293"/>
      <c r="AK29" s="298" t="s">
        <v>537</v>
      </c>
      <c r="AL29" s="298"/>
      <c r="AM29" s="298"/>
      <c r="AN29" s="298"/>
      <c r="AO29" s="293"/>
      <c r="AP29" s="293"/>
      <c r="AQ29" s="293"/>
      <c r="AR29" s="293"/>
      <c r="AS29" s="341"/>
    </row>
    <row r="30" spans="1:46">
      <c r="A30" s="297"/>
      <c r="B30" s="293"/>
      <c r="C30" s="293"/>
      <c r="D30" s="293"/>
      <c r="E30" s="293"/>
      <c r="F30" s="293"/>
      <c r="G30" s="293"/>
      <c r="H30" s="293"/>
      <c r="I30" s="293"/>
      <c r="J30" s="293"/>
      <c r="K30" s="293"/>
      <c r="L30" s="293"/>
      <c r="M30" s="293"/>
      <c r="N30" s="293"/>
      <c r="O30" s="293"/>
      <c r="P30" s="293"/>
      <c r="Q30" s="293"/>
      <c r="R30" s="293"/>
      <c r="S30" s="293"/>
      <c r="T30" s="293"/>
      <c r="U30" s="293"/>
      <c r="V30" s="293"/>
      <c r="W30" s="293"/>
      <c r="X30" s="293"/>
      <c r="Y30" s="293"/>
      <c r="Z30" s="293"/>
      <c r="AA30" s="293"/>
      <c r="AB30" s="293"/>
      <c r="AC30" s="293"/>
      <c r="AD30" s="293"/>
      <c r="AE30" s="293"/>
      <c r="AF30" s="293"/>
      <c r="AG30" s="293"/>
      <c r="AH30" s="293"/>
      <c r="AI30" s="293"/>
      <c r="AJ30" s="293"/>
      <c r="AK30" s="300"/>
      <c r="AL30" s="301"/>
      <c r="AM30" s="301"/>
      <c r="AN30" s="302"/>
      <c r="AO30" s="1212" t="s">
        <v>515</v>
      </c>
      <c r="AP30" s="303"/>
      <c r="AQ30" s="304" t="s">
        <v>516</v>
      </c>
      <c r="AR30" s="305"/>
    </row>
    <row r="31" spans="1:46">
      <c r="A31" s="297"/>
      <c r="B31" s="293"/>
      <c r="C31" s="293"/>
      <c r="D31" s="293"/>
      <c r="E31" s="293"/>
      <c r="F31" s="293"/>
      <c r="G31" s="293"/>
      <c r="H31" s="293"/>
      <c r="I31" s="293"/>
      <c r="J31" s="293"/>
      <c r="K31" s="293"/>
      <c r="L31" s="293"/>
      <c r="M31" s="293"/>
      <c r="N31" s="293"/>
      <c r="O31" s="293"/>
      <c r="P31" s="293"/>
      <c r="Q31" s="293"/>
      <c r="R31" s="293"/>
      <c r="S31" s="293"/>
      <c r="T31" s="293"/>
      <c r="U31" s="293"/>
      <c r="V31" s="293"/>
      <c r="W31" s="293"/>
      <c r="X31" s="293"/>
      <c r="Y31" s="293"/>
      <c r="Z31" s="293"/>
      <c r="AA31" s="293"/>
      <c r="AB31" s="293"/>
      <c r="AC31" s="293"/>
      <c r="AD31" s="293"/>
      <c r="AE31" s="293"/>
      <c r="AF31" s="293"/>
      <c r="AG31" s="293"/>
      <c r="AH31" s="293"/>
      <c r="AI31" s="293"/>
      <c r="AJ31" s="293"/>
      <c r="AK31" s="306"/>
      <c r="AL31" s="307"/>
      <c r="AM31" s="307"/>
      <c r="AN31" s="308"/>
      <c r="AO31" s="1213"/>
      <c r="AP31" s="309" t="s">
        <v>517</v>
      </c>
      <c r="AQ31" s="310" t="s">
        <v>518</v>
      </c>
      <c r="AR31" s="311" t="s">
        <v>519</v>
      </c>
    </row>
    <row r="32" spans="1:46" ht="27" customHeight="1">
      <c r="A32" s="297"/>
      <c r="B32" s="293"/>
      <c r="C32" s="293"/>
      <c r="D32" s="293"/>
      <c r="E32" s="293"/>
      <c r="F32" s="293"/>
      <c r="G32" s="293"/>
      <c r="H32" s="293"/>
      <c r="I32" s="293"/>
      <c r="J32" s="293"/>
      <c r="K32" s="293"/>
      <c r="L32" s="293"/>
      <c r="M32" s="293"/>
      <c r="N32" s="293"/>
      <c r="O32" s="293"/>
      <c r="P32" s="293"/>
      <c r="Q32" s="293"/>
      <c r="R32" s="293"/>
      <c r="S32" s="293"/>
      <c r="T32" s="293"/>
      <c r="U32" s="293"/>
      <c r="V32" s="293"/>
      <c r="W32" s="293"/>
      <c r="X32" s="293"/>
      <c r="Y32" s="293"/>
      <c r="Z32" s="293"/>
      <c r="AA32" s="293"/>
      <c r="AB32" s="293"/>
      <c r="AC32" s="293"/>
      <c r="AD32" s="293"/>
      <c r="AE32" s="293"/>
      <c r="AF32" s="293"/>
      <c r="AG32" s="293"/>
      <c r="AH32" s="293"/>
      <c r="AI32" s="293"/>
      <c r="AJ32" s="293"/>
      <c r="AK32" s="1214" t="s">
        <v>538</v>
      </c>
      <c r="AL32" s="1215"/>
      <c r="AM32" s="1215"/>
      <c r="AN32" s="1216"/>
      <c r="AO32" s="342">
        <v>1149148</v>
      </c>
      <c r="AP32" s="342">
        <v>65944</v>
      </c>
      <c r="AQ32" s="343">
        <v>67110</v>
      </c>
      <c r="AR32" s="344">
        <v>-1.7</v>
      </c>
    </row>
    <row r="33" spans="1:46" ht="13.5" customHeight="1">
      <c r="A33" s="297"/>
      <c r="B33" s="293"/>
      <c r="C33" s="293"/>
      <c r="D33" s="293"/>
      <c r="E33" s="293"/>
      <c r="F33" s="293"/>
      <c r="G33" s="293"/>
      <c r="H33" s="293"/>
      <c r="I33" s="293"/>
      <c r="J33" s="293"/>
      <c r="K33" s="293"/>
      <c r="L33" s="293"/>
      <c r="M33" s="293"/>
      <c r="N33" s="293"/>
      <c r="O33" s="293"/>
      <c r="P33" s="293"/>
      <c r="Q33" s="293"/>
      <c r="R33" s="293"/>
      <c r="S33" s="293"/>
      <c r="T33" s="293"/>
      <c r="U33" s="293"/>
      <c r="V33" s="293"/>
      <c r="W33" s="293"/>
      <c r="X33" s="293"/>
      <c r="Y33" s="293"/>
      <c r="Z33" s="293"/>
      <c r="AA33" s="293"/>
      <c r="AB33" s="293"/>
      <c r="AC33" s="293"/>
      <c r="AD33" s="293"/>
      <c r="AE33" s="293"/>
      <c r="AF33" s="293"/>
      <c r="AG33" s="293"/>
      <c r="AH33" s="293"/>
      <c r="AI33" s="293"/>
      <c r="AJ33" s="293"/>
      <c r="AK33" s="1214" t="s">
        <v>539</v>
      </c>
      <c r="AL33" s="1215"/>
      <c r="AM33" s="1215"/>
      <c r="AN33" s="1216"/>
      <c r="AO33" s="342" t="s">
        <v>524</v>
      </c>
      <c r="AP33" s="342" t="s">
        <v>524</v>
      </c>
      <c r="AQ33" s="343" t="s">
        <v>524</v>
      </c>
      <c r="AR33" s="344" t="s">
        <v>524</v>
      </c>
    </row>
    <row r="34" spans="1:46" ht="27" customHeight="1">
      <c r="A34" s="297"/>
      <c r="B34" s="293"/>
      <c r="C34" s="293"/>
      <c r="D34" s="293"/>
      <c r="E34" s="293"/>
      <c r="F34" s="293"/>
      <c r="G34" s="293"/>
      <c r="H34" s="293"/>
      <c r="I34" s="293"/>
      <c r="J34" s="293"/>
      <c r="K34" s="293"/>
      <c r="L34" s="293"/>
      <c r="M34" s="293"/>
      <c r="N34" s="293"/>
      <c r="O34" s="293"/>
      <c r="P34" s="293"/>
      <c r="Q34" s="293"/>
      <c r="R34" s="293"/>
      <c r="S34" s="293"/>
      <c r="T34" s="293"/>
      <c r="U34" s="293"/>
      <c r="V34" s="293"/>
      <c r="W34" s="293"/>
      <c r="X34" s="293"/>
      <c r="Y34" s="293"/>
      <c r="Z34" s="293"/>
      <c r="AA34" s="293"/>
      <c r="AB34" s="293"/>
      <c r="AC34" s="293"/>
      <c r="AD34" s="293"/>
      <c r="AE34" s="293"/>
      <c r="AF34" s="293"/>
      <c r="AG34" s="293"/>
      <c r="AH34" s="293"/>
      <c r="AI34" s="293"/>
      <c r="AJ34" s="293"/>
      <c r="AK34" s="1214" t="s">
        <v>540</v>
      </c>
      <c r="AL34" s="1215"/>
      <c r="AM34" s="1215"/>
      <c r="AN34" s="1216"/>
      <c r="AO34" s="342" t="s">
        <v>524</v>
      </c>
      <c r="AP34" s="342" t="s">
        <v>524</v>
      </c>
      <c r="AQ34" s="343">
        <v>6</v>
      </c>
      <c r="AR34" s="344" t="s">
        <v>524</v>
      </c>
    </row>
    <row r="35" spans="1:46" ht="27" customHeight="1">
      <c r="A35" s="297"/>
      <c r="B35" s="293"/>
      <c r="C35" s="293"/>
      <c r="D35" s="293"/>
      <c r="E35" s="293"/>
      <c r="F35" s="293"/>
      <c r="G35" s="293"/>
      <c r="H35" s="293"/>
      <c r="I35" s="293"/>
      <c r="J35" s="293"/>
      <c r="K35" s="293"/>
      <c r="L35" s="293"/>
      <c r="M35" s="293"/>
      <c r="N35" s="293"/>
      <c r="O35" s="293"/>
      <c r="P35" s="293"/>
      <c r="Q35" s="293"/>
      <c r="R35" s="293"/>
      <c r="S35" s="293"/>
      <c r="T35" s="293"/>
      <c r="U35" s="293"/>
      <c r="V35" s="293"/>
      <c r="W35" s="293"/>
      <c r="X35" s="293"/>
      <c r="Y35" s="293"/>
      <c r="Z35" s="293"/>
      <c r="AA35" s="293"/>
      <c r="AB35" s="293"/>
      <c r="AC35" s="293"/>
      <c r="AD35" s="293"/>
      <c r="AE35" s="293"/>
      <c r="AF35" s="293"/>
      <c r="AG35" s="293"/>
      <c r="AH35" s="293"/>
      <c r="AI35" s="293"/>
      <c r="AJ35" s="293"/>
      <c r="AK35" s="1214" t="s">
        <v>541</v>
      </c>
      <c r="AL35" s="1215"/>
      <c r="AM35" s="1215"/>
      <c r="AN35" s="1216"/>
      <c r="AO35" s="342">
        <v>327183</v>
      </c>
      <c r="AP35" s="342">
        <v>18776</v>
      </c>
      <c r="AQ35" s="343">
        <v>17795</v>
      </c>
      <c r="AR35" s="344">
        <v>5.5</v>
      </c>
    </row>
    <row r="36" spans="1:46" ht="27" customHeight="1">
      <c r="A36" s="297"/>
      <c r="B36" s="293"/>
      <c r="C36" s="293"/>
      <c r="D36" s="293"/>
      <c r="E36" s="293"/>
      <c r="F36" s="293"/>
      <c r="G36" s="293"/>
      <c r="H36" s="293"/>
      <c r="I36" s="293"/>
      <c r="J36" s="293"/>
      <c r="K36" s="293"/>
      <c r="L36" s="293"/>
      <c r="M36" s="293"/>
      <c r="N36" s="293"/>
      <c r="O36" s="293"/>
      <c r="P36" s="293"/>
      <c r="Q36" s="293"/>
      <c r="R36" s="293"/>
      <c r="S36" s="293"/>
      <c r="T36" s="293"/>
      <c r="U36" s="293"/>
      <c r="V36" s="293"/>
      <c r="W36" s="293"/>
      <c r="X36" s="293"/>
      <c r="Y36" s="293"/>
      <c r="Z36" s="293"/>
      <c r="AA36" s="293"/>
      <c r="AB36" s="293"/>
      <c r="AC36" s="293"/>
      <c r="AD36" s="293"/>
      <c r="AE36" s="293"/>
      <c r="AF36" s="293"/>
      <c r="AG36" s="293"/>
      <c r="AH36" s="293"/>
      <c r="AI36" s="293"/>
      <c r="AJ36" s="293"/>
      <c r="AK36" s="1214" t="s">
        <v>542</v>
      </c>
      <c r="AL36" s="1215"/>
      <c r="AM36" s="1215"/>
      <c r="AN36" s="1216"/>
      <c r="AO36" s="342">
        <v>117251</v>
      </c>
      <c r="AP36" s="342">
        <v>6729</v>
      </c>
      <c r="AQ36" s="343">
        <v>2500</v>
      </c>
      <c r="AR36" s="344">
        <v>169.2</v>
      </c>
    </row>
    <row r="37" spans="1:46" ht="13.5" customHeight="1">
      <c r="A37" s="297"/>
      <c r="B37" s="293"/>
      <c r="C37" s="293"/>
      <c r="D37" s="293"/>
      <c r="E37" s="293"/>
      <c r="F37" s="293"/>
      <c r="G37" s="293"/>
      <c r="H37" s="293"/>
      <c r="I37" s="293"/>
      <c r="J37" s="293"/>
      <c r="K37" s="293"/>
      <c r="L37" s="293"/>
      <c r="M37" s="293"/>
      <c r="N37" s="293"/>
      <c r="O37" s="293"/>
      <c r="P37" s="293"/>
      <c r="Q37" s="293"/>
      <c r="R37" s="293"/>
      <c r="S37" s="293"/>
      <c r="T37" s="293"/>
      <c r="U37" s="293"/>
      <c r="V37" s="293"/>
      <c r="W37" s="293"/>
      <c r="X37" s="293"/>
      <c r="Y37" s="293"/>
      <c r="Z37" s="293"/>
      <c r="AA37" s="293"/>
      <c r="AB37" s="293"/>
      <c r="AC37" s="293"/>
      <c r="AD37" s="293"/>
      <c r="AE37" s="293"/>
      <c r="AF37" s="293"/>
      <c r="AG37" s="293"/>
      <c r="AH37" s="293"/>
      <c r="AI37" s="293"/>
      <c r="AJ37" s="293"/>
      <c r="AK37" s="1214" t="s">
        <v>543</v>
      </c>
      <c r="AL37" s="1215"/>
      <c r="AM37" s="1215"/>
      <c r="AN37" s="1216"/>
      <c r="AO37" s="342" t="s">
        <v>524</v>
      </c>
      <c r="AP37" s="342" t="s">
        <v>524</v>
      </c>
      <c r="AQ37" s="343">
        <v>1001</v>
      </c>
      <c r="AR37" s="344" t="s">
        <v>524</v>
      </c>
    </row>
    <row r="38" spans="1:46" ht="27" customHeight="1">
      <c r="A38" s="297"/>
      <c r="B38" s="293"/>
      <c r="C38" s="293"/>
      <c r="D38" s="293"/>
      <c r="E38" s="293"/>
      <c r="F38" s="293"/>
      <c r="G38" s="293"/>
      <c r="H38" s="293"/>
      <c r="I38" s="293"/>
      <c r="J38" s="293"/>
      <c r="K38" s="293"/>
      <c r="L38" s="293"/>
      <c r="M38" s="293"/>
      <c r="N38" s="293"/>
      <c r="O38" s="293"/>
      <c r="P38" s="293"/>
      <c r="Q38" s="293"/>
      <c r="R38" s="293"/>
      <c r="S38" s="293"/>
      <c r="T38" s="293"/>
      <c r="U38" s="293"/>
      <c r="V38" s="293"/>
      <c r="W38" s="293"/>
      <c r="X38" s="293"/>
      <c r="Y38" s="293"/>
      <c r="Z38" s="293"/>
      <c r="AA38" s="293"/>
      <c r="AB38" s="293"/>
      <c r="AC38" s="293"/>
      <c r="AD38" s="293"/>
      <c r="AE38" s="293"/>
      <c r="AF38" s="293"/>
      <c r="AG38" s="293"/>
      <c r="AH38" s="293"/>
      <c r="AI38" s="293"/>
      <c r="AJ38" s="293"/>
      <c r="AK38" s="1217" t="s">
        <v>544</v>
      </c>
      <c r="AL38" s="1218"/>
      <c r="AM38" s="1218"/>
      <c r="AN38" s="1219"/>
      <c r="AO38" s="345" t="s">
        <v>524</v>
      </c>
      <c r="AP38" s="345" t="s">
        <v>524</v>
      </c>
      <c r="AQ38" s="346">
        <v>4</v>
      </c>
      <c r="AR38" s="334" t="s">
        <v>524</v>
      </c>
      <c r="AS38" s="341"/>
    </row>
    <row r="39" spans="1:46">
      <c r="A39" s="297"/>
      <c r="B39" s="293"/>
      <c r="C39" s="293"/>
      <c r="D39" s="293"/>
      <c r="E39" s="293"/>
      <c r="F39" s="293"/>
      <c r="G39" s="293"/>
      <c r="H39" s="293"/>
      <c r="I39" s="293"/>
      <c r="J39" s="293"/>
      <c r="K39" s="293"/>
      <c r="L39" s="293"/>
      <c r="M39" s="293"/>
      <c r="N39" s="293"/>
      <c r="O39" s="293"/>
      <c r="P39" s="293"/>
      <c r="Q39" s="293"/>
      <c r="R39" s="293"/>
      <c r="S39" s="293"/>
      <c r="T39" s="293"/>
      <c r="U39" s="293"/>
      <c r="V39" s="293"/>
      <c r="W39" s="293"/>
      <c r="X39" s="293"/>
      <c r="Y39" s="293"/>
      <c r="Z39" s="293"/>
      <c r="AA39" s="293"/>
      <c r="AB39" s="293"/>
      <c r="AC39" s="293"/>
      <c r="AD39" s="293"/>
      <c r="AE39" s="293"/>
      <c r="AF39" s="293"/>
      <c r="AG39" s="293"/>
      <c r="AH39" s="293"/>
      <c r="AI39" s="293"/>
      <c r="AJ39" s="293"/>
      <c r="AK39" s="1217" t="s">
        <v>545</v>
      </c>
      <c r="AL39" s="1218"/>
      <c r="AM39" s="1218"/>
      <c r="AN39" s="1219"/>
      <c r="AO39" s="342">
        <v>-50153</v>
      </c>
      <c r="AP39" s="342">
        <v>-2878</v>
      </c>
      <c r="AQ39" s="343">
        <v>-3748</v>
      </c>
      <c r="AR39" s="344">
        <v>-23.2</v>
      </c>
      <c r="AS39" s="341"/>
    </row>
    <row r="40" spans="1:46" ht="27" customHeight="1">
      <c r="A40" s="297"/>
      <c r="B40" s="293"/>
      <c r="C40" s="293"/>
      <c r="D40" s="293"/>
      <c r="E40" s="293"/>
      <c r="F40" s="293"/>
      <c r="G40" s="293"/>
      <c r="H40" s="293"/>
      <c r="I40" s="293"/>
      <c r="J40" s="293"/>
      <c r="K40" s="293"/>
      <c r="L40" s="293"/>
      <c r="M40" s="293"/>
      <c r="N40" s="293"/>
      <c r="O40" s="293"/>
      <c r="P40" s="293"/>
      <c r="Q40" s="293"/>
      <c r="R40" s="293"/>
      <c r="S40" s="293"/>
      <c r="T40" s="293"/>
      <c r="U40" s="293"/>
      <c r="V40" s="293"/>
      <c r="W40" s="293"/>
      <c r="X40" s="293"/>
      <c r="Y40" s="293"/>
      <c r="Z40" s="293"/>
      <c r="AA40" s="293"/>
      <c r="AB40" s="293"/>
      <c r="AC40" s="293"/>
      <c r="AD40" s="293"/>
      <c r="AE40" s="293"/>
      <c r="AF40" s="293"/>
      <c r="AG40" s="293"/>
      <c r="AH40" s="293"/>
      <c r="AI40" s="293"/>
      <c r="AJ40" s="293"/>
      <c r="AK40" s="1214" t="s">
        <v>546</v>
      </c>
      <c r="AL40" s="1215"/>
      <c r="AM40" s="1215"/>
      <c r="AN40" s="1216"/>
      <c r="AO40" s="342">
        <v>-1166824</v>
      </c>
      <c r="AP40" s="342">
        <v>-66959</v>
      </c>
      <c r="AQ40" s="343">
        <v>-58908</v>
      </c>
      <c r="AR40" s="344">
        <v>13.7</v>
      </c>
      <c r="AS40" s="341"/>
    </row>
    <row r="41" spans="1:46">
      <c r="A41" s="297"/>
      <c r="B41" s="293"/>
      <c r="C41" s="293"/>
      <c r="D41" s="293"/>
      <c r="E41" s="293"/>
      <c r="F41" s="293"/>
      <c r="G41" s="293"/>
      <c r="H41" s="293"/>
      <c r="I41" s="293"/>
      <c r="J41" s="293"/>
      <c r="K41" s="293"/>
      <c r="L41" s="293"/>
      <c r="M41" s="293"/>
      <c r="N41" s="293"/>
      <c r="O41" s="293"/>
      <c r="P41" s="293"/>
      <c r="Q41" s="293"/>
      <c r="R41" s="293"/>
      <c r="S41" s="293"/>
      <c r="T41" s="293"/>
      <c r="U41" s="293"/>
      <c r="V41" s="293"/>
      <c r="W41" s="293"/>
      <c r="X41" s="293"/>
      <c r="Y41" s="293"/>
      <c r="Z41" s="293"/>
      <c r="AA41" s="293"/>
      <c r="AB41" s="293"/>
      <c r="AC41" s="293"/>
      <c r="AD41" s="293"/>
      <c r="AE41" s="293"/>
      <c r="AF41" s="293"/>
      <c r="AG41" s="293"/>
      <c r="AH41" s="293"/>
      <c r="AI41" s="293"/>
      <c r="AJ41" s="293"/>
      <c r="AK41" s="1220" t="s">
        <v>300</v>
      </c>
      <c r="AL41" s="1221"/>
      <c r="AM41" s="1221"/>
      <c r="AN41" s="1222"/>
      <c r="AO41" s="342">
        <v>376605</v>
      </c>
      <c r="AP41" s="342">
        <v>21612</v>
      </c>
      <c r="AQ41" s="343">
        <v>25761</v>
      </c>
      <c r="AR41" s="344">
        <v>-16.100000000000001</v>
      </c>
      <c r="AS41" s="341"/>
    </row>
    <row r="42" spans="1:46">
      <c r="A42" s="297"/>
      <c r="B42" s="293"/>
      <c r="C42" s="293"/>
      <c r="D42" s="293"/>
      <c r="E42" s="293"/>
      <c r="F42" s="293"/>
      <c r="G42" s="293"/>
      <c r="H42" s="293"/>
      <c r="I42" s="293"/>
      <c r="J42" s="293"/>
      <c r="K42" s="293"/>
      <c r="L42" s="293"/>
      <c r="M42" s="293"/>
      <c r="N42" s="293"/>
      <c r="O42" s="293"/>
      <c r="P42" s="293"/>
      <c r="Q42" s="293"/>
      <c r="R42" s="293"/>
      <c r="S42" s="293"/>
      <c r="T42" s="293"/>
      <c r="U42" s="293"/>
      <c r="V42" s="293"/>
      <c r="W42" s="293"/>
      <c r="X42" s="293"/>
      <c r="Y42" s="293"/>
      <c r="Z42" s="293"/>
      <c r="AA42" s="293"/>
      <c r="AB42" s="293"/>
      <c r="AC42" s="293"/>
      <c r="AD42" s="293"/>
      <c r="AE42" s="293"/>
      <c r="AF42" s="293"/>
      <c r="AG42" s="293"/>
      <c r="AH42" s="293"/>
      <c r="AI42" s="293"/>
      <c r="AJ42" s="293"/>
      <c r="AK42" s="347" t="s">
        <v>547</v>
      </c>
      <c r="AL42" s="293"/>
      <c r="AM42" s="293"/>
      <c r="AN42" s="293"/>
      <c r="AO42" s="293"/>
      <c r="AP42" s="293"/>
      <c r="AQ42" s="318"/>
      <c r="AR42" s="318"/>
      <c r="AS42" s="341"/>
    </row>
    <row r="43" spans="1:46">
      <c r="A43" s="297"/>
      <c r="B43" s="293"/>
      <c r="C43" s="293"/>
      <c r="D43" s="293"/>
      <c r="E43" s="293"/>
      <c r="F43" s="293"/>
      <c r="G43" s="293"/>
      <c r="H43" s="293"/>
      <c r="I43" s="293"/>
      <c r="J43" s="293"/>
      <c r="K43" s="293"/>
      <c r="L43" s="293"/>
      <c r="M43" s="293"/>
      <c r="N43" s="293"/>
      <c r="O43" s="293"/>
      <c r="P43" s="293"/>
      <c r="Q43" s="293"/>
      <c r="R43" s="293"/>
      <c r="S43" s="293"/>
      <c r="T43" s="293"/>
      <c r="U43" s="293"/>
      <c r="V43" s="293"/>
      <c r="W43" s="293"/>
      <c r="X43" s="293"/>
      <c r="Y43" s="293"/>
      <c r="Z43" s="293"/>
      <c r="AA43" s="293"/>
      <c r="AB43" s="293"/>
      <c r="AC43" s="293"/>
      <c r="AD43" s="293"/>
      <c r="AE43" s="293"/>
      <c r="AF43" s="293"/>
      <c r="AG43" s="293"/>
      <c r="AH43" s="293"/>
      <c r="AI43" s="293"/>
      <c r="AJ43" s="293"/>
      <c r="AK43" s="293"/>
      <c r="AL43" s="293"/>
      <c r="AM43" s="293"/>
      <c r="AN43" s="293"/>
      <c r="AO43" s="293"/>
      <c r="AP43" s="348"/>
      <c r="AQ43" s="318"/>
      <c r="AR43" s="293"/>
      <c r="AS43" s="341"/>
    </row>
    <row r="44" spans="1:46">
      <c r="A44" s="297"/>
      <c r="B44" s="293"/>
      <c r="C44" s="293"/>
      <c r="D44" s="293"/>
      <c r="E44" s="293"/>
      <c r="F44" s="293"/>
      <c r="G44" s="293"/>
      <c r="H44" s="293"/>
      <c r="I44" s="293"/>
      <c r="J44" s="293"/>
      <c r="K44" s="293"/>
      <c r="L44" s="293"/>
      <c r="M44" s="293"/>
      <c r="N44" s="293"/>
      <c r="O44" s="293"/>
      <c r="P44" s="293"/>
      <c r="Q44" s="293"/>
      <c r="R44" s="293"/>
      <c r="S44" s="293"/>
      <c r="T44" s="293"/>
      <c r="U44" s="293"/>
      <c r="V44" s="293"/>
      <c r="W44" s="293"/>
      <c r="X44" s="293"/>
      <c r="Y44" s="293"/>
      <c r="Z44" s="293"/>
      <c r="AA44" s="293"/>
      <c r="AB44" s="293"/>
      <c r="AC44" s="293"/>
      <c r="AD44" s="293"/>
      <c r="AE44" s="293"/>
      <c r="AF44" s="293"/>
      <c r="AG44" s="293"/>
      <c r="AH44" s="293"/>
      <c r="AI44" s="293"/>
      <c r="AJ44" s="293"/>
      <c r="AK44" s="293"/>
      <c r="AL44" s="293"/>
      <c r="AM44" s="293"/>
      <c r="AN44" s="293"/>
      <c r="AO44" s="293"/>
      <c r="AP44" s="293"/>
      <c r="AQ44" s="318"/>
      <c r="AR44" s="293"/>
    </row>
    <row r="45" spans="1:46">
      <c r="A45" s="295"/>
      <c r="B45" s="295"/>
      <c r="C45" s="295"/>
      <c r="D45" s="295"/>
      <c r="E45" s="295"/>
      <c r="F45" s="295"/>
      <c r="G45" s="295"/>
      <c r="H45" s="295"/>
      <c r="I45" s="295"/>
      <c r="J45" s="295"/>
      <c r="K45" s="295"/>
      <c r="L45" s="295"/>
      <c r="M45" s="295"/>
      <c r="N45" s="295"/>
      <c r="O45" s="295"/>
      <c r="P45" s="295"/>
      <c r="Q45" s="295"/>
      <c r="R45" s="295"/>
      <c r="S45" s="295"/>
      <c r="T45" s="295"/>
      <c r="U45" s="295"/>
      <c r="V45" s="295"/>
      <c r="W45" s="295"/>
      <c r="X45" s="295"/>
      <c r="Y45" s="295"/>
      <c r="Z45" s="295"/>
      <c r="AA45" s="295"/>
      <c r="AB45" s="295"/>
      <c r="AC45" s="295"/>
      <c r="AD45" s="295"/>
      <c r="AE45" s="295"/>
      <c r="AF45" s="295"/>
      <c r="AG45" s="295"/>
      <c r="AH45" s="295"/>
      <c r="AI45" s="295"/>
      <c r="AJ45" s="295"/>
      <c r="AK45" s="295"/>
      <c r="AL45" s="295"/>
      <c r="AM45" s="295"/>
      <c r="AN45" s="295"/>
      <c r="AO45" s="295"/>
      <c r="AP45" s="295"/>
      <c r="AQ45" s="349"/>
      <c r="AR45" s="295"/>
      <c r="AS45" s="295"/>
      <c r="AT45" s="293"/>
    </row>
    <row r="46" spans="1:46">
      <c r="A46" s="350"/>
      <c r="B46" s="350"/>
      <c r="C46" s="350"/>
      <c r="D46" s="350"/>
      <c r="E46" s="350"/>
      <c r="F46" s="350"/>
      <c r="G46" s="350"/>
      <c r="H46" s="350"/>
      <c r="I46" s="350"/>
      <c r="J46" s="350"/>
      <c r="K46" s="350"/>
      <c r="L46" s="350"/>
      <c r="M46" s="350"/>
      <c r="N46" s="350"/>
      <c r="O46" s="350"/>
      <c r="P46" s="350"/>
      <c r="Q46" s="350"/>
      <c r="R46" s="350"/>
      <c r="S46" s="350"/>
      <c r="T46" s="350"/>
      <c r="U46" s="350"/>
      <c r="V46" s="350"/>
      <c r="W46" s="350"/>
      <c r="X46" s="350"/>
      <c r="Y46" s="350"/>
      <c r="Z46" s="350"/>
      <c r="AA46" s="350"/>
      <c r="AB46" s="350"/>
      <c r="AC46" s="350"/>
      <c r="AD46" s="350"/>
      <c r="AE46" s="350"/>
      <c r="AF46" s="350"/>
      <c r="AG46" s="350"/>
      <c r="AH46" s="350"/>
      <c r="AI46" s="350"/>
      <c r="AJ46" s="350"/>
      <c r="AK46" s="350"/>
      <c r="AL46" s="350"/>
      <c r="AM46" s="350"/>
      <c r="AN46" s="350"/>
      <c r="AO46" s="350"/>
      <c r="AP46" s="350"/>
      <c r="AQ46" s="350"/>
      <c r="AR46" s="350"/>
      <c r="AS46" s="350"/>
      <c r="AT46" s="293"/>
    </row>
    <row r="47" spans="1:46" ht="17.25" customHeight="1">
      <c r="A47" s="351" t="s">
        <v>548</v>
      </c>
      <c r="B47" s="293"/>
      <c r="C47" s="293"/>
      <c r="D47" s="293"/>
      <c r="E47" s="293"/>
      <c r="F47" s="293"/>
      <c r="G47" s="293"/>
      <c r="H47" s="293"/>
      <c r="I47" s="293"/>
      <c r="J47" s="293"/>
      <c r="K47" s="293"/>
      <c r="L47" s="293"/>
      <c r="M47" s="293"/>
      <c r="N47" s="293"/>
      <c r="O47" s="293"/>
      <c r="P47" s="293"/>
      <c r="Q47" s="293"/>
      <c r="R47" s="293"/>
      <c r="S47" s="293"/>
      <c r="T47" s="293"/>
      <c r="U47" s="293"/>
      <c r="V47" s="293"/>
      <c r="W47" s="293"/>
      <c r="X47" s="293"/>
      <c r="Y47" s="293"/>
      <c r="Z47" s="293"/>
      <c r="AA47" s="293"/>
      <c r="AB47" s="293"/>
      <c r="AC47" s="293"/>
      <c r="AD47" s="293"/>
      <c r="AE47" s="293"/>
      <c r="AF47" s="293"/>
      <c r="AG47" s="293"/>
      <c r="AH47" s="293"/>
      <c r="AI47" s="293"/>
      <c r="AJ47" s="293"/>
      <c r="AK47" s="293"/>
      <c r="AL47" s="293"/>
      <c r="AM47" s="293"/>
      <c r="AN47" s="293"/>
      <c r="AO47" s="293"/>
      <c r="AP47" s="293"/>
      <c r="AQ47" s="293"/>
      <c r="AR47" s="293"/>
    </row>
    <row r="48" spans="1:46">
      <c r="A48" s="297"/>
      <c r="B48" s="293"/>
      <c r="C48" s="293"/>
      <c r="D48" s="293"/>
      <c r="E48" s="293"/>
      <c r="F48" s="293"/>
      <c r="G48" s="293"/>
      <c r="H48" s="293"/>
      <c r="I48" s="293"/>
      <c r="J48" s="293"/>
      <c r="K48" s="293"/>
      <c r="L48" s="293"/>
      <c r="M48" s="293"/>
      <c r="N48" s="293"/>
      <c r="O48" s="293"/>
      <c r="P48" s="293"/>
      <c r="Q48" s="293"/>
      <c r="R48" s="293"/>
      <c r="S48" s="293"/>
      <c r="T48" s="293"/>
      <c r="U48" s="293"/>
      <c r="V48" s="293"/>
      <c r="W48" s="293"/>
      <c r="X48" s="293"/>
      <c r="Y48" s="293"/>
      <c r="Z48" s="293"/>
      <c r="AA48" s="293"/>
      <c r="AB48" s="293"/>
      <c r="AC48" s="293"/>
      <c r="AD48" s="293"/>
      <c r="AE48" s="293"/>
      <c r="AF48" s="293"/>
      <c r="AG48" s="293"/>
      <c r="AH48" s="293"/>
      <c r="AI48" s="293"/>
      <c r="AJ48" s="293"/>
      <c r="AK48" s="352" t="s">
        <v>549</v>
      </c>
      <c r="AL48" s="352"/>
      <c r="AM48" s="352"/>
      <c r="AN48" s="352"/>
      <c r="AO48" s="352"/>
      <c r="AP48" s="352"/>
      <c r="AQ48" s="353"/>
      <c r="AR48" s="352"/>
    </row>
    <row r="49" spans="1:44" ht="13.5" customHeight="1">
      <c r="A49" s="297"/>
      <c r="B49" s="293"/>
      <c r="C49" s="293"/>
      <c r="D49" s="293"/>
      <c r="E49" s="293"/>
      <c r="F49" s="293"/>
      <c r="G49" s="293"/>
      <c r="H49" s="293"/>
      <c r="I49" s="293"/>
      <c r="J49" s="293"/>
      <c r="K49" s="293"/>
      <c r="L49" s="293"/>
      <c r="M49" s="293"/>
      <c r="N49" s="293"/>
      <c r="O49" s="293"/>
      <c r="P49" s="293"/>
      <c r="Q49" s="293"/>
      <c r="R49" s="293"/>
      <c r="S49" s="293"/>
      <c r="T49" s="293"/>
      <c r="U49" s="293"/>
      <c r="V49" s="293"/>
      <c r="W49" s="293"/>
      <c r="X49" s="293"/>
      <c r="Y49" s="293"/>
      <c r="Z49" s="293"/>
      <c r="AA49" s="293"/>
      <c r="AB49" s="293"/>
      <c r="AC49" s="293"/>
      <c r="AD49" s="293"/>
      <c r="AE49" s="293"/>
      <c r="AF49" s="293"/>
      <c r="AG49" s="293"/>
      <c r="AH49" s="293"/>
      <c r="AI49" s="293"/>
      <c r="AJ49" s="293"/>
      <c r="AK49" s="354"/>
      <c r="AL49" s="355"/>
      <c r="AM49" s="1207" t="s">
        <v>515</v>
      </c>
      <c r="AN49" s="1209" t="s">
        <v>550</v>
      </c>
      <c r="AO49" s="1210"/>
      <c r="AP49" s="1210"/>
      <c r="AQ49" s="1210"/>
      <c r="AR49" s="1211"/>
    </row>
    <row r="50" spans="1:44">
      <c r="A50" s="297"/>
      <c r="B50" s="293"/>
      <c r="C50" s="293"/>
      <c r="D50" s="293"/>
      <c r="E50" s="293"/>
      <c r="F50" s="293"/>
      <c r="G50" s="293"/>
      <c r="H50" s="293"/>
      <c r="I50" s="293"/>
      <c r="J50" s="293"/>
      <c r="K50" s="293"/>
      <c r="L50" s="293"/>
      <c r="M50" s="293"/>
      <c r="N50" s="293"/>
      <c r="O50" s="293"/>
      <c r="P50" s="293"/>
      <c r="Q50" s="293"/>
      <c r="R50" s="293"/>
      <c r="S50" s="293"/>
      <c r="T50" s="293"/>
      <c r="U50" s="293"/>
      <c r="V50" s="293"/>
      <c r="W50" s="293"/>
      <c r="X50" s="293"/>
      <c r="Y50" s="293"/>
      <c r="Z50" s="293"/>
      <c r="AA50" s="293"/>
      <c r="AB50" s="293"/>
      <c r="AC50" s="293"/>
      <c r="AD50" s="293"/>
      <c r="AE50" s="293"/>
      <c r="AF50" s="293"/>
      <c r="AG50" s="293"/>
      <c r="AH50" s="293"/>
      <c r="AI50" s="293"/>
      <c r="AJ50" s="293"/>
      <c r="AK50" s="356"/>
      <c r="AL50" s="357"/>
      <c r="AM50" s="1208"/>
      <c r="AN50" s="358" t="s">
        <v>551</v>
      </c>
      <c r="AO50" s="359" t="s">
        <v>552</v>
      </c>
      <c r="AP50" s="360" t="s">
        <v>553</v>
      </c>
      <c r="AQ50" s="361" t="s">
        <v>554</v>
      </c>
      <c r="AR50" s="362" t="s">
        <v>555</v>
      </c>
    </row>
    <row r="51" spans="1:44">
      <c r="A51" s="297"/>
      <c r="B51" s="293"/>
      <c r="C51" s="293"/>
      <c r="D51" s="293"/>
      <c r="E51" s="293"/>
      <c r="F51" s="293"/>
      <c r="G51" s="293"/>
      <c r="H51" s="293"/>
      <c r="I51" s="293"/>
      <c r="J51" s="293"/>
      <c r="K51" s="293"/>
      <c r="L51" s="293"/>
      <c r="M51" s="293"/>
      <c r="N51" s="293"/>
      <c r="O51" s="293"/>
      <c r="P51" s="293"/>
      <c r="Q51" s="293"/>
      <c r="R51" s="293"/>
      <c r="S51" s="293"/>
      <c r="T51" s="293"/>
      <c r="U51" s="293"/>
      <c r="V51" s="293"/>
      <c r="W51" s="293"/>
      <c r="X51" s="293"/>
      <c r="Y51" s="293"/>
      <c r="Z51" s="293"/>
      <c r="AA51" s="293"/>
      <c r="AB51" s="293"/>
      <c r="AC51" s="293"/>
      <c r="AD51" s="293"/>
      <c r="AE51" s="293"/>
      <c r="AF51" s="293"/>
      <c r="AG51" s="293"/>
      <c r="AH51" s="293"/>
      <c r="AI51" s="293"/>
      <c r="AJ51" s="293"/>
      <c r="AK51" s="354" t="s">
        <v>556</v>
      </c>
      <c r="AL51" s="355"/>
      <c r="AM51" s="363">
        <v>2374319</v>
      </c>
      <c r="AN51" s="364">
        <v>127275</v>
      </c>
      <c r="AO51" s="365">
        <v>11.6</v>
      </c>
      <c r="AP51" s="366">
        <v>106614</v>
      </c>
      <c r="AQ51" s="367">
        <v>17.2</v>
      </c>
      <c r="AR51" s="368">
        <v>-5.6</v>
      </c>
    </row>
    <row r="52" spans="1:44">
      <c r="A52" s="297"/>
      <c r="B52" s="293"/>
      <c r="C52" s="293"/>
      <c r="D52" s="293"/>
      <c r="E52" s="293"/>
      <c r="F52" s="293"/>
      <c r="G52" s="293"/>
      <c r="H52" s="293"/>
      <c r="I52" s="293"/>
      <c r="J52" s="293"/>
      <c r="K52" s="293"/>
      <c r="L52" s="293"/>
      <c r="M52" s="293"/>
      <c r="N52" s="293"/>
      <c r="O52" s="293"/>
      <c r="P52" s="293"/>
      <c r="Q52" s="293"/>
      <c r="R52" s="293"/>
      <c r="S52" s="293"/>
      <c r="T52" s="293"/>
      <c r="U52" s="293"/>
      <c r="V52" s="293"/>
      <c r="W52" s="293"/>
      <c r="X52" s="293"/>
      <c r="Y52" s="293"/>
      <c r="Z52" s="293"/>
      <c r="AA52" s="293"/>
      <c r="AB52" s="293"/>
      <c r="AC52" s="293"/>
      <c r="AD52" s="293"/>
      <c r="AE52" s="293"/>
      <c r="AF52" s="293"/>
      <c r="AG52" s="293"/>
      <c r="AH52" s="293"/>
      <c r="AI52" s="293"/>
      <c r="AJ52" s="293"/>
      <c r="AK52" s="369"/>
      <c r="AL52" s="370" t="s">
        <v>557</v>
      </c>
      <c r="AM52" s="371">
        <v>986468</v>
      </c>
      <c r="AN52" s="372">
        <v>52880</v>
      </c>
      <c r="AO52" s="373">
        <v>104.9</v>
      </c>
      <c r="AP52" s="374">
        <v>45545</v>
      </c>
      <c r="AQ52" s="375">
        <v>20.7</v>
      </c>
      <c r="AR52" s="376">
        <v>84.2</v>
      </c>
    </row>
    <row r="53" spans="1:44">
      <c r="A53" s="297"/>
      <c r="B53" s="293"/>
      <c r="C53" s="293"/>
      <c r="D53" s="293"/>
      <c r="E53" s="293"/>
      <c r="F53" s="293"/>
      <c r="G53" s="293"/>
      <c r="H53" s="293"/>
      <c r="I53" s="293"/>
      <c r="J53" s="293"/>
      <c r="K53" s="293"/>
      <c r="L53" s="293"/>
      <c r="M53" s="293"/>
      <c r="N53" s="293"/>
      <c r="O53" s="293"/>
      <c r="P53" s="293"/>
      <c r="Q53" s="293"/>
      <c r="R53" s="293"/>
      <c r="S53" s="293"/>
      <c r="T53" s="293"/>
      <c r="U53" s="293"/>
      <c r="V53" s="293"/>
      <c r="W53" s="293"/>
      <c r="X53" s="293"/>
      <c r="Y53" s="293"/>
      <c r="Z53" s="293"/>
      <c r="AA53" s="293"/>
      <c r="AB53" s="293"/>
      <c r="AC53" s="293"/>
      <c r="AD53" s="293"/>
      <c r="AE53" s="293"/>
      <c r="AF53" s="293"/>
      <c r="AG53" s="293"/>
      <c r="AH53" s="293"/>
      <c r="AI53" s="293"/>
      <c r="AJ53" s="293"/>
      <c r="AK53" s="354" t="s">
        <v>558</v>
      </c>
      <c r="AL53" s="355"/>
      <c r="AM53" s="363">
        <v>2433222</v>
      </c>
      <c r="AN53" s="364">
        <v>133262</v>
      </c>
      <c r="AO53" s="365">
        <v>4.7</v>
      </c>
      <c r="AP53" s="366">
        <v>85459</v>
      </c>
      <c r="AQ53" s="367">
        <v>-19.8</v>
      </c>
      <c r="AR53" s="368">
        <v>24.5</v>
      </c>
    </row>
    <row r="54" spans="1:44">
      <c r="A54" s="297"/>
      <c r="B54" s="293"/>
      <c r="C54" s="293"/>
      <c r="D54" s="293"/>
      <c r="E54" s="293"/>
      <c r="F54" s="293"/>
      <c r="G54" s="293"/>
      <c r="H54" s="293"/>
      <c r="I54" s="293"/>
      <c r="J54" s="293"/>
      <c r="K54" s="293"/>
      <c r="L54" s="293"/>
      <c r="M54" s="293"/>
      <c r="N54" s="293"/>
      <c r="O54" s="293"/>
      <c r="P54" s="293"/>
      <c r="Q54" s="293"/>
      <c r="R54" s="293"/>
      <c r="S54" s="293"/>
      <c r="T54" s="293"/>
      <c r="U54" s="293"/>
      <c r="V54" s="293"/>
      <c r="W54" s="293"/>
      <c r="X54" s="293"/>
      <c r="Y54" s="293"/>
      <c r="Z54" s="293"/>
      <c r="AA54" s="293"/>
      <c r="AB54" s="293"/>
      <c r="AC54" s="293"/>
      <c r="AD54" s="293"/>
      <c r="AE54" s="293"/>
      <c r="AF54" s="293"/>
      <c r="AG54" s="293"/>
      <c r="AH54" s="293"/>
      <c r="AI54" s="293"/>
      <c r="AJ54" s="293"/>
      <c r="AK54" s="369"/>
      <c r="AL54" s="370" t="s">
        <v>557</v>
      </c>
      <c r="AM54" s="371">
        <v>1447069</v>
      </c>
      <c r="AN54" s="372">
        <v>79252</v>
      </c>
      <c r="AO54" s="373">
        <v>49.9</v>
      </c>
      <c r="AP54" s="374">
        <v>44378</v>
      </c>
      <c r="AQ54" s="375">
        <v>-2.6</v>
      </c>
      <c r="AR54" s="376">
        <v>52.5</v>
      </c>
    </row>
    <row r="55" spans="1:44">
      <c r="A55" s="297"/>
      <c r="B55" s="293"/>
      <c r="C55" s="293"/>
      <c r="D55" s="293"/>
      <c r="E55" s="293"/>
      <c r="F55" s="293"/>
      <c r="G55" s="293"/>
      <c r="H55" s="293"/>
      <c r="I55" s="293"/>
      <c r="J55" s="293"/>
      <c r="K55" s="293"/>
      <c r="L55" s="293"/>
      <c r="M55" s="293"/>
      <c r="N55" s="293"/>
      <c r="O55" s="293"/>
      <c r="P55" s="293"/>
      <c r="Q55" s="293"/>
      <c r="R55" s="293"/>
      <c r="S55" s="293"/>
      <c r="T55" s="293"/>
      <c r="U55" s="293"/>
      <c r="V55" s="293"/>
      <c r="W55" s="293"/>
      <c r="X55" s="293"/>
      <c r="Y55" s="293"/>
      <c r="Z55" s="293"/>
      <c r="AA55" s="293"/>
      <c r="AB55" s="293"/>
      <c r="AC55" s="293"/>
      <c r="AD55" s="293"/>
      <c r="AE55" s="293"/>
      <c r="AF55" s="293"/>
      <c r="AG55" s="293"/>
      <c r="AH55" s="293"/>
      <c r="AI55" s="293"/>
      <c r="AJ55" s="293"/>
      <c r="AK55" s="354" t="s">
        <v>559</v>
      </c>
      <c r="AL55" s="355"/>
      <c r="AM55" s="363">
        <v>2679133</v>
      </c>
      <c r="AN55" s="364">
        <v>149305</v>
      </c>
      <c r="AO55" s="365">
        <v>12</v>
      </c>
      <c r="AP55" s="366">
        <v>83280</v>
      </c>
      <c r="AQ55" s="367">
        <v>-2.5</v>
      </c>
      <c r="AR55" s="368">
        <v>14.5</v>
      </c>
    </row>
    <row r="56" spans="1:44">
      <c r="A56" s="297"/>
      <c r="B56" s="293"/>
      <c r="C56" s="293"/>
      <c r="D56" s="293"/>
      <c r="E56" s="293"/>
      <c r="F56" s="293"/>
      <c r="G56" s="293"/>
      <c r="H56" s="293"/>
      <c r="I56" s="293"/>
      <c r="J56" s="293"/>
      <c r="K56" s="293"/>
      <c r="L56" s="293"/>
      <c r="M56" s="293"/>
      <c r="N56" s="293"/>
      <c r="O56" s="293"/>
      <c r="P56" s="293"/>
      <c r="Q56" s="293"/>
      <c r="R56" s="293"/>
      <c r="S56" s="293"/>
      <c r="T56" s="293"/>
      <c r="U56" s="293"/>
      <c r="V56" s="293"/>
      <c r="W56" s="293"/>
      <c r="X56" s="293"/>
      <c r="Y56" s="293"/>
      <c r="Z56" s="293"/>
      <c r="AA56" s="293"/>
      <c r="AB56" s="293"/>
      <c r="AC56" s="293"/>
      <c r="AD56" s="293"/>
      <c r="AE56" s="293"/>
      <c r="AF56" s="293"/>
      <c r="AG56" s="293"/>
      <c r="AH56" s="293"/>
      <c r="AI56" s="293"/>
      <c r="AJ56" s="293"/>
      <c r="AK56" s="369"/>
      <c r="AL56" s="370" t="s">
        <v>557</v>
      </c>
      <c r="AM56" s="371">
        <v>1489521</v>
      </c>
      <c r="AN56" s="372">
        <v>83009</v>
      </c>
      <c r="AO56" s="373">
        <v>4.7</v>
      </c>
      <c r="AP56" s="374">
        <v>43123</v>
      </c>
      <c r="AQ56" s="375">
        <v>-2.8</v>
      </c>
      <c r="AR56" s="376">
        <v>7.5</v>
      </c>
    </row>
    <row r="57" spans="1:44">
      <c r="A57" s="297"/>
      <c r="B57" s="293"/>
      <c r="C57" s="293"/>
      <c r="D57" s="293"/>
      <c r="E57" s="293"/>
      <c r="F57" s="293"/>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3"/>
      <c r="AE57" s="293"/>
      <c r="AF57" s="293"/>
      <c r="AG57" s="293"/>
      <c r="AH57" s="293"/>
      <c r="AI57" s="293"/>
      <c r="AJ57" s="293"/>
      <c r="AK57" s="354" t="s">
        <v>560</v>
      </c>
      <c r="AL57" s="355"/>
      <c r="AM57" s="363">
        <v>2222895</v>
      </c>
      <c r="AN57" s="364">
        <v>125332</v>
      </c>
      <c r="AO57" s="365">
        <v>-16.100000000000001</v>
      </c>
      <c r="AP57" s="366">
        <v>88968</v>
      </c>
      <c r="AQ57" s="367">
        <v>6.8</v>
      </c>
      <c r="AR57" s="368">
        <v>-22.9</v>
      </c>
    </row>
    <row r="58" spans="1:44">
      <c r="A58" s="297"/>
      <c r="B58" s="293"/>
      <c r="C58" s="293"/>
      <c r="D58" s="293"/>
      <c r="E58" s="293"/>
      <c r="F58" s="293"/>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3"/>
      <c r="AE58" s="293"/>
      <c r="AF58" s="293"/>
      <c r="AG58" s="293"/>
      <c r="AH58" s="293"/>
      <c r="AI58" s="293"/>
      <c r="AJ58" s="293"/>
      <c r="AK58" s="369"/>
      <c r="AL58" s="370" t="s">
        <v>557</v>
      </c>
      <c r="AM58" s="371">
        <v>1018401</v>
      </c>
      <c r="AN58" s="372">
        <v>57420</v>
      </c>
      <c r="AO58" s="373">
        <v>-30.8</v>
      </c>
      <c r="AP58" s="374">
        <v>45482</v>
      </c>
      <c r="AQ58" s="375">
        <v>5.5</v>
      </c>
      <c r="AR58" s="376">
        <v>-36.299999999999997</v>
      </c>
    </row>
    <row r="59" spans="1:44">
      <c r="A59" s="297"/>
      <c r="B59" s="293"/>
      <c r="C59" s="293"/>
      <c r="D59" s="293"/>
      <c r="E59" s="293"/>
      <c r="F59" s="293"/>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3"/>
      <c r="AE59" s="293"/>
      <c r="AF59" s="293"/>
      <c r="AG59" s="293"/>
      <c r="AH59" s="293"/>
      <c r="AI59" s="293"/>
      <c r="AJ59" s="293"/>
      <c r="AK59" s="354" t="s">
        <v>561</v>
      </c>
      <c r="AL59" s="355"/>
      <c r="AM59" s="363">
        <v>1955438</v>
      </c>
      <c r="AN59" s="364">
        <v>112214</v>
      </c>
      <c r="AO59" s="365">
        <v>-10.5</v>
      </c>
      <c r="AP59" s="366">
        <v>85173</v>
      </c>
      <c r="AQ59" s="367">
        <v>-4.3</v>
      </c>
      <c r="AR59" s="368">
        <v>-6.2</v>
      </c>
    </row>
    <row r="60" spans="1:44">
      <c r="A60" s="297"/>
      <c r="B60" s="293"/>
      <c r="C60" s="293"/>
      <c r="D60" s="293"/>
      <c r="E60" s="293"/>
      <c r="F60" s="293"/>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3"/>
      <c r="AE60" s="293"/>
      <c r="AF60" s="293"/>
      <c r="AG60" s="293"/>
      <c r="AH60" s="293"/>
      <c r="AI60" s="293"/>
      <c r="AJ60" s="293"/>
      <c r="AK60" s="369"/>
      <c r="AL60" s="370" t="s">
        <v>557</v>
      </c>
      <c r="AM60" s="371">
        <v>615705</v>
      </c>
      <c r="AN60" s="372">
        <v>35333</v>
      </c>
      <c r="AO60" s="373">
        <v>-38.5</v>
      </c>
      <c r="AP60" s="374">
        <v>43913</v>
      </c>
      <c r="AQ60" s="375">
        <v>-3.4</v>
      </c>
      <c r="AR60" s="376">
        <v>-35.1</v>
      </c>
    </row>
    <row r="61" spans="1:44">
      <c r="A61" s="297"/>
      <c r="B61" s="293"/>
      <c r="C61" s="293"/>
      <c r="D61" s="293"/>
      <c r="E61" s="293"/>
      <c r="F61" s="293"/>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3"/>
      <c r="AE61" s="293"/>
      <c r="AF61" s="293"/>
      <c r="AG61" s="293"/>
      <c r="AH61" s="293"/>
      <c r="AI61" s="293"/>
      <c r="AJ61" s="293"/>
      <c r="AK61" s="354" t="s">
        <v>562</v>
      </c>
      <c r="AL61" s="377"/>
      <c r="AM61" s="378">
        <v>2333001</v>
      </c>
      <c r="AN61" s="379">
        <v>129478</v>
      </c>
      <c r="AO61" s="380">
        <v>0.3</v>
      </c>
      <c r="AP61" s="381">
        <v>89899</v>
      </c>
      <c r="AQ61" s="382">
        <v>-0.5</v>
      </c>
      <c r="AR61" s="368">
        <v>0.8</v>
      </c>
    </row>
    <row r="62" spans="1:44">
      <c r="A62" s="297"/>
      <c r="B62" s="293"/>
      <c r="C62" s="293"/>
      <c r="D62" s="293"/>
      <c r="E62" s="293"/>
      <c r="F62" s="293"/>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3"/>
      <c r="AE62" s="293"/>
      <c r="AF62" s="293"/>
      <c r="AG62" s="293"/>
      <c r="AH62" s="293"/>
      <c r="AI62" s="293"/>
      <c r="AJ62" s="293"/>
      <c r="AK62" s="369"/>
      <c r="AL62" s="370" t="s">
        <v>557</v>
      </c>
      <c r="AM62" s="371">
        <v>1111433</v>
      </c>
      <c r="AN62" s="372">
        <v>61579</v>
      </c>
      <c r="AO62" s="373">
        <v>18</v>
      </c>
      <c r="AP62" s="374">
        <v>44488</v>
      </c>
      <c r="AQ62" s="375">
        <v>3.5</v>
      </c>
      <c r="AR62" s="376">
        <v>14.5</v>
      </c>
    </row>
    <row r="63" spans="1:44">
      <c r="A63" s="297"/>
      <c r="B63" s="293"/>
      <c r="C63" s="293"/>
      <c r="D63" s="293"/>
      <c r="E63" s="293"/>
      <c r="F63" s="293"/>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3"/>
      <c r="AE63" s="293"/>
      <c r="AF63" s="293"/>
      <c r="AG63" s="293"/>
      <c r="AH63" s="293"/>
      <c r="AI63" s="293"/>
      <c r="AJ63" s="293"/>
      <c r="AK63" s="293"/>
      <c r="AL63" s="293"/>
      <c r="AM63" s="293"/>
      <c r="AN63" s="293"/>
      <c r="AO63" s="293"/>
      <c r="AP63" s="293"/>
      <c r="AQ63" s="293"/>
      <c r="AR63" s="293"/>
    </row>
    <row r="64" spans="1:44">
      <c r="A64" s="297"/>
      <c r="B64" s="293"/>
      <c r="C64" s="293"/>
      <c r="D64" s="293"/>
      <c r="E64" s="293"/>
      <c r="F64" s="293"/>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3"/>
      <c r="AE64" s="293"/>
      <c r="AF64" s="293"/>
      <c r="AG64" s="293"/>
      <c r="AH64" s="293"/>
      <c r="AI64" s="293"/>
      <c r="AJ64" s="293"/>
      <c r="AK64" s="293"/>
      <c r="AL64" s="293"/>
      <c r="AM64" s="293"/>
      <c r="AN64" s="293"/>
      <c r="AO64" s="293"/>
      <c r="AP64" s="293"/>
      <c r="AQ64" s="293"/>
      <c r="AR64" s="293"/>
    </row>
    <row r="65" spans="1:46">
      <c r="A65" s="297"/>
      <c r="B65" s="293"/>
      <c r="C65" s="293"/>
      <c r="D65" s="293"/>
      <c r="E65" s="293"/>
      <c r="F65" s="293"/>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3"/>
      <c r="AE65" s="293"/>
      <c r="AF65" s="293"/>
      <c r="AG65" s="293"/>
      <c r="AH65" s="293"/>
      <c r="AI65" s="293"/>
      <c r="AJ65" s="293"/>
      <c r="AK65" s="293"/>
      <c r="AL65" s="293"/>
      <c r="AM65" s="293"/>
      <c r="AN65" s="293"/>
      <c r="AO65" s="293"/>
      <c r="AP65" s="293"/>
      <c r="AQ65" s="293"/>
      <c r="AR65" s="293"/>
    </row>
    <row r="66" spans="1:46">
      <c r="A66" s="383"/>
      <c r="B66" s="350"/>
      <c r="C66" s="350"/>
      <c r="D66" s="350"/>
      <c r="E66" s="350"/>
      <c r="F66" s="350"/>
      <c r="G66" s="350"/>
      <c r="H66" s="350"/>
      <c r="I66" s="350"/>
      <c r="J66" s="350"/>
      <c r="K66" s="350"/>
      <c r="L66" s="350"/>
      <c r="M66" s="350"/>
      <c r="N66" s="350"/>
      <c r="O66" s="350"/>
      <c r="P66" s="350"/>
      <c r="Q66" s="350"/>
      <c r="R66" s="350"/>
      <c r="S66" s="350"/>
      <c r="T66" s="350"/>
      <c r="U66" s="350"/>
      <c r="V66" s="350"/>
      <c r="W66" s="350"/>
      <c r="X66" s="350"/>
      <c r="Y66" s="350"/>
      <c r="Z66" s="350"/>
      <c r="AA66" s="350"/>
      <c r="AB66" s="350"/>
      <c r="AC66" s="350"/>
      <c r="AD66" s="350"/>
      <c r="AE66" s="350"/>
      <c r="AF66" s="350"/>
      <c r="AG66" s="350"/>
      <c r="AH66" s="350"/>
      <c r="AI66" s="350"/>
      <c r="AJ66" s="350"/>
      <c r="AK66" s="350"/>
      <c r="AL66" s="350"/>
      <c r="AM66" s="350"/>
      <c r="AN66" s="350"/>
      <c r="AO66" s="350"/>
      <c r="AP66" s="350"/>
      <c r="AQ66" s="350"/>
      <c r="AR66" s="350"/>
      <c r="AS66" s="384"/>
    </row>
    <row r="67" spans="1:46" ht="13.5" hidden="1" customHeight="1">
      <c r="AK67" s="293"/>
      <c r="AL67" s="293"/>
      <c r="AM67" s="293"/>
      <c r="AN67" s="293"/>
      <c r="AO67" s="293"/>
      <c r="AP67" s="293"/>
      <c r="AQ67" s="293"/>
      <c r="AR67" s="293"/>
      <c r="AS67" s="293"/>
      <c r="AT67" s="293"/>
    </row>
    <row r="68" spans="1:46" ht="13.5" hidden="1" customHeight="1">
      <c r="AK68" s="293"/>
      <c r="AL68" s="293"/>
      <c r="AM68" s="293"/>
      <c r="AN68" s="293"/>
      <c r="AO68" s="293"/>
      <c r="AP68" s="293"/>
      <c r="AQ68" s="293"/>
      <c r="AR68" s="293"/>
    </row>
    <row r="69" spans="1:46" ht="13.5" hidden="1" customHeight="1">
      <c r="AK69" s="293"/>
      <c r="AL69" s="293"/>
      <c r="AM69" s="293"/>
      <c r="AN69" s="293"/>
      <c r="AO69" s="293"/>
      <c r="AP69" s="293"/>
      <c r="AQ69" s="293"/>
      <c r="AR69" s="293"/>
    </row>
    <row r="70" spans="1:46" hidden="1">
      <c r="AK70" s="293"/>
      <c r="AL70" s="293"/>
      <c r="AM70" s="293"/>
      <c r="AN70" s="293"/>
      <c r="AO70" s="293"/>
      <c r="AP70" s="293"/>
      <c r="AQ70" s="293"/>
      <c r="AR70" s="293"/>
    </row>
    <row r="71" spans="1:46" hidden="1">
      <c r="AK71" s="293"/>
      <c r="AL71" s="293"/>
      <c r="AM71" s="293"/>
      <c r="AN71" s="293"/>
      <c r="AO71" s="293"/>
      <c r="AP71" s="293"/>
      <c r="AQ71" s="293"/>
      <c r="AR71" s="293"/>
    </row>
    <row r="72" spans="1:46" hidden="1">
      <c r="AK72" s="293"/>
      <c r="AL72" s="293"/>
      <c r="AM72" s="293"/>
      <c r="AN72" s="293"/>
      <c r="AO72" s="293"/>
      <c r="AP72" s="293"/>
      <c r="AQ72" s="293"/>
      <c r="AR72" s="293"/>
    </row>
    <row r="73" spans="1:46" hidden="1">
      <c r="AK73" s="293"/>
      <c r="AL73" s="293"/>
      <c r="AM73" s="293"/>
      <c r="AN73" s="293"/>
      <c r="AO73" s="293"/>
      <c r="AP73" s="293"/>
      <c r="AQ73" s="293"/>
      <c r="AR73" s="293"/>
    </row>
    <row r="74" spans="1:46" hidden="1"/>
  </sheetData>
  <sheetProtection algorithmName="SHA-512" hashValue="LFq2HgRdBmEsJwlCJ3K9ZR1k5u3Lk5viYJcqgL42oY+razEHOk1boV79MAJr6nUjt9OsbVKX2an6shCa+RvxYQ==" saltValue="s1en/DUYp5CUlNeqNpEMdw==" spinCount="100000" sheet="1" objects="1" scenarios="1"/>
  <mergeCells count="25">
    <mergeCell ref="AK22:AN22"/>
    <mergeCell ref="AO7:AO8"/>
    <mergeCell ref="AK9:AN9"/>
    <mergeCell ref="AK10:AN10"/>
    <mergeCell ref="AK11:AN11"/>
    <mergeCell ref="AK12:AN12"/>
    <mergeCell ref="AK13:AN13"/>
    <mergeCell ref="AK14:AN14"/>
    <mergeCell ref="AK15:AN15"/>
    <mergeCell ref="AK16:AN16"/>
    <mergeCell ref="AK17:AN17"/>
    <mergeCell ref="AK21:AN21"/>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32"/>
  <sheetViews>
    <sheetView showGridLines="0" zoomScale="70" zoomScaleNormal="70" zoomScaleSheetLayoutView="55" workbookViewId="0"/>
  </sheetViews>
  <sheetFormatPr defaultColWidth="0" defaultRowHeight="13.5" customHeight="1" zeroHeight="1"/>
  <cols>
    <col min="1" max="125" width="2.5" style="291" customWidth="1"/>
    <col min="126" max="16384" width="9" style="290" hidden="1"/>
  </cols>
  <sheetData>
    <row r="1" spans="2:125" ht="13.5" customHeight="1">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c r="DQ1" s="290"/>
      <c r="DR1" s="290"/>
      <c r="DS1" s="290"/>
      <c r="DT1" s="290"/>
      <c r="DU1" s="290"/>
    </row>
    <row r="2" spans="2:125">
      <c r="B2" s="290"/>
      <c r="DG2" s="290"/>
    </row>
    <row r="3" spans="2:125">
      <c r="C3" s="290"/>
      <c r="D3" s="290"/>
      <c r="E3" s="290"/>
      <c r="F3" s="290"/>
      <c r="G3" s="290"/>
      <c r="H3" s="290"/>
      <c r="I3" s="290"/>
      <c r="J3" s="290"/>
      <c r="K3" s="290"/>
      <c r="L3" s="290"/>
      <c r="M3" s="290"/>
      <c r="N3" s="290"/>
      <c r="O3" s="290"/>
      <c r="P3" s="290"/>
      <c r="Q3" s="290"/>
      <c r="R3" s="290"/>
      <c r="S3" s="290"/>
      <c r="T3" s="290"/>
      <c r="U3" s="290"/>
      <c r="V3" s="290"/>
      <c r="W3" s="290"/>
      <c r="X3" s="290"/>
      <c r="Y3" s="290"/>
      <c r="Z3" s="290"/>
      <c r="AA3" s="290"/>
      <c r="AB3" s="290"/>
      <c r="AC3" s="290"/>
      <c r="AD3" s="290"/>
      <c r="AE3" s="290"/>
      <c r="AF3" s="290"/>
      <c r="AG3" s="290"/>
      <c r="AH3" s="290"/>
      <c r="AI3" s="290"/>
      <c r="AJ3" s="290"/>
      <c r="AK3" s="290"/>
      <c r="AL3" s="290"/>
      <c r="AM3" s="290"/>
      <c r="AN3" s="290"/>
      <c r="AO3" s="290"/>
      <c r="AP3" s="290"/>
      <c r="AQ3" s="290"/>
      <c r="AR3" s="290"/>
      <c r="AS3" s="290"/>
      <c r="AT3" s="290"/>
      <c r="AU3" s="290"/>
      <c r="AV3" s="290"/>
      <c r="AW3" s="290"/>
      <c r="AX3" s="290"/>
      <c r="AY3" s="290"/>
      <c r="AZ3" s="290"/>
      <c r="BA3" s="290"/>
      <c r="BB3" s="290"/>
      <c r="BC3" s="290"/>
      <c r="BD3" s="290"/>
      <c r="BE3" s="290"/>
      <c r="BF3" s="290"/>
      <c r="BG3" s="290"/>
      <c r="BH3" s="290"/>
      <c r="BI3" s="290"/>
      <c r="BJ3" s="290"/>
      <c r="BK3" s="290"/>
      <c r="BL3" s="290"/>
      <c r="BM3" s="290"/>
      <c r="BN3" s="290"/>
      <c r="BO3" s="290"/>
      <c r="BP3" s="290"/>
      <c r="BQ3" s="290"/>
      <c r="BR3" s="290"/>
      <c r="BS3" s="290"/>
      <c r="BT3" s="290"/>
      <c r="BU3" s="290"/>
      <c r="BV3" s="290"/>
      <c r="BW3" s="290"/>
      <c r="BX3" s="290"/>
      <c r="BY3" s="290"/>
      <c r="BZ3" s="290"/>
      <c r="CA3" s="290"/>
      <c r="CB3" s="290"/>
      <c r="CC3" s="290"/>
      <c r="CD3" s="290"/>
      <c r="CE3" s="290"/>
      <c r="CF3" s="290"/>
      <c r="CG3" s="290"/>
      <c r="CH3" s="290"/>
      <c r="CI3" s="290"/>
      <c r="CJ3" s="290"/>
      <c r="CK3" s="290"/>
      <c r="CL3" s="290"/>
      <c r="CM3" s="290"/>
      <c r="CN3" s="290"/>
      <c r="CO3" s="290"/>
      <c r="CP3" s="290"/>
      <c r="CQ3" s="290"/>
      <c r="CR3" s="290"/>
      <c r="CS3" s="290"/>
      <c r="CT3" s="290"/>
      <c r="CU3" s="290"/>
      <c r="CV3" s="290"/>
      <c r="CW3" s="290"/>
      <c r="CX3" s="290"/>
      <c r="CY3" s="290"/>
      <c r="CZ3" s="290"/>
      <c r="DA3" s="290"/>
      <c r="DB3" s="290"/>
      <c r="DC3" s="290"/>
      <c r="DD3" s="290"/>
      <c r="DE3" s="290"/>
      <c r="DF3" s="290"/>
      <c r="DH3" s="290"/>
      <c r="DI3" s="290"/>
      <c r="DJ3" s="290"/>
      <c r="DK3" s="290"/>
      <c r="DL3" s="290"/>
      <c r="DM3" s="290"/>
      <c r="DN3" s="290"/>
      <c r="DO3" s="290"/>
      <c r="DP3" s="290"/>
      <c r="DQ3" s="290"/>
      <c r="DR3" s="290"/>
      <c r="DS3" s="290"/>
      <c r="DT3" s="290"/>
      <c r="DU3" s="290"/>
    </row>
    <row r="4" spans="2:125"/>
    <row r="5" spans="2:125"/>
    <row r="6" spans="2:125"/>
    <row r="7" spans="2:125"/>
    <row r="8" spans="2:125"/>
    <row r="9" spans="2:125">
      <c r="DU9" s="290"/>
    </row>
    <row r="10" spans="2:125"/>
    <row r="11" spans="2:125"/>
    <row r="12" spans="2:125"/>
    <row r="13" spans="2:125"/>
    <row r="14" spans="2:125"/>
    <row r="15" spans="2:125"/>
    <row r="16" spans="2:125"/>
    <row r="17" spans="125:125">
      <c r="DU17" s="290"/>
    </row>
    <row r="18" spans="125:125"/>
    <row r="19" spans="125:125"/>
    <row r="20" spans="125:125">
      <c r="DU20" s="290"/>
    </row>
    <row r="21" spans="125:125">
      <c r="DU21" s="290"/>
    </row>
    <row r="22" spans="125:125"/>
    <row r="23" spans="125:125"/>
    <row r="24" spans="125:125"/>
    <row r="25" spans="125:125"/>
    <row r="26" spans="125:125"/>
    <row r="27" spans="125:125"/>
    <row r="28" spans="125:125">
      <c r="DU28" s="290"/>
    </row>
    <row r="29" spans="125:125"/>
    <row r="30" spans="125:125"/>
    <row r="31" spans="125:125"/>
    <row r="32" spans="125:125"/>
    <row r="33" spans="2:125">
      <c r="B33" s="290"/>
      <c r="G33" s="290"/>
      <c r="I33" s="290"/>
    </row>
    <row r="34" spans="2:125">
      <c r="C34" s="290"/>
      <c r="P34" s="290"/>
      <c r="DE34" s="290"/>
      <c r="DH34" s="290"/>
    </row>
    <row r="35" spans="2:125">
      <c r="D35" s="290"/>
      <c r="E35" s="290"/>
      <c r="DG35" s="290"/>
      <c r="DJ35" s="290"/>
      <c r="DP35" s="290"/>
      <c r="DQ35" s="290"/>
      <c r="DR35" s="290"/>
      <c r="DS35" s="290"/>
      <c r="DT35" s="290"/>
      <c r="DU35" s="290"/>
    </row>
    <row r="36" spans="2:125">
      <c r="F36" s="290"/>
      <c r="H36" s="290"/>
      <c r="J36" s="290"/>
      <c r="K36" s="290"/>
      <c r="L36" s="290"/>
      <c r="M36" s="290"/>
      <c r="N36" s="290"/>
      <c r="O36" s="290"/>
      <c r="Q36" s="290"/>
      <c r="R36" s="290"/>
      <c r="S36" s="290"/>
      <c r="T36" s="290"/>
      <c r="U36" s="290"/>
      <c r="V36" s="290"/>
      <c r="W36" s="290"/>
      <c r="X36" s="290"/>
      <c r="Y36" s="290"/>
      <c r="Z36" s="290"/>
      <c r="AA36" s="290"/>
      <c r="AB36" s="290"/>
      <c r="AC36" s="290"/>
      <c r="AD36" s="290"/>
      <c r="AE36" s="290"/>
      <c r="AF36" s="290"/>
      <c r="AG36" s="290"/>
      <c r="AH36" s="290"/>
      <c r="AI36" s="290"/>
      <c r="AJ36" s="290"/>
      <c r="AK36" s="290"/>
      <c r="AL36" s="290"/>
      <c r="AM36" s="290"/>
      <c r="AN36" s="290"/>
      <c r="AO36" s="290"/>
      <c r="AP36" s="290"/>
      <c r="AQ36" s="290"/>
      <c r="AR36" s="290"/>
      <c r="AS36" s="290"/>
      <c r="AT36" s="290"/>
      <c r="AU36" s="290"/>
      <c r="AV36" s="290"/>
      <c r="AW36" s="290"/>
      <c r="AX36" s="290"/>
      <c r="AY36" s="290"/>
      <c r="AZ36" s="290"/>
      <c r="BA36" s="290"/>
      <c r="BB36" s="290"/>
      <c r="BC36" s="290"/>
      <c r="BD36" s="290"/>
      <c r="BE36" s="290"/>
      <c r="BF36" s="290"/>
      <c r="BG36" s="290"/>
      <c r="BH36" s="290"/>
      <c r="BI36" s="290"/>
      <c r="BJ36" s="290"/>
      <c r="BK36" s="290"/>
      <c r="BL36" s="290"/>
      <c r="BM36" s="290"/>
      <c r="BN36" s="290"/>
      <c r="BO36" s="290"/>
      <c r="BP36" s="290"/>
      <c r="BQ36" s="290"/>
      <c r="BR36" s="290"/>
      <c r="BS36" s="290"/>
      <c r="BT36" s="290"/>
      <c r="BU36" s="290"/>
      <c r="BV36" s="290"/>
      <c r="BW36" s="290"/>
      <c r="BX36" s="290"/>
      <c r="BY36" s="290"/>
      <c r="BZ36" s="290"/>
      <c r="CA36" s="290"/>
      <c r="CB36" s="290"/>
      <c r="CC36" s="290"/>
      <c r="CD36" s="290"/>
      <c r="CE36" s="290"/>
      <c r="CF36" s="290"/>
      <c r="CG36" s="290"/>
      <c r="CH36" s="290"/>
      <c r="CI36" s="290"/>
      <c r="CJ36" s="290"/>
      <c r="CK36" s="290"/>
      <c r="CL36" s="290"/>
      <c r="CM36" s="290"/>
      <c r="CN36" s="290"/>
      <c r="CO36" s="290"/>
      <c r="CP36" s="290"/>
      <c r="CQ36" s="290"/>
      <c r="CR36" s="290"/>
      <c r="CS36" s="290"/>
      <c r="CT36" s="290"/>
      <c r="CU36" s="290"/>
      <c r="CV36" s="290"/>
      <c r="CW36" s="290"/>
      <c r="CX36" s="290"/>
      <c r="CY36" s="290"/>
      <c r="CZ36" s="290"/>
      <c r="DA36" s="290"/>
      <c r="DB36" s="290"/>
      <c r="DC36" s="290"/>
      <c r="DD36" s="290"/>
      <c r="DF36" s="290"/>
      <c r="DI36" s="290"/>
      <c r="DK36" s="290"/>
      <c r="DL36" s="290"/>
      <c r="DM36" s="290"/>
      <c r="DN36" s="290"/>
      <c r="DO36" s="290"/>
      <c r="DP36" s="290"/>
      <c r="DQ36" s="290"/>
      <c r="DR36" s="290"/>
      <c r="DS36" s="290"/>
      <c r="DT36" s="290"/>
      <c r="DU36" s="290"/>
    </row>
    <row r="37" spans="2:125">
      <c r="DU37" s="290"/>
    </row>
    <row r="38" spans="2:125">
      <c r="DT38" s="290"/>
      <c r="DU38" s="290"/>
    </row>
    <row r="39" spans="2:125"/>
    <row r="40" spans="2:125">
      <c r="DH40" s="290"/>
    </row>
    <row r="41" spans="2:125">
      <c r="DE41" s="290"/>
    </row>
    <row r="42" spans="2:125">
      <c r="DG42" s="290"/>
      <c r="DJ42" s="290"/>
    </row>
    <row r="43" spans="2:125">
      <c r="Q43" s="290"/>
      <c r="R43" s="290"/>
      <c r="S43" s="290"/>
      <c r="T43" s="290"/>
      <c r="U43" s="290"/>
      <c r="V43" s="290"/>
      <c r="W43" s="290"/>
      <c r="X43" s="290"/>
      <c r="Y43" s="290"/>
      <c r="Z43" s="290"/>
      <c r="AA43" s="290"/>
      <c r="AB43" s="290"/>
      <c r="AC43" s="290"/>
      <c r="AD43" s="290"/>
      <c r="AE43" s="290"/>
      <c r="AF43" s="290"/>
      <c r="AG43" s="290"/>
      <c r="AH43" s="290"/>
      <c r="AI43" s="290"/>
      <c r="AJ43" s="290"/>
      <c r="AK43" s="290"/>
      <c r="AL43" s="290"/>
      <c r="AM43" s="290"/>
      <c r="AN43" s="290"/>
      <c r="AO43" s="290"/>
      <c r="AP43" s="290"/>
      <c r="AQ43" s="290"/>
      <c r="AR43" s="290"/>
      <c r="AS43" s="290"/>
      <c r="AT43" s="290"/>
      <c r="AU43" s="290"/>
      <c r="AV43" s="290"/>
      <c r="AW43" s="290"/>
      <c r="AX43" s="290"/>
      <c r="AY43" s="290"/>
      <c r="AZ43" s="290"/>
      <c r="BA43" s="290"/>
      <c r="BB43" s="290"/>
      <c r="BC43" s="290"/>
      <c r="BD43" s="290"/>
      <c r="BE43" s="290"/>
      <c r="BF43" s="290"/>
      <c r="BG43" s="290"/>
      <c r="BH43" s="290"/>
      <c r="BI43" s="290"/>
      <c r="BJ43" s="290"/>
      <c r="BK43" s="290"/>
      <c r="BL43" s="290"/>
      <c r="BM43" s="290"/>
      <c r="BN43" s="290"/>
      <c r="BO43" s="290"/>
      <c r="BP43" s="290"/>
      <c r="BQ43" s="290"/>
      <c r="BR43" s="290"/>
      <c r="BS43" s="290"/>
      <c r="BT43" s="290"/>
      <c r="BU43" s="290"/>
      <c r="BV43" s="290"/>
      <c r="BW43" s="290"/>
      <c r="BX43" s="290"/>
      <c r="BY43" s="290"/>
      <c r="BZ43" s="290"/>
      <c r="CA43" s="290"/>
      <c r="CB43" s="290"/>
      <c r="CC43" s="290"/>
      <c r="CD43" s="290"/>
      <c r="CE43" s="290"/>
      <c r="CF43" s="290"/>
      <c r="CG43" s="290"/>
      <c r="CH43" s="290"/>
      <c r="CI43" s="290"/>
      <c r="CJ43" s="290"/>
      <c r="CK43" s="290"/>
      <c r="CL43" s="290"/>
      <c r="CM43" s="290"/>
      <c r="CN43" s="290"/>
      <c r="CO43" s="290"/>
      <c r="CP43" s="290"/>
      <c r="CQ43" s="290"/>
      <c r="CR43" s="290"/>
      <c r="CS43" s="290"/>
      <c r="CT43" s="290"/>
      <c r="CU43" s="290"/>
      <c r="CV43" s="290"/>
      <c r="CW43" s="290"/>
      <c r="CX43" s="290"/>
      <c r="CY43" s="290"/>
      <c r="CZ43" s="290"/>
      <c r="DA43" s="290"/>
      <c r="DB43" s="290"/>
      <c r="DC43" s="290"/>
      <c r="DD43" s="290"/>
      <c r="DF43" s="290"/>
      <c r="DI43" s="290"/>
      <c r="DK43" s="290"/>
      <c r="DL43" s="290"/>
      <c r="DM43" s="290"/>
      <c r="DN43" s="290"/>
      <c r="DO43" s="290"/>
      <c r="DP43" s="290"/>
      <c r="DQ43" s="290"/>
      <c r="DR43" s="290"/>
      <c r="DS43" s="290"/>
      <c r="DT43" s="290"/>
      <c r="DU43" s="290"/>
    </row>
    <row r="44" spans="2:125">
      <c r="DU44" s="290"/>
    </row>
    <row r="45" spans="2:125"/>
    <row r="46" spans="2:125"/>
    <row r="47" spans="2:125"/>
    <row r="48" spans="2:125">
      <c r="DT48" s="290"/>
      <c r="DU48" s="290"/>
    </row>
    <row r="49" spans="120:125">
      <c r="DU49" s="290"/>
    </row>
    <row r="50" spans="120:125">
      <c r="DU50" s="290"/>
    </row>
    <row r="51" spans="120:125">
      <c r="DP51" s="290"/>
      <c r="DQ51" s="290"/>
      <c r="DR51" s="290"/>
      <c r="DS51" s="290"/>
      <c r="DT51" s="290"/>
      <c r="DU51" s="290"/>
    </row>
    <row r="52" spans="120:125"/>
    <row r="53" spans="120:125"/>
    <row r="54" spans="120:125">
      <c r="DU54" s="290"/>
    </row>
    <row r="55" spans="120:125"/>
    <row r="56" spans="120:125"/>
    <row r="57" spans="120:125"/>
    <row r="58" spans="120:125">
      <c r="DU58" s="290"/>
    </row>
    <row r="59" spans="120:125"/>
    <row r="60" spans="120:125"/>
    <row r="61" spans="120:125"/>
    <row r="62" spans="120:125"/>
    <row r="63" spans="120:125">
      <c r="DU63" s="290"/>
    </row>
    <row r="64" spans="120:125">
      <c r="DT64" s="290"/>
      <c r="DU64" s="290"/>
    </row>
    <row r="65" spans="123:125"/>
    <row r="66" spans="123:125"/>
    <row r="67" spans="123:125"/>
    <row r="68" spans="123:125"/>
    <row r="69" spans="123:125">
      <c r="DS69" s="290"/>
      <c r="DT69" s="290"/>
      <c r="DU69" s="290"/>
    </row>
    <row r="70" spans="123:125"/>
    <row r="71" spans="123:125"/>
    <row r="72" spans="123:125"/>
    <row r="73" spans="123:125"/>
    <row r="74" spans="123:125"/>
    <row r="75" spans="123:125"/>
    <row r="76" spans="123:125"/>
    <row r="77" spans="123:125"/>
    <row r="78" spans="123:125"/>
    <row r="79" spans="123:125"/>
    <row r="80" spans="123:125"/>
    <row r="81" spans="116:125"/>
    <row r="82" spans="116:125">
      <c r="DL82" s="290"/>
    </row>
    <row r="83" spans="116:125">
      <c r="DM83" s="290"/>
      <c r="DN83" s="290"/>
      <c r="DO83" s="290"/>
      <c r="DP83" s="290"/>
      <c r="DQ83" s="290"/>
      <c r="DR83" s="290"/>
      <c r="DS83" s="290"/>
      <c r="DT83" s="290"/>
      <c r="DU83" s="290"/>
    </row>
    <row r="84" spans="116:125"/>
    <row r="85" spans="116:125"/>
    <row r="86" spans="116:125"/>
    <row r="87" spans="116:125"/>
    <row r="88" spans="116:125">
      <c r="DU88" s="290"/>
    </row>
    <row r="89" spans="116:125"/>
    <row r="90" spans="116:125"/>
    <row r="91" spans="116:125"/>
    <row r="92" spans="116:125" ht="13.5" customHeight="1"/>
    <row r="93" spans="116:125" ht="13.5" customHeight="1"/>
    <row r="94" spans="116:125" ht="13.5" customHeight="1">
      <c r="DS94" s="290"/>
      <c r="DT94" s="290"/>
      <c r="DU94" s="290"/>
    </row>
    <row r="95" spans="116:125" ht="13.5" customHeight="1">
      <c r="DU95" s="290"/>
    </row>
    <row r="96" spans="116:125" ht="13.5" customHeight="1"/>
    <row r="97" spans="124:125" ht="13.5" customHeight="1"/>
    <row r="98" spans="124:125" ht="13.5" customHeight="1"/>
    <row r="99" spans="124:125" ht="13.5" customHeight="1"/>
    <row r="100" spans="124:125" ht="13.5" customHeight="1"/>
    <row r="101" spans="124:125" ht="13.5" customHeight="1">
      <c r="DU101" s="290"/>
    </row>
    <row r="102" spans="124:125" ht="13.5" customHeight="1"/>
    <row r="103" spans="124:125" ht="13.5" customHeight="1"/>
    <row r="104" spans="124:125" ht="13.5" customHeight="1">
      <c r="DT104" s="290"/>
      <c r="DU104" s="290"/>
    </row>
    <row r="105" spans="124:125" ht="13.5" customHeight="1"/>
    <row r="106" spans="124:125" ht="13.5" customHeight="1"/>
    <row r="107" spans="124:125" ht="13.5" customHeight="1"/>
    <row r="108" spans="124:125" ht="13.5" customHeight="1"/>
    <row r="109" spans="124:125" ht="13.5" customHeight="1"/>
    <row r="110" spans="124:125" ht="13.5" customHeight="1"/>
    <row r="111" spans="124:125" ht="13.5" customHeight="1"/>
    <row r="112" spans="124:125" ht="13.5" customHeight="1"/>
    <row r="113" spans="125:125" ht="13.5" customHeight="1"/>
    <row r="114" spans="125:125" ht="13.5" customHeight="1"/>
    <row r="115" spans="125:125" ht="13.5" customHeight="1"/>
    <row r="116" spans="125:125" ht="13.5" customHeight="1">
      <c r="DU116" s="290" t="s">
        <v>564</v>
      </c>
    </row>
    <row r="117" spans="125:125" ht="13.5" hidden="1" customHeight="1"/>
    <row r="118" spans="125:125" ht="13.5" hidden="1" customHeight="1"/>
    <row r="119" spans="125:125" ht="13.5" hidden="1" customHeight="1"/>
    <row r="120" spans="125:125" ht="13.5" hidden="1" customHeight="1"/>
    <row r="121" spans="125:125" ht="13.5" hidden="1" customHeight="1">
      <c r="DU121" s="290"/>
    </row>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C82tVM+UJXbyThqRclAH1vVnakL9IjNo0k2l6YzLowF8rXCX7HBZJkocw1N0oN8v8jQpmGb1vYvmBWWQFmRDFw==" saltValue="P+Z31NZ849yLF34lvmrmPg=="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32"/>
  <sheetViews>
    <sheetView showGridLines="0" zoomScale="70" zoomScaleNormal="70" zoomScaleSheetLayoutView="55" workbookViewId="0"/>
  </sheetViews>
  <sheetFormatPr defaultColWidth="0" defaultRowHeight="13.5" customHeight="1" zeroHeight="1"/>
  <cols>
    <col min="1" max="125" width="2.5" style="291" customWidth="1"/>
    <col min="126" max="142" width="0" style="290" hidden="1" customWidth="1"/>
    <col min="143" max="16384" width="9" style="290" hidden="1"/>
  </cols>
  <sheetData>
    <row r="1" spans="1:125" ht="13.5" customHeight="1">
      <c r="A1" s="290"/>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c r="DQ1" s="290"/>
      <c r="DR1" s="290"/>
      <c r="DS1" s="290"/>
      <c r="DT1" s="290"/>
      <c r="DU1" s="290"/>
    </row>
    <row r="2" spans="1:125">
      <c r="B2" s="290"/>
      <c r="T2" s="290"/>
    </row>
    <row r="3" spans="1:125">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c r="AI3" s="290"/>
      <c r="AJ3" s="290"/>
      <c r="AK3" s="290"/>
      <c r="AL3" s="290"/>
      <c r="AM3" s="290"/>
      <c r="AN3" s="290"/>
      <c r="AO3" s="290"/>
      <c r="AP3" s="290"/>
      <c r="AQ3" s="290"/>
      <c r="AR3" s="290"/>
      <c r="AS3" s="290"/>
      <c r="AT3" s="290"/>
      <c r="AU3" s="290"/>
      <c r="AV3" s="290"/>
      <c r="AW3" s="290"/>
      <c r="AX3" s="290"/>
      <c r="AY3" s="290"/>
      <c r="AZ3" s="290"/>
      <c r="BA3" s="290"/>
      <c r="BB3" s="290"/>
      <c r="BC3" s="290"/>
      <c r="BD3" s="290"/>
      <c r="BE3" s="290"/>
      <c r="BF3" s="290"/>
      <c r="BG3" s="290"/>
      <c r="BH3" s="290"/>
      <c r="BI3" s="290"/>
      <c r="BJ3" s="290"/>
      <c r="BK3" s="290"/>
      <c r="BL3" s="290"/>
      <c r="BM3" s="290"/>
      <c r="BN3" s="290"/>
      <c r="BO3" s="290"/>
      <c r="BP3" s="290"/>
      <c r="BQ3" s="290"/>
      <c r="BR3" s="290"/>
      <c r="BS3" s="290"/>
      <c r="BT3" s="290"/>
      <c r="BU3" s="290"/>
      <c r="BV3" s="290"/>
      <c r="BW3" s="290"/>
      <c r="BX3" s="290"/>
      <c r="BY3" s="290"/>
      <c r="BZ3" s="290"/>
      <c r="CA3" s="290"/>
      <c r="CB3" s="290"/>
      <c r="CC3" s="290"/>
      <c r="CD3" s="290"/>
      <c r="CE3" s="290"/>
      <c r="CF3" s="290"/>
      <c r="CG3" s="290"/>
      <c r="CH3" s="290"/>
      <c r="CI3" s="290"/>
      <c r="CJ3" s="290"/>
      <c r="CK3" s="290"/>
      <c r="CL3" s="290"/>
      <c r="CM3" s="290"/>
      <c r="CN3" s="290"/>
      <c r="CO3" s="290"/>
      <c r="CP3" s="290"/>
      <c r="CQ3" s="290"/>
      <c r="CR3" s="290"/>
      <c r="CS3" s="290"/>
      <c r="CT3" s="290"/>
      <c r="CU3" s="290"/>
      <c r="CV3" s="290"/>
      <c r="CW3" s="290"/>
      <c r="CX3" s="290"/>
      <c r="CY3" s="290"/>
      <c r="CZ3" s="290"/>
      <c r="DA3" s="290"/>
      <c r="DB3" s="290"/>
      <c r="DC3" s="290"/>
      <c r="DD3" s="290"/>
      <c r="DE3" s="290"/>
      <c r="DF3" s="290"/>
      <c r="DG3" s="290"/>
      <c r="DH3" s="290"/>
      <c r="DI3" s="290"/>
      <c r="DJ3" s="290"/>
      <c r="DK3" s="290"/>
      <c r="DL3" s="290"/>
      <c r="DM3" s="290"/>
      <c r="DN3" s="290"/>
      <c r="DO3" s="290"/>
      <c r="DP3" s="290"/>
      <c r="DQ3" s="290"/>
      <c r="DR3" s="290"/>
      <c r="DS3" s="290"/>
      <c r="DT3" s="290"/>
      <c r="DU3" s="290"/>
    </row>
    <row r="4" spans="1:125"/>
    <row r="5" spans="1:125"/>
    <row r="6" spans="1:125"/>
    <row r="7" spans="1:125"/>
    <row r="8" spans="1:125"/>
    <row r="9" spans="1:125"/>
    <row r="10" spans="1:125"/>
    <row r="11" spans="1:125"/>
    <row r="12" spans="1:125"/>
    <row r="13" spans="1:125"/>
    <row r="14" spans="1:125"/>
    <row r="15" spans="1:125"/>
    <row r="16" spans="1:125"/>
    <row r="17"/>
    <row r="18"/>
    <row r="19"/>
    <row r="20"/>
    <row r="21"/>
    <row r="22"/>
    <row r="23"/>
    <row r="24"/>
    <row r="25"/>
    <row r="26"/>
    <row r="27"/>
    <row r="28"/>
    <row r="29"/>
    <row r="30"/>
    <row r="31"/>
    <row r="32"/>
    <row r="33" spans="2:125">
      <c r="B33" s="290"/>
      <c r="G33" s="290"/>
      <c r="I33" s="290"/>
    </row>
    <row r="34" spans="2:125">
      <c r="C34" s="290"/>
      <c r="P34" s="290"/>
      <c r="R34" s="290"/>
      <c r="U34" s="290"/>
    </row>
    <row r="35" spans="2:125">
      <c r="D35" s="290"/>
      <c r="E35" s="290"/>
      <c r="T35" s="290"/>
      <c r="W35" s="290"/>
      <c r="X35" s="290"/>
      <c r="Y35" s="290"/>
      <c r="Z35" s="290"/>
      <c r="AA35" s="290"/>
      <c r="AB35" s="290"/>
      <c r="AC35" s="290"/>
      <c r="AD35" s="290"/>
      <c r="AE35" s="290"/>
      <c r="AF35" s="290"/>
      <c r="AG35" s="290"/>
      <c r="AH35" s="290"/>
      <c r="AI35" s="290"/>
      <c r="AJ35" s="290"/>
      <c r="AK35" s="290"/>
      <c r="AL35" s="290"/>
      <c r="AM35" s="290"/>
      <c r="AN35" s="290"/>
      <c r="AO35" s="290"/>
      <c r="AP35" s="290"/>
      <c r="AQ35" s="290"/>
      <c r="AR35" s="290"/>
      <c r="AS35" s="290"/>
      <c r="AT35" s="290"/>
      <c r="AU35" s="290"/>
      <c r="AV35" s="290"/>
      <c r="AW35" s="290"/>
      <c r="AX35" s="290"/>
      <c r="AY35" s="290"/>
      <c r="AZ35" s="290"/>
      <c r="BA35" s="290"/>
      <c r="BB35" s="290"/>
      <c r="BC35" s="290"/>
      <c r="BD35" s="290"/>
      <c r="BE35" s="290"/>
      <c r="BF35" s="290"/>
      <c r="BG35" s="290"/>
      <c r="BH35" s="290"/>
      <c r="BI35" s="290"/>
      <c r="BJ35" s="290"/>
      <c r="BK35" s="290"/>
      <c r="BL35" s="290"/>
      <c r="BM35" s="290"/>
      <c r="BN35" s="290"/>
      <c r="BO35" s="290"/>
      <c r="BP35" s="290"/>
      <c r="BQ35" s="290"/>
      <c r="BR35" s="290"/>
      <c r="BS35" s="290"/>
      <c r="BT35" s="290"/>
      <c r="BU35" s="290"/>
      <c r="BV35" s="290"/>
      <c r="BW35" s="290"/>
      <c r="BX35" s="290"/>
      <c r="BY35" s="290"/>
      <c r="BZ35" s="290"/>
      <c r="CA35" s="290"/>
      <c r="CB35" s="290"/>
      <c r="CC35" s="290"/>
      <c r="CD35" s="290"/>
      <c r="CE35" s="290"/>
      <c r="CF35" s="290"/>
      <c r="CG35" s="290"/>
      <c r="CH35" s="290"/>
      <c r="CI35" s="290"/>
      <c r="CJ35" s="290"/>
      <c r="CK35" s="290"/>
      <c r="CL35" s="290"/>
      <c r="CM35" s="290"/>
      <c r="CN35" s="290"/>
      <c r="CO35" s="290"/>
      <c r="CP35" s="290"/>
      <c r="CQ35" s="290"/>
      <c r="CR35" s="290"/>
      <c r="CS35" s="290"/>
      <c r="CT35" s="290"/>
      <c r="CU35" s="290"/>
      <c r="CV35" s="290"/>
      <c r="CW35" s="290"/>
      <c r="CX35" s="290"/>
      <c r="CY35" s="290"/>
      <c r="CZ35" s="290"/>
      <c r="DA35" s="290"/>
      <c r="DB35" s="290"/>
      <c r="DC35" s="290"/>
      <c r="DD35" s="290"/>
      <c r="DE35" s="290"/>
      <c r="DF35" s="290"/>
      <c r="DG35" s="290"/>
      <c r="DH35" s="290"/>
      <c r="DI35" s="290"/>
      <c r="DJ35" s="290"/>
      <c r="DK35" s="290"/>
      <c r="DL35" s="290"/>
      <c r="DM35" s="290"/>
      <c r="DN35" s="290"/>
      <c r="DO35" s="290"/>
      <c r="DP35" s="290"/>
      <c r="DQ35" s="290"/>
      <c r="DR35" s="290"/>
      <c r="DS35" s="290"/>
      <c r="DT35" s="290"/>
      <c r="DU35" s="290"/>
    </row>
    <row r="36" spans="2:125">
      <c r="F36" s="290"/>
      <c r="H36" s="290"/>
      <c r="J36" s="290"/>
      <c r="K36" s="290"/>
      <c r="L36" s="290"/>
      <c r="M36" s="290"/>
      <c r="N36" s="290"/>
      <c r="O36" s="290"/>
      <c r="Q36" s="290"/>
      <c r="S36" s="290"/>
      <c r="V36" s="290"/>
    </row>
    <row r="37" spans="2:125"/>
    <row r="38" spans="2:125"/>
    <row r="39" spans="2:125"/>
    <row r="40" spans="2:125">
      <c r="U40" s="290"/>
    </row>
    <row r="41" spans="2:125">
      <c r="R41" s="290"/>
    </row>
    <row r="42" spans="2:125">
      <c r="T42" s="290"/>
      <c r="W42" s="290"/>
      <c r="X42" s="290"/>
      <c r="Y42" s="290"/>
      <c r="Z42" s="290"/>
      <c r="AA42" s="290"/>
      <c r="AB42" s="290"/>
      <c r="AC42" s="290"/>
      <c r="AD42" s="290"/>
      <c r="AE42" s="290"/>
      <c r="AF42" s="290"/>
      <c r="AG42" s="290"/>
      <c r="AH42" s="290"/>
      <c r="AI42" s="290"/>
      <c r="AJ42" s="290"/>
      <c r="AK42" s="290"/>
      <c r="AL42" s="290"/>
      <c r="AM42" s="290"/>
      <c r="AN42" s="290"/>
      <c r="AO42" s="290"/>
      <c r="AP42" s="290"/>
      <c r="AQ42" s="290"/>
      <c r="AR42" s="290"/>
      <c r="AS42" s="290"/>
      <c r="AT42" s="290"/>
      <c r="AU42" s="290"/>
      <c r="AV42" s="290"/>
      <c r="AW42" s="290"/>
      <c r="AX42" s="290"/>
      <c r="AY42" s="290"/>
      <c r="AZ42" s="290"/>
      <c r="BA42" s="290"/>
      <c r="BB42" s="290"/>
      <c r="BC42" s="290"/>
      <c r="BD42" s="290"/>
      <c r="BE42" s="290"/>
      <c r="BF42" s="290"/>
      <c r="BG42" s="290"/>
      <c r="BH42" s="290"/>
      <c r="BI42" s="290"/>
      <c r="BJ42" s="290"/>
      <c r="BK42" s="290"/>
      <c r="BL42" s="290"/>
      <c r="BM42" s="290"/>
      <c r="BN42" s="290"/>
      <c r="BO42" s="290"/>
      <c r="BP42" s="290"/>
      <c r="BQ42" s="290"/>
      <c r="BR42" s="290"/>
      <c r="BS42" s="290"/>
      <c r="BT42" s="290"/>
      <c r="BU42" s="290"/>
      <c r="BV42" s="290"/>
      <c r="BW42" s="290"/>
      <c r="BX42" s="290"/>
      <c r="BY42" s="290"/>
      <c r="BZ42" s="290"/>
      <c r="CA42" s="290"/>
      <c r="CB42" s="290"/>
      <c r="CC42" s="290"/>
      <c r="CD42" s="290"/>
      <c r="CE42" s="290"/>
      <c r="CF42" s="290"/>
      <c r="CG42" s="290"/>
      <c r="CH42" s="290"/>
      <c r="CI42" s="290"/>
      <c r="CJ42" s="290"/>
      <c r="CK42" s="290"/>
      <c r="CL42" s="290"/>
      <c r="CM42" s="290"/>
      <c r="CN42" s="290"/>
      <c r="CO42" s="290"/>
      <c r="CP42" s="290"/>
      <c r="CQ42" s="290"/>
      <c r="CR42" s="290"/>
      <c r="CS42" s="290"/>
      <c r="CT42" s="290"/>
      <c r="CU42" s="290"/>
      <c r="CV42" s="290"/>
      <c r="CW42" s="290"/>
      <c r="CX42" s="290"/>
      <c r="CY42" s="290"/>
      <c r="CZ42" s="290"/>
      <c r="DA42" s="290"/>
      <c r="DB42" s="290"/>
      <c r="DC42" s="290"/>
      <c r="DD42" s="290"/>
      <c r="DE42" s="290"/>
      <c r="DF42" s="290"/>
      <c r="DG42" s="290"/>
      <c r="DH42" s="290"/>
      <c r="DI42" s="290"/>
      <c r="DJ42" s="290"/>
      <c r="DK42" s="290"/>
      <c r="DL42" s="290"/>
      <c r="DM42" s="290"/>
      <c r="DN42" s="290"/>
      <c r="DO42" s="290"/>
      <c r="DP42" s="290"/>
      <c r="DQ42" s="290"/>
      <c r="DR42" s="290"/>
      <c r="DS42" s="290"/>
      <c r="DT42" s="290"/>
      <c r="DU42" s="290"/>
    </row>
    <row r="43" spans="2:125">
      <c r="Q43" s="290"/>
      <c r="S43" s="290"/>
      <c r="V43" s="290"/>
    </row>
    <row r="44" spans="2:125"/>
    <row r="45" spans="2:125"/>
    <row r="46" spans="2:125"/>
    <row r="47" spans="2:125"/>
    <row r="48" spans="2:125"/>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spans="125:125" ht="13.5" customHeight="1"/>
    <row r="114" spans="125:125" ht="13.5" customHeight="1"/>
    <row r="115" spans="125:125" ht="13.5" customHeight="1"/>
    <row r="116" spans="125:125" ht="13.5" customHeight="1">
      <c r="DU116" s="291" t="s">
        <v>565</v>
      </c>
    </row>
    <row r="117" spans="125:125" ht="13.5" hidden="1" customHeight="1"/>
    <row r="118" spans="125:125" ht="13.5" hidden="1" customHeight="1"/>
    <row r="119" spans="125:125" ht="13.5" hidden="1" customHeight="1"/>
    <row r="120" spans="125:125" ht="13.5" hidden="1" customHeight="1"/>
    <row r="121" spans="125:125" ht="13.5" hidden="1" customHeight="1"/>
    <row r="122" spans="125:125" ht="13.5" hidden="1" customHeight="1"/>
    <row r="123" spans="125:125" ht="13.5" hidden="1" customHeight="1"/>
    <row r="124" spans="125:125" ht="13.5" hidden="1" customHeight="1"/>
    <row r="125" spans="125:125" ht="13.5" hidden="1" customHeight="1"/>
    <row r="126" spans="125:125" ht="13.5" hidden="1" customHeight="1"/>
    <row r="127" spans="125:125" ht="13.5" hidden="1" customHeight="1"/>
    <row r="128" spans="125:125" ht="13.5" hidden="1" customHeight="1"/>
    <row r="129" ht="13.5" hidden="1" customHeight="1"/>
    <row r="130" ht="13.5" hidden="1" customHeight="1"/>
    <row r="131" ht="13.5" hidden="1" customHeight="1"/>
    <row r="132" ht="13.5" hidden="1" customHeight="1"/>
  </sheetData>
  <sheetProtection algorithmName="SHA-512" hashValue="Pg0QXuXbnwodFhTZXQTcxMv+JN3QMuy2WQG84UHB13TbvTJfbxfwMSMMEv36H/xAU/lTI55Qgwv7lILc/YUttg==" saltValue="6usH/LyUAfKpaPBCDpxCvA=="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zoomScale="55" zoomScaleNormal="55" zoomScaleSheetLayoutView="100" workbookViewId="0"/>
  </sheetViews>
  <sheetFormatPr defaultColWidth="0" defaultRowHeight="13.5" customHeight="1" zeroHeight="1"/>
  <cols>
    <col min="1" max="1" width="8.25" style="1" customWidth="1"/>
    <col min="2" max="16" width="14.625" style="1" customWidth="1"/>
    <col min="17"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thickBot="1">
      <c r="B45" s="2"/>
      <c r="C45" s="2"/>
      <c r="D45" s="2"/>
      <c r="E45" s="2"/>
      <c r="F45" s="2"/>
      <c r="G45" s="2"/>
      <c r="H45" s="2"/>
      <c r="I45" s="2"/>
      <c r="J45" s="3" t="s">
        <v>0</v>
      </c>
    </row>
    <row r="46" spans="2:10" ht="29.25" customHeight="1" thickBot="1">
      <c r="B46" s="4" t="s">
        <v>1</v>
      </c>
      <c r="C46" s="5"/>
      <c r="D46" s="5"/>
      <c r="E46" s="6" t="s">
        <v>2</v>
      </c>
      <c r="F46" s="7" t="s">
        <v>566</v>
      </c>
      <c r="G46" s="8" t="s">
        <v>567</v>
      </c>
      <c r="H46" s="8" t="s">
        <v>568</v>
      </c>
      <c r="I46" s="8" t="s">
        <v>569</v>
      </c>
      <c r="J46" s="9" t="s">
        <v>570</v>
      </c>
    </row>
    <row r="47" spans="2:10" ht="57.75" customHeight="1">
      <c r="B47" s="10"/>
      <c r="C47" s="1232" t="s">
        <v>3</v>
      </c>
      <c r="D47" s="1232"/>
      <c r="E47" s="1233"/>
      <c r="F47" s="11">
        <v>15.04</v>
      </c>
      <c r="G47" s="12">
        <v>16.34</v>
      </c>
      <c r="H47" s="12">
        <v>18.43</v>
      </c>
      <c r="I47" s="12">
        <v>18.78</v>
      </c>
      <c r="J47" s="13">
        <v>19.100000000000001</v>
      </c>
    </row>
    <row r="48" spans="2:10" ht="57.75" customHeight="1">
      <c r="B48" s="14"/>
      <c r="C48" s="1234" t="s">
        <v>4</v>
      </c>
      <c r="D48" s="1234"/>
      <c r="E48" s="1235"/>
      <c r="F48" s="15">
        <v>2.82</v>
      </c>
      <c r="G48" s="16">
        <v>3.02</v>
      </c>
      <c r="H48" s="16">
        <v>3.69</v>
      </c>
      <c r="I48" s="16">
        <v>3.03</v>
      </c>
      <c r="J48" s="17">
        <v>3.24</v>
      </c>
    </row>
    <row r="49" spans="2:10" ht="57.75" customHeight="1" thickBot="1">
      <c r="B49" s="18"/>
      <c r="C49" s="1236" t="s">
        <v>5</v>
      </c>
      <c r="D49" s="1236"/>
      <c r="E49" s="1237"/>
      <c r="F49" s="19">
        <v>9.23</v>
      </c>
      <c r="G49" s="20">
        <v>9.16</v>
      </c>
      <c r="H49" s="20">
        <v>6.95</v>
      </c>
      <c r="I49" s="20">
        <v>5.76</v>
      </c>
      <c r="J49" s="21">
        <v>4.41</v>
      </c>
    </row>
    <row r="50" spans="2:10" ht="13.5" customHeight="1"/>
    <row r="51" spans="2:10" ht="13.5" hidden="1" customHeight="1"/>
    <row r="52" spans="2:10" ht="13.5" hidden="1" customHeight="1"/>
    <row r="53" spans="2:10" ht="13.5" hidden="1" customHeight="1"/>
  </sheetData>
  <sheetProtection algorithmName="SHA-512" hashValue="vDvnDMLbETjtkGMb7CrkwWk8x/7ssD4mm3Ni7kZxLfQ+S9atGuoeCE+9tsVAIqaNrng0AAYM74BqWkKTw97ysw==" saltValue="Gi15LoYkQIndgurGDY6QYA=="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70" zoomScaleNormal="70" zoomScaleSheetLayoutView="100" workbookViewId="0"/>
  </sheetViews>
  <sheetFormatPr defaultColWidth="0" defaultRowHeight="12.95" customHeight="1" zeroHeight="1"/>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c r="A1" s="22"/>
      <c r="B1" s="22"/>
      <c r="C1" s="22"/>
      <c r="D1" s="22"/>
      <c r="E1" s="22"/>
      <c r="F1" s="22"/>
      <c r="G1" s="22"/>
      <c r="H1" s="22"/>
      <c r="I1" s="22"/>
      <c r="J1" s="22"/>
      <c r="K1" s="22"/>
      <c r="L1" s="22"/>
      <c r="M1" s="22"/>
      <c r="N1" s="22"/>
      <c r="O1" s="22"/>
      <c r="P1" s="22"/>
    </row>
    <row r="2" spans="1:16" ht="16.5" customHeight="1">
      <c r="A2" s="22"/>
      <c r="B2" s="22"/>
      <c r="C2" s="22"/>
      <c r="D2" s="22"/>
      <c r="E2" s="22"/>
      <c r="F2" s="22"/>
      <c r="G2" s="22"/>
      <c r="H2" s="22"/>
      <c r="I2" s="22"/>
      <c r="J2" s="22"/>
      <c r="K2" s="22"/>
      <c r="L2" s="22"/>
      <c r="M2" s="22"/>
      <c r="N2" s="22"/>
      <c r="O2" s="22"/>
      <c r="P2" s="22"/>
    </row>
    <row r="3" spans="1:16" ht="16.5" customHeight="1">
      <c r="A3" s="22"/>
      <c r="B3" s="22"/>
      <c r="C3" s="22"/>
      <c r="D3" s="22"/>
      <c r="E3" s="22"/>
      <c r="F3" s="22"/>
      <c r="G3" s="22"/>
      <c r="H3" s="22"/>
      <c r="I3" s="22"/>
      <c r="J3" s="22"/>
      <c r="K3" s="22"/>
      <c r="L3" s="22"/>
      <c r="M3" s="22"/>
      <c r="N3" s="22"/>
      <c r="O3" s="22"/>
      <c r="P3" s="22"/>
    </row>
    <row r="4" spans="1:16" ht="16.5" customHeight="1">
      <c r="A4" s="22"/>
      <c r="B4" s="22"/>
      <c r="C4" s="22"/>
      <c r="D4" s="22"/>
      <c r="E4" s="22"/>
      <c r="F4" s="22"/>
      <c r="G4" s="22"/>
      <c r="H4" s="22"/>
      <c r="I4" s="22"/>
      <c r="J4" s="22"/>
      <c r="K4" s="22"/>
      <c r="L4" s="22"/>
      <c r="M4" s="22"/>
      <c r="N4" s="22"/>
      <c r="O4" s="22"/>
      <c r="P4" s="22"/>
    </row>
    <row r="5" spans="1:16" ht="16.5" customHeight="1">
      <c r="A5" s="22"/>
      <c r="B5" s="22"/>
      <c r="C5" s="22"/>
      <c r="D5" s="22"/>
      <c r="E5" s="22"/>
      <c r="F5" s="22"/>
      <c r="G5" s="22"/>
      <c r="H5" s="22"/>
      <c r="I5" s="22"/>
      <c r="J5" s="22"/>
      <c r="K5" s="22"/>
      <c r="L5" s="22"/>
      <c r="M5" s="22"/>
      <c r="N5" s="22"/>
      <c r="O5" s="22"/>
      <c r="P5" s="22"/>
    </row>
    <row r="6" spans="1:16" ht="16.5" customHeight="1">
      <c r="A6" s="22"/>
      <c r="B6" s="22"/>
      <c r="C6" s="22"/>
      <c r="D6" s="22"/>
      <c r="E6" s="22"/>
      <c r="F6" s="22"/>
      <c r="G6" s="22"/>
      <c r="H6" s="22"/>
      <c r="I6" s="22"/>
      <c r="J6" s="22"/>
      <c r="K6" s="22"/>
      <c r="L6" s="22"/>
      <c r="M6" s="22"/>
      <c r="N6" s="22"/>
      <c r="O6" s="22"/>
      <c r="P6" s="22"/>
    </row>
    <row r="7" spans="1:16" ht="16.5" customHeight="1">
      <c r="A7" s="22"/>
      <c r="B7" s="22"/>
      <c r="C7" s="22"/>
      <c r="D7" s="22"/>
      <c r="E7" s="22"/>
      <c r="F7" s="22"/>
      <c r="G7" s="22"/>
      <c r="H7" s="22"/>
      <c r="I7" s="22"/>
      <c r="J7" s="22"/>
      <c r="K7" s="22"/>
      <c r="L7" s="22"/>
      <c r="M7" s="22"/>
      <c r="N7" s="22"/>
      <c r="O7" s="22"/>
      <c r="P7" s="22"/>
    </row>
    <row r="8" spans="1:16" ht="16.5" customHeight="1">
      <c r="A8" s="22"/>
      <c r="B8" s="22"/>
      <c r="C8" s="22"/>
      <c r="D8" s="22"/>
      <c r="E8" s="22"/>
      <c r="F8" s="22"/>
      <c r="G8" s="22"/>
      <c r="H8" s="22"/>
      <c r="I8" s="22"/>
      <c r="J8" s="22"/>
      <c r="K8" s="22"/>
      <c r="L8" s="22"/>
      <c r="M8" s="22"/>
      <c r="N8" s="22"/>
      <c r="O8" s="22"/>
      <c r="P8" s="22"/>
    </row>
    <row r="9" spans="1:16" ht="16.5" customHeight="1">
      <c r="A9" s="22"/>
      <c r="B9" s="22"/>
      <c r="C9" s="22"/>
      <c r="D9" s="22"/>
      <c r="E9" s="22"/>
      <c r="F9" s="22"/>
      <c r="G9" s="22"/>
      <c r="H9" s="22"/>
      <c r="I9" s="22"/>
      <c r="J9" s="22"/>
      <c r="K9" s="22"/>
      <c r="L9" s="22"/>
      <c r="M9" s="22"/>
      <c r="N9" s="22"/>
      <c r="O9" s="22"/>
      <c r="P9" s="22"/>
    </row>
    <row r="10" spans="1:16" ht="16.5" customHeight="1">
      <c r="A10" s="22"/>
      <c r="B10" s="22"/>
      <c r="C10" s="22"/>
      <c r="D10" s="22"/>
      <c r="E10" s="22"/>
      <c r="F10" s="22"/>
      <c r="G10" s="22"/>
      <c r="H10" s="22"/>
      <c r="I10" s="22"/>
      <c r="J10" s="22"/>
      <c r="K10" s="22"/>
      <c r="L10" s="22"/>
      <c r="M10" s="22"/>
      <c r="N10" s="22"/>
      <c r="O10" s="22"/>
      <c r="P10" s="22"/>
    </row>
    <row r="11" spans="1:16" ht="16.5" customHeight="1">
      <c r="A11" s="22"/>
      <c r="B11" s="22"/>
      <c r="C11" s="22"/>
      <c r="D11" s="22"/>
      <c r="E11" s="22"/>
      <c r="F11" s="22"/>
      <c r="G11" s="22"/>
      <c r="H11" s="22"/>
      <c r="I11" s="22"/>
      <c r="J11" s="22"/>
      <c r="K11" s="22"/>
      <c r="L11" s="22"/>
      <c r="M11" s="22"/>
      <c r="N11" s="22"/>
      <c r="O11" s="22"/>
      <c r="P11" s="22"/>
    </row>
    <row r="12" spans="1:16" ht="16.5" customHeight="1">
      <c r="A12" s="22"/>
      <c r="B12" s="22"/>
      <c r="C12" s="22"/>
      <c r="D12" s="22"/>
      <c r="E12" s="22"/>
      <c r="F12" s="22"/>
      <c r="G12" s="22"/>
      <c r="H12" s="22"/>
      <c r="I12" s="22"/>
      <c r="J12" s="22"/>
      <c r="K12" s="22"/>
      <c r="L12" s="22"/>
      <c r="M12" s="22"/>
      <c r="N12" s="22"/>
      <c r="O12" s="22"/>
      <c r="P12" s="22"/>
    </row>
    <row r="13" spans="1:16" ht="16.5" customHeight="1">
      <c r="A13" s="22"/>
      <c r="B13" s="22"/>
      <c r="C13" s="22"/>
      <c r="D13" s="22"/>
      <c r="E13" s="22"/>
      <c r="F13" s="22"/>
      <c r="G13" s="22"/>
      <c r="H13" s="22"/>
      <c r="I13" s="22"/>
      <c r="J13" s="22"/>
      <c r="K13" s="22"/>
      <c r="L13" s="22"/>
      <c r="M13" s="22"/>
      <c r="N13" s="22"/>
      <c r="O13" s="22"/>
      <c r="P13" s="22"/>
    </row>
    <row r="14" spans="1:16" ht="16.5" customHeight="1">
      <c r="A14" s="22"/>
      <c r="B14" s="22"/>
      <c r="C14" s="22"/>
      <c r="D14" s="22"/>
      <c r="E14" s="22"/>
      <c r="F14" s="22"/>
      <c r="G14" s="22"/>
      <c r="H14" s="22"/>
      <c r="I14" s="22"/>
      <c r="J14" s="22"/>
      <c r="K14" s="22"/>
      <c r="L14" s="22"/>
      <c r="M14" s="22"/>
      <c r="N14" s="22"/>
      <c r="O14" s="22"/>
      <c r="P14" s="22"/>
    </row>
    <row r="15" spans="1:16" ht="16.5" customHeight="1">
      <c r="A15" s="22"/>
      <c r="B15" s="22"/>
      <c r="C15" s="22"/>
      <c r="D15" s="22"/>
      <c r="E15" s="22"/>
      <c r="F15" s="22"/>
      <c r="G15" s="22"/>
      <c r="H15" s="22"/>
      <c r="I15" s="22"/>
      <c r="J15" s="22"/>
      <c r="K15" s="22"/>
      <c r="L15" s="22"/>
      <c r="M15" s="22"/>
      <c r="N15" s="22"/>
      <c r="O15" s="22"/>
      <c r="P15" s="22"/>
    </row>
    <row r="16" spans="1:16" ht="16.5" customHeight="1">
      <c r="A16" s="22"/>
      <c r="B16" s="22"/>
      <c r="C16" s="22"/>
      <c r="D16" s="22"/>
      <c r="E16" s="22"/>
      <c r="F16" s="22"/>
      <c r="G16" s="22"/>
      <c r="H16" s="22"/>
      <c r="I16" s="22"/>
      <c r="J16" s="22"/>
      <c r="K16" s="22"/>
      <c r="L16" s="22"/>
      <c r="M16" s="22"/>
      <c r="N16" s="22"/>
      <c r="O16" s="22"/>
      <c r="P16" s="22"/>
    </row>
    <row r="17" spans="1:16" ht="16.5" customHeight="1">
      <c r="A17" s="22"/>
      <c r="B17" s="22"/>
      <c r="C17" s="22"/>
      <c r="D17" s="22"/>
      <c r="E17" s="22"/>
      <c r="F17" s="22"/>
      <c r="G17" s="22"/>
      <c r="H17" s="22"/>
      <c r="I17" s="22"/>
      <c r="J17" s="22"/>
      <c r="K17" s="22"/>
      <c r="L17" s="22"/>
      <c r="M17" s="22"/>
      <c r="N17" s="22"/>
      <c r="O17" s="22"/>
      <c r="P17" s="22"/>
    </row>
    <row r="18" spans="1:16" ht="16.5" customHeight="1">
      <c r="A18" s="22"/>
      <c r="B18" s="22"/>
      <c r="C18" s="22"/>
      <c r="D18" s="22"/>
      <c r="E18" s="22"/>
      <c r="F18" s="22"/>
      <c r="G18" s="22"/>
      <c r="H18" s="22"/>
      <c r="I18" s="22"/>
      <c r="J18" s="22"/>
      <c r="K18" s="22"/>
      <c r="L18" s="22"/>
      <c r="M18" s="22"/>
      <c r="N18" s="22"/>
      <c r="O18" s="22"/>
      <c r="P18" s="22"/>
    </row>
    <row r="19" spans="1:16" ht="16.5" customHeight="1">
      <c r="A19" s="22"/>
      <c r="B19" s="22"/>
      <c r="C19" s="22"/>
      <c r="D19" s="22"/>
      <c r="E19" s="22"/>
      <c r="F19" s="22"/>
      <c r="G19" s="22"/>
      <c r="H19" s="22"/>
      <c r="I19" s="22"/>
      <c r="J19" s="22"/>
      <c r="K19" s="22"/>
      <c r="L19" s="22"/>
      <c r="M19" s="22"/>
      <c r="N19" s="22"/>
      <c r="O19" s="22"/>
      <c r="P19" s="22"/>
    </row>
    <row r="20" spans="1:16" ht="16.5" customHeight="1">
      <c r="A20" s="22"/>
      <c r="B20" s="22"/>
      <c r="C20" s="22"/>
      <c r="D20" s="22"/>
      <c r="E20" s="22"/>
      <c r="F20" s="22"/>
      <c r="G20" s="22"/>
      <c r="H20" s="22"/>
      <c r="I20" s="22"/>
      <c r="J20" s="22"/>
      <c r="K20" s="22"/>
      <c r="L20" s="22"/>
      <c r="M20" s="22"/>
      <c r="N20" s="22"/>
      <c r="O20" s="22"/>
      <c r="P20" s="22"/>
    </row>
    <row r="21" spans="1:16" ht="16.5" customHeight="1">
      <c r="A21" s="22"/>
      <c r="B21" s="22"/>
      <c r="C21" s="22"/>
      <c r="D21" s="22"/>
      <c r="E21" s="22"/>
      <c r="F21" s="22"/>
      <c r="G21" s="22"/>
      <c r="H21" s="22"/>
      <c r="I21" s="22"/>
      <c r="J21" s="22"/>
      <c r="K21" s="22"/>
      <c r="L21" s="22"/>
      <c r="M21" s="22"/>
      <c r="N21" s="22"/>
      <c r="O21" s="22"/>
      <c r="P21" s="22"/>
    </row>
    <row r="22" spans="1:16" ht="16.5" customHeight="1">
      <c r="A22" s="22"/>
      <c r="B22" s="22"/>
      <c r="C22" s="22"/>
      <c r="D22" s="22"/>
      <c r="E22" s="22"/>
      <c r="F22" s="22"/>
      <c r="G22" s="22"/>
      <c r="H22" s="22"/>
      <c r="I22" s="22"/>
      <c r="J22" s="22"/>
      <c r="K22" s="22"/>
      <c r="L22" s="22"/>
      <c r="M22" s="22"/>
      <c r="N22" s="22"/>
      <c r="O22" s="22"/>
      <c r="P22" s="22"/>
    </row>
    <row r="23" spans="1:16" ht="16.5" customHeight="1">
      <c r="A23" s="22"/>
      <c r="B23" s="22"/>
      <c r="C23" s="22"/>
      <c r="D23" s="22"/>
      <c r="E23" s="22"/>
      <c r="F23" s="22"/>
      <c r="G23" s="22"/>
      <c r="H23" s="22"/>
      <c r="I23" s="22"/>
      <c r="J23" s="22"/>
      <c r="K23" s="22"/>
      <c r="L23" s="22"/>
      <c r="M23" s="22"/>
      <c r="N23" s="22"/>
      <c r="O23" s="22"/>
      <c r="P23" s="22"/>
    </row>
    <row r="24" spans="1:16" ht="16.5" customHeight="1">
      <c r="A24" s="22"/>
      <c r="B24" s="22"/>
      <c r="C24" s="22"/>
      <c r="D24" s="22"/>
      <c r="E24" s="22"/>
      <c r="F24" s="22"/>
      <c r="G24" s="22"/>
      <c r="H24" s="22"/>
      <c r="I24" s="22"/>
      <c r="J24" s="22"/>
      <c r="K24" s="22"/>
      <c r="L24" s="22"/>
      <c r="M24" s="22"/>
      <c r="N24" s="22"/>
      <c r="O24" s="22"/>
      <c r="P24" s="22"/>
    </row>
    <row r="25" spans="1:16" ht="16.5" customHeight="1">
      <c r="A25" s="22"/>
      <c r="B25" s="22"/>
      <c r="C25" s="22"/>
      <c r="D25" s="22"/>
      <c r="E25" s="22"/>
      <c r="F25" s="22"/>
      <c r="G25" s="22"/>
      <c r="H25" s="22"/>
      <c r="I25" s="22"/>
      <c r="J25" s="22"/>
      <c r="K25" s="22"/>
      <c r="L25" s="22"/>
      <c r="M25" s="22"/>
      <c r="N25" s="22"/>
      <c r="O25" s="22"/>
      <c r="P25" s="22"/>
    </row>
    <row r="26" spans="1:16" ht="16.5" customHeight="1">
      <c r="A26" s="22"/>
      <c r="B26" s="22"/>
      <c r="C26" s="22"/>
      <c r="D26" s="22"/>
      <c r="E26" s="22"/>
      <c r="F26" s="22"/>
      <c r="G26" s="22"/>
      <c r="H26" s="22"/>
      <c r="I26" s="22"/>
      <c r="J26" s="22"/>
      <c r="K26" s="22"/>
      <c r="L26" s="22"/>
      <c r="M26" s="22"/>
      <c r="N26" s="22"/>
      <c r="O26" s="22"/>
      <c r="P26" s="22"/>
    </row>
    <row r="27" spans="1:16" ht="16.5" customHeight="1">
      <c r="A27" s="22"/>
      <c r="B27" s="22"/>
      <c r="C27" s="22"/>
      <c r="D27" s="22"/>
      <c r="E27" s="22"/>
      <c r="F27" s="22"/>
      <c r="G27" s="22"/>
      <c r="H27" s="22"/>
      <c r="I27" s="22"/>
      <c r="J27" s="22"/>
      <c r="K27" s="22"/>
      <c r="L27" s="22"/>
      <c r="M27" s="22"/>
      <c r="N27" s="22"/>
      <c r="O27" s="22"/>
      <c r="P27" s="22"/>
    </row>
    <row r="28" spans="1:16" ht="16.5" customHeight="1">
      <c r="A28" s="22"/>
      <c r="B28" s="22"/>
      <c r="C28" s="22"/>
      <c r="D28" s="22"/>
      <c r="E28" s="22"/>
      <c r="F28" s="22"/>
      <c r="G28" s="22"/>
      <c r="H28" s="22"/>
      <c r="I28" s="22"/>
      <c r="J28" s="22"/>
      <c r="K28" s="22"/>
      <c r="L28" s="22"/>
      <c r="M28" s="22"/>
      <c r="N28" s="22"/>
      <c r="O28" s="22"/>
      <c r="P28" s="22"/>
    </row>
    <row r="29" spans="1:16" ht="16.5" customHeight="1">
      <c r="A29" s="22"/>
      <c r="B29" s="22"/>
      <c r="C29" s="22"/>
      <c r="D29" s="22"/>
      <c r="E29" s="22"/>
      <c r="F29" s="22"/>
      <c r="G29" s="22"/>
      <c r="H29" s="22"/>
      <c r="I29" s="22"/>
      <c r="J29" s="22"/>
      <c r="K29" s="22"/>
      <c r="L29" s="22"/>
      <c r="M29" s="22"/>
      <c r="N29" s="22"/>
      <c r="O29" s="22"/>
      <c r="P29" s="22"/>
    </row>
    <row r="30" spans="1:16" ht="16.5" customHeight="1">
      <c r="A30" s="22"/>
      <c r="B30" s="22"/>
      <c r="C30" s="22"/>
      <c r="D30" s="22"/>
      <c r="E30" s="22"/>
      <c r="F30" s="22"/>
      <c r="G30" s="22"/>
      <c r="H30" s="22"/>
      <c r="I30" s="22"/>
      <c r="J30" s="22"/>
      <c r="K30" s="22"/>
      <c r="L30" s="22"/>
      <c r="M30" s="22"/>
      <c r="N30" s="22"/>
      <c r="O30" s="22"/>
      <c r="P30" s="22"/>
    </row>
    <row r="31" spans="1:16" ht="16.5" customHeight="1">
      <c r="A31" s="22"/>
      <c r="B31" s="22"/>
      <c r="C31" s="22"/>
      <c r="D31" s="22"/>
      <c r="E31" s="22"/>
      <c r="F31" s="22"/>
      <c r="G31" s="22"/>
      <c r="H31" s="22"/>
      <c r="I31" s="22"/>
      <c r="J31" s="22"/>
      <c r="K31" s="22"/>
      <c r="L31" s="22"/>
      <c r="M31" s="22"/>
      <c r="N31" s="22"/>
      <c r="O31" s="22"/>
      <c r="P31" s="22"/>
    </row>
    <row r="32" spans="1:16" ht="31.5" customHeight="1" thickBot="1">
      <c r="A32" s="22"/>
      <c r="B32" s="22"/>
      <c r="C32" s="22"/>
      <c r="D32" s="22"/>
      <c r="E32" s="22"/>
      <c r="F32" s="22"/>
      <c r="G32" s="22"/>
      <c r="H32" s="22"/>
      <c r="I32" s="22"/>
      <c r="J32" s="24" t="s">
        <v>6</v>
      </c>
      <c r="K32" s="22"/>
      <c r="L32" s="22"/>
      <c r="M32" s="22"/>
      <c r="N32" s="22"/>
      <c r="O32" s="22"/>
      <c r="P32" s="22"/>
    </row>
    <row r="33" spans="1:16" ht="39" customHeight="1" thickBot="1">
      <c r="A33" s="22"/>
      <c r="B33" s="25" t="s">
        <v>7</v>
      </c>
      <c r="C33" s="26"/>
      <c r="D33" s="26"/>
      <c r="E33" s="27" t="s">
        <v>2</v>
      </c>
      <c r="F33" s="28" t="s">
        <v>566</v>
      </c>
      <c r="G33" s="29" t="s">
        <v>567</v>
      </c>
      <c r="H33" s="29" t="s">
        <v>568</v>
      </c>
      <c r="I33" s="29" t="s">
        <v>569</v>
      </c>
      <c r="J33" s="30" t="s">
        <v>570</v>
      </c>
      <c r="K33" s="22"/>
      <c r="L33" s="22"/>
      <c r="M33" s="22"/>
      <c r="N33" s="22"/>
      <c r="O33" s="22"/>
      <c r="P33" s="22"/>
    </row>
    <row r="34" spans="1:16" ht="39" customHeight="1">
      <c r="A34" s="22"/>
      <c r="B34" s="31"/>
      <c r="C34" s="1244" t="s">
        <v>571</v>
      </c>
      <c r="D34" s="1244"/>
      <c r="E34" s="1245"/>
      <c r="F34" s="32" t="s">
        <v>572</v>
      </c>
      <c r="G34" s="33" t="s">
        <v>573</v>
      </c>
      <c r="H34" s="33" t="s">
        <v>574</v>
      </c>
      <c r="I34" s="33" t="s">
        <v>575</v>
      </c>
      <c r="J34" s="34" t="s">
        <v>576</v>
      </c>
      <c r="K34" s="22"/>
      <c r="L34" s="22"/>
      <c r="M34" s="22"/>
      <c r="N34" s="22"/>
      <c r="O34" s="22"/>
      <c r="P34" s="22"/>
    </row>
    <row r="35" spans="1:16" ht="39" customHeight="1">
      <c r="A35" s="22"/>
      <c r="B35" s="35"/>
      <c r="C35" s="1238" t="s">
        <v>577</v>
      </c>
      <c r="D35" s="1239"/>
      <c r="E35" s="1240"/>
      <c r="F35" s="36">
        <v>8.94</v>
      </c>
      <c r="G35" s="37">
        <v>9.66</v>
      </c>
      <c r="H35" s="37">
        <v>10.84</v>
      </c>
      <c r="I35" s="37">
        <v>11.34</v>
      </c>
      <c r="J35" s="38">
        <v>11.44</v>
      </c>
      <c r="K35" s="22"/>
      <c r="L35" s="22"/>
      <c r="M35" s="22"/>
      <c r="N35" s="22"/>
      <c r="O35" s="22"/>
      <c r="P35" s="22"/>
    </row>
    <row r="36" spans="1:16" ht="39" customHeight="1">
      <c r="A36" s="22"/>
      <c r="B36" s="35"/>
      <c r="C36" s="1238" t="s">
        <v>578</v>
      </c>
      <c r="D36" s="1239"/>
      <c r="E36" s="1240"/>
      <c r="F36" s="36">
        <v>2.72</v>
      </c>
      <c r="G36" s="37">
        <v>2.79</v>
      </c>
      <c r="H36" s="37">
        <v>3.34</v>
      </c>
      <c r="I36" s="37">
        <v>2.61</v>
      </c>
      <c r="J36" s="38">
        <v>2.68</v>
      </c>
      <c r="K36" s="22"/>
      <c r="L36" s="22"/>
      <c r="M36" s="22"/>
      <c r="N36" s="22"/>
      <c r="O36" s="22"/>
      <c r="P36" s="22"/>
    </row>
    <row r="37" spans="1:16" ht="39" customHeight="1">
      <c r="A37" s="22"/>
      <c r="B37" s="35"/>
      <c r="C37" s="1238" t="s">
        <v>579</v>
      </c>
      <c r="D37" s="1239"/>
      <c r="E37" s="1240"/>
      <c r="F37" s="36">
        <v>0.34</v>
      </c>
      <c r="G37" s="37">
        <v>0.37</v>
      </c>
      <c r="H37" s="37">
        <v>0.17</v>
      </c>
      <c r="I37" s="37">
        <v>0.65</v>
      </c>
      <c r="J37" s="38">
        <v>0.75</v>
      </c>
      <c r="K37" s="22"/>
      <c r="L37" s="22"/>
      <c r="M37" s="22"/>
      <c r="N37" s="22"/>
      <c r="O37" s="22"/>
      <c r="P37" s="22"/>
    </row>
    <row r="38" spans="1:16" ht="39" customHeight="1">
      <c r="A38" s="22"/>
      <c r="B38" s="35"/>
      <c r="C38" s="1238" t="s">
        <v>580</v>
      </c>
      <c r="D38" s="1239"/>
      <c r="E38" s="1240"/>
      <c r="F38" s="36">
        <v>0.09</v>
      </c>
      <c r="G38" s="37">
        <v>0.22</v>
      </c>
      <c r="H38" s="37">
        <v>0.34</v>
      </c>
      <c r="I38" s="37">
        <v>0.42</v>
      </c>
      <c r="J38" s="38">
        <v>0.55000000000000004</v>
      </c>
      <c r="K38" s="22"/>
      <c r="L38" s="22"/>
      <c r="M38" s="22"/>
      <c r="N38" s="22"/>
      <c r="O38" s="22"/>
      <c r="P38" s="22"/>
    </row>
    <row r="39" spans="1:16" ht="39" customHeight="1">
      <c r="A39" s="22"/>
      <c r="B39" s="35"/>
      <c r="C39" s="1238" t="s">
        <v>581</v>
      </c>
      <c r="D39" s="1239"/>
      <c r="E39" s="1240"/>
      <c r="F39" s="36">
        <v>0.09</v>
      </c>
      <c r="G39" s="37">
        <v>0.01</v>
      </c>
      <c r="H39" s="37">
        <v>0.04</v>
      </c>
      <c r="I39" s="37" t="s">
        <v>582</v>
      </c>
      <c r="J39" s="38">
        <v>0.03</v>
      </c>
      <c r="K39" s="22"/>
      <c r="L39" s="22"/>
      <c r="M39" s="22"/>
      <c r="N39" s="22"/>
      <c r="O39" s="22"/>
      <c r="P39" s="22"/>
    </row>
    <row r="40" spans="1:16" ht="39" customHeight="1">
      <c r="A40" s="22"/>
      <c r="B40" s="35"/>
      <c r="C40" s="1238" t="s">
        <v>583</v>
      </c>
      <c r="D40" s="1239"/>
      <c r="E40" s="1240"/>
      <c r="F40" s="36">
        <v>0</v>
      </c>
      <c r="G40" s="37">
        <v>0</v>
      </c>
      <c r="H40" s="37">
        <v>0</v>
      </c>
      <c r="I40" s="37">
        <v>0</v>
      </c>
      <c r="J40" s="38">
        <v>0</v>
      </c>
      <c r="K40" s="22"/>
      <c r="L40" s="22"/>
      <c r="M40" s="22"/>
      <c r="N40" s="22"/>
      <c r="O40" s="22"/>
      <c r="P40" s="22"/>
    </row>
    <row r="41" spans="1:16" ht="39" customHeight="1">
      <c r="A41" s="22"/>
      <c r="B41" s="35"/>
      <c r="C41" s="1238" t="s">
        <v>584</v>
      </c>
      <c r="D41" s="1239"/>
      <c r="E41" s="1240"/>
      <c r="F41" s="36">
        <v>0</v>
      </c>
      <c r="G41" s="37">
        <v>0</v>
      </c>
      <c r="H41" s="37">
        <v>0</v>
      </c>
      <c r="I41" s="37">
        <v>0</v>
      </c>
      <c r="J41" s="38">
        <v>0</v>
      </c>
      <c r="K41" s="22"/>
      <c r="L41" s="22"/>
      <c r="M41" s="22"/>
      <c r="N41" s="22"/>
      <c r="O41" s="22"/>
      <c r="P41" s="22"/>
    </row>
    <row r="42" spans="1:16" ht="39" customHeight="1">
      <c r="A42" s="22"/>
      <c r="B42" s="39"/>
      <c r="C42" s="1238" t="s">
        <v>585</v>
      </c>
      <c r="D42" s="1239"/>
      <c r="E42" s="1240"/>
      <c r="F42" s="36" t="s">
        <v>524</v>
      </c>
      <c r="G42" s="37" t="s">
        <v>524</v>
      </c>
      <c r="H42" s="37" t="s">
        <v>524</v>
      </c>
      <c r="I42" s="37" t="s">
        <v>524</v>
      </c>
      <c r="J42" s="38" t="s">
        <v>524</v>
      </c>
      <c r="K42" s="22"/>
      <c r="L42" s="22"/>
      <c r="M42" s="22"/>
      <c r="N42" s="22"/>
      <c r="O42" s="22"/>
      <c r="P42" s="22"/>
    </row>
    <row r="43" spans="1:16" ht="39" customHeight="1" thickBot="1">
      <c r="A43" s="22"/>
      <c r="B43" s="40"/>
      <c r="C43" s="1241" t="s">
        <v>586</v>
      </c>
      <c r="D43" s="1242"/>
      <c r="E43" s="1243"/>
      <c r="F43" s="41">
        <v>0</v>
      </c>
      <c r="G43" s="42">
        <v>0</v>
      </c>
      <c r="H43" s="42">
        <v>0</v>
      </c>
      <c r="I43" s="42">
        <v>0</v>
      </c>
      <c r="J43" s="43">
        <v>0</v>
      </c>
      <c r="K43" s="22"/>
      <c r="L43" s="22"/>
      <c r="M43" s="22"/>
      <c r="N43" s="22"/>
      <c r="O43" s="22"/>
      <c r="P43" s="22"/>
    </row>
    <row r="44" spans="1:16" ht="39" customHeight="1">
      <c r="A44" s="22"/>
      <c r="B44" s="44" t="s">
        <v>8</v>
      </c>
      <c r="C44" s="45"/>
      <c r="D44" s="46"/>
      <c r="E44" s="46"/>
      <c r="F44" s="47"/>
      <c r="G44" s="47"/>
      <c r="H44" s="47"/>
      <c r="I44" s="47"/>
      <c r="J44" s="47"/>
      <c r="K44" s="22"/>
      <c r="L44" s="22"/>
      <c r="M44" s="22"/>
      <c r="N44" s="22"/>
      <c r="O44" s="22"/>
      <c r="P44" s="22"/>
    </row>
    <row r="45" spans="1:16" ht="18" customHeight="1">
      <c r="A45" s="22"/>
      <c r="B45" s="22"/>
      <c r="C45" s="22"/>
      <c r="D45" s="22"/>
      <c r="E45" s="22"/>
      <c r="F45" s="22"/>
      <c r="G45" s="22"/>
      <c r="H45" s="22"/>
      <c r="I45" s="22"/>
      <c r="J45" s="22"/>
      <c r="K45" s="22"/>
      <c r="L45" s="22"/>
      <c r="M45" s="22"/>
      <c r="N45" s="22"/>
      <c r="O45" s="22"/>
      <c r="P45" s="22"/>
    </row>
  </sheetData>
  <sheetProtection algorithmName="SHA-512" hashValue="+evxMzfxNT/QtylWpyjXRampL7IWFAo/RBzdqAK6gBZIT33EsaEoCgmSgXv7U/YOeZKsmS7jdVdycLM3khhWag==" saltValue="k8G8ns00V4PTilpL4HsQcg=="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62"/>
  <sheetViews>
    <sheetView showGridLines="0" zoomScale="70" zoomScaleNormal="70" zoomScaleSheetLayoutView="55" workbookViewId="0"/>
  </sheetViews>
  <sheetFormatPr defaultColWidth="0" defaultRowHeight="12.6" customHeight="1" zeroHeight="1"/>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c r="A1" s="48"/>
      <c r="B1" s="48"/>
      <c r="C1" s="48"/>
      <c r="D1" s="48"/>
      <c r="E1" s="48"/>
      <c r="F1" s="48"/>
      <c r="G1" s="48"/>
      <c r="H1" s="48"/>
      <c r="I1" s="48"/>
      <c r="J1" s="48"/>
      <c r="K1" s="48"/>
      <c r="L1" s="48"/>
      <c r="M1" s="48"/>
      <c r="N1" s="48"/>
      <c r="O1" s="48"/>
      <c r="P1" s="48"/>
      <c r="Q1" s="48"/>
      <c r="R1" s="48"/>
      <c r="S1" s="48"/>
      <c r="T1" s="48"/>
      <c r="U1" s="48"/>
    </row>
    <row r="2" spans="1:21" ht="13.5" customHeight="1">
      <c r="A2" s="48"/>
      <c r="B2" s="48"/>
      <c r="C2" s="48"/>
      <c r="D2" s="48"/>
      <c r="E2" s="48"/>
      <c r="F2" s="48"/>
      <c r="G2" s="48"/>
      <c r="H2" s="48"/>
      <c r="I2" s="48"/>
      <c r="J2" s="48"/>
      <c r="K2" s="48"/>
      <c r="L2" s="48"/>
      <c r="M2" s="48"/>
      <c r="N2" s="48"/>
      <c r="O2" s="48"/>
      <c r="P2" s="48"/>
      <c r="Q2" s="48"/>
      <c r="R2" s="48"/>
      <c r="S2" s="48"/>
      <c r="T2" s="48"/>
      <c r="U2" s="48"/>
    </row>
    <row r="3" spans="1:21" ht="13.5" customHeight="1">
      <c r="A3" s="48"/>
      <c r="B3" s="48"/>
      <c r="C3" s="48"/>
      <c r="D3" s="48"/>
      <c r="E3" s="48"/>
      <c r="F3" s="48"/>
      <c r="G3" s="48"/>
      <c r="H3" s="48"/>
      <c r="I3" s="48"/>
      <c r="J3" s="48"/>
      <c r="K3" s="48"/>
      <c r="L3" s="48"/>
      <c r="M3" s="48"/>
      <c r="N3" s="48"/>
      <c r="O3" s="48"/>
      <c r="P3" s="48"/>
      <c r="Q3" s="48"/>
      <c r="R3" s="48"/>
      <c r="S3" s="48"/>
      <c r="T3" s="48"/>
      <c r="U3" s="48"/>
    </row>
    <row r="4" spans="1:21" ht="13.5" customHeight="1">
      <c r="A4" s="48"/>
      <c r="B4" s="48"/>
      <c r="C4" s="48"/>
      <c r="D4" s="48"/>
      <c r="E4" s="48"/>
      <c r="F4" s="48"/>
      <c r="G4" s="48"/>
      <c r="H4" s="48"/>
      <c r="I4" s="48"/>
      <c r="J4" s="48"/>
      <c r="K4" s="48"/>
      <c r="L4" s="48"/>
      <c r="M4" s="48"/>
      <c r="N4" s="48"/>
      <c r="O4" s="48"/>
      <c r="P4" s="48"/>
      <c r="Q4" s="48"/>
      <c r="R4" s="48"/>
      <c r="S4" s="48"/>
      <c r="T4" s="48"/>
      <c r="U4" s="48"/>
    </row>
    <row r="5" spans="1:21" ht="13.5" customHeight="1">
      <c r="A5" s="48"/>
      <c r="B5" s="48"/>
      <c r="C5" s="48"/>
      <c r="D5" s="48"/>
      <c r="E5" s="48"/>
      <c r="F5" s="48"/>
      <c r="G5" s="48"/>
      <c r="H5" s="48"/>
      <c r="I5" s="48"/>
      <c r="J5" s="48"/>
      <c r="K5" s="48"/>
      <c r="L5" s="48"/>
      <c r="M5" s="48"/>
      <c r="N5" s="48"/>
      <c r="O5" s="48"/>
      <c r="P5" s="48"/>
      <c r="Q5" s="48"/>
      <c r="R5" s="48"/>
      <c r="S5" s="48"/>
      <c r="T5" s="48"/>
      <c r="U5" s="48"/>
    </row>
    <row r="6" spans="1:21" ht="13.5" customHeight="1">
      <c r="A6" s="48"/>
      <c r="B6" s="48"/>
      <c r="C6" s="48"/>
      <c r="D6" s="48"/>
      <c r="E6" s="48"/>
      <c r="F6" s="48"/>
      <c r="G6" s="48"/>
      <c r="H6" s="48"/>
      <c r="I6" s="48"/>
      <c r="J6" s="48"/>
      <c r="K6" s="48"/>
      <c r="L6" s="48"/>
      <c r="M6" s="48"/>
      <c r="N6" s="48"/>
      <c r="O6" s="48"/>
      <c r="P6" s="48"/>
      <c r="Q6" s="48"/>
      <c r="R6" s="48"/>
      <c r="S6" s="48"/>
      <c r="T6" s="48"/>
      <c r="U6" s="48"/>
    </row>
    <row r="7" spans="1:21" ht="13.5" customHeight="1">
      <c r="A7" s="48"/>
      <c r="B7" s="48"/>
      <c r="C7" s="48"/>
      <c r="D7" s="48"/>
      <c r="E7" s="48"/>
      <c r="F7" s="48"/>
      <c r="G7" s="48"/>
      <c r="H7" s="48"/>
      <c r="I7" s="48"/>
      <c r="J7" s="48"/>
      <c r="K7" s="48"/>
      <c r="L7" s="48"/>
      <c r="M7" s="48"/>
      <c r="N7" s="48"/>
      <c r="O7" s="48"/>
      <c r="P7" s="48"/>
      <c r="Q7" s="48"/>
      <c r="R7" s="48"/>
      <c r="S7" s="48"/>
      <c r="T7" s="48"/>
      <c r="U7" s="48"/>
    </row>
    <row r="8" spans="1:21" ht="13.5" customHeight="1">
      <c r="A8" s="48"/>
      <c r="B8" s="48"/>
      <c r="C8" s="48"/>
      <c r="D8" s="48"/>
      <c r="E8" s="48"/>
      <c r="F8" s="48"/>
      <c r="G8" s="48"/>
      <c r="H8" s="48"/>
      <c r="I8" s="48"/>
      <c r="J8" s="48"/>
      <c r="K8" s="48"/>
      <c r="L8" s="48"/>
      <c r="M8" s="48"/>
      <c r="N8" s="48"/>
      <c r="O8" s="48"/>
      <c r="P8" s="48"/>
      <c r="Q8" s="48"/>
      <c r="R8" s="48"/>
      <c r="S8" s="48"/>
      <c r="T8" s="48"/>
      <c r="U8" s="48"/>
    </row>
    <row r="9" spans="1:21" ht="13.5" customHeight="1">
      <c r="A9" s="48"/>
      <c r="B9" s="48"/>
      <c r="C9" s="48"/>
      <c r="D9" s="48"/>
      <c r="E9" s="48"/>
      <c r="F9" s="48"/>
      <c r="G9" s="48"/>
      <c r="H9" s="48"/>
      <c r="I9" s="48"/>
      <c r="J9" s="48"/>
      <c r="K9" s="48"/>
      <c r="L9" s="48"/>
      <c r="M9" s="48"/>
      <c r="N9" s="48"/>
      <c r="O9" s="48"/>
      <c r="P9" s="48"/>
      <c r="Q9" s="48"/>
      <c r="R9" s="48"/>
      <c r="S9" s="48"/>
      <c r="T9" s="48"/>
      <c r="U9" s="48"/>
    </row>
    <row r="10" spans="1:21" ht="13.5" customHeight="1">
      <c r="A10" s="48"/>
      <c r="B10" s="48"/>
      <c r="C10" s="48"/>
      <c r="D10" s="48"/>
      <c r="E10" s="48"/>
      <c r="F10" s="48"/>
      <c r="G10" s="48"/>
      <c r="H10" s="48"/>
      <c r="I10" s="48"/>
      <c r="J10" s="48"/>
      <c r="K10" s="48"/>
      <c r="L10" s="48"/>
      <c r="M10" s="48"/>
      <c r="N10" s="48"/>
      <c r="O10" s="48"/>
      <c r="P10" s="48"/>
      <c r="Q10" s="48"/>
      <c r="R10" s="48"/>
      <c r="S10" s="48"/>
      <c r="T10" s="48"/>
      <c r="U10" s="48"/>
    </row>
    <row r="11" spans="1:21" ht="13.5" customHeight="1">
      <c r="A11" s="48"/>
      <c r="B11" s="48"/>
      <c r="C11" s="48"/>
      <c r="D11" s="48"/>
      <c r="E11" s="48"/>
      <c r="F11" s="48"/>
      <c r="G11" s="48"/>
      <c r="H11" s="48"/>
      <c r="I11" s="48"/>
      <c r="J11" s="48"/>
      <c r="K11" s="48"/>
      <c r="L11" s="48"/>
      <c r="M11" s="48"/>
      <c r="N11" s="48"/>
      <c r="O11" s="48"/>
      <c r="P11" s="48"/>
      <c r="Q11" s="48"/>
      <c r="R11" s="48"/>
      <c r="S11" s="48"/>
      <c r="T11" s="48"/>
      <c r="U11" s="48"/>
    </row>
    <row r="12" spans="1:21" ht="13.5" customHeight="1">
      <c r="A12" s="48"/>
      <c r="B12" s="48"/>
      <c r="C12" s="48"/>
      <c r="D12" s="48"/>
      <c r="E12" s="48"/>
      <c r="F12" s="48"/>
      <c r="G12" s="48"/>
      <c r="H12" s="48"/>
      <c r="I12" s="48"/>
      <c r="J12" s="48"/>
      <c r="K12" s="48"/>
      <c r="L12" s="48"/>
      <c r="M12" s="48"/>
      <c r="N12" s="48"/>
      <c r="O12" s="48"/>
      <c r="P12" s="48"/>
      <c r="Q12" s="48"/>
      <c r="R12" s="48"/>
      <c r="S12" s="48"/>
      <c r="T12" s="48"/>
      <c r="U12" s="48"/>
    </row>
    <row r="13" spans="1:21" ht="13.5" customHeight="1">
      <c r="A13" s="48"/>
      <c r="B13" s="48"/>
      <c r="C13" s="48"/>
      <c r="D13" s="48"/>
      <c r="E13" s="48"/>
      <c r="F13" s="48"/>
      <c r="G13" s="48"/>
      <c r="H13" s="48"/>
      <c r="I13" s="48"/>
      <c r="J13" s="48"/>
      <c r="K13" s="48"/>
      <c r="L13" s="48"/>
      <c r="M13" s="48"/>
      <c r="N13" s="48"/>
      <c r="O13" s="48"/>
      <c r="P13" s="48"/>
      <c r="Q13" s="48"/>
      <c r="R13" s="48"/>
      <c r="S13" s="48"/>
      <c r="T13" s="48"/>
      <c r="U13" s="48"/>
    </row>
    <row r="14" spans="1:21" ht="13.5" customHeight="1">
      <c r="A14" s="48"/>
      <c r="B14" s="48"/>
      <c r="C14" s="48"/>
      <c r="D14" s="48"/>
      <c r="E14" s="48"/>
      <c r="F14" s="48"/>
      <c r="G14" s="48"/>
      <c r="H14" s="48"/>
      <c r="I14" s="48"/>
      <c r="J14" s="48"/>
      <c r="K14" s="48"/>
      <c r="L14" s="48"/>
      <c r="M14" s="48"/>
      <c r="N14" s="48"/>
      <c r="O14" s="48"/>
      <c r="P14" s="48"/>
      <c r="Q14" s="48"/>
      <c r="R14" s="48"/>
      <c r="S14" s="48"/>
      <c r="T14" s="48"/>
      <c r="U14" s="48"/>
    </row>
    <row r="15" spans="1:21" ht="13.5" customHeight="1">
      <c r="A15" s="48"/>
      <c r="B15" s="48"/>
      <c r="C15" s="48"/>
      <c r="D15" s="48"/>
      <c r="E15" s="48"/>
      <c r="F15" s="48"/>
      <c r="G15" s="48"/>
      <c r="H15" s="48"/>
      <c r="I15" s="48"/>
      <c r="J15" s="48"/>
      <c r="K15" s="48"/>
      <c r="L15" s="48"/>
      <c r="M15" s="48"/>
      <c r="N15" s="48"/>
      <c r="O15" s="48"/>
      <c r="P15" s="48"/>
      <c r="Q15" s="48"/>
      <c r="R15" s="48"/>
      <c r="S15" s="48"/>
      <c r="T15" s="48"/>
      <c r="U15" s="48"/>
    </row>
    <row r="16" spans="1:21" ht="13.5" customHeight="1">
      <c r="A16" s="48"/>
      <c r="B16" s="48"/>
      <c r="C16" s="48"/>
      <c r="D16" s="48"/>
      <c r="E16" s="48"/>
      <c r="F16" s="48"/>
      <c r="G16" s="48"/>
      <c r="H16" s="48"/>
      <c r="I16" s="48"/>
      <c r="J16" s="48"/>
      <c r="K16" s="48"/>
      <c r="L16" s="48"/>
      <c r="M16" s="48"/>
      <c r="N16" s="48"/>
      <c r="O16" s="48"/>
      <c r="P16" s="48"/>
      <c r="Q16" s="48"/>
      <c r="R16" s="48"/>
      <c r="S16" s="48"/>
      <c r="T16" s="48"/>
      <c r="U16" s="48"/>
    </row>
    <row r="17" spans="1:21" ht="13.5" customHeight="1">
      <c r="A17" s="48"/>
      <c r="B17" s="48"/>
      <c r="C17" s="48"/>
      <c r="D17" s="48"/>
      <c r="E17" s="48"/>
      <c r="F17" s="48"/>
      <c r="G17" s="48"/>
      <c r="H17" s="48"/>
      <c r="I17" s="48"/>
      <c r="J17" s="48"/>
      <c r="K17" s="48"/>
      <c r="L17" s="48"/>
      <c r="M17" s="48"/>
      <c r="N17" s="48"/>
      <c r="O17" s="48"/>
      <c r="P17" s="48"/>
      <c r="Q17" s="48"/>
      <c r="R17" s="48"/>
      <c r="S17" s="48"/>
      <c r="T17" s="48"/>
      <c r="U17" s="48"/>
    </row>
    <row r="18" spans="1:21" ht="13.5" customHeight="1">
      <c r="A18" s="48"/>
      <c r="B18" s="48"/>
      <c r="C18" s="48"/>
      <c r="D18" s="48"/>
      <c r="E18" s="48"/>
      <c r="F18" s="48"/>
      <c r="G18" s="48"/>
      <c r="H18" s="48"/>
      <c r="I18" s="48"/>
      <c r="J18" s="48"/>
      <c r="K18" s="48"/>
      <c r="L18" s="48"/>
      <c r="M18" s="48"/>
      <c r="N18" s="48"/>
      <c r="O18" s="48"/>
      <c r="P18" s="48"/>
      <c r="Q18" s="48"/>
      <c r="R18" s="48"/>
      <c r="S18" s="48"/>
      <c r="T18" s="48"/>
      <c r="U18" s="48"/>
    </row>
    <row r="19" spans="1:21" ht="13.5" customHeight="1">
      <c r="A19" s="48"/>
      <c r="B19" s="48"/>
      <c r="C19" s="48"/>
      <c r="D19" s="48"/>
      <c r="E19" s="48"/>
      <c r="F19" s="48"/>
      <c r="G19" s="48"/>
      <c r="H19" s="48"/>
      <c r="I19" s="48"/>
      <c r="J19" s="48"/>
      <c r="K19" s="48"/>
      <c r="L19" s="48"/>
      <c r="M19" s="48"/>
      <c r="N19" s="48"/>
      <c r="O19" s="48"/>
      <c r="P19" s="48"/>
      <c r="Q19" s="48"/>
      <c r="R19" s="48"/>
      <c r="S19" s="48"/>
      <c r="T19" s="48"/>
      <c r="U19" s="48"/>
    </row>
    <row r="20" spans="1:21" ht="13.5" customHeight="1">
      <c r="A20" s="48"/>
      <c r="B20" s="48"/>
      <c r="C20" s="48"/>
      <c r="D20" s="48"/>
      <c r="E20" s="48"/>
      <c r="F20" s="48"/>
      <c r="G20" s="48"/>
      <c r="H20" s="48"/>
      <c r="I20" s="48"/>
      <c r="J20" s="48"/>
      <c r="K20" s="48"/>
      <c r="L20" s="48"/>
      <c r="M20" s="48"/>
      <c r="N20" s="48"/>
      <c r="O20" s="48"/>
      <c r="P20" s="48"/>
      <c r="Q20" s="48"/>
      <c r="R20" s="48"/>
      <c r="S20" s="48"/>
      <c r="T20" s="48"/>
      <c r="U20" s="48"/>
    </row>
    <row r="21" spans="1:21" ht="13.5" customHeight="1">
      <c r="A21" s="48"/>
      <c r="B21" s="48"/>
      <c r="C21" s="48"/>
      <c r="D21" s="48"/>
      <c r="E21" s="48"/>
      <c r="F21" s="48"/>
      <c r="G21" s="48"/>
      <c r="H21" s="48"/>
      <c r="I21" s="48"/>
      <c r="J21" s="48"/>
      <c r="K21" s="48"/>
      <c r="L21" s="48"/>
      <c r="M21" s="48"/>
      <c r="N21" s="48"/>
      <c r="O21" s="48"/>
      <c r="P21" s="48"/>
      <c r="Q21" s="48"/>
      <c r="R21" s="48"/>
      <c r="S21" s="48"/>
      <c r="T21" s="48"/>
      <c r="U21" s="48"/>
    </row>
    <row r="22" spans="1:21" ht="13.5" customHeight="1">
      <c r="A22" s="48"/>
      <c r="B22" s="48"/>
      <c r="C22" s="48"/>
      <c r="D22" s="48"/>
      <c r="E22" s="48"/>
      <c r="F22" s="48"/>
      <c r="G22" s="48"/>
      <c r="H22" s="48"/>
      <c r="I22" s="48"/>
      <c r="J22" s="48"/>
      <c r="K22" s="48"/>
      <c r="L22" s="48"/>
      <c r="M22" s="48"/>
      <c r="N22" s="48"/>
      <c r="O22" s="48"/>
      <c r="P22" s="48"/>
      <c r="Q22" s="48"/>
      <c r="R22" s="48"/>
      <c r="S22" s="48"/>
      <c r="T22" s="48"/>
      <c r="U22" s="48"/>
    </row>
    <row r="23" spans="1:21" ht="13.5" customHeight="1">
      <c r="A23" s="48"/>
      <c r="B23" s="48"/>
      <c r="C23" s="48"/>
      <c r="D23" s="48"/>
      <c r="E23" s="48"/>
      <c r="F23" s="48"/>
      <c r="G23" s="48"/>
      <c r="H23" s="48"/>
      <c r="I23" s="48"/>
      <c r="J23" s="48"/>
      <c r="K23" s="48"/>
      <c r="L23" s="48"/>
      <c r="M23" s="48"/>
      <c r="N23" s="48"/>
      <c r="O23" s="48"/>
      <c r="P23" s="48"/>
      <c r="Q23" s="48"/>
      <c r="R23" s="48"/>
      <c r="S23" s="48"/>
      <c r="T23" s="48"/>
      <c r="U23" s="48"/>
    </row>
    <row r="24" spans="1:21" ht="13.5" customHeight="1">
      <c r="A24" s="48"/>
      <c r="B24" s="48"/>
      <c r="C24" s="48"/>
      <c r="D24" s="48"/>
      <c r="E24" s="48"/>
      <c r="F24" s="48"/>
      <c r="G24" s="48"/>
      <c r="H24" s="48"/>
      <c r="I24" s="48"/>
      <c r="J24" s="48"/>
      <c r="K24" s="48"/>
      <c r="L24" s="48"/>
      <c r="M24" s="48"/>
      <c r="N24" s="48"/>
      <c r="O24" s="48"/>
      <c r="P24" s="48"/>
      <c r="Q24" s="48"/>
      <c r="R24" s="48"/>
      <c r="S24" s="48"/>
      <c r="T24" s="48"/>
      <c r="U24" s="48"/>
    </row>
    <row r="25" spans="1:21" ht="13.5" customHeight="1">
      <c r="A25" s="48"/>
      <c r="B25" s="48"/>
      <c r="C25" s="48"/>
      <c r="D25" s="48"/>
      <c r="E25" s="48"/>
      <c r="F25" s="48"/>
      <c r="G25" s="48"/>
      <c r="H25" s="48"/>
      <c r="I25" s="48"/>
      <c r="J25" s="48"/>
      <c r="K25" s="48"/>
      <c r="L25" s="48"/>
      <c r="M25" s="48"/>
      <c r="N25" s="48"/>
      <c r="O25" s="48"/>
      <c r="P25" s="48"/>
      <c r="Q25" s="48"/>
      <c r="R25" s="48"/>
      <c r="S25" s="48"/>
      <c r="T25" s="48"/>
      <c r="U25" s="48"/>
    </row>
    <row r="26" spans="1:21" ht="13.5" customHeight="1">
      <c r="A26" s="48"/>
      <c r="B26" s="48"/>
      <c r="C26" s="48"/>
      <c r="D26" s="48"/>
      <c r="E26" s="48"/>
      <c r="F26" s="48"/>
      <c r="G26" s="48"/>
      <c r="H26" s="48"/>
      <c r="I26" s="48"/>
      <c r="J26" s="48"/>
      <c r="K26" s="48"/>
      <c r="L26" s="48"/>
      <c r="M26" s="48"/>
      <c r="N26" s="48"/>
      <c r="O26" s="48"/>
      <c r="P26" s="48"/>
      <c r="Q26" s="48"/>
      <c r="R26" s="48"/>
      <c r="S26" s="48"/>
      <c r="T26" s="48"/>
      <c r="U26" s="48"/>
    </row>
    <row r="27" spans="1:21" ht="13.5" customHeight="1">
      <c r="A27" s="48"/>
      <c r="B27" s="48"/>
      <c r="C27" s="48"/>
      <c r="D27" s="48"/>
      <c r="E27" s="48"/>
      <c r="F27" s="48"/>
      <c r="G27" s="48"/>
      <c r="H27" s="48"/>
      <c r="I27" s="48"/>
      <c r="J27" s="48"/>
      <c r="K27" s="48"/>
      <c r="L27" s="48"/>
      <c r="M27" s="48"/>
      <c r="N27" s="48"/>
      <c r="O27" s="48"/>
      <c r="P27" s="48"/>
      <c r="Q27" s="48"/>
      <c r="R27" s="48"/>
      <c r="S27" s="48"/>
      <c r="T27" s="48"/>
      <c r="U27" s="48"/>
    </row>
    <row r="28" spans="1:21" ht="13.5" customHeight="1">
      <c r="A28" s="48"/>
      <c r="B28" s="48"/>
      <c r="C28" s="48"/>
      <c r="D28" s="48"/>
      <c r="E28" s="48"/>
      <c r="F28" s="48"/>
      <c r="G28" s="48"/>
      <c r="H28" s="48"/>
      <c r="I28" s="48"/>
      <c r="J28" s="48"/>
      <c r="K28" s="48"/>
      <c r="L28" s="48"/>
      <c r="M28" s="48"/>
      <c r="N28" s="48"/>
      <c r="O28" s="48"/>
      <c r="P28" s="48"/>
      <c r="Q28" s="48"/>
      <c r="R28" s="48"/>
      <c r="S28" s="48"/>
      <c r="T28" s="48"/>
      <c r="U28" s="48"/>
    </row>
    <row r="29" spans="1:21" ht="13.5" customHeight="1">
      <c r="A29" s="48"/>
      <c r="B29" s="48"/>
      <c r="C29" s="48"/>
      <c r="D29" s="48"/>
      <c r="E29" s="48"/>
      <c r="F29" s="48"/>
      <c r="G29" s="48"/>
      <c r="H29" s="48"/>
      <c r="I29" s="48"/>
      <c r="J29" s="48"/>
      <c r="K29" s="48"/>
      <c r="L29" s="48"/>
      <c r="M29" s="48"/>
      <c r="N29" s="48"/>
      <c r="O29" s="48"/>
      <c r="P29" s="48"/>
      <c r="Q29" s="48"/>
      <c r="R29" s="48"/>
      <c r="S29" s="48"/>
      <c r="T29" s="48"/>
      <c r="U29" s="48"/>
    </row>
    <row r="30" spans="1:21" ht="13.5" customHeight="1">
      <c r="A30" s="48"/>
      <c r="B30" s="48"/>
      <c r="C30" s="48"/>
      <c r="D30" s="48"/>
      <c r="E30" s="48"/>
      <c r="F30" s="48"/>
      <c r="G30" s="48"/>
      <c r="H30" s="48"/>
      <c r="I30" s="48"/>
      <c r="J30" s="48"/>
      <c r="K30" s="48"/>
      <c r="L30" s="48"/>
      <c r="M30" s="48"/>
      <c r="N30" s="48"/>
      <c r="O30" s="48"/>
      <c r="P30" s="48"/>
      <c r="Q30" s="48"/>
      <c r="R30" s="48"/>
      <c r="S30" s="48"/>
      <c r="T30" s="48"/>
      <c r="U30" s="48"/>
    </row>
    <row r="31" spans="1:21" ht="13.5" customHeight="1">
      <c r="A31" s="48"/>
      <c r="B31" s="48"/>
      <c r="C31" s="48"/>
      <c r="D31" s="48"/>
      <c r="E31" s="48"/>
      <c r="F31" s="48"/>
      <c r="G31" s="48"/>
      <c r="H31" s="48"/>
      <c r="I31" s="48"/>
      <c r="J31" s="48"/>
      <c r="K31" s="48"/>
      <c r="L31" s="48"/>
      <c r="M31" s="48"/>
      <c r="N31" s="48"/>
      <c r="O31" s="48"/>
      <c r="P31" s="48"/>
      <c r="Q31" s="48"/>
      <c r="R31" s="48"/>
      <c r="S31" s="48"/>
      <c r="T31" s="48"/>
      <c r="U31" s="48"/>
    </row>
    <row r="32" spans="1:21" ht="13.5" customHeight="1">
      <c r="A32" s="48"/>
      <c r="B32" s="48"/>
      <c r="C32" s="48"/>
      <c r="D32" s="48"/>
      <c r="E32" s="48"/>
      <c r="F32" s="48"/>
      <c r="G32" s="48"/>
      <c r="H32" s="48"/>
      <c r="I32" s="48"/>
      <c r="J32" s="48"/>
      <c r="K32" s="48"/>
      <c r="L32" s="48"/>
      <c r="M32" s="48"/>
      <c r="N32" s="48"/>
      <c r="O32" s="48"/>
      <c r="P32" s="48"/>
      <c r="Q32" s="48"/>
      <c r="R32" s="48"/>
      <c r="S32" s="48"/>
      <c r="T32" s="48"/>
      <c r="U32" s="48"/>
    </row>
    <row r="33" spans="1:21" ht="13.5" customHeight="1">
      <c r="A33" s="48"/>
      <c r="B33" s="48"/>
      <c r="C33" s="48"/>
      <c r="D33" s="48"/>
      <c r="E33" s="48"/>
      <c r="F33" s="48"/>
      <c r="G33" s="48"/>
      <c r="H33" s="48"/>
      <c r="I33" s="48"/>
      <c r="J33" s="48"/>
      <c r="K33" s="48"/>
      <c r="L33" s="48"/>
      <c r="M33" s="48"/>
      <c r="N33" s="48"/>
      <c r="O33" s="48"/>
      <c r="P33" s="48"/>
      <c r="Q33" s="48"/>
      <c r="R33" s="48"/>
      <c r="S33" s="48"/>
      <c r="T33" s="48"/>
      <c r="U33" s="48"/>
    </row>
    <row r="34" spans="1:21" ht="13.5" customHeight="1">
      <c r="A34" s="48"/>
      <c r="B34" s="48"/>
      <c r="C34" s="48"/>
      <c r="D34" s="48"/>
      <c r="E34" s="48"/>
      <c r="F34" s="48"/>
      <c r="G34" s="48"/>
      <c r="H34" s="48"/>
      <c r="I34" s="48"/>
      <c r="J34" s="48"/>
      <c r="K34" s="48"/>
      <c r="L34" s="48"/>
      <c r="M34" s="48"/>
      <c r="N34" s="48"/>
      <c r="O34" s="48"/>
      <c r="P34" s="48"/>
      <c r="Q34" s="48"/>
      <c r="R34" s="48"/>
      <c r="S34" s="48"/>
      <c r="T34" s="48"/>
      <c r="U34" s="48"/>
    </row>
    <row r="35" spans="1:21" ht="13.5" customHeight="1">
      <c r="A35" s="48"/>
      <c r="B35" s="48"/>
      <c r="C35" s="48"/>
      <c r="D35" s="48"/>
      <c r="E35" s="48"/>
      <c r="F35" s="48"/>
      <c r="G35" s="48"/>
      <c r="H35" s="48"/>
      <c r="I35" s="48"/>
      <c r="J35" s="48"/>
      <c r="K35" s="48"/>
      <c r="L35" s="48"/>
      <c r="M35" s="48"/>
      <c r="N35" s="48"/>
      <c r="O35" s="48"/>
      <c r="P35" s="48"/>
      <c r="Q35" s="48"/>
      <c r="R35" s="48"/>
      <c r="S35" s="48"/>
      <c r="T35" s="48"/>
      <c r="U35" s="48"/>
    </row>
    <row r="36" spans="1:21" ht="13.5" customHeight="1">
      <c r="A36" s="48"/>
      <c r="B36" s="48"/>
      <c r="C36" s="48"/>
      <c r="D36" s="48"/>
      <c r="E36" s="48"/>
      <c r="F36" s="48"/>
      <c r="G36" s="48"/>
      <c r="H36" s="48"/>
      <c r="I36" s="48"/>
      <c r="J36" s="48"/>
      <c r="K36" s="48"/>
      <c r="L36" s="48"/>
      <c r="M36" s="48"/>
      <c r="N36" s="48"/>
      <c r="O36" s="48"/>
      <c r="P36" s="48"/>
      <c r="Q36" s="48"/>
      <c r="R36" s="48"/>
      <c r="S36" s="48"/>
      <c r="T36" s="48"/>
      <c r="U36" s="48"/>
    </row>
    <row r="37" spans="1:21" ht="13.5" customHeight="1">
      <c r="A37" s="48"/>
      <c r="B37" s="48"/>
      <c r="C37" s="48"/>
      <c r="D37" s="48"/>
      <c r="E37" s="48"/>
      <c r="F37" s="48"/>
      <c r="G37" s="48"/>
      <c r="H37" s="48"/>
      <c r="I37" s="48"/>
      <c r="J37" s="48"/>
      <c r="K37" s="48"/>
      <c r="L37" s="48"/>
      <c r="M37" s="48"/>
      <c r="N37" s="48"/>
      <c r="O37" s="48"/>
      <c r="P37" s="48"/>
      <c r="Q37" s="48"/>
      <c r="R37" s="48"/>
      <c r="S37" s="48"/>
      <c r="T37" s="48"/>
      <c r="U37" s="48"/>
    </row>
    <row r="38" spans="1:21" ht="13.5" customHeight="1">
      <c r="A38" s="48"/>
      <c r="B38" s="48"/>
      <c r="C38" s="48"/>
      <c r="D38" s="48"/>
      <c r="E38" s="48"/>
      <c r="F38" s="48"/>
      <c r="G38" s="48"/>
      <c r="H38" s="48"/>
      <c r="I38" s="48"/>
      <c r="J38" s="48"/>
      <c r="K38" s="48"/>
      <c r="L38" s="48"/>
      <c r="M38" s="48"/>
      <c r="N38" s="48"/>
      <c r="O38" s="48"/>
      <c r="P38" s="48"/>
      <c r="Q38" s="48"/>
      <c r="R38" s="48"/>
      <c r="S38" s="48"/>
      <c r="T38" s="48"/>
      <c r="U38" s="48"/>
    </row>
    <row r="39" spans="1:21" ht="13.5" customHeight="1">
      <c r="A39" s="48"/>
      <c r="B39" s="48"/>
      <c r="C39" s="48"/>
      <c r="D39" s="48"/>
      <c r="E39" s="48"/>
      <c r="F39" s="48"/>
      <c r="G39" s="48"/>
      <c r="H39" s="48"/>
      <c r="I39" s="48"/>
      <c r="J39" s="48"/>
      <c r="K39" s="48"/>
      <c r="L39" s="48"/>
      <c r="M39" s="48"/>
      <c r="N39" s="48"/>
      <c r="O39" s="48"/>
      <c r="P39" s="48"/>
      <c r="Q39" s="48"/>
      <c r="R39" s="48"/>
      <c r="S39" s="48"/>
      <c r="T39" s="48"/>
      <c r="U39" s="48"/>
    </row>
    <row r="40" spans="1:21" ht="13.5" customHeight="1">
      <c r="A40" s="48"/>
      <c r="B40" s="48"/>
      <c r="C40" s="48"/>
      <c r="D40" s="48"/>
      <c r="E40" s="48"/>
      <c r="F40" s="48"/>
      <c r="G40" s="48"/>
      <c r="H40" s="48"/>
      <c r="I40" s="48"/>
      <c r="J40" s="48"/>
      <c r="K40" s="48"/>
      <c r="L40" s="48"/>
      <c r="M40" s="48"/>
      <c r="N40" s="48"/>
      <c r="O40" s="48"/>
      <c r="P40" s="48"/>
      <c r="Q40" s="48"/>
      <c r="R40" s="48"/>
      <c r="S40" s="48"/>
      <c r="T40" s="48"/>
      <c r="U40" s="48"/>
    </row>
    <row r="41" spans="1:21" ht="13.5" customHeight="1">
      <c r="A41" s="48"/>
      <c r="B41" s="48"/>
      <c r="C41" s="48"/>
      <c r="D41" s="48"/>
      <c r="E41" s="48"/>
      <c r="F41" s="48"/>
      <c r="G41" s="48"/>
      <c r="H41" s="48"/>
      <c r="I41" s="48"/>
      <c r="J41" s="48"/>
      <c r="K41" s="48"/>
      <c r="L41" s="48"/>
      <c r="M41" s="48"/>
      <c r="N41" s="48"/>
      <c r="O41" s="48"/>
      <c r="P41" s="48"/>
      <c r="Q41" s="48"/>
      <c r="R41" s="48"/>
      <c r="S41" s="48"/>
      <c r="T41" s="48"/>
      <c r="U41" s="48"/>
    </row>
    <row r="42" spans="1:21" ht="13.5" customHeight="1">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c r="A44" s="48"/>
      <c r="B44" s="51" t="s">
        <v>10</v>
      </c>
      <c r="C44" s="52"/>
      <c r="D44" s="52"/>
      <c r="E44" s="53"/>
      <c r="F44" s="53"/>
      <c r="G44" s="53"/>
      <c r="H44" s="53"/>
      <c r="I44" s="53"/>
      <c r="J44" s="54" t="s">
        <v>2</v>
      </c>
      <c r="K44" s="55" t="s">
        <v>566</v>
      </c>
      <c r="L44" s="56" t="s">
        <v>567</v>
      </c>
      <c r="M44" s="56" t="s">
        <v>568</v>
      </c>
      <c r="N44" s="56" t="s">
        <v>569</v>
      </c>
      <c r="O44" s="57" t="s">
        <v>570</v>
      </c>
      <c r="P44" s="48"/>
      <c r="Q44" s="48"/>
      <c r="R44" s="48"/>
      <c r="S44" s="48"/>
      <c r="T44" s="48"/>
      <c r="U44" s="48"/>
    </row>
    <row r="45" spans="1:21" ht="30.75" customHeight="1">
      <c r="A45" s="48"/>
      <c r="B45" s="1264" t="s">
        <v>11</v>
      </c>
      <c r="C45" s="1265"/>
      <c r="D45" s="58"/>
      <c r="E45" s="1270" t="s">
        <v>12</v>
      </c>
      <c r="F45" s="1270"/>
      <c r="G45" s="1270"/>
      <c r="H45" s="1270"/>
      <c r="I45" s="1270"/>
      <c r="J45" s="1271"/>
      <c r="K45" s="59">
        <v>1705</v>
      </c>
      <c r="L45" s="60">
        <v>1456</v>
      </c>
      <c r="M45" s="60">
        <v>1300</v>
      </c>
      <c r="N45" s="60">
        <v>1270</v>
      </c>
      <c r="O45" s="61">
        <v>1149</v>
      </c>
      <c r="P45" s="48"/>
      <c r="Q45" s="48"/>
      <c r="R45" s="48"/>
      <c r="S45" s="48"/>
      <c r="T45" s="48"/>
      <c r="U45" s="48"/>
    </row>
    <row r="46" spans="1:21" ht="30.75" customHeight="1">
      <c r="A46" s="48"/>
      <c r="B46" s="1266"/>
      <c r="C46" s="1267"/>
      <c r="D46" s="62"/>
      <c r="E46" s="1248" t="s">
        <v>13</v>
      </c>
      <c r="F46" s="1248"/>
      <c r="G46" s="1248"/>
      <c r="H46" s="1248"/>
      <c r="I46" s="1248"/>
      <c r="J46" s="1249"/>
      <c r="K46" s="63" t="s">
        <v>524</v>
      </c>
      <c r="L46" s="64" t="s">
        <v>524</v>
      </c>
      <c r="M46" s="64" t="s">
        <v>524</v>
      </c>
      <c r="N46" s="64" t="s">
        <v>524</v>
      </c>
      <c r="O46" s="65" t="s">
        <v>524</v>
      </c>
      <c r="P46" s="48"/>
      <c r="Q46" s="48"/>
      <c r="R46" s="48"/>
      <c r="S46" s="48"/>
      <c r="T46" s="48"/>
      <c r="U46" s="48"/>
    </row>
    <row r="47" spans="1:21" ht="30.75" customHeight="1">
      <c r="A47" s="48"/>
      <c r="B47" s="1266"/>
      <c r="C47" s="1267"/>
      <c r="D47" s="62"/>
      <c r="E47" s="1248" t="s">
        <v>14</v>
      </c>
      <c r="F47" s="1248"/>
      <c r="G47" s="1248"/>
      <c r="H47" s="1248"/>
      <c r="I47" s="1248"/>
      <c r="J47" s="1249"/>
      <c r="K47" s="63" t="s">
        <v>524</v>
      </c>
      <c r="L47" s="64" t="s">
        <v>524</v>
      </c>
      <c r="M47" s="64" t="s">
        <v>524</v>
      </c>
      <c r="N47" s="64" t="s">
        <v>524</v>
      </c>
      <c r="O47" s="65" t="s">
        <v>524</v>
      </c>
      <c r="P47" s="48"/>
      <c r="Q47" s="48"/>
      <c r="R47" s="48"/>
      <c r="S47" s="48"/>
      <c r="T47" s="48"/>
      <c r="U47" s="48"/>
    </row>
    <row r="48" spans="1:21" ht="30.75" customHeight="1">
      <c r="A48" s="48"/>
      <c r="B48" s="1266"/>
      <c r="C48" s="1267"/>
      <c r="D48" s="62"/>
      <c r="E48" s="1248" t="s">
        <v>15</v>
      </c>
      <c r="F48" s="1248"/>
      <c r="G48" s="1248"/>
      <c r="H48" s="1248"/>
      <c r="I48" s="1248"/>
      <c r="J48" s="1249"/>
      <c r="K48" s="63">
        <v>284</v>
      </c>
      <c r="L48" s="64">
        <v>292</v>
      </c>
      <c r="M48" s="64">
        <v>291</v>
      </c>
      <c r="N48" s="64">
        <v>304</v>
      </c>
      <c r="O48" s="65">
        <v>327</v>
      </c>
      <c r="P48" s="48"/>
      <c r="Q48" s="48"/>
      <c r="R48" s="48"/>
      <c r="S48" s="48"/>
      <c r="T48" s="48"/>
      <c r="U48" s="48"/>
    </row>
    <row r="49" spans="1:21" ht="30.75" customHeight="1">
      <c r="A49" s="48"/>
      <c r="B49" s="1266"/>
      <c r="C49" s="1267"/>
      <c r="D49" s="62"/>
      <c r="E49" s="1248" t="s">
        <v>16</v>
      </c>
      <c r="F49" s="1248"/>
      <c r="G49" s="1248"/>
      <c r="H49" s="1248"/>
      <c r="I49" s="1248"/>
      <c r="J49" s="1249"/>
      <c r="K49" s="63">
        <v>117</v>
      </c>
      <c r="L49" s="64">
        <v>117</v>
      </c>
      <c r="M49" s="64">
        <v>117</v>
      </c>
      <c r="N49" s="64">
        <v>117</v>
      </c>
      <c r="O49" s="65">
        <v>117</v>
      </c>
      <c r="P49" s="48"/>
      <c r="Q49" s="48"/>
      <c r="R49" s="48"/>
      <c r="S49" s="48"/>
      <c r="T49" s="48"/>
      <c r="U49" s="48"/>
    </row>
    <row r="50" spans="1:21" ht="30.75" customHeight="1">
      <c r="A50" s="48"/>
      <c r="B50" s="1266"/>
      <c r="C50" s="1267"/>
      <c r="D50" s="62"/>
      <c r="E50" s="1248" t="s">
        <v>17</v>
      </c>
      <c r="F50" s="1248"/>
      <c r="G50" s="1248"/>
      <c r="H50" s="1248"/>
      <c r="I50" s="1248"/>
      <c r="J50" s="1249"/>
      <c r="K50" s="63">
        <v>1</v>
      </c>
      <c r="L50" s="64">
        <v>0</v>
      </c>
      <c r="M50" s="64" t="s">
        <v>524</v>
      </c>
      <c r="N50" s="64" t="s">
        <v>524</v>
      </c>
      <c r="O50" s="65" t="s">
        <v>524</v>
      </c>
      <c r="P50" s="48"/>
      <c r="Q50" s="48"/>
      <c r="R50" s="48"/>
      <c r="S50" s="48"/>
      <c r="T50" s="48"/>
      <c r="U50" s="48"/>
    </row>
    <row r="51" spans="1:21" ht="30.75" customHeight="1">
      <c r="A51" s="48"/>
      <c r="B51" s="1268"/>
      <c r="C51" s="1269"/>
      <c r="D51" s="66"/>
      <c r="E51" s="1248" t="s">
        <v>18</v>
      </c>
      <c r="F51" s="1248"/>
      <c r="G51" s="1248"/>
      <c r="H51" s="1248"/>
      <c r="I51" s="1248"/>
      <c r="J51" s="1249"/>
      <c r="K51" s="63" t="s">
        <v>524</v>
      </c>
      <c r="L51" s="64" t="s">
        <v>524</v>
      </c>
      <c r="M51" s="64" t="s">
        <v>524</v>
      </c>
      <c r="N51" s="64" t="s">
        <v>524</v>
      </c>
      <c r="O51" s="65" t="s">
        <v>524</v>
      </c>
      <c r="P51" s="48"/>
      <c r="Q51" s="48"/>
      <c r="R51" s="48"/>
      <c r="S51" s="48"/>
      <c r="T51" s="48"/>
      <c r="U51" s="48"/>
    </row>
    <row r="52" spans="1:21" ht="30.75" customHeight="1">
      <c r="A52" s="48"/>
      <c r="B52" s="1246" t="s">
        <v>19</v>
      </c>
      <c r="C52" s="1247"/>
      <c r="D52" s="66"/>
      <c r="E52" s="1248" t="s">
        <v>20</v>
      </c>
      <c r="F52" s="1248"/>
      <c r="G52" s="1248"/>
      <c r="H52" s="1248"/>
      <c r="I52" s="1248"/>
      <c r="J52" s="1249"/>
      <c r="K52" s="63">
        <v>1561</v>
      </c>
      <c r="L52" s="64">
        <v>1462</v>
      </c>
      <c r="M52" s="64">
        <v>1347</v>
      </c>
      <c r="N52" s="64">
        <v>1261</v>
      </c>
      <c r="O52" s="65">
        <v>1217</v>
      </c>
      <c r="P52" s="48"/>
      <c r="Q52" s="48"/>
      <c r="R52" s="48"/>
      <c r="S52" s="48"/>
      <c r="T52" s="48"/>
      <c r="U52" s="48"/>
    </row>
    <row r="53" spans="1:21" ht="30.75" customHeight="1" thickBot="1">
      <c r="A53" s="48"/>
      <c r="B53" s="1250" t="s">
        <v>21</v>
      </c>
      <c r="C53" s="1251"/>
      <c r="D53" s="67"/>
      <c r="E53" s="1252" t="s">
        <v>22</v>
      </c>
      <c r="F53" s="1252"/>
      <c r="G53" s="1252"/>
      <c r="H53" s="1252"/>
      <c r="I53" s="1252"/>
      <c r="J53" s="1253"/>
      <c r="K53" s="68">
        <v>546</v>
      </c>
      <c r="L53" s="69">
        <v>403</v>
      </c>
      <c r="M53" s="69">
        <v>361</v>
      </c>
      <c r="N53" s="69">
        <v>430</v>
      </c>
      <c r="O53" s="70">
        <v>376</v>
      </c>
      <c r="P53" s="48"/>
      <c r="Q53" s="48"/>
      <c r="R53" s="48"/>
      <c r="S53" s="48"/>
      <c r="T53" s="48"/>
      <c r="U53" s="48"/>
    </row>
    <row r="54" spans="1:21" ht="24" customHeight="1">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thickBot="1">
      <c r="A55" s="48"/>
      <c r="B55" s="72" t="s">
        <v>24</v>
      </c>
      <c r="C55" s="73"/>
      <c r="D55" s="73"/>
      <c r="E55" s="73"/>
      <c r="F55" s="73"/>
      <c r="G55" s="73"/>
      <c r="H55" s="73"/>
      <c r="I55" s="73"/>
      <c r="J55" s="73"/>
      <c r="K55" s="74"/>
      <c r="L55" s="74"/>
      <c r="M55" s="74"/>
      <c r="N55" s="74"/>
      <c r="O55" s="74"/>
      <c r="P55" s="48"/>
      <c r="Q55" s="48"/>
      <c r="R55" s="48"/>
      <c r="S55" s="48"/>
      <c r="T55" s="48"/>
      <c r="U55" s="48"/>
    </row>
    <row r="56" spans="1:21" ht="31.5" customHeight="1" thickBot="1">
      <c r="A56" s="48"/>
      <c r="B56" s="75"/>
      <c r="C56" s="76"/>
      <c r="D56" s="76"/>
      <c r="E56" s="77"/>
      <c r="F56" s="77"/>
      <c r="G56" s="77"/>
      <c r="H56" s="77"/>
      <c r="I56" s="77"/>
      <c r="J56" s="78" t="s">
        <v>2</v>
      </c>
      <c r="K56" s="79" t="s">
        <v>587</v>
      </c>
      <c r="L56" s="80" t="s">
        <v>588</v>
      </c>
      <c r="M56" s="80" t="s">
        <v>589</v>
      </c>
      <c r="N56" s="80" t="s">
        <v>590</v>
      </c>
      <c r="O56" s="81" t="s">
        <v>591</v>
      </c>
      <c r="P56" s="48"/>
      <c r="Q56" s="48"/>
      <c r="R56" s="48"/>
      <c r="S56" s="48"/>
      <c r="T56" s="48"/>
      <c r="U56" s="48"/>
    </row>
    <row r="57" spans="1:21" ht="31.5" customHeight="1">
      <c r="B57" s="1254" t="s">
        <v>25</v>
      </c>
      <c r="C57" s="1255"/>
      <c r="D57" s="1258" t="s">
        <v>26</v>
      </c>
      <c r="E57" s="1259"/>
      <c r="F57" s="1259"/>
      <c r="G57" s="1259"/>
      <c r="H57" s="1259"/>
      <c r="I57" s="1259"/>
      <c r="J57" s="1260"/>
      <c r="K57" s="82" t="s">
        <v>607</v>
      </c>
      <c r="L57" s="83" t="s">
        <v>607</v>
      </c>
      <c r="M57" s="83" t="s">
        <v>607</v>
      </c>
      <c r="N57" s="83" t="s">
        <v>607</v>
      </c>
      <c r="O57" s="84" t="s">
        <v>607</v>
      </c>
    </row>
    <row r="58" spans="1:21" ht="31.5" customHeight="1" thickBot="1">
      <c r="B58" s="1256"/>
      <c r="C58" s="1257"/>
      <c r="D58" s="1261" t="s">
        <v>27</v>
      </c>
      <c r="E58" s="1262"/>
      <c r="F58" s="1262"/>
      <c r="G58" s="1262"/>
      <c r="H58" s="1262"/>
      <c r="I58" s="1262"/>
      <c r="J58" s="1263"/>
      <c r="K58" s="85" t="s">
        <v>607</v>
      </c>
      <c r="L58" s="86" t="s">
        <v>607</v>
      </c>
      <c r="M58" s="86" t="s">
        <v>607</v>
      </c>
      <c r="N58" s="86" t="s">
        <v>607</v>
      </c>
      <c r="O58" s="87" t="s">
        <v>607</v>
      </c>
    </row>
    <row r="59" spans="1:21" ht="24" customHeight="1">
      <c r="B59" s="88"/>
      <c r="C59" s="88"/>
      <c r="D59" s="89" t="s">
        <v>28</v>
      </c>
      <c r="E59" s="90"/>
      <c r="F59" s="90"/>
      <c r="G59" s="90"/>
      <c r="H59" s="90"/>
      <c r="I59" s="90"/>
      <c r="J59" s="90"/>
      <c r="K59" s="90"/>
      <c r="L59" s="90"/>
      <c r="M59" s="90"/>
      <c r="N59" s="90"/>
      <c r="O59" s="90"/>
    </row>
    <row r="60" spans="1:21" ht="24" customHeight="1">
      <c r="B60" s="91"/>
      <c r="C60" s="91"/>
      <c r="D60" s="89" t="s">
        <v>29</v>
      </c>
      <c r="E60" s="90"/>
      <c r="F60" s="90"/>
      <c r="G60" s="90"/>
      <c r="H60" s="90"/>
      <c r="I60" s="90"/>
      <c r="J60" s="90"/>
      <c r="K60" s="90"/>
      <c r="L60" s="90"/>
      <c r="M60" s="90"/>
      <c r="N60" s="90"/>
      <c r="O60" s="90"/>
    </row>
    <row r="61" spans="1:21" ht="24" customHeight="1">
      <c r="A61" s="48"/>
      <c r="B61" s="71"/>
      <c r="C61" s="48"/>
      <c r="D61" s="48"/>
      <c r="E61" s="48"/>
      <c r="F61" s="48"/>
      <c r="G61" s="48"/>
      <c r="H61" s="48"/>
      <c r="I61" s="48"/>
      <c r="J61" s="48"/>
      <c r="K61" s="48"/>
      <c r="L61" s="48"/>
      <c r="M61" s="48"/>
      <c r="N61" s="48"/>
      <c r="O61" s="48"/>
      <c r="P61" s="48"/>
      <c r="Q61" s="48"/>
      <c r="R61" s="48"/>
      <c r="S61" s="48"/>
      <c r="T61" s="48"/>
      <c r="U61" s="48"/>
    </row>
    <row r="62" spans="1:21" ht="24" customHeight="1">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q0tbAU1dZG0sVhPxIAnELtu5yPcH/lfAN+txB6532SPvc7g15W2RO+VoUmA72XC4hHHeOACye4VwEGdRizEnfw==" saltValue="ADeMNt41gPB+4ISN0O/teQ==" spinCount="100000" sheet="1" objects="1" scenarios="1"/>
  <mergeCells count="15">
    <mergeCell ref="B45:C51"/>
    <mergeCell ref="E45:J45"/>
    <mergeCell ref="E46:J46"/>
    <mergeCell ref="E47:J47"/>
    <mergeCell ref="E48:J48"/>
    <mergeCell ref="E49:J49"/>
    <mergeCell ref="E50:J50"/>
    <mergeCell ref="E51:J51"/>
    <mergeCell ref="B52:C52"/>
    <mergeCell ref="E52:J52"/>
    <mergeCell ref="B53:C53"/>
    <mergeCell ref="E53:J53"/>
    <mergeCell ref="B57:C58"/>
    <mergeCell ref="D57:J57"/>
    <mergeCell ref="D58:J58"/>
  </mergeCells>
  <phoneticPr fontId="2"/>
  <printOptions horizontalCentered="1"/>
  <pageMargins left="0" right="0" top="0.19685039370078741" bottom="0.23622047244094491" header="0" footer="0"/>
  <pageSetup paperSize="9" scale="55" orientation="landscape"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6"/>
  <sheetViews>
    <sheetView showGridLines="0" zoomScale="70" zoomScaleNormal="70" zoomScaleSheetLayoutView="100" workbookViewId="0"/>
  </sheetViews>
  <sheetFormatPr defaultColWidth="0" defaultRowHeight="13.5" customHeight="1" zeroHeight="1"/>
  <cols>
    <col min="1" max="1" width="6.625" style="92" customWidth="1"/>
    <col min="2" max="3" width="12.625" style="92" customWidth="1"/>
    <col min="4" max="4" width="11.625" style="92" customWidth="1"/>
    <col min="5" max="8" width="10.375" style="92" customWidth="1"/>
    <col min="9" max="13" width="16.375" style="92" customWidth="1"/>
    <col min="14" max="19" width="12.625" style="92" customWidth="1"/>
    <col min="20" max="16384" width="0" style="92" hidden="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thickBot="1">
      <c r="M39" s="93" t="s">
        <v>9</v>
      </c>
    </row>
    <row r="40" spans="2:13" ht="27.75" customHeight="1" thickBot="1">
      <c r="B40" s="94" t="s">
        <v>10</v>
      </c>
      <c r="C40" s="95"/>
      <c r="D40" s="95"/>
      <c r="E40" s="96"/>
      <c r="F40" s="96"/>
      <c r="G40" s="96"/>
      <c r="H40" s="97" t="s">
        <v>2</v>
      </c>
      <c r="I40" s="98" t="s">
        <v>566</v>
      </c>
      <c r="J40" s="99" t="s">
        <v>567</v>
      </c>
      <c r="K40" s="99" t="s">
        <v>568</v>
      </c>
      <c r="L40" s="99" t="s">
        <v>569</v>
      </c>
      <c r="M40" s="100" t="s">
        <v>570</v>
      </c>
    </row>
    <row r="41" spans="2:13" ht="27.75" customHeight="1">
      <c r="B41" s="1284" t="s">
        <v>30</v>
      </c>
      <c r="C41" s="1285"/>
      <c r="D41" s="101"/>
      <c r="E41" s="1286" t="s">
        <v>31</v>
      </c>
      <c r="F41" s="1286"/>
      <c r="G41" s="1286"/>
      <c r="H41" s="1287"/>
      <c r="I41" s="102">
        <v>12674</v>
      </c>
      <c r="J41" s="103">
        <v>12711</v>
      </c>
      <c r="K41" s="103">
        <v>13071</v>
      </c>
      <c r="L41" s="103">
        <v>12768</v>
      </c>
      <c r="M41" s="104">
        <v>12701</v>
      </c>
    </row>
    <row r="42" spans="2:13" ht="27.75" customHeight="1">
      <c r="B42" s="1274"/>
      <c r="C42" s="1275"/>
      <c r="D42" s="105"/>
      <c r="E42" s="1278" t="s">
        <v>32</v>
      </c>
      <c r="F42" s="1278"/>
      <c r="G42" s="1278"/>
      <c r="H42" s="1279"/>
      <c r="I42" s="106">
        <v>0</v>
      </c>
      <c r="J42" s="107" t="s">
        <v>524</v>
      </c>
      <c r="K42" s="107" t="s">
        <v>524</v>
      </c>
      <c r="L42" s="107" t="s">
        <v>524</v>
      </c>
      <c r="M42" s="108" t="s">
        <v>524</v>
      </c>
    </row>
    <row r="43" spans="2:13" ht="27.75" customHeight="1">
      <c r="B43" s="1274"/>
      <c r="C43" s="1275"/>
      <c r="D43" s="105"/>
      <c r="E43" s="1278" t="s">
        <v>33</v>
      </c>
      <c r="F43" s="1278"/>
      <c r="G43" s="1278"/>
      <c r="H43" s="1279"/>
      <c r="I43" s="106">
        <v>5095</v>
      </c>
      <c r="J43" s="107">
        <v>5126</v>
      </c>
      <c r="K43" s="107">
        <v>5001</v>
      </c>
      <c r="L43" s="107">
        <v>4765</v>
      </c>
      <c r="M43" s="108">
        <v>4641</v>
      </c>
    </row>
    <row r="44" spans="2:13" ht="27.75" customHeight="1">
      <c r="B44" s="1274"/>
      <c r="C44" s="1275"/>
      <c r="D44" s="105"/>
      <c r="E44" s="1278" t="s">
        <v>34</v>
      </c>
      <c r="F44" s="1278"/>
      <c r="G44" s="1278"/>
      <c r="H44" s="1279"/>
      <c r="I44" s="106">
        <v>610</v>
      </c>
      <c r="J44" s="107">
        <v>502</v>
      </c>
      <c r="K44" s="107">
        <v>392</v>
      </c>
      <c r="L44" s="107">
        <v>281</v>
      </c>
      <c r="M44" s="108">
        <v>168</v>
      </c>
    </row>
    <row r="45" spans="2:13" ht="27.75" customHeight="1">
      <c r="B45" s="1274"/>
      <c r="C45" s="1275"/>
      <c r="D45" s="105"/>
      <c r="E45" s="1278" t="s">
        <v>35</v>
      </c>
      <c r="F45" s="1278"/>
      <c r="G45" s="1278"/>
      <c r="H45" s="1279"/>
      <c r="I45" s="106">
        <v>1941</v>
      </c>
      <c r="J45" s="107">
        <v>1903</v>
      </c>
      <c r="K45" s="107">
        <v>1905</v>
      </c>
      <c r="L45" s="107">
        <v>1876</v>
      </c>
      <c r="M45" s="108">
        <v>1739</v>
      </c>
    </row>
    <row r="46" spans="2:13" ht="27.75" customHeight="1">
      <c r="B46" s="1274"/>
      <c r="C46" s="1275"/>
      <c r="D46" s="109"/>
      <c r="E46" s="1278" t="s">
        <v>36</v>
      </c>
      <c r="F46" s="1278"/>
      <c r="G46" s="1278"/>
      <c r="H46" s="1279"/>
      <c r="I46" s="106">
        <v>196</v>
      </c>
      <c r="J46" s="107">
        <v>195</v>
      </c>
      <c r="K46" s="107" t="s">
        <v>524</v>
      </c>
      <c r="L46" s="107" t="s">
        <v>524</v>
      </c>
      <c r="M46" s="108" t="s">
        <v>524</v>
      </c>
    </row>
    <row r="47" spans="2:13" ht="27.75" customHeight="1">
      <c r="B47" s="1274"/>
      <c r="C47" s="1275"/>
      <c r="D47" s="110"/>
      <c r="E47" s="1288" t="s">
        <v>37</v>
      </c>
      <c r="F47" s="1289"/>
      <c r="G47" s="1289"/>
      <c r="H47" s="1290"/>
      <c r="I47" s="106" t="s">
        <v>524</v>
      </c>
      <c r="J47" s="107" t="s">
        <v>524</v>
      </c>
      <c r="K47" s="107" t="s">
        <v>524</v>
      </c>
      <c r="L47" s="107" t="s">
        <v>524</v>
      </c>
      <c r="M47" s="108" t="s">
        <v>524</v>
      </c>
    </row>
    <row r="48" spans="2:13" ht="27.75" customHeight="1">
      <c r="B48" s="1274"/>
      <c r="C48" s="1275"/>
      <c r="D48" s="105"/>
      <c r="E48" s="1278" t="s">
        <v>38</v>
      </c>
      <c r="F48" s="1278"/>
      <c r="G48" s="1278"/>
      <c r="H48" s="1279"/>
      <c r="I48" s="106" t="s">
        <v>524</v>
      </c>
      <c r="J48" s="107" t="s">
        <v>524</v>
      </c>
      <c r="K48" s="107" t="s">
        <v>524</v>
      </c>
      <c r="L48" s="107" t="s">
        <v>524</v>
      </c>
      <c r="M48" s="108" t="s">
        <v>524</v>
      </c>
    </row>
    <row r="49" spans="2:13" ht="27.75" customHeight="1">
      <c r="B49" s="1276"/>
      <c r="C49" s="1277"/>
      <c r="D49" s="105"/>
      <c r="E49" s="1278" t="s">
        <v>39</v>
      </c>
      <c r="F49" s="1278"/>
      <c r="G49" s="1278"/>
      <c r="H49" s="1279"/>
      <c r="I49" s="106" t="s">
        <v>524</v>
      </c>
      <c r="J49" s="107" t="s">
        <v>524</v>
      </c>
      <c r="K49" s="107" t="s">
        <v>524</v>
      </c>
      <c r="L49" s="107" t="s">
        <v>524</v>
      </c>
      <c r="M49" s="108" t="s">
        <v>524</v>
      </c>
    </row>
    <row r="50" spans="2:13" ht="27.75" customHeight="1">
      <c r="B50" s="1272" t="s">
        <v>40</v>
      </c>
      <c r="C50" s="1273"/>
      <c r="D50" s="111"/>
      <c r="E50" s="1278" t="s">
        <v>41</v>
      </c>
      <c r="F50" s="1278"/>
      <c r="G50" s="1278"/>
      <c r="H50" s="1279"/>
      <c r="I50" s="106">
        <v>4441</v>
      </c>
      <c r="J50" s="107">
        <v>5235</v>
      </c>
      <c r="K50" s="107">
        <v>5680</v>
      </c>
      <c r="L50" s="107">
        <v>5848</v>
      </c>
      <c r="M50" s="108">
        <v>6288</v>
      </c>
    </row>
    <row r="51" spans="2:13" ht="27.75" customHeight="1">
      <c r="B51" s="1274"/>
      <c r="C51" s="1275"/>
      <c r="D51" s="105"/>
      <c r="E51" s="1278" t="s">
        <v>42</v>
      </c>
      <c r="F51" s="1278"/>
      <c r="G51" s="1278"/>
      <c r="H51" s="1279"/>
      <c r="I51" s="106">
        <v>282</v>
      </c>
      <c r="J51" s="107">
        <v>155</v>
      </c>
      <c r="K51" s="107">
        <v>148</v>
      </c>
      <c r="L51" s="107">
        <v>171</v>
      </c>
      <c r="M51" s="108">
        <v>280</v>
      </c>
    </row>
    <row r="52" spans="2:13" ht="27.75" customHeight="1">
      <c r="B52" s="1276"/>
      <c r="C52" s="1277"/>
      <c r="D52" s="105"/>
      <c r="E52" s="1278" t="s">
        <v>43</v>
      </c>
      <c r="F52" s="1278"/>
      <c r="G52" s="1278"/>
      <c r="H52" s="1279"/>
      <c r="I52" s="106">
        <v>12019</v>
      </c>
      <c r="J52" s="107">
        <v>12360</v>
      </c>
      <c r="K52" s="107">
        <v>12799</v>
      </c>
      <c r="L52" s="107">
        <v>12650</v>
      </c>
      <c r="M52" s="108">
        <v>12567</v>
      </c>
    </row>
    <row r="53" spans="2:13" ht="27.75" customHeight="1" thickBot="1">
      <c r="B53" s="1280" t="s">
        <v>44</v>
      </c>
      <c r="C53" s="1281"/>
      <c r="D53" s="112"/>
      <c r="E53" s="1282" t="s">
        <v>45</v>
      </c>
      <c r="F53" s="1282"/>
      <c r="G53" s="1282"/>
      <c r="H53" s="1283"/>
      <c r="I53" s="113">
        <v>3773</v>
      </c>
      <c r="J53" s="114">
        <v>2687</v>
      </c>
      <c r="K53" s="114">
        <v>1743</v>
      </c>
      <c r="L53" s="114">
        <v>1020</v>
      </c>
      <c r="M53" s="115">
        <v>115</v>
      </c>
    </row>
    <row r="54" spans="2:13" ht="27.75" customHeight="1">
      <c r="B54" s="116" t="s">
        <v>46</v>
      </c>
      <c r="C54" s="117"/>
      <c r="D54" s="117"/>
      <c r="E54" s="118"/>
      <c r="F54" s="118"/>
      <c r="G54" s="118"/>
      <c r="H54" s="118"/>
      <c r="I54" s="119"/>
      <c r="J54" s="119"/>
      <c r="K54" s="119"/>
      <c r="L54" s="119"/>
      <c r="M54" s="119"/>
    </row>
    <row r="55" spans="2:13" ht="12.75" customHeight="1"/>
    <row r="56" spans="2:13" ht="12.75" hidden="1" customHeight="1"/>
    <row r="57" spans="2:13" ht="12.75" hidden="1" customHeight="1"/>
    <row r="58" spans="2:13" ht="12.75" hidden="1" customHeight="1"/>
    <row r="59" spans="2:13" hidden="1"/>
    <row r="60" spans="2:13" hidden="1"/>
    <row r="61" spans="2:13" hidden="1"/>
    <row r="62" spans="2:13" hidden="1"/>
    <row r="63" spans="2:13" hidden="1"/>
    <row r="64" spans="2:13" hidden="1"/>
    <row r="65" hidden="1"/>
    <row r="66" ht="13.5" hidden="1" customHeight="1"/>
    <row r="67" ht="13.5" hidden="1" customHeight="1"/>
    <row r="68" ht="13.5" hidden="1" customHeight="1"/>
    <row r="69" ht="13.5" hidden="1" customHeight="1"/>
    <row r="70" ht="13.5" hidden="1" customHeight="1"/>
    <row r="71" ht="13.5" hidden="1" customHeight="1"/>
    <row r="72" ht="13.5" hidden="1" customHeight="1"/>
    <row r="73" ht="13.5" hidden="1" customHeight="1"/>
    <row r="74" ht="13.5" hidden="1" customHeight="1"/>
    <row r="75" ht="13.5" hidden="1" customHeight="1"/>
    <row r="76" ht="13.5" hidden="1" customHeight="1"/>
    <row r="77" ht="13.5" hidden="1" customHeight="1"/>
    <row r="78" ht="13.5" hidden="1" customHeight="1"/>
    <row r="79" ht="13.5" hidden="1" customHeight="1"/>
    <row r="80" ht="13.5" hidden="1" customHeight="1"/>
    <row r="81" ht="13.5" hidden="1" customHeight="1"/>
    <row r="82" ht="13.5" hidden="1" customHeight="1"/>
    <row r="83" ht="13.5" hidden="1" customHeight="1"/>
    <row r="84" ht="13.5" hidden="1" customHeight="1"/>
    <row r="85" ht="13.5" hidden="1" customHeight="1"/>
    <row r="86" ht="13.5" hidden="1" customHeight="1"/>
  </sheetData>
  <sheetProtection algorithmName="SHA-512" hashValue="zJv7REMFo90zNLI/Yb6RtFvvw/q/tb1E8OJITc0jDdj/hpx8NwXcsSvXV/XWN71i98zP6j6i6d/VVF4u3+azBw==" saltValue="flxZq4ibSGOma/J05AyuIQ=="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6"/>
  <sheetViews>
    <sheetView showGridLines="0" zoomScale="55" zoomScaleNormal="55" zoomScaleSheetLayoutView="100" workbookViewId="0"/>
  </sheetViews>
  <sheetFormatPr defaultColWidth="0" defaultRowHeight="0" customHeight="1" zeroHeight="1"/>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spans="2:8" ht="20.25" customHeight="1"/>
    <row r="50" spans="2:8" ht="16.5" customHeight="1"/>
    <row r="51" spans="2:8" ht="29.25" customHeight="1"/>
    <row r="52" spans="2:8" ht="29.25" customHeight="1"/>
    <row r="53" spans="2:8" ht="52.5" customHeight="1" thickBot="1">
      <c r="B53" s="2"/>
      <c r="C53" s="2"/>
      <c r="D53" s="2"/>
      <c r="E53" s="2"/>
      <c r="F53" s="2"/>
      <c r="G53" s="2"/>
      <c r="H53" s="120" t="s">
        <v>47</v>
      </c>
    </row>
    <row r="54" spans="2:8" ht="29.25" customHeight="1" thickBot="1">
      <c r="B54" s="121" t="s">
        <v>1</v>
      </c>
      <c r="C54" s="122"/>
      <c r="D54" s="122"/>
      <c r="E54" s="123" t="s">
        <v>2</v>
      </c>
      <c r="F54" s="124" t="s">
        <v>568</v>
      </c>
      <c r="G54" s="124" t="s">
        <v>569</v>
      </c>
      <c r="H54" s="125" t="s">
        <v>570</v>
      </c>
    </row>
    <row r="55" spans="2:8" ht="52.5" customHeight="1">
      <c r="B55" s="126"/>
      <c r="C55" s="1299" t="s">
        <v>48</v>
      </c>
      <c r="D55" s="1299"/>
      <c r="E55" s="1300"/>
      <c r="F55" s="127">
        <v>1193</v>
      </c>
      <c r="G55" s="127">
        <v>1195</v>
      </c>
      <c r="H55" s="128">
        <v>1197</v>
      </c>
    </row>
    <row r="56" spans="2:8" ht="52.5" customHeight="1">
      <c r="B56" s="129"/>
      <c r="C56" s="1301" t="s">
        <v>49</v>
      </c>
      <c r="D56" s="1301"/>
      <c r="E56" s="1302"/>
      <c r="F56" s="130">
        <v>1367</v>
      </c>
      <c r="G56" s="130">
        <v>1417</v>
      </c>
      <c r="H56" s="131">
        <v>1698</v>
      </c>
    </row>
    <row r="57" spans="2:8" ht="53.25" customHeight="1">
      <c r="B57" s="129"/>
      <c r="C57" s="1303" t="s">
        <v>50</v>
      </c>
      <c r="D57" s="1303"/>
      <c r="E57" s="1304"/>
      <c r="F57" s="132">
        <v>4077</v>
      </c>
      <c r="G57" s="132">
        <v>4238</v>
      </c>
      <c r="H57" s="133">
        <v>4396</v>
      </c>
    </row>
    <row r="58" spans="2:8" ht="45.75" customHeight="1">
      <c r="B58" s="134"/>
      <c r="C58" s="1291" t="s">
        <v>602</v>
      </c>
      <c r="D58" s="1292"/>
      <c r="E58" s="1293"/>
      <c r="F58" s="135">
        <v>2269</v>
      </c>
      <c r="G58" s="135">
        <v>2395</v>
      </c>
      <c r="H58" s="136">
        <v>2611</v>
      </c>
    </row>
    <row r="59" spans="2:8" ht="45.75" customHeight="1">
      <c r="B59" s="134"/>
      <c r="C59" s="1291" t="s">
        <v>603</v>
      </c>
      <c r="D59" s="1292"/>
      <c r="E59" s="1293"/>
      <c r="F59" s="135">
        <v>826</v>
      </c>
      <c r="G59" s="135">
        <v>756</v>
      </c>
      <c r="H59" s="136">
        <v>642</v>
      </c>
    </row>
    <row r="60" spans="2:8" ht="45.75" customHeight="1">
      <c r="B60" s="134"/>
      <c r="C60" s="1291" t="s">
        <v>604</v>
      </c>
      <c r="D60" s="1292"/>
      <c r="E60" s="1293"/>
      <c r="F60" s="135">
        <v>166</v>
      </c>
      <c r="G60" s="135">
        <v>281</v>
      </c>
      <c r="H60" s="136">
        <v>363</v>
      </c>
    </row>
    <row r="61" spans="2:8" ht="45.75" customHeight="1">
      <c r="B61" s="134"/>
      <c r="C61" s="1291" t="s">
        <v>605</v>
      </c>
      <c r="D61" s="1292"/>
      <c r="E61" s="1293"/>
      <c r="F61" s="135">
        <v>144</v>
      </c>
      <c r="G61" s="135">
        <v>238</v>
      </c>
      <c r="H61" s="136">
        <v>238</v>
      </c>
    </row>
    <row r="62" spans="2:8" ht="45.75" customHeight="1" thickBot="1">
      <c r="B62" s="137"/>
      <c r="C62" s="1294" t="s">
        <v>606</v>
      </c>
      <c r="D62" s="1295"/>
      <c r="E62" s="1296"/>
      <c r="F62" s="138">
        <v>355</v>
      </c>
      <c r="G62" s="138">
        <v>244</v>
      </c>
      <c r="H62" s="139">
        <v>205</v>
      </c>
    </row>
    <row r="63" spans="2:8" ht="52.5" customHeight="1" thickBot="1">
      <c r="B63" s="140"/>
      <c r="C63" s="1297" t="s">
        <v>51</v>
      </c>
      <c r="D63" s="1297"/>
      <c r="E63" s="1298"/>
      <c r="F63" s="141">
        <v>6636</v>
      </c>
      <c r="G63" s="141">
        <v>6849</v>
      </c>
      <c r="H63" s="142">
        <v>7291</v>
      </c>
    </row>
    <row r="64" spans="2:8" ht="15" customHeight="1"/>
    <row r="65" ht="0" hidden="1" customHeight="1"/>
    <row r="66" ht="0" hidden="1" customHeight="1"/>
  </sheetData>
  <sheetProtection algorithmName="SHA-512" hashValue="QMEePmCnxeP9Abyk+14yDln4KdhKOE+o3I7Wf++CL/7FIygOi3DrESnUjppqpGBItmOGM088wfWHyUSmGglZ/g==" saltValue="zT7tI7SPWC81ImhxuadGqQ=="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ZM191"/>
  <sheetViews>
    <sheetView showGridLines="0" zoomScale="70" zoomScaleNormal="70" zoomScaleSheetLayoutView="55" workbookViewId="0"/>
  </sheetViews>
  <sheetFormatPr defaultColWidth="0" defaultRowHeight="0" customHeight="1" zeroHeight="1"/>
  <cols>
    <col min="1" max="1" width="6.375" style="385" customWidth="1"/>
    <col min="2" max="107" width="2.5" style="385" customWidth="1"/>
    <col min="108" max="108" width="6.125" style="387" customWidth="1"/>
    <col min="109" max="109" width="5.875" style="386" customWidth="1"/>
    <col min="110" max="110" width="19.125" style="385" hidden="1"/>
    <col min="111" max="115" width="12.625" style="385" hidden="1"/>
    <col min="116" max="349" width="8.625" style="385" hidden="1"/>
    <col min="350" max="355" width="14.875" style="385" hidden="1"/>
    <col min="356" max="357" width="15.875" style="385" hidden="1"/>
    <col min="358" max="363" width="16.125" style="385" hidden="1"/>
    <col min="364" max="364" width="6.125" style="385" hidden="1"/>
    <col min="365" max="365" width="3" style="385" hidden="1"/>
    <col min="366" max="605" width="8.625" style="385" hidden="1"/>
    <col min="606" max="611" width="14.875" style="385" hidden="1"/>
    <col min="612" max="613" width="15.875" style="385" hidden="1"/>
    <col min="614" max="619" width="16.125" style="385" hidden="1"/>
    <col min="620" max="620" width="6.125" style="385" hidden="1"/>
    <col min="621" max="621" width="3" style="385" hidden="1"/>
    <col min="622" max="861" width="8.625" style="385" hidden="1"/>
    <col min="862" max="867" width="14.875" style="385" hidden="1"/>
    <col min="868" max="869" width="15.875" style="385" hidden="1"/>
    <col min="870" max="875" width="16.125" style="385" hidden="1"/>
    <col min="876" max="876" width="6.125" style="385" hidden="1"/>
    <col min="877" max="877" width="3" style="385" hidden="1"/>
    <col min="878" max="1117" width="8.625" style="385" hidden="1"/>
    <col min="1118" max="1123" width="14.875" style="385" hidden="1"/>
    <col min="1124" max="1125" width="15.875" style="385" hidden="1"/>
    <col min="1126" max="1131" width="16.125" style="385" hidden="1"/>
    <col min="1132" max="1132" width="6.125" style="385" hidden="1"/>
    <col min="1133" max="1133" width="3" style="385" hidden="1"/>
    <col min="1134" max="1373" width="8.625" style="385" hidden="1"/>
    <col min="1374" max="1379" width="14.875" style="385" hidden="1"/>
    <col min="1380" max="1381" width="15.875" style="385" hidden="1"/>
    <col min="1382" max="1387" width="16.125" style="385" hidden="1"/>
    <col min="1388" max="1388" width="6.125" style="385" hidden="1"/>
    <col min="1389" max="1389" width="3" style="385" hidden="1"/>
    <col min="1390" max="1629" width="8.625" style="385" hidden="1"/>
    <col min="1630" max="1635" width="14.875" style="385" hidden="1"/>
    <col min="1636" max="1637" width="15.875" style="385" hidden="1"/>
    <col min="1638" max="1643" width="16.125" style="385" hidden="1"/>
    <col min="1644" max="1644" width="6.125" style="385" hidden="1"/>
    <col min="1645" max="1645" width="3" style="385" hidden="1"/>
    <col min="1646" max="1885" width="8.625" style="385" hidden="1"/>
    <col min="1886" max="1891" width="14.875" style="385" hidden="1"/>
    <col min="1892" max="1893" width="15.875" style="385" hidden="1"/>
    <col min="1894" max="1899" width="16.125" style="385" hidden="1"/>
    <col min="1900" max="1900" width="6.125" style="385" hidden="1"/>
    <col min="1901" max="1901" width="3" style="385" hidden="1"/>
    <col min="1902" max="2141" width="8.625" style="385" hidden="1"/>
    <col min="2142" max="2147" width="14.875" style="385" hidden="1"/>
    <col min="2148" max="2149" width="15.875" style="385" hidden="1"/>
    <col min="2150" max="2155" width="16.125" style="385" hidden="1"/>
    <col min="2156" max="2156" width="6.125" style="385" hidden="1"/>
    <col min="2157" max="2157" width="3" style="385" hidden="1"/>
    <col min="2158" max="2397" width="8.625" style="385" hidden="1"/>
    <col min="2398" max="2403" width="14.875" style="385" hidden="1"/>
    <col min="2404" max="2405" width="15.875" style="385" hidden="1"/>
    <col min="2406" max="2411" width="16.125" style="385" hidden="1"/>
    <col min="2412" max="2412" width="6.125" style="385" hidden="1"/>
    <col min="2413" max="2413" width="3" style="385" hidden="1"/>
    <col min="2414" max="2653" width="8.625" style="385" hidden="1"/>
    <col min="2654" max="2659" width="14.875" style="385" hidden="1"/>
    <col min="2660" max="2661" width="15.875" style="385" hidden="1"/>
    <col min="2662" max="2667" width="16.125" style="385" hidden="1"/>
    <col min="2668" max="2668" width="6.125" style="385" hidden="1"/>
    <col min="2669" max="2669" width="3" style="385" hidden="1"/>
    <col min="2670" max="2909" width="8.625" style="385" hidden="1"/>
    <col min="2910" max="2915" width="14.875" style="385" hidden="1"/>
    <col min="2916" max="2917" width="15.875" style="385" hidden="1"/>
    <col min="2918" max="2923" width="16.125" style="385" hidden="1"/>
    <col min="2924" max="2924" width="6.125" style="385" hidden="1"/>
    <col min="2925" max="2925" width="3" style="385" hidden="1"/>
    <col min="2926" max="3165" width="8.625" style="385" hidden="1"/>
    <col min="3166" max="3171" width="14.875" style="385" hidden="1"/>
    <col min="3172" max="3173" width="15.875" style="385" hidden="1"/>
    <col min="3174" max="3179" width="16.125" style="385" hidden="1"/>
    <col min="3180" max="3180" width="6.125" style="385" hidden="1"/>
    <col min="3181" max="3181" width="3" style="385" hidden="1"/>
    <col min="3182" max="3421" width="8.625" style="385" hidden="1"/>
    <col min="3422" max="3427" width="14.875" style="385" hidden="1"/>
    <col min="3428" max="3429" width="15.875" style="385" hidden="1"/>
    <col min="3430" max="3435" width="16.125" style="385" hidden="1"/>
    <col min="3436" max="3436" width="6.125" style="385" hidden="1"/>
    <col min="3437" max="3437" width="3" style="385" hidden="1"/>
    <col min="3438" max="3677" width="8.625" style="385" hidden="1"/>
    <col min="3678" max="3683" width="14.875" style="385" hidden="1"/>
    <col min="3684" max="3685" width="15.875" style="385" hidden="1"/>
    <col min="3686" max="3691" width="16.125" style="385" hidden="1"/>
    <col min="3692" max="3692" width="6.125" style="385" hidden="1"/>
    <col min="3693" max="3693" width="3" style="385" hidden="1"/>
    <col min="3694" max="3933" width="8.625" style="385" hidden="1"/>
    <col min="3934" max="3939" width="14.875" style="385" hidden="1"/>
    <col min="3940" max="3941" width="15.875" style="385" hidden="1"/>
    <col min="3942" max="3947" width="16.125" style="385" hidden="1"/>
    <col min="3948" max="3948" width="6.125" style="385" hidden="1"/>
    <col min="3949" max="3949" width="3" style="385" hidden="1"/>
    <col min="3950" max="4189" width="8.625" style="385" hidden="1"/>
    <col min="4190" max="4195" width="14.875" style="385" hidden="1"/>
    <col min="4196" max="4197" width="15.875" style="385" hidden="1"/>
    <col min="4198" max="4203" width="16.125" style="385" hidden="1"/>
    <col min="4204" max="4204" width="6.125" style="385" hidden="1"/>
    <col min="4205" max="4205" width="3" style="385" hidden="1"/>
    <col min="4206" max="4445" width="8.625" style="385" hidden="1"/>
    <col min="4446" max="4451" width="14.875" style="385" hidden="1"/>
    <col min="4452" max="4453" width="15.875" style="385" hidden="1"/>
    <col min="4454" max="4459" width="16.125" style="385" hidden="1"/>
    <col min="4460" max="4460" width="6.125" style="385" hidden="1"/>
    <col min="4461" max="4461" width="3" style="385" hidden="1"/>
    <col min="4462" max="4701" width="8.625" style="385" hidden="1"/>
    <col min="4702" max="4707" width="14.875" style="385" hidden="1"/>
    <col min="4708" max="4709" width="15.875" style="385" hidden="1"/>
    <col min="4710" max="4715" width="16.125" style="385" hidden="1"/>
    <col min="4716" max="4716" width="6.125" style="385" hidden="1"/>
    <col min="4717" max="4717" width="3" style="385" hidden="1"/>
    <col min="4718" max="4957" width="8.625" style="385" hidden="1"/>
    <col min="4958" max="4963" width="14.875" style="385" hidden="1"/>
    <col min="4964" max="4965" width="15.875" style="385" hidden="1"/>
    <col min="4966" max="4971" width="16.125" style="385" hidden="1"/>
    <col min="4972" max="4972" width="6.125" style="385" hidden="1"/>
    <col min="4973" max="4973" width="3" style="385" hidden="1"/>
    <col min="4974" max="5213" width="8.625" style="385" hidden="1"/>
    <col min="5214" max="5219" width="14.875" style="385" hidden="1"/>
    <col min="5220" max="5221" width="15.875" style="385" hidden="1"/>
    <col min="5222" max="5227" width="16.125" style="385" hidden="1"/>
    <col min="5228" max="5228" width="6.125" style="385" hidden="1"/>
    <col min="5229" max="5229" width="3" style="385" hidden="1"/>
    <col min="5230" max="5469" width="8.625" style="385" hidden="1"/>
    <col min="5470" max="5475" width="14.875" style="385" hidden="1"/>
    <col min="5476" max="5477" width="15.875" style="385" hidden="1"/>
    <col min="5478" max="5483" width="16.125" style="385" hidden="1"/>
    <col min="5484" max="5484" width="6.125" style="385" hidden="1"/>
    <col min="5485" max="5485" width="3" style="385" hidden="1"/>
    <col min="5486" max="5725" width="8.625" style="385" hidden="1"/>
    <col min="5726" max="5731" width="14.875" style="385" hidden="1"/>
    <col min="5732" max="5733" width="15.875" style="385" hidden="1"/>
    <col min="5734" max="5739" width="16.125" style="385" hidden="1"/>
    <col min="5740" max="5740" width="6.125" style="385" hidden="1"/>
    <col min="5741" max="5741" width="3" style="385" hidden="1"/>
    <col min="5742" max="5981" width="8.625" style="385" hidden="1"/>
    <col min="5982" max="5987" width="14.875" style="385" hidden="1"/>
    <col min="5988" max="5989" width="15.875" style="385" hidden="1"/>
    <col min="5990" max="5995" width="16.125" style="385" hidden="1"/>
    <col min="5996" max="5996" width="6.125" style="385" hidden="1"/>
    <col min="5997" max="5997" width="3" style="385" hidden="1"/>
    <col min="5998" max="6237" width="8.625" style="385" hidden="1"/>
    <col min="6238" max="6243" width="14.875" style="385" hidden="1"/>
    <col min="6244" max="6245" width="15.875" style="385" hidden="1"/>
    <col min="6246" max="6251" width="16.125" style="385" hidden="1"/>
    <col min="6252" max="6252" width="6.125" style="385" hidden="1"/>
    <col min="6253" max="6253" width="3" style="385" hidden="1"/>
    <col min="6254" max="6493" width="8.625" style="385" hidden="1"/>
    <col min="6494" max="6499" width="14.875" style="385" hidden="1"/>
    <col min="6500" max="6501" width="15.875" style="385" hidden="1"/>
    <col min="6502" max="6507" width="16.125" style="385" hidden="1"/>
    <col min="6508" max="6508" width="6.125" style="385" hidden="1"/>
    <col min="6509" max="6509" width="3" style="385" hidden="1"/>
    <col min="6510" max="6749" width="8.625" style="385" hidden="1"/>
    <col min="6750" max="6755" width="14.875" style="385" hidden="1"/>
    <col min="6756" max="6757" width="15.875" style="385" hidden="1"/>
    <col min="6758" max="6763" width="16.125" style="385" hidden="1"/>
    <col min="6764" max="6764" width="6.125" style="385" hidden="1"/>
    <col min="6765" max="6765" width="3" style="385" hidden="1"/>
    <col min="6766" max="7005" width="8.625" style="385" hidden="1"/>
    <col min="7006" max="7011" width="14.875" style="385" hidden="1"/>
    <col min="7012" max="7013" width="15.875" style="385" hidden="1"/>
    <col min="7014" max="7019" width="16.125" style="385" hidden="1"/>
    <col min="7020" max="7020" width="6.125" style="385" hidden="1"/>
    <col min="7021" max="7021" width="3" style="385" hidden="1"/>
    <col min="7022" max="7261" width="8.625" style="385" hidden="1"/>
    <col min="7262" max="7267" width="14.875" style="385" hidden="1"/>
    <col min="7268" max="7269" width="15.875" style="385" hidden="1"/>
    <col min="7270" max="7275" width="16.125" style="385" hidden="1"/>
    <col min="7276" max="7276" width="6.125" style="385" hidden="1"/>
    <col min="7277" max="7277" width="3" style="385" hidden="1"/>
    <col min="7278" max="7517" width="8.625" style="385" hidden="1"/>
    <col min="7518" max="7523" width="14.875" style="385" hidden="1"/>
    <col min="7524" max="7525" width="15.875" style="385" hidden="1"/>
    <col min="7526" max="7531" width="16.125" style="385" hidden="1"/>
    <col min="7532" max="7532" width="6.125" style="385" hidden="1"/>
    <col min="7533" max="7533" width="3" style="385" hidden="1"/>
    <col min="7534" max="7773" width="8.625" style="385" hidden="1"/>
    <col min="7774" max="7779" width="14.875" style="385" hidden="1"/>
    <col min="7780" max="7781" width="15.875" style="385" hidden="1"/>
    <col min="7782" max="7787" width="16.125" style="385" hidden="1"/>
    <col min="7788" max="7788" width="6.125" style="385" hidden="1"/>
    <col min="7789" max="7789" width="3" style="385" hidden="1"/>
    <col min="7790" max="8029" width="8.625" style="385" hidden="1"/>
    <col min="8030" max="8035" width="14.875" style="385" hidden="1"/>
    <col min="8036" max="8037" width="15.875" style="385" hidden="1"/>
    <col min="8038" max="8043" width="16.125" style="385" hidden="1"/>
    <col min="8044" max="8044" width="6.125" style="385" hidden="1"/>
    <col min="8045" max="8045" width="3" style="385" hidden="1"/>
    <col min="8046" max="8285" width="8.625" style="385" hidden="1"/>
    <col min="8286" max="8291" width="14.875" style="385" hidden="1"/>
    <col min="8292" max="8293" width="15.875" style="385" hidden="1"/>
    <col min="8294" max="8299" width="16.125" style="385" hidden="1"/>
    <col min="8300" max="8300" width="6.125" style="385" hidden="1"/>
    <col min="8301" max="8301" width="3" style="385" hidden="1"/>
    <col min="8302" max="8541" width="8.625" style="385" hidden="1"/>
    <col min="8542" max="8547" width="14.875" style="385" hidden="1"/>
    <col min="8548" max="8549" width="15.875" style="385" hidden="1"/>
    <col min="8550" max="8555" width="16.125" style="385" hidden="1"/>
    <col min="8556" max="8556" width="6.125" style="385" hidden="1"/>
    <col min="8557" max="8557" width="3" style="385" hidden="1"/>
    <col min="8558" max="8797" width="8.625" style="385" hidden="1"/>
    <col min="8798" max="8803" width="14.875" style="385" hidden="1"/>
    <col min="8804" max="8805" width="15.875" style="385" hidden="1"/>
    <col min="8806" max="8811" width="16.125" style="385" hidden="1"/>
    <col min="8812" max="8812" width="6.125" style="385" hidden="1"/>
    <col min="8813" max="8813" width="3" style="385" hidden="1"/>
    <col min="8814" max="9053" width="8.625" style="385" hidden="1"/>
    <col min="9054" max="9059" width="14.875" style="385" hidden="1"/>
    <col min="9060" max="9061" width="15.875" style="385" hidden="1"/>
    <col min="9062" max="9067" width="16.125" style="385" hidden="1"/>
    <col min="9068" max="9068" width="6.125" style="385" hidden="1"/>
    <col min="9069" max="9069" width="3" style="385" hidden="1"/>
    <col min="9070" max="9309" width="8.625" style="385" hidden="1"/>
    <col min="9310" max="9315" width="14.875" style="385" hidden="1"/>
    <col min="9316" max="9317" width="15.875" style="385" hidden="1"/>
    <col min="9318" max="9323" width="16.125" style="385" hidden="1"/>
    <col min="9324" max="9324" width="6.125" style="385" hidden="1"/>
    <col min="9325" max="9325" width="3" style="385" hidden="1"/>
    <col min="9326" max="9565" width="8.625" style="385" hidden="1"/>
    <col min="9566" max="9571" width="14.875" style="385" hidden="1"/>
    <col min="9572" max="9573" width="15.875" style="385" hidden="1"/>
    <col min="9574" max="9579" width="16.125" style="385" hidden="1"/>
    <col min="9580" max="9580" width="6.125" style="385" hidden="1"/>
    <col min="9581" max="9581" width="3" style="385" hidden="1"/>
    <col min="9582" max="9821" width="8.625" style="385" hidden="1"/>
    <col min="9822" max="9827" width="14.875" style="385" hidden="1"/>
    <col min="9828" max="9829" width="15.875" style="385" hidden="1"/>
    <col min="9830" max="9835" width="16.125" style="385" hidden="1"/>
    <col min="9836" max="9836" width="6.125" style="385" hidden="1"/>
    <col min="9837" max="9837" width="3" style="385" hidden="1"/>
    <col min="9838" max="10077" width="8.625" style="385" hidden="1"/>
    <col min="10078" max="10083" width="14.875" style="385" hidden="1"/>
    <col min="10084" max="10085" width="15.875" style="385" hidden="1"/>
    <col min="10086" max="10091" width="16.125" style="385" hidden="1"/>
    <col min="10092" max="10092" width="6.125" style="385" hidden="1"/>
    <col min="10093" max="10093" width="3" style="385" hidden="1"/>
    <col min="10094" max="10333" width="8.625" style="385" hidden="1"/>
    <col min="10334" max="10339" width="14.875" style="385" hidden="1"/>
    <col min="10340" max="10341" width="15.875" style="385" hidden="1"/>
    <col min="10342" max="10347" width="16.125" style="385" hidden="1"/>
    <col min="10348" max="10348" width="6.125" style="385" hidden="1"/>
    <col min="10349" max="10349" width="3" style="385" hidden="1"/>
    <col min="10350" max="10589" width="8.625" style="385" hidden="1"/>
    <col min="10590" max="10595" width="14.875" style="385" hidden="1"/>
    <col min="10596" max="10597" width="15.875" style="385" hidden="1"/>
    <col min="10598" max="10603" width="16.125" style="385" hidden="1"/>
    <col min="10604" max="10604" width="6.125" style="385" hidden="1"/>
    <col min="10605" max="10605" width="3" style="385" hidden="1"/>
    <col min="10606" max="10845" width="8.625" style="385" hidden="1"/>
    <col min="10846" max="10851" width="14.875" style="385" hidden="1"/>
    <col min="10852" max="10853" width="15.875" style="385" hidden="1"/>
    <col min="10854" max="10859" width="16.125" style="385" hidden="1"/>
    <col min="10860" max="10860" width="6.125" style="385" hidden="1"/>
    <col min="10861" max="10861" width="3" style="385" hidden="1"/>
    <col min="10862" max="11101" width="8.625" style="385" hidden="1"/>
    <col min="11102" max="11107" width="14.875" style="385" hidden="1"/>
    <col min="11108" max="11109" width="15.875" style="385" hidden="1"/>
    <col min="11110" max="11115" width="16.125" style="385" hidden="1"/>
    <col min="11116" max="11116" width="6.125" style="385" hidden="1"/>
    <col min="11117" max="11117" width="3" style="385" hidden="1"/>
    <col min="11118" max="11357" width="8.625" style="385" hidden="1"/>
    <col min="11358" max="11363" width="14.875" style="385" hidden="1"/>
    <col min="11364" max="11365" width="15.875" style="385" hidden="1"/>
    <col min="11366" max="11371" width="16.125" style="385" hidden="1"/>
    <col min="11372" max="11372" width="6.125" style="385" hidden="1"/>
    <col min="11373" max="11373" width="3" style="385" hidden="1"/>
    <col min="11374" max="11613" width="8.625" style="385" hidden="1"/>
    <col min="11614" max="11619" width="14.875" style="385" hidden="1"/>
    <col min="11620" max="11621" width="15.875" style="385" hidden="1"/>
    <col min="11622" max="11627" width="16.125" style="385" hidden="1"/>
    <col min="11628" max="11628" width="6.125" style="385" hidden="1"/>
    <col min="11629" max="11629" width="3" style="385" hidden="1"/>
    <col min="11630" max="11869" width="8.625" style="385" hidden="1"/>
    <col min="11870" max="11875" width="14.875" style="385" hidden="1"/>
    <col min="11876" max="11877" width="15.875" style="385" hidden="1"/>
    <col min="11878" max="11883" width="16.125" style="385" hidden="1"/>
    <col min="11884" max="11884" width="6.125" style="385" hidden="1"/>
    <col min="11885" max="11885" width="3" style="385" hidden="1"/>
    <col min="11886" max="12125" width="8.625" style="385" hidden="1"/>
    <col min="12126" max="12131" width="14.875" style="385" hidden="1"/>
    <col min="12132" max="12133" width="15.875" style="385" hidden="1"/>
    <col min="12134" max="12139" width="16.125" style="385" hidden="1"/>
    <col min="12140" max="12140" width="6.125" style="385" hidden="1"/>
    <col min="12141" max="12141" width="3" style="385" hidden="1"/>
    <col min="12142" max="12381" width="8.625" style="385" hidden="1"/>
    <col min="12382" max="12387" width="14.875" style="385" hidden="1"/>
    <col min="12388" max="12389" width="15.875" style="385" hidden="1"/>
    <col min="12390" max="12395" width="16.125" style="385" hidden="1"/>
    <col min="12396" max="12396" width="6.125" style="385" hidden="1"/>
    <col min="12397" max="12397" width="3" style="385" hidden="1"/>
    <col min="12398" max="12637" width="8.625" style="385" hidden="1"/>
    <col min="12638" max="12643" width="14.875" style="385" hidden="1"/>
    <col min="12644" max="12645" width="15.875" style="385" hidden="1"/>
    <col min="12646" max="12651" width="16.125" style="385" hidden="1"/>
    <col min="12652" max="12652" width="6.125" style="385" hidden="1"/>
    <col min="12653" max="12653" width="3" style="385" hidden="1"/>
    <col min="12654" max="12893" width="8.625" style="385" hidden="1"/>
    <col min="12894" max="12899" width="14.875" style="385" hidden="1"/>
    <col min="12900" max="12901" width="15.875" style="385" hidden="1"/>
    <col min="12902" max="12907" width="16.125" style="385" hidden="1"/>
    <col min="12908" max="12908" width="6.125" style="385" hidden="1"/>
    <col min="12909" max="12909" width="3" style="385" hidden="1"/>
    <col min="12910" max="13149" width="8.625" style="385" hidden="1"/>
    <col min="13150" max="13155" width="14.875" style="385" hidden="1"/>
    <col min="13156" max="13157" width="15.875" style="385" hidden="1"/>
    <col min="13158" max="13163" width="16.125" style="385" hidden="1"/>
    <col min="13164" max="13164" width="6.125" style="385" hidden="1"/>
    <col min="13165" max="13165" width="3" style="385" hidden="1"/>
    <col min="13166" max="13405" width="8.625" style="385" hidden="1"/>
    <col min="13406" max="13411" width="14.875" style="385" hidden="1"/>
    <col min="13412" max="13413" width="15.875" style="385" hidden="1"/>
    <col min="13414" max="13419" width="16.125" style="385" hidden="1"/>
    <col min="13420" max="13420" width="6.125" style="385" hidden="1"/>
    <col min="13421" max="13421" width="3" style="385" hidden="1"/>
    <col min="13422" max="13661" width="8.625" style="385" hidden="1"/>
    <col min="13662" max="13667" width="14.875" style="385" hidden="1"/>
    <col min="13668" max="13669" width="15.875" style="385" hidden="1"/>
    <col min="13670" max="13675" width="16.125" style="385" hidden="1"/>
    <col min="13676" max="13676" width="6.125" style="385" hidden="1"/>
    <col min="13677" max="13677" width="3" style="385" hidden="1"/>
    <col min="13678" max="13917" width="8.625" style="385" hidden="1"/>
    <col min="13918" max="13923" width="14.875" style="385" hidden="1"/>
    <col min="13924" max="13925" width="15.875" style="385" hidden="1"/>
    <col min="13926" max="13931" width="16.125" style="385" hidden="1"/>
    <col min="13932" max="13932" width="6.125" style="385" hidden="1"/>
    <col min="13933" max="13933" width="3" style="385" hidden="1"/>
    <col min="13934" max="14173" width="8.625" style="385" hidden="1"/>
    <col min="14174" max="14179" width="14.875" style="385" hidden="1"/>
    <col min="14180" max="14181" width="15.875" style="385" hidden="1"/>
    <col min="14182" max="14187" width="16.125" style="385" hidden="1"/>
    <col min="14188" max="14188" width="6.125" style="385" hidden="1"/>
    <col min="14189" max="14189" width="3" style="385" hidden="1"/>
    <col min="14190" max="14429" width="8.625" style="385" hidden="1"/>
    <col min="14430" max="14435" width="14.875" style="385" hidden="1"/>
    <col min="14436" max="14437" width="15.875" style="385" hidden="1"/>
    <col min="14438" max="14443" width="16.125" style="385" hidden="1"/>
    <col min="14444" max="14444" width="6.125" style="385" hidden="1"/>
    <col min="14445" max="14445" width="3" style="385" hidden="1"/>
    <col min="14446" max="14685" width="8.625" style="385" hidden="1"/>
    <col min="14686" max="14691" width="14.875" style="385" hidden="1"/>
    <col min="14692" max="14693" width="15.875" style="385" hidden="1"/>
    <col min="14694" max="14699" width="16.125" style="385" hidden="1"/>
    <col min="14700" max="14700" width="6.125" style="385" hidden="1"/>
    <col min="14701" max="14701" width="3" style="385" hidden="1"/>
    <col min="14702" max="14941" width="8.625" style="385" hidden="1"/>
    <col min="14942" max="14947" width="14.875" style="385" hidden="1"/>
    <col min="14948" max="14949" width="15.875" style="385" hidden="1"/>
    <col min="14950" max="14955" width="16.125" style="385" hidden="1"/>
    <col min="14956" max="14956" width="6.125" style="385" hidden="1"/>
    <col min="14957" max="14957" width="3" style="385" hidden="1"/>
    <col min="14958" max="15197" width="8.625" style="385" hidden="1"/>
    <col min="15198" max="15203" width="14.875" style="385" hidden="1"/>
    <col min="15204" max="15205" width="15.875" style="385" hidden="1"/>
    <col min="15206" max="15211" width="16.125" style="385" hidden="1"/>
    <col min="15212" max="15212" width="6.125" style="385" hidden="1"/>
    <col min="15213" max="15213" width="3" style="385" hidden="1"/>
    <col min="15214" max="15453" width="8.625" style="385" hidden="1"/>
    <col min="15454" max="15459" width="14.875" style="385" hidden="1"/>
    <col min="15460" max="15461" width="15.875" style="385" hidden="1"/>
    <col min="15462" max="15467" width="16.125" style="385" hidden="1"/>
    <col min="15468" max="15468" width="6.125" style="385" hidden="1"/>
    <col min="15469" max="15469" width="3" style="385" hidden="1"/>
    <col min="15470" max="15709" width="8.625" style="385" hidden="1"/>
    <col min="15710" max="15715" width="14.875" style="385" hidden="1"/>
    <col min="15716" max="15717" width="15.875" style="385" hidden="1"/>
    <col min="15718" max="15723" width="16.125" style="385" hidden="1"/>
    <col min="15724" max="15724" width="6.125" style="385" hidden="1"/>
    <col min="15725" max="15725" width="3" style="385" hidden="1"/>
    <col min="15726" max="15965" width="8.625" style="385" hidden="1"/>
    <col min="15966" max="15971" width="14.875" style="385" hidden="1"/>
    <col min="15972" max="15973" width="15.875" style="385" hidden="1"/>
    <col min="15974" max="15979" width="16.125" style="385" hidden="1"/>
    <col min="15980" max="15980" width="6.125" style="385" hidden="1"/>
    <col min="15981" max="15981" width="3" style="385" hidden="1"/>
    <col min="15982" max="16221" width="8.625" style="385" hidden="1"/>
    <col min="16222" max="16227" width="14.875" style="385" hidden="1"/>
    <col min="16228" max="16229" width="15.875" style="385" hidden="1"/>
    <col min="16230" max="16235" width="16.125" style="385" hidden="1"/>
    <col min="16236" max="16236" width="6.125" style="385" hidden="1"/>
    <col min="16237" max="16237" width="3" style="385" hidden="1"/>
    <col min="16238" max="16384" width="8.625" style="385" hidden="1"/>
  </cols>
  <sheetData>
    <row r="1" spans="1:143" ht="42.75" customHeight="1">
      <c r="A1" s="422"/>
      <c r="B1" s="421"/>
      <c r="DD1" s="385"/>
      <c r="DE1" s="385"/>
    </row>
    <row r="2" spans="1:143" ht="25.5" customHeight="1">
      <c r="A2" s="420"/>
      <c r="C2" s="420"/>
      <c r="O2" s="420"/>
      <c r="P2" s="420"/>
      <c r="Q2" s="420"/>
      <c r="R2" s="420"/>
      <c r="S2" s="420"/>
      <c r="T2" s="420"/>
      <c r="U2" s="420"/>
      <c r="V2" s="420"/>
      <c r="W2" s="420"/>
      <c r="X2" s="420"/>
      <c r="Y2" s="420"/>
      <c r="Z2" s="420"/>
      <c r="AA2" s="420"/>
      <c r="AB2" s="420"/>
      <c r="AC2" s="420"/>
      <c r="AD2" s="420"/>
      <c r="AE2" s="420"/>
      <c r="AF2" s="420"/>
      <c r="AG2" s="420"/>
      <c r="AH2" s="420"/>
      <c r="AI2" s="420"/>
      <c r="AU2" s="420"/>
      <c r="BG2" s="420"/>
      <c r="BS2" s="420"/>
      <c r="CE2" s="420"/>
      <c r="CQ2" s="420"/>
      <c r="DD2" s="385"/>
      <c r="DE2" s="385"/>
    </row>
    <row r="3" spans="1:143" ht="25.5" customHeight="1">
      <c r="A3" s="420"/>
      <c r="C3" s="420"/>
      <c r="O3" s="420"/>
      <c r="P3" s="420"/>
      <c r="Q3" s="420"/>
      <c r="R3" s="420"/>
      <c r="S3" s="420"/>
      <c r="T3" s="420"/>
      <c r="U3" s="420"/>
      <c r="V3" s="420"/>
      <c r="W3" s="420"/>
      <c r="X3" s="420"/>
      <c r="Y3" s="420"/>
      <c r="Z3" s="420"/>
      <c r="AA3" s="420"/>
      <c r="AB3" s="420"/>
      <c r="AC3" s="420"/>
      <c r="AD3" s="420"/>
      <c r="AE3" s="420"/>
      <c r="AF3" s="420"/>
      <c r="AG3" s="420"/>
      <c r="AH3" s="420"/>
      <c r="AI3" s="420"/>
      <c r="AU3" s="420"/>
      <c r="BG3" s="420"/>
      <c r="BS3" s="420"/>
      <c r="CE3" s="420"/>
      <c r="CQ3" s="420"/>
      <c r="DD3" s="385"/>
      <c r="DE3" s="385"/>
    </row>
    <row r="4" spans="1:143" s="290" customFormat="1" ht="13.5">
      <c r="A4" s="420"/>
      <c r="B4" s="420"/>
      <c r="C4" s="420"/>
      <c r="D4" s="420"/>
      <c r="E4" s="420"/>
      <c r="F4" s="420"/>
      <c r="G4" s="420"/>
      <c r="H4" s="420"/>
      <c r="I4" s="420"/>
      <c r="J4" s="420"/>
      <c r="K4" s="420"/>
      <c r="L4" s="420"/>
      <c r="M4" s="420"/>
      <c r="N4" s="420"/>
      <c r="O4" s="420"/>
      <c r="P4" s="420"/>
      <c r="Q4" s="420"/>
      <c r="R4" s="420"/>
      <c r="S4" s="420"/>
      <c r="T4" s="420"/>
      <c r="U4" s="420"/>
      <c r="V4" s="420"/>
      <c r="W4" s="420"/>
      <c r="X4" s="420"/>
      <c r="Y4" s="420"/>
      <c r="Z4" s="420"/>
      <c r="AA4" s="420"/>
      <c r="AB4" s="420"/>
      <c r="AC4" s="420"/>
      <c r="AD4" s="420"/>
      <c r="AE4" s="420"/>
      <c r="AF4" s="420"/>
      <c r="AG4" s="420"/>
      <c r="AH4" s="420"/>
      <c r="AI4" s="420"/>
      <c r="AJ4" s="420"/>
      <c r="AK4" s="420"/>
      <c r="AL4" s="420"/>
      <c r="AM4" s="420"/>
      <c r="AN4" s="420"/>
      <c r="AO4" s="420"/>
      <c r="AP4" s="420"/>
      <c r="AQ4" s="420"/>
      <c r="AR4" s="420"/>
      <c r="AS4" s="420"/>
      <c r="AT4" s="420"/>
      <c r="AU4" s="420"/>
      <c r="AV4" s="420"/>
      <c r="AW4" s="420"/>
      <c r="AX4" s="420"/>
      <c r="AY4" s="420"/>
      <c r="AZ4" s="420"/>
      <c r="BA4" s="420"/>
      <c r="BB4" s="420"/>
      <c r="BC4" s="420"/>
      <c r="BD4" s="420"/>
      <c r="BE4" s="420"/>
      <c r="BF4" s="420"/>
      <c r="BG4" s="420"/>
      <c r="BH4" s="420"/>
      <c r="BI4" s="420"/>
      <c r="BJ4" s="420"/>
      <c r="BK4" s="420"/>
      <c r="BL4" s="420"/>
      <c r="BM4" s="420"/>
      <c r="BN4" s="420"/>
      <c r="BO4" s="420"/>
      <c r="BP4" s="420"/>
      <c r="BQ4" s="420"/>
      <c r="BR4" s="420"/>
      <c r="BS4" s="420"/>
      <c r="BT4" s="420"/>
      <c r="BU4" s="420"/>
      <c r="BV4" s="420"/>
      <c r="BW4" s="420"/>
      <c r="BX4" s="420"/>
      <c r="BY4" s="420"/>
      <c r="BZ4" s="420"/>
      <c r="CA4" s="420"/>
      <c r="CB4" s="420"/>
      <c r="CC4" s="420"/>
      <c r="CD4" s="420"/>
      <c r="CE4" s="420"/>
      <c r="CF4" s="420"/>
      <c r="CG4" s="420"/>
      <c r="CH4" s="420"/>
      <c r="CI4" s="420"/>
      <c r="CJ4" s="420"/>
      <c r="CK4" s="420"/>
      <c r="CL4" s="420"/>
      <c r="CM4" s="420"/>
      <c r="CN4" s="420"/>
      <c r="CO4" s="420"/>
      <c r="CP4" s="420"/>
      <c r="CQ4" s="420"/>
      <c r="CR4" s="420"/>
      <c r="CS4" s="420"/>
      <c r="CT4" s="420"/>
      <c r="CU4" s="420"/>
      <c r="CV4" s="420"/>
      <c r="CW4" s="420"/>
      <c r="CX4" s="420"/>
      <c r="CY4" s="420"/>
      <c r="CZ4" s="420"/>
      <c r="DA4" s="420"/>
      <c r="DB4" s="420"/>
      <c r="DC4" s="420"/>
      <c r="DD4" s="420"/>
      <c r="DE4" s="420"/>
      <c r="DF4" s="291"/>
      <c r="DG4" s="291"/>
      <c r="DH4" s="291"/>
      <c r="DI4" s="291"/>
      <c r="DJ4" s="291"/>
      <c r="DK4" s="291"/>
      <c r="DL4" s="291"/>
      <c r="DM4" s="291"/>
      <c r="DN4" s="291"/>
      <c r="DO4" s="291"/>
      <c r="DP4" s="291"/>
      <c r="DQ4" s="291"/>
      <c r="DR4" s="291"/>
      <c r="DS4" s="291"/>
      <c r="DT4" s="291"/>
      <c r="DU4" s="291"/>
      <c r="DV4" s="291"/>
      <c r="DW4" s="291"/>
    </row>
    <row r="5" spans="1:143" s="290" customFormat="1" ht="13.5">
      <c r="A5" s="420"/>
      <c r="B5" s="420"/>
      <c r="C5" s="420"/>
      <c r="D5" s="420"/>
      <c r="E5" s="420"/>
      <c r="F5" s="420"/>
      <c r="G5" s="420"/>
      <c r="H5" s="420"/>
      <c r="I5" s="420"/>
      <c r="J5" s="420"/>
      <c r="K5" s="420"/>
      <c r="L5" s="420"/>
      <c r="M5" s="420"/>
      <c r="N5" s="420"/>
      <c r="O5" s="420"/>
      <c r="P5" s="420"/>
      <c r="Q5" s="420"/>
      <c r="R5" s="420"/>
      <c r="S5" s="420"/>
      <c r="T5" s="420"/>
      <c r="U5" s="420"/>
      <c r="V5" s="420"/>
      <c r="W5" s="420"/>
      <c r="X5" s="420"/>
      <c r="Y5" s="420"/>
      <c r="Z5" s="420"/>
      <c r="AA5" s="420"/>
      <c r="AB5" s="420"/>
      <c r="AC5" s="420"/>
      <c r="AD5" s="420"/>
      <c r="AE5" s="420"/>
      <c r="AF5" s="420"/>
      <c r="AG5" s="420"/>
      <c r="AH5" s="420"/>
      <c r="AI5" s="420"/>
      <c r="AJ5" s="420"/>
      <c r="AK5" s="420"/>
      <c r="AL5" s="420"/>
      <c r="AM5" s="420"/>
      <c r="AN5" s="420"/>
      <c r="AO5" s="420"/>
      <c r="AP5" s="420"/>
      <c r="AQ5" s="420"/>
      <c r="AR5" s="420"/>
      <c r="AS5" s="420"/>
      <c r="AT5" s="420"/>
      <c r="AU5" s="420"/>
      <c r="AV5" s="420"/>
      <c r="AW5" s="420"/>
      <c r="AX5" s="420"/>
      <c r="AY5" s="420"/>
      <c r="AZ5" s="420"/>
      <c r="BA5" s="420"/>
      <c r="BB5" s="420"/>
      <c r="BC5" s="420"/>
      <c r="BD5" s="420"/>
      <c r="BE5" s="420"/>
      <c r="BF5" s="420"/>
      <c r="BG5" s="420"/>
      <c r="BH5" s="420"/>
      <c r="BI5" s="420"/>
      <c r="BJ5" s="420"/>
      <c r="BK5" s="420"/>
      <c r="BL5" s="420"/>
      <c r="BM5" s="420"/>
      <c r="BN5" s="420"/>
      <c r="BO5" s="420"/>
      <c r="BP5" s="420"/>
      <c r="BQ5" s="420"/>
      <c r="BR5" s="420"/>
      <c r="BS5" s="420"/>
      <c r="BT5" s="420"/>
      <c r="BU5" s="420"/>
      <c r="BV5" s="420"/>
      <c r="BW5" s="420"/>
      <c r="BX5" s="420"/>
      <c r="BY5" s="420"/>
      <c r="BZ5" s="420"/>
      <c r="CA5" s="420"/>
      <c r="CB5" s="420"/>
      <c r="CC5" s="420"/>
      <c r="CD5" s="420"/>
      <c r="CE5" s="420"/>
      <c r="CF5" s="420"/>
      <c r="CG5" s="420"/>
      <c r="CH5" s="420"/>
      <c r="CI5" s="420"/>
      <c r="CJ5" s="420"/>
      <c r="CK5" s="420"/>
      <c r="CL5" s="420"/>
      <c r="CM5" s="420"/>
      <c r="CN5" s="420"/>
      <c r="CO5" s="420"/>
      <c r="CP5" s="420"/>
      <c r="CQ5" s="420"/>
      <c r="CR5" s="420"/>
      <c r="CS5" s="420"/>
      <c r="CT5" s="420"/>
      <c r="CU5" s="420"/>
      <c r="CV5" s="420"/>
      <c r="CW5" s="420"/>
      <c r="CX5" s="420"/>
      <c r="CY5" s="420"/>
      <c r="CZ5" s="420"/>
      <c r="DA5" s="420"/>
      <c r="DB5" s="420"/>
      <c r="DC5" s="420"/>
      <c r="DD5" s="420"/>
      <c r="DE5" s="420"/>
      <c r="DF5" s="291"/>
      <c r="DG5" s="291"/>
      <c r="DH5" s="291"/>
      <c r="DI5" s="291"/>
      <c r="DJ5" s="291"/>
      <c r="DK5" s="291"/>
      <c r="DL5" s="291"/>
      <c r="DM5" s="291"/>
      <c r="DN5" s="291"/>
      <c r="DO5" s="291"/>
      <c r="DP5" s="291"/>
      <c r="DQ5" s="291"/>
      <c r="DR5" s="291"/>
      <c r="DS5" s="291"/>
      <c r="DT5" s="291"/>
      <c r="DU5" s="291"/>
      <c r="DV5" s="291"/>
      <c r="DW5" s="291"/>
    </row>
    <row r="6" spans="1:143" s="290" customFormat="1" ht="13.5">
      <c r="A6" s="420"/>
      <c r="B6" s="420"/>
      <c r="C6" s="420"/>
      <c r="D6" s="420"/>
      <c r="E6" s="420"/>
      <c r="F6" s="420"/>
      <c r="G6" s="420"/>
      <c r="H6" s="420"/>
      <c r="I6" s="420"/>
      <c r="J6" s="420"/>
      <c r="K6" s="420"/>
      <c r="L6" s="420"/>
      <c r="M6" s="420"/>
      <c r="N6" s="420"/>
      <c r="O6" s="420"/>
      <c r="P6" s="420"/>
      <c r="Q6" s="420"/>
      <c r="R6" s="420"/>
      <c r="S6" s="420"/>
      <c r="T6" s="420"/>
      <c r="U6" s="420"/>
      <c r="V6" s="420"/>
      <c r="W6" s="420"/>
      <c r="X6" s="420"/>
      <c r="Y6" s="420"/>
      <c r="Z6" s="420"/>
      <c r="AA6" s="420"/>
      <c r="AB6" s="420"/>
      <c r="AC6" s="420"/>
      <c r="AD6" s="420"/>
      <c r="AE6" s="420"/>
      <c r="AF6" s="420"/>
      <c r="AG6" s="420"/>
      <c r="AH6" s="420"/>
      <c r="AI6" s="420"/>
      <c r="AJ6" s="420"/>
      <c r="AK6" s="420"/>
      <c r="AL6" s="420"/>
      <c r="AM6" s="420"/>
      <c r="AN6" s="420"/>
      <c r="AO6" s="420"/>
      <c r="AP6" s="420"/>
      <c r="AQ6" s="420"/>
      <c r="AR6" s="420"/>
      <c r="AS6" s="420"/>
      <c r="AT6" s="420"/>
      <c r="AU6" s="420"/>
      <c r="AV6" s="420"/>
      <c r="AW6" s="420"/>
      <c r="AX6" s="420"/>
      <c r="AY6" s="420"/>
      <c r="AZ6" s="420"/>
      <c r="BA6" s="420"/>
      <c r="BB6" s="420"/>
      <c r="BC6" s="420"/>
      <c r="BD6" s="420"/>
      <c r="BE6" s="420"/>
      <c r="BF6" s="420"/>
      <c r="BG6" s="420"/>
      <c r="BH6" s="420"/>
      <c r="BI6" s="420"/>
      <c r="BJ6" s="420"/>
      <c r="BK6" s="420"/>
      <c r="BL6" s="420"/>
      <c r="BM6" s="420"/>
      <c r="BN6" s="420"/>
      <c r="BO6" s="420"/>
      <c r="BP6" s="420"/>
      <c r="BQ6" s="420"/>
      <c r="BR6" s="420"/>
      <c r="BS6" s="420"/>
      <c r="BT6" s="420"/>
      <c r="BU6" s="420"/>
      <c r="BV6" s="420"/>
      <c r="BW6" s="420"/>
      <c r="BX6" s="420"/>
      <c r="BY6" s="420"/>
      <c r="BZ6" s="420"/>
      <c r="CA6" s="420"/>
      <c r="CB6" s="420"/>
      <c r="CC6" s="420"/>
      <c r="CD6" s="420"/>
      <c r="CE6" s="420"/>
      <c r="CF6" s="420"/>
      <c r="CG6" s="420"/>
      <c r="CH6" s="420"/>
      <c r="CI6" s="420"/>
      <c r="CJ6" s="420"/>
      <c r="CK6" s="420"/>
      <c r="CL6" s="420"/>
      <c r="CM6" s="420"/>
      <c r="CN6" s="420"/>
      <c r="CO6" s="420"/>
      <c r="CP6" s="420"/>
      <c r="CQ6" s="420"/>
      <c r="CR6" s="420"/>
      <c r="CS6" s="420"/>
      <c r="CT6" s="420"/>
      <c r="CU6" s="420"/>
      <c r="CV6" s="420"/>
      <c r="CW6" s="420"/>
      <c r="CX6" s="420"/>
      <c r="CY6" s="420"/>
      <c r="CZ6" s="420"/>
      <c r="DA6" s="420"/>
      <c r="DB6" s="420"/>
      <c r="DC6" s="420"/>
      <c r="DD6" s="420"/>
      <c r="DE6" s="420"/>
      <c r="DF6" s="291"/>
      <c r="DG6" s="291"/>
      <c r="DH6" s="291"/>
      <c r="DI6" s="291"/>
      <c r="DJ6" s="291"/>
      <c r="DK6" s="291"/>
      <c r="DL6" s="291"/>
      <c r="DM6" s="291"/>
      <c r="DN6" s="291"/>
      <c r="DO6" s="291"/>
      <c r="DP6" s="291"/>
      <c r="DQ6" s="291"/>
      <c r="DR6" s="291"/>
      <c r="DS6" s="291"/>
      <c r="DT6" s="291"/>
      <c r="DU6" s="291"/>
      <c r="DV6" s="291"/>
      <c r="DW6" s="291"/>
    </row>
    <row r="7" spans="1:143" s="290" customFormat="1" ht="13.5">
      <c r="A7" s="420"/>
      <c r="B7" s="420"/>
      <c r="C7" s="420"/>
      <c r="D7" s="420"/>
      <c r="E7" s="420"/>
      <c r="F7" s="420"/>
      <c r="G7" s="420"/>
      <c r="H7" s="420"/>
      <c r="I7" s="420"/>
      <c r="J7" s="420"/>
      <c r="K7" s="420"/>
      <c r="L7" s="420"/>
      <c r="M7" s="420"/>
      <c r="N7" s="420"/>
      <c r="O7" s="420"/>
      <c r="P7" s="420"/>
      <c r="Q7" s="420"/>
      <c r="R7" s="420"/>
      <c r="S7" s="420"/>
      <c r="T7" s="420"/>
      <c r="U7" s="420"/>
      <c r="V7" s="420"/>
      <c r="W7" s="420"/>
      <c r="X7" s="420"/>
      <c r="Y7" s="420"/>
      <c r="Z7" s="420"/>
      <c r="AA7" s="420"/>
      <c r="AB7" s="420"/>
      <c r="AC7" s="420"/>
      <c r="AD7" s="420"/>
      <c r="AE7" s="420"/>
      <c r="AF7" s="420"/>
      <c r="AG7" s="420"/>
      <c r="AH7" s="420"/>
      <c r="AI7" s="420"/>
      <c r="AJ7" s="420"/>
      <c r="AK7" s="420"/>
      <c r="AL7" s="420"/>
      <c r="AM7" s="420"/>
      <c r="AN7" s="420"/>
      <c r="AO7" s="420"/>
      <c r="AP7" s="420"/>
      <c r="AQ7" s="420"/>
      <c r="AR7" s="420"/>
      <c r="AS7" s="420"/>
      <c r="AT7" s="420"/>
      <c r="AU7" s="420"/>
      <c r="AV7" s="420"/>
      <c r="AW7" s="420"/>
      <c r="AX7" s="420"/>
      <c r="AY7" s="420"/>
      <c r="AZ7" s="420"/>
      <c r="BA7" s="420"/>
      <c r="BB7" s="420"/>
      <c r="BC7" s="420"/>
      <c r="BD7" s="420"/>
      <c r="BE7" s="420"/>
      <c r="BF7" s="420"/>
      <c r="BG7" s="420"/>
      <c r="BH7" s="420"/>
      <c r="BI7" s="420"/>
      <c r="BJ7" s="420"/>
      <c r="BK7" s="420"/>
      <c r="BL7" s="420"/>
      <c r="BM7" s="420"/>
      <c r="BN7" s="420"/>
      <c r="BO7" s="420"/>
      <c r="BP7" s="420"/>
      <c r="BQ7" s="420"/>
      <c r="BR7" s="420"/>
      <c r="BS7" s="420"/>
      <c r="BT7" s="420"/>
      <c r="BU7" s="420"/>
      <c r="BV7" s="420"/>
      <c r="BW7" s="420"/>
      <c r="BX7" s="420"/>
      <c r="BY7" s="420"/>
      <c r="BZ7" s="420"/>
      <c r="CA7" s="420"/>
      <c r="CB7" s="420"/>
      <c r="CC7" s="420"/>
      <c r="CD7" s="420"/>
      <c r="CE7" s="420"/>
      <c r="CF7" s="420"/>
      <c r="CG7" s="420"/>
      <c r="CH7" s="420"/>
      <c r="CI7" s="420"/>
      <c r="CJ7" s="420"/>
      <c r="CK7" s="420"/>
      <c r="CL7" s="420"/>
      <c r="CM7" s="420"/>
      <c r="CN7" s="420"/>
      <c r="CO7" s="420"/>
      <c r="CP7" s="420"/>
      <c r="CQ7" s="420"/>
      <c r="CR7" s="420"/>
      <c r="CS7" s="420"/>
      <c r="CT7" s="420"/>
      <c r="CU7" s="420"/>
      <c r="CV7" s="420"/>
      <c r="CW7" s="420"/>
      <c r="CX7" s="420"/>
      <c r="CY7" s="420"/>
      <c r="CZ7" s="420"/>
      <c r="DA7" s="420"/>
      <c r="DB7" s="420"/>
      <c r="DC7" s="420"/>
      <c r="DD7" s="420"/>
      <c r="DE7" s="420"/>
      <c r="DF7" s="291"/>
      <c r="DG7" s="291"/>
      <c r="DH7" s="291"/>
      <c r="DI7" s="291"/>
      <c r="DJ7" s="291"/>
      <c r="DK7" s="291"/>
      <c r="DL7" s="291"/>
      <c r="DM7" s="291"/>
      <c r="DN7" s="291"/>
      <c r="DO7" s="291"/>
      <c r="DP7" s="291"/>
      <c r="DQ7" s="291"/>
      <c r="DR7" s="291"/>
      <c r="DS7" s="291"/>
      <c r="DT7" s="291"/>
      <c r="DU7" s="291"/>
      <c r="DV7" s="291"/>
      <c r="DW7" s="291"/>
    </row>
    <row r="8" spans="1:143" s="290" customFormat="1" ht="13.5">
      <c r="A8" s="420"/>
      <c r="B8" s="420"/>
      <c r="C8" s="420"/>
      <c r="D8" s="420"/>
      <c r="E8" s="420"/>
      <c r="F8" s="420"/>
      <c r="G8" s="420"/>
      <c r="H8" s="420"/>
      <c r="I8" s="420"/>
      <c r="J8" s="420"/>
      <c r="K8" s="420"/>
      <c r="L8" s="420"/>
      <c r="M8" s="420"/>
      <c r="N8" s="420"/>
      <c r="O8" s="420"/>
      <c r="P8" s="420"/>
      <c r="Q8" s="420"/>
      <c r="R8" s="420"/>
      <c r="S8" s="420"/>
      <c r="T8" s="420"/>
      <c r="U8" s="420"/>
      <c r="V8" s="420"/>
      <c r="W8" s="420"/>
      <c r="X8" s="420"/>
      <c r="Y8" s="420"/>
      <c r="Z8" s="420"/>
      <c r="AA8" s="420"/>
      <c r="AB8" s="420"/>
      <c r="AC8" s="420"/>
      <c r="AD8" s="420"/>
      <c r="AE8" s="420"/>
      <c r="AF8" s="420"/>
      <c r="AG8" s="420"/>
      <c r="AH8" s="420"/>
      <c r="AI8" s="420"/>
      <c r="AJ8" s="420"/>
      <c r="AK8" s="420"/>
      <c r="AL8" s="420"/>
      <c r="AM8" s="420"/>
      <c r="AN8" s="420"/>
      <c r="AO8" s="420"/>
      <c r="AP8" s="420"/>
      <c r="AQ8" s="420"/>
      <c r="AR8" s="420"/>
      <c r="AS8" s="420"/>
      <c r="AT8" s="420"/>
      <c r="AU8" s="420"/>
      <c r="AV8" s="420"/>
      <c r="AW8" s="420"/>
      <c r="AX8" s="420"/>
      <c r="AY8" s="420"/>
      <c r="AZ8" s="420"/>
      <c r="BA8" s="420"/>
      <c r="BB8" s="420"/>
      <c r="BC8" s="420"/>
      <c r="BD8" s="420"/>
      <c r="BE8" s="420"/>
      <c r="BF8" s="420"/>
      <c r="BG8" s="420"/>
      <c r="BH8" s="420"/>
      <c r="BI8" s="420"/>
      <c r="BJ8" s="420"/>
      <c r="BK8" s="420"/>
      <c r="BL8" s="420"/>
      <c r="BM8" s="420"/>
      <c r="BN8" s="420"/>
      <c r="BO8" s="420"/>
      <c r="BP8" s="420"/>
      <c r="BQ8" s="420"/>
      <c r="BR8" s="420"/>
      <c r="BS8" s="420"/>
      <c r="BT8" s="420"/>
      <c r="BU8" s="420"/>
      <c r="BV8" s="420"/>
      <c r="BW8" s="420"/>
      <c r="BX8" s="420"/>
      <c r="BY8" s="420"/>
      <c r="BZ8" s="420"/>
      <c r="CA8" s="420"/>
      <c r="CB8" s="420"/>
      <c r="CC8" s="420"/>
      <c r="CD8" s="420"/>
      <c r="CE8" s="420"/>
      <c r="CF8" s="420"/>
      <c r="CG8" s="420"/>
      <c r="CH8" s="420"/>
      <c r="CI8" s="420"/>
      <c r="CJ8" s="420"/>
      <c r="CK8" s="420"/>
      <c r="CL8" s="420"/>
      <c r="CM8" s="420"/>
      <c r="CN8" s="420"/>
      <c r="CO8" s="420"/>
      <c r="CP8" s="420"/>
      <c r="CQ8" s="420"/>
      <c r="CR8" s="420"/>
      <c r="CS8" s="420"/>
      <c r="CT8" s="420"/>
      <c r="CU8" s="420"/>
      <c r="CV8" s="420"/>
      <c r="CW8" s="420"/>
      <c r="CX8" s="420"/>
      <c r="CY8" s="420"/>
      <c r="CZ8" s="420"/>
      <c r="DA8" s="420"/>
      <c r="DB8" s="420"/>
      <c r="DC8" s="420"/>
      <c r="DD8" s="420"/>
      <c r="DE8" s="420"/>
      <c r="DF8" s="291"/>
      <c r="DG8" s="291"/>
      <c r="DH8" s="291"/>
      <c r="DI8" s="291"/>
      <c r="DJ8" s="291"/>
      <c r="DK8" s="291"/>
      <c r="DL8" s="291"/>
      <c r="DM8" s="291"/>
      <c r="DN8" s="291"/>
      <c r="DO8" s="291"/>
      <c r="DP8" s="291"/>
      <c r="DQ8" s="291"/>
      <c r="DR8" s="291"/>
      <c r="DS8" s="291"/>
      <c r="DT8" s="291"/>
      <c r="DU8" s="291"/>
      <c r="DV8" s="291"/>
      <c r="DW8" s="291"/>
    </row>
    <row r="9" spans="1:143" s="290" customFormat="1" ht="13.5">
      <c r="A9" s="420"/>
      <c r="B9" s="420"/>
      <c r="C9" s="420"/>
      <c r="D9" s="420"/>
      <c r="E9" s="420"/>
      <c r="F9" s="420"/>
      <c r="G9" s="420"/>
      <c r="H9" s="420"/>
      <c r="I9" s="420"/>
      <c r="J9" s="420"/>
      <c r="K9" s="420"/>
      <c r="L9" s="420"/>
      <c r="M9" s="420"/>
      <c r="N9" s="420"/>
      <c r="O9" s="420"/>
      <c r="P9" s="420"/>
      <c r="Q9" s="420"/>
      <c r="R9" s="420"/>
      <c r="S9" s="420"/>
      <c r="T9" s="420"/>
      <c r="U9" s="420"/>
      <c r="V9" s="420"/>
      <c r="W9" s="420"/>
      <c r="X9" s="420"/>
      <c r="Y9" s="420"/>
      <c r="Z9" s="420"/>
      <c r="AA9" s="420"/>
      <c r="AB9" s="420"/>
      <c r="AC9" s="420"/>
      <c r="AD9" s="420"/>
      <c r="AE9" s="420"/>
      <c r="AF9" s="420"/>
      <c r="AG9" s="420"/>
      <c r="AH9" s="420"/>
      <c r="AI9" s="420"/>
      <c r="AJ9" s="420"/>
      <c r="AK9" s="420"/>
      <c r="AL9" s="420"/>
      <c r="AM9" s="420"/>
      <c r="AN9" s="420"/>
      <c r="AO9" s="420"/>
      <c r="AP9" s="420"/>
      <c r="AQ9" s="420"/>
      <c r="AR9" s="420"/>
      <c r="AS9" s="420"/>
      <c r="AT9" s="420"/>
      <c r="AU9" s="420"/>
      <c r="AV9" s="420"/>
      <c r="AW9" s="420"/>
      <c r="AX9" s="420"/>
      <c r="AY9" s="420"/>
      <c r="AZ9" s="420"/>
      <c r="BA9" s="420"/>
      <c r="BB9" s="420"/>
      <c r="BC9" s="420"/>
      <c r="BD9" s="420"/>
      <c r="BE9" s="420"/>
      <c r="BF9" s="420"/>
      <c r="BG9" s="420"/>
      <c r="BH9" s="420"/>
      <c r="BI9" s="420"/>
      <c r="BJ9" s="420"/>
      <c r="BK9" s="420"/>
      <c r="BL9" s="420"/>
      <c r="BM9" s="420"/>
      <c r="BN9" s="420"/>
      <c r="BO9" s="420"/>
      <c r="BP9" s="420"/>
      <c r="BQ9" s="420"/>
      <c r="BR9" s="420"/>
      <c r="BS9" s="420"/>
      <c r="BT9" s="420"/>
      <c r="BU9" s="420"/>
      <c r="BV9" s="420"/>
      <c r="BW9" s="420"/>
      <c r="BX9" s="420"/>
      <c r="BY9" s="420"/>
      <c r="BZ9" s="420"/>
      <c r="CA9" s="420"/>
      <c r="CB9" s="420"/>
      <c r="CC9" s="420"/>
      <c r="CD9" s="420"/>
      <c r="CE9" s="420"/>
      <c r="CF9" s="420"/>
      <c r="CG9" s="420"/>
      <c r="CH9" s="420"/>
      <c r="CI9" s="420"/>
      <c r="CJ9" s="420"/>
      <c r="CK9" s="420"/>
      <c r="CL9" s="420"/>
      <c r="CM9" s="420"/>
      <c r="CN9" s="420"/>
      <c r="CO9" s="420"/>
      <c r="CP9" s="420"/>
      <c r="CQ9" s="420"/>
      <c r="CR9" s="420"/>
      <c r="CS9" s="420"/>
      <c r="CT9" s="420"/>
      <c r="CU9" s="420"/>
      <c r="CV9" s="420"/>
      <c r="CW9" s="420"/>
      <c r="CX9" s="420"/>
      <c r="CY9" s="420"/>
      <c r="CZ9" s="420"/>
      <c r="DA9" s="420"/>
      <c r="DB9" s="420"/>
      <c r="DC9" s="420"/>
      <c r="DD9" s="420"/>
      <c r="DE9" s="420"/>
      <c r="DF9" s="291"/>
      <c r="DG9" s="291"/>
      <c r="DH9" s="291"/>
      <c r="DI9" s="291"/>
      <c r="DJ9" s="291"/>
      <c r="DK9" s="291"/>
      <c r="DL9" s="291"/>
      <c r="DM9" s="291"/>
      <c r="DN9" s="291"/>
      <c r="DO9" s="291"/>
      <c r="DP9" s="291"/>
      <c r="DQ9" s="291"/>
      <c r="DR9" s="291"/>
      <c r="DS9" s="291"/>
      <c r="DT9" s="291"/>
      <c r="DU9" s="291"/>
      <c r="DV9" s="291"/>
      <c r="DW9" s="291"/>
    </row>
    <row r="10" spans="1:143" s="290" customFormat="1" ht="13.5">
      <c r="A10" s="420"/>
      <c r="B10" s="420"/>
      <c r="C10" s="420"/>
      <c r="D10" s="420"/>
      <c r="E10" s="420"/>
      <c r="F10" s="420"/>
      <c r="G10" s="420"/>
      <c r="H10" s="420"/>
      <c r="I10" s="420"/>
      <c r="J10" s="420"/>
      <c r="K10" s="420"/>
      <c r="L10" s="420"/>
      <c r="M10" s="420"/>
      <c r="N10" s="420"/>
      <c r="O10" s="420"/>
      <c r="P10" s="420"/>
      <c r="Q10" s="420"/>
      <c r="R10" s="420"/>
      <c r="S10" s="420"/>
      <c r="T10" s="420"/>
      <c r="U10" s="420"/>
      <c r="V10" s="420"/>
      <c r="W10" s="420"/>
      <c r="X10" s="420"/>
      <c r="Y10" s="420"/>
      <c r="Z10" s="420"/>
      <c r="AA10" s="420"/>
      <c r="AB10" s="420"/>
      <c r="AC10" s="420"/>
      <c r="AD10" s="420"/>
      <c r="AE10" s="420"/>
      <c r="AF10" s="420"/>
      <c r="AG10" s="420"/>
      <c r="AH10" s="420"/>
      <c r="AI10" s="420"/>
      <c r="AJ10" s="420"/>
      <c r="AK10" s="420"/>
      <c r="AL10" s="420"/>
      <c r="AM10" s="420"/>
      <c r="AN10" s="420"/>
      <c r="AO10" s="420"/>
      <c r="AP10" s="420"/>
      <c r="AQ10" s="420"/>
      <c r="AR10" s="420"/>
      <c r="AS10" s="420"/>
      <c r="AT10" s="420"/>
      <c r="AU10" s="420"/>
      <c r="AV10" s="420"/>
      <c r="AW10" s="420"/>
      <c r="AX10" s="420"/>
      <c r="AY10" s="420"/>
      <c r="AZ10" s="420"/>
      <c r="BA10" s="420"/>
      <c r="BB10" s="420"/>
      <c r="BC10" s="420"/>
      <c r="BD10" s="420"/>
      <c r="BE10" s="420"/>
      <c r="BF10" s="420"/>
      <c r="BG10" s="420"/>
      <c r="BH10" s="420"/>
      <c r="BI10" s="420"/>
      <c r="BJ10" s="420"/>
      <c r="BK10" s="420"/>
      <c r="BL10" s="420"/>
      <c r="BM10" s="420"/>
      <c r="BN10" s="420"/>
      <c r="BO10" s="420"/>
      <c r="BP10" s="420"/>
      <c r="BQ10" s="420"/>
      <c r="BR10" s="420"/>
      <c r="BS10" s="420"/>
      <c r="BT10" s="420"/>
      <c r="BU10" s="420"/>
      <c r="BV10" s="420"/>
      <c r="BW10" s="420"/>
      <c r="BX10" s="420"/>
      <c r="BY10" s="420"/>
      <c r="BZ10" s="420"/>
      <c r="CA10" s="420"/>
      <c r="CB10" s="420"/>
      <c r="CC10" s="420"/>
      <c r="CD10" s="420"/>
      <c r="CE10" s="420"/>
      <c r="CF10" s="420"/>
      <c r="CG10" s="420"/>
      <c r="CH10" s="420"/>
      <c r="CI10" s="420"/>
      <c r="CJ10" s="420"/>
      <c r="CK10" s="420"/>
      <c r="CL10" s="420"/>
      <c r="CM10" s="420"/>
      <c r="CN10" s="420"/>
      <c r="CO10" s="420"/>
      <c r="CP10" s="420"/>
      <c r="CQ10" s="420"/>
      <c r="CR10" s="420"/>
      <c r="CS10" s="420"/>
      <c r="CT10" s="420"/>
      <c r="CU10" s="420"/>
      <c r="CV10" s="420"/>
      <c r="CW10" s="420"/>
      <c r="CX10" s="420"/>
      <c r="CY10" s="420"/>
      <c r="CZ10" s="420"/>
      <c r="DA10" s="420"/>
      <c r="DB10" s="420"/>
      <c r="DC10" s="420"/>
      <c r="DD10" s="420"/>
      <c r="DE10" s="420"/>
      <c r="DF10" s="291"/>
      <c r="DG10" s="291"/>
      <c r="DH10" s="291"/>
      <c r="DI10" s="291"/>
      <c r="DJ10" s="291"/>
      <c r="DK10" s="291"/>
      <c r="DL10" s="291"/>
      <c r="DM10" s="291"/>
      <c r="DN10" s="291"/>
      <c r="DO10" s="291"/>
      <c r="DP10" s="291"/>
      <c r="DQ10" s="291"/>
      <c r="DR10" s="291"/>
      <c r="DS10" s="291"/>
      <c r="DT10" s="291"/>
      <c r="DU10" s="291"/>
      <c r="DV10" s="291"/>
      <c r="DW10" s="291"/>
      <c r="EM10" s="290" t="s">
        <v>618</v>
      </c>
    </row>
    <row r="11" spans="1:143" s="290" customFormat="1" ht="13.5">
      <c r="A11" s="420"/>
      <c r="B11" s="420"/>
      <c r="C11" s="420"/>
      <c r="D11" s="420"/>
      <c r="E11" s="420"/>
      <c r="F11" s="420"/>
      <c r="G11" s="420"/>
      <c r="H11" s="420"/>
      <c r="I11" s="420"/>
      <c r="J11" s="420"/>
      <c r="K11" s="420"/>
      <c r="L11" s="420"/>
      <c r="M11" s="420"/>
      <c r="N11" s="420"/>
      <c r="O11" s="420"/>
      <c r="P11" s="420"/>
      <c r="Q11" s="420"/>
      <c r="R11" s="420"/>
      <c r="S11" s="420"/>
      <c r="T11" s="420"/>
      <c r="U11" s="420"/>
      <c r="V11" s="420"/>
      <c r="W11" s="420"/>
      <c r="X11" s="420"/>
      <c r="Y11" s="420"/>
      <c r="Z11" s="420"/>
      <c r="AA11" s="420"/>
      <c r="AB11" s="420"/>
      <c r="AC11" s="420"/>
      <c r="AD11" s="420"/>
      <c r="AE11" s="420"/>
      <c r="AF11" s="420"/>
      <c r="AG11" s="420"/>
      <c r="AH11" s="420"/>
      <c r="AI11" s="420"/>
      <c r="AJ11" s="420"/>
      <c r="AK11" s="420"/>
      <c r="AL11" s="420"/>
      <c r="AM11" s="420"/>
      <c r="AN11" s="420"/>
      <c r="AO11" s="420"/>
      <c r="AP11" s="420"/>
      <c r="AQ11" s="420"/>
      <c r="AR11" s="420"/>
      <c r="AS11" s="420"/>
      <c r="AT11" s="420"/>
      <c r="AU11" s="420"/>
      <c r="AV11" s="420"/>
      <c r="AW11" s="420"/>
      <c r="AX11" s="420"/>
      <c r="AY11" s="420"/>
      <c r="AZ11" s="420"/>
      <c r="BA11" s="420"/>
      <c r="BB11" s="420"/>
      <c r="BC11" s="420"/>
      <c r="BD11" s="420"/>
      <c r="BE11" s="420"/>
      <c r="BF11" s="420"/>
      <c r="BG11" s="420"/>
      <c r="BH11" s="420"/>
      <c r="BI11" s="420"/>
      <c r="BJ11" s="420"/>
      <c r="BK11" s="420"/>
      <c r="BL11" s="420"/>
      <c r="BM11" s="420"/>
      <c r="BN11" s="420"/>
      <c r="BO11" s="420"/>
      <c r="BP11" s="420"/>
      <c r="BQ11" s="420"/>
      <c r="BR11" s="420"/>
      <c r="BS11" s="420"/>
      <c r="BT11" s="420"/>
      <c r="BU11" s="420"/>
      <c r="BV11" s="420"/>
      <c r="BW11" s="420"/>
      <c r="BX11" s="420"/>
      <c r="BY11" s="420"/>
      <c r="BZ11" s="420"/>
      <c r="CA11" s="420"/>
      <c r="CB11" s="420"/>
      <c r="CC11" s="420"/>
      <c r="CD11" s="420"/>
      <c r="CE11" s="420"/>
      <c r="CF11" s="420"/>
      <c r="CG11" s="420"/>
      <c r="CH11" s="420"/>
      <c r="CI11" s="420"/>
      <c r="CJ11" s="420"/>
      <c r="CK11" s="420"/>
      <c r="CL11" s="420"/>
      <c r="CM11" s="420"/>
      <c r="CN11" s="420"/>
      <c r="CO11" s="420"/>
      <c r="CP11" s="420"/>
      <c r="CQ11" s="420"/>
      <c r="CR11" s="420"/>
      <c r="CS11" s="420"/>
      <c r="CT11" s="420"/>
      <c r="CU11" s="420"/>
      <c r="CV11" s="420"/>
      <c r="CW11" s="420"/>
      <c r="CX11" s="420"/>
      <c r="CY11" s="420"/>
      <c r="CZ11" s="420"/>
      <c r="DA11" s="420"/>
      <c r="DB11" s="420"/>
      <c r="DC11" s="420"/>
      <c r="DD11" s="420"/>
      <c r="DE11" s="420"/>
      <c r="DF11" s="291"/>
      <c r="DG11" s="291"/>
      <c r="DH11" s="291"/>
      <c r="DI11" s="291"/>
      <c r="DJ11" s="291"/>
      <c r="DK11" s="291"/>
      <c r="DL11" s="291"/>
      <c r="DM11" s="291"/>
      <c r="DN11" s="291"/>
      <c r="DO11" s="291"/>
      <c r="DP11" s="291"/>
      <c r="DQ11" s="291"/>
      <c r="DR11" s="291"/>
      <c r="DS11" s="291"/>
      <c r="DT11" s="291"/>
      <c r="DU11" s="291"/>
      <c r="DV11" s="291"/>
      <c r="DW11" s="291"/>
    </row>
    <row r="12" spans="1:143" s="290" customFormat="1" ht="13.5">
      <c r="A12" s="420"/>
      <c r="B12" s="420"/>
      <c r="C12" s="420"/>
      <c r="D12" s="420"/>
      <c r="E12" s="420"/>
      <c r="F12" s="420"/>
      <c r="G12" s="420"/>
      <c r="H12" s="420"/>
      <c r="I12" s="420"/>
      <c r="J12" s="420"/>
      <c r="K12" s="420"/>
      <c r="L12" s="420"/>
      <c r="M12" s="420"/>
      <c r="N12" s="420"/>
      <c r="O12" s="420"/>
      <c r="P12" s="420"/>
      <c r="Q12" s="420"/>
      <c r="R12" s="420"/>
      <c r="S12" s="420"/>
      <c r="T12" s="420"/>
      <c r="U12" s="420"/>
      <c r="V12" s="420"/>
      <c r="W12" s="420"/>
      <c r="X12" s="420"/>
      <c r="Y12" s="420"/>
      <c r="Z12" s="420"/>
      <c r="AA12" s="420"/>
      <c r="AB12" s="420"/>
      <c r="AC12" s="420"/>
      <c r="AD12" s="420"/>
      <c r="AE12" s="420"/>
      <c r="AF12" s="420"/>
      <c r="AG12" s="420"/>
      <c r="AH12" s="420"/>
      <c r="AI12" s="420"/>
      <c r="AJ12" s="420"/>
      <c r="AK12" s="420"/>
      <c r="AL12" s="420"/>
      <c r="AM12" s="420"/>
      <c r="AN12" s="420"/>
      <c r="AO12" s="420"/>
      <c r="AP12" s="420"/>
      <c r="AQ12" s="420"/>
      <c r="AR12" s="420"/>
      <c r="AS12" s="420"/>
      <c r="AT12" s="420"/>
      <c r="AU12" s="420"/>
      <c r="AV12" s="420"/>
      <c r="AW12" s="420"/>
      <c r="AX12" s="420"/>
      <c r="AY12" s="420"/>
      <c r="AZ12" s="420"/>
      <c r="BA12" s="420"/>
      <c r="BB12" s="420"/>
      <c r="BC12" s="420"/>
      <c r="BD12" s="420"/>
      <c r="BE12" s="420"/>
      <c r="BF12" s="420"/>
      <c r="BG12" s="420"/>
      <c r="BH12" s="420"/>
      <c r="BI12" s="420"/>
      <c r="BJ12" s="420"/>
      <c r="BK12" s="420"/>
      <c r="BL12" s="420"/>
      <c r="BM12" s="420"/>
      <c r="BN12" s="420"/>
      <c r="BO12" s="420"/>
      <c r="BP12" s="420"/>
      <c r="BQ12" s="420"/>
      <c r="BR12" s="420"/>
      <c r="BS12" s="420"/>
      <c r="BT12" s="420"/>
      <c r="BU12" s="420"/>
      <c r="BV12" s="420"/>
      <c r="BW12" s="420"/>
      <c r="BX12" s="420"/>
      <c r="BY12" s="420"/>
      <c r="BZ12" s="420"/>
      <c r="CA12" s="420"/>
      <c r="CB12" s="420"/>
      <c r="CC12" s="420"/>
      <c r="CD12" s="420"/>
      <c r="CE12" s="420"/>
      <c r="CF12" s="420"/>
      <c r="CG12" s="420"/>
      <c r="CH12" s="420"/>
      <c r="CI12" s="420"/>
      <c r="CJ12" s="420"/>
      <c r="CK12" s="420"/>
      <c r="CL12" s="420"/>
      <c r="CM12" s="420"/>
      <c r="CN12" s="420"/>
      <c r="CO12" s="420"/>
      <c r="CP12" s="420"/>
      <c r="CQ12" s="420"/>
      <c r="CR12" s="420"/>
      <c r="CS12" s="420"/>
      <c r="CT12" s="420"/>
      <c r="CU12" s="420"/>
      <c r="CV12" s="420"/>
      <c r="CW12" s="420"/>
      <c r="CX12" s="420"/>
      <c r="CY12" s="420"/>
      <c r="CZ12" s="420"/>
      <c r="DA12" s="420"/>
      <c r="DB12" s="420"/>
      <c r="DC12" s="420"/>
      <c r="DD12" s="420"/>
      <c r="DE12" s="420"/>
      <c r="DF12" s="291"/>
      <c r="DG12" s="291"/>
      <c r="DH12" s="291"/>
      <c r="DI12" s="291"/>
      <c r="DJ12" s="291"/>
      <c r="DK12" s="291"/>
      <c r="DL12" s="291"/>
      <c r="DM12" s="291"/>
      <c r="DN12" s="291"/>
      <c r="DO12" s="291"/>
      <c r="DP12" s="291"/>
      <c r="DQ12" s="291"/>
      <c r="DR12" s="291"/>
      <c r="DS12" s="291"/>
      <c r="DT12" s="291"/>
      <c r="DU12" s="291"/>
      <c r="DV12" s="291"/>
      <c r="DW12" s="291"/>
      <c r="EM12" s="290" t="s">
        <v>618</v>
      </c>
    </row>
    <row r="13" spans="1:143" s="290" customFormat="1" ht="13.5">
      <c r="A13" s="420"/>
      <c r="B13" s="420"/>
      <c r="C13" s="420"/>
      <c r="D13" s="420"/>
      <c r="E13" s="420"/>
      <c r="F13" s="420"/>
      <c r="G13" s="420"/>
      <c r="H13" s="420"/>
      <c r="I13" s="420"/>
      <c r="J13" s="420"/>
      <c r="K13" s="420"/>
      <c r="L13" s="420"/>
      <c r="M13" s="420"/>
      <c r="N13" s="420"/>
      <c r="O13" s="420"/>
      <c r="P13" s="420"/>
      <c r="Q13" s="420"/>
      <c r="R13" s="420"/>
      <c r="S13" s="420"/>
      <c r="T13" s="420"/>
      <c r="U13" s="420"/>
      <c r="V13" s="420"/>
      <c r="W13" s="420"/>
      <c r="X13" s="420"/>
      <c r="Y13" s="420"/>
      <c r="Z13" s="420"/>
      <c r="AA13" s="420"/>
      <c r="AB13" s="420"/>
      <c r="AC13" s="420"/>
      <c r="AD13" s="420"/>
      <c r="AE13" s="420"/>
      <c r="AF13" s="420"/>
      <c r="AG13" s="420"/>
      <c r="AH13" s="420"/>
      <c r="AI13" s="420"/>
      <c r="AJ13" s="420"/>
      <c r="AK13" s="420"/>
      <c r="AL13" s="420"/>
      <c r="AM13" s="420"/>
      <c r="AN13" s="420"/>
      <c r="AO13" s="420"/>
      <c r="AP13" s="420"/>
      <c r="AQ13" s="420"/>
      <c r="AR13" s="420"/>
      <c r="AS13" s="420"/>
      <c r="AT13" s="420"/>
      <c r="AU13" s="420"/>
      <c r="AV13" s="420"/>
      <c r="AW13" s="420"/>
      <c r="AX13" s="420"/>
      <c r="AY13" s="420"/>
      <c r="AZ13" s="420"/>
      <c r="BA13" s="420"/>
      <c r="BB13" s="420"/>
      <c r="BC13" s="420"/>
      <c r="BD13" s="420"/>
      <c r="BE13" s="420"/>
      <c r="BF13" s="420"/>
      <c r="BG13" s="420"/>
      <c r="BH13" s="420"/>
      <c r="BI13" s="420"/>
      <c r="BJ13" s="420"/>
      <c r="BK13" s="420"/>
      <c r="BL13" s="420"/>
      <c r="BM13" s="420"/>
      <c r="BN13" s="420"/>
      <c r="BO13" s="420"/>
      <c r="BP13" s="420"/>
      <c r="BQ13" s="420"/>
      <c r="BR13" s="420"/>
      <c r="BS13" s="420"/>
      <c r="BT13" s="420"/>
      <c r="BU13" s="420"/>
      <c r="BV13" s="420"/>
      <c r="BW13" s="420"/>
      <c r="BX13" s="420"/>
      <c r="BY13" s="420"/>
      <c r="BZ13" s="420"/>
      <c r="CA13" s="420"/>
      <c r="CB13" s="420"/>
      <c r="CC13" s="420"/>
      <c r="CD13" s="420"/>
      <c r="CE13" s="420"/>
      <c r="CF13" s="420"/>
      <c r="CG13" s="420"/>
      <c r="CH13" s="420"/>
      <c r="CI13" s="420"/>
      <c r="CJ13" s="420"/>
      <c r="CK13" s="420"/>
      <c r="CL13" s="420"/>
      <c r="CM13" s="420"/>
      <c r="CN13" s="420"/>
      <c r="CO13" s="420"/>
      <c r="CP13" s="420"/>
      <c r="CQ13" s="420"/>
      <c r="CR13" s="420"/>
      <c r="CS13" s="420"/>
      <c r="CT13" s="420"/>
      <c r="CU13" s="420"/>
      <c r="CV13" s="420"/>
      <c r="CW13" s="420"/>
      <c r="CX13" s="420"/>
      <c r="CY13" s="420"/>
      <c r="CZ13" s="420"/>
      <c r="DA13" s="420"/>
      <c r="DB13" s="420"/>
      <c r="DC13" s="420"/>
      <c r="DD13" s="420"/>
      <c r="DE13" s="420"/>
      <c r="DF13" s="291"/>
      <c r="DG13" s="291"/>
      <c r="DH13" s="291"/>
      <c r="DI13" s="291"/>
      <c r="DJ13" s="291"/>
      <c r="DK13" s="291"/>
      <c r="DL13" s="291"/>
      <c r="DM13" s="291"/>
      <c r="DN13" s="291"/>
      <c r="DO13" s="291"/>
      <c r="DP13" s="291"/>
      <c r="DQ13" s="291"/>
      <c r="DR13" s="291"/>
      <c r="DS13" s="291"/>
      <c r="DT13" s="291"/>
      <c r="DU13" s="291"/>
      <c r="DV13" s="291"/>
      <c r="DW13" s="291"/>
    </row>
    <row r="14" spans="1:143" s="290" customFormat="1" ht="13.5">
      <c r="A14" s="420"/>
      <c r="B14" s="420"/>
      <c r="C14" s="420"/>
      <c r="D14" s="420"/>
      <c r="E14" s="420"/>
      <c r="F14" s="420"/>
      <c r="G14" s="420"/>
      <c r="H14" s="420"/>
      <c r="I14" s="420"/>
      <c r="J14" s="420"/>
      <c r="K14" s="420"/>
      <c r="L14" s="420"/>
      <c r="M14" s="420"/>
      <c r="N14" s="420"/>
      <c r="O14" s="420"/>
      <c r="P14" s="420"/>
      <c r="Q14" s="420"/>
      <c r="R14" s="420"/>
      <c r="S14" s="420"/>
      <c r="T14" s="420"/>
      <c r="U14" s="420"/>
      <c r="V14" s="420"/>
      <c r="W14" s="420"/>
      <c r="X14" s="420"/>
      <c r="Y14" s="420"/>
      <c r="Z14" s="420"/>
      <c r="AA14" s="420"/>
      <c r="AB14" s="420"/>
      <c r="AC14" s="420"/>
      <c r="AD14" s="420"/>
      <c r="AE14" s="420"/>
      <c r="AF14" s="420"/>
      <c r="AG14" s="420"/>
      <c r="AH14" s="420"/>
      <c r="AI14" s="420"/>
      <c r="AJ14" s="420"/>
      <c r="AK14" s="420"/>
      <c r="AL14" s="420"/>
      <c r="AM14" s="420"/>
      <c r="AN14" s="420"/>
      <c r="AO14" s="420"/>
      <c r="AP14" s="420"/>
      <c r="AQ14" s="420"/>
      <c r="AR14" s="420"/>
      <c r="AS14" s="420"/>
      <c r="AT14" s="420"/>
      <c r="AU14" s="420"/>
      <c r="AV14" s="420"/>
      <c r="AW14" s="420"/>
      <c r="AX14" s="420"/>
      <c r="AY14" s="420"/>
      <c r="AZ14" s="420"/>
      <c r="BA14" s="420"/>
      <c r="BB14" s="420"/>
      <c r="BC14" s="420"/>
      <c r="BD14" s="420"/>
      <c r="BE14" s="420"/>
      <c r="BF14" s="420"/>
      <c r="BG14" s="420"/>
      <c r="BH14" s="420"/>
      <c r="BI14" s="420"/>
      <c r="BJ14" s="420"/>
      <c r="BK14" s="420"/>
      <c r="BL14" s="420"/>
      <c r="BM14" s="420"/>
      <c r="BN14" s="420"/>
      <c r="BO14" s="420"/>
      <c r="BP14" s="420"/>
      <c r="BQ14" s="420"/>
      <c r="BR14" s="420"/>
      <c r="BS14" s="420"/>
      <c r="BT14" s="420"/>
      <c r="BU14" s="420"/>
      <c r="BV14" s="420"/>
      <c r="BW14" s="420"/>
      <c r="BX14" s="420"/>
      <c r="BY14" s="420"/>
      <c r="BZ14" s="420"/>
      <c r="CA14" s="420"/>
      <c r="CB14" s="420"/>
      <c r="CC14" s="420"/>
      <c r="CD14" s="420"/>
      <c r="CE14" s="420"/>
      <c r="CF14" s="420"/>
      <c r="CG14" s="420"/>
      <c r="CH14" s="420"/>
      <c r="CI14" s="420"/>
      <c r="CJ14" s="420"/>
      <c r="CK14" s="420"/>
      <c r="CL14" s="420"/>
      <c r="CM14" s="420"/>
      <c r="CN14" s="420"/>
      <c r="CO14" s="420"/>
      <c r="CP14" s="420"/>
      <c r="CQ14" s="420"/>
      <c r="CR14" s="420"/>
      <c r="CS14" s="420"/>
      <c r="CT14" s="420"/>
      <c r="CU14" s="420"/>
      <c r="CV14" s="420"/>
      <c r="CW14" s="420"/>
      <c r="CX14" s="420"/>
      <c r="CY14" s="420"/>
      <c r="CZ14" s="420"/>
      <c r="DA14" s="420"/>
      <c r="DB14" s="420"/>
      <c r="DC14" s="420"/>
      <c r="DD14" s="420"/>
      <c r="DE14" s="420"/>
      <c r="DF14" s="291"/>
      <c r="DG14" s="291"/>
      <c r="DH14" s="291"/>
      <c r="DI14" s="291"/>
      <c r="DJ14" s="291"/>
      <c r="DK14" s="291"/>
      <c r="DL14" s="291"/>
      <c r="DM14" s="291"/>
      <c r="DN14" s="291"/>
      <c r="DO14" s="291"/>
      <c r="DP14" s="291"/>
      <c r="DQ14" s="291"/>
      <c r="DR14" s="291"/>
      <c r="DS14" s="291"/>
      <c r="DT14" s="291"/>
      <c r="DU14" s="291"/>
      <c r="DV14" s="291"/>
      <c r="DW14" s="291"/>
    </row>
    <row r="15" spans="1:143" s="290" customFormat="1" ht="13.5">
      <c r="A15" s="385"/>
      <c r="B15" s="420"/>
      <c r="C15" s="420"/>
      <c r="D15" s="420"/>
      <c r="E15" s="420"/>
      <c r="F15" s="420"/>
      <c r="G15" s="420"/>
      <c r="H15" s="420"/>
      <c r="I15" s="420"/>
      <c r="J15" s="420"/>
      <c r="K15" s="420"/>
      <c r="L15" s="420"/>
      <c r="M15" s="420"/>
      <c r="N15" s="420"/>
      <c r="O15" s="420"/>
      <c r="P15" s="420"/>
      <c r="Q15" s="420"/>
      <c r="R15" s="420"/>
      <c r="S15" s="420"/>
      <c r="T15" s="420"/>
      <c r="U15" s="420"/>
      <c r="V15" s="420"/>
      <c r="W15" s="420"/>
      <c r="X15" s="420"/>
      <c r="Y15" s="420"/>
      <c r="Z15" s="420"/>
      <c r="AA15" s="420"/>
      <c r="AB15" s="420"/>
      <c r="AC15" s="420"/>
      <c r="AD15" s="420"/>
      <c r="AE15" s="420"/>
      <c r="AF15" s="420"/>
      <c r="AG15" s="420"/>
      <c r="AH15" s="420"/>
      <c r="AI15" s="420"/>
      <c r="AJ15" s="420"/>
      <c r="AK15" s="420"/>
      <c r="AL15" s="420"/>
      <c r="AM15" s="420"/>
      <c r="AN15" s="420"/>
      <c r="AO15" s="420"/>
      <c r="AP15" s="420"/>
      <c r="AQ15" s="420"/>
      <c r="AR15" s="420"/>
      <c r="AS15" s="420"/>
      <c r="AT15" s="420"/>
      <c r="AU15" s="420"/>
      <c r="AV15" s="420"/>
      <c r="AW15" s="420"/>
      <c r="AX15" s="420"/>
      <c r="AY15" s="420"/>
      <c r="AZ15" s="420"/>
      <c r="BA15" s="420"/>
      <c r="BB15" s="420"/>
      <c r="BC15" s="420"/>
      <c r="BD15" s="420"/>
      <c r="BE15" s="420"/>
      <c r="BF15" s="420"/>
      <c r="BG15" s="420"/>
      <c r="BH15" s="420"/>
      <c r="BI15" s="420"/>
      <c r="BJ15" s="420"/>
      <c r="BK15" s="420"/>
      <c r="BL15" s="420"/>
      <c r="BM15" s="420"/>
      <c r="BN15" s="420"/>
      <c r="BO15" s="420"/>
      <c r="BP15" s="420"/>
      <c r="BQ15" s="420"/>
      <c r="BR15" s="420"/>
      <c r="BS15" s="420"/>
      <c r="BT15" s="420"/>
      <c r="BU15" s="420"/>
      <c r="BV15" s="420"/>
      <c r="BW15" s="420"/>
      <c r="BX15" s="420"/>
      <c r="BY15" s="420"/>
      <c r="BZ15" s="420"/>
      <c r="CA15" s="420"/>
      <c r="CB15" s="420"/>
      <c r="CC15" s="420"/>
      <c r="CD15" s="420"/>
      <c r="CE15" s="420"/>
      <c r="CF15" s="420"/>
      <c r="CG15" s="420"/>
      <c r="CH15" s="420"/>
      <c r="CI15" s="420"/>
      <c r="CJ15" s="420"/>
      <c r="CK15" s="420"/>
      <c r="CL15" s="420"/>
      <c r="CM15" s="420"/>
      <c r="CN15" s="420"/>
      <c r="CO15" s="420"/>
      <c r="CP15" s="420"/>
      <c r="CQ15" s="420"/>
      <c r="CR15" s="420"/>
      <c r="CS15" s="420"/>
      <c r="CT15" s="420"/>
      <c r="CU15" s="420"/>
      <c r="CV15" s="420"/>
      <c r="CW15" s="420"/>
      <c r="CX15" s="420"/>
      <c r="CY15" s="420"/>
      <c r="CZ15" s="420"/>
      <c r="DA15" s="420"/>
      <c r="DB15" s="420"/>
      <c r="DC15" s="420"/>
      <c r="DD15" s="420"/>
      <c r="DE15" s="420"/>
      <c r="DF15" s="291"/>
      <c r="DG15" s="291"/>
      <c r="DH15" s="291"/>
      <c r="DI15" s="291"/>
      <c r="DJ15" s="291"/>
      <c r="DK15" s="291"/>
      <c r="DL15" s="291"/>
      <c r="DM15" s="291"/>
      <c r="DN15" s="291"/>
      <c r="DO15" s="291"/>
      <c r="DP15" s="291"/>
      <c r="DQ15" s="291"/>
      <c r="DR15" s="291"/>
      <c r="DS15" s="291"/>
      <c r="DT15" s="291"/>
      <c r="DU15" s="291"/>
      <c r="DV15" s="291"/>
      <c r="DW15" s="291"/>
    </row>
    <row r="16" spans="1:143" s="290" customFormat="1" ht="13.5">
      <c r="A16" s="385"/>
      <c r="B16" s="420"/>
      <c r="C16" s="420"/>
      <c r="D16" s="420"/>
      <c r="E16" s="420"/>
      <c r="F16" s="420"/>
      <c r="G16" s="420"/>
      <c r="H16" s="420"/>
      <c r="I16" s="420"/>
      <c r="J16" s="420"/>
      <c r="K16" s="420"/>
      <c r="L16" s="420"/>
      <c r="M16" s="420"/>
      <c r="N16" s="420"/>
      <c r="O16" s="420"/>
      <c r="P16" s="420"/>
      <c r="Q16" s="420"/>
      <c r="R16" s="420"/>
      <c r="S16" s="420"/>
      <c r="T16" s="420"/>
      <c r="U16" s="420"/>
      <c r="V16" s="420"/>
      <c r="W16" s="420"/>
      <c r="X16" s="420"/>
      <c r="Y16" s="420"/>
      <c r="Z16" s="420"/>
      <c r="AA16" s="420"/>
      <c r="AB16" s="420"/>
      <c r="AC16" s="420"/>
      <c r="AD16" s="420"/>
      <c r="AE16" s="420"/>
      <c r="AF16" s="420"/>
      <c r="AG16" s="420"/>
      <c r="AH16" s="420"/>
      <c r="AI16" s="420"/>
      <c r="AJ16" s="420"/>
      <c r="AK16" s="420"/>
      <c r="AL16" s="420"/>
      <c r="AM16" s="420"/>
      <c r="AN16" s="420"/>
      <c r="AO16" s="420"/>
      <c r="AP16" s="420"/>
      <c r="AQ16" s="420"/>
      <c r="AR16" s="420"/>
      <c r="AS16" s="420"/>
      <c r="AT16" s="420"/>
      <c r="AU16" s="420"/>
      <c r="AV16" s="420"/>
      <c r="AW16" s="420"/>
      <c r="AX16" s="420"/>
      <c r="AY16" s="420"/>
      <c r="AZ16" s="420"/>
      <c r="BA16" s="420"/>
      <c r="BB16" s="420"/>
      <c r="BC16" s="420"/>
      <c r="BD16" s="420"/>
      <c r="BE16" s="420"/>
      <c r="BF16" s="420"/>
      <c r="BG16" s="420"/>
      <c r="BH16" s="420"/>
      <c r="BI16" s="420"/>
      <c r="BJ16" s="420"/>
      <c r="BK16" s="420"/>
      <c r="BL16" s="420"/>
      <c r="BM16" s="420"/>
      <c r="BN16" s="420"/>
      <c r="BO16" s="420"/>
      <c r="BP16" s="420"/>
      <c r="BQ16" s="420"/>
      <c r="BR16" s="420"/>
      <c r="BS16" s="420"/>
      <c r="BT16" s="420"/>
      <c r="BU16" s="420"/>
      <c r="BV16" s="420"/>
      <c r="BW16" s="420"/>
      <c r="BX16" s="420"/>
      <c r="BY16" s="420"/>
      <c r="BZ16" s="420"/>
      <c r="CA16" s="420"/>
      <c r="CB16" s="420"/>
      <c r="CC16" s="420"/>
      <c r="CD16" s="420"/>
      <c r="CE16" s="420"/>
      <c r="CF16" s="420"/>
      <c r="CG16" s="420"/>
      <c r="CH16" s="420"/>
      <c r="CI16" s="420"/>
      <c r="CJ16" s="420"/>
      <c r="CK16" s="420"/>
      <c r="CL16" s="420"/>
      <c r="CM16" s="420"/>
      <c r="CN16" s="420"/>
      <c r="CO16" s="420"/>
      <c r="CP16" s="420"/>
      <c r="CQ16" s="420"/>
      <c r="CR16" s="420"/>
      <c r="CS16" s="420"/>
      <c r="CT16" s="420"/>
      <c r="CU16" s="420"/>
      <c r="CV16" s="420"/>
      <c r="CW16" s="420"/>
      <c r="CX16" s="420"/>
      <c r="CY16" s="420"/>
      <c r="CZ16" s="420"/>
      <c r="DA16" s="420"/>
      <c r="DB16" s="420"/>
      <c r="DC16" s="420"/>
      <c r="DD16" s="420"/>
      <c r="DE16" s="420"/>
      <c r="DF16" s="291"/>
      <c r="DG16" s="291"/>
      <c r="DH16" s="291"/>
      <c r="DI16" s="291"/>
      <c r="DJ16" s="291"/>
      <c r="DK16" s="291"/>
      <c r="DL16" s="291"/>
      <c r="DM16" s="291"/>
      <c r="DN16" s="291"/>
      <c r="DO16" s="291"/>
      <c r="DP16" s="291"/>
      <c r="DQ16" s="291"/>
      <c r="DR16" s="291"/>
      <c r="DS16" s="291"/>
      <c r="DT16" s="291"/>
      <c r="DU16" s="291"/>
      <c r="DV16" s="291"/>
      <c r="DW16" s="291"/>
    </row>
    <row r="17" spans="1:351" s="290" customFormat="1" ht="13.5">
      <c r="A17" s="385"/>
      <c r="B17" s="420"/>
      <c r="C17" s="420"/>
      <c r="D17" s="420"/>
      <c r="E17" s="420"/>
      <c r="F17" s="420"/>
      <c r="G17" s="420"/>
      <c r="H17" s="420"/>
      <c r="I17" s="420"/>
      <c r="J17" s="420"/>
      <c r="K17" s="420"/>
      <c r="L17" s="420"/>
      <c r="M17" s="420"/>
      <c r="N17" s="420"/>
      <c r="O17" s="420"/>
      <c r="P17" s="420"/>
      <c r="Q17" s="420"/>
      <c r="R17" s="420"/>
      <c r="S17" s="420"/>
      <c r="T17" s="420"/>
      <c r="U17" s="420"/>
      <c r="V17" s="420"/>
      <c r="W17" s="420"/>
      <c r="X17" s="420"/>
      <c r="Y17" s="420"/>
      <c r="Z17" s="420"/>
      <c r="AA17" s="420"/>
      <c r="AB17" s="420"/>
      <c r="AC17" s="420"/>
      <c r="AD17" s="420"/>
      <c r="AE17" s="420"/>
      <c r="AF17" s="420"/>
      <c r="AG17" s="420"/>
      <c r="AH17" s="420"/>
      <c r="AI17" s="420"/>
      <c r="AJ17" s="420"/>
      <c r="AK17" s="420"/>
      <c r="AL17" s="420"/>
      <c r="AM17" s="420"/>
      <c r="AN17" s="420"/>
      <c r="AO17" s="420"/>
      <c r="AP17" s="420"/>
      <c r="AQ17" s="420"/>
      <c r="AR17" s="420"/>
      <c r="AS17" s="420"/>
      <c r="AT17" s="420"/>
      <c r="AU17" s="420"/>
      <c r="AV17" s="420"/>
      <c r="AW17" s="420"/>
      <c r="AX17" s="420"/>
      <c r="AY17" s="420"/>
      <c r="AZ17" s="420"/>
      <c r="BA17" s="420"/>
      <c r="BB17" s="420"/>
      <c r="BC17" s="420"/>
      <c r="BD17" s="420"/>
      <c r="BE17" s="420"/>
      <c r="BF17" s="420"/>
      <c r="BG17" s="420"/>
      <c r="BH17" s="420"/>
      <c r="BI17" s="420"/>
      <c r="BJ17" s="420"/>
      <c r="BK17" s="420"/>
      <c r="BL17" s="420"/>
      <c r="BM17" s="420"/>
      <c r="BN17" s="420"/>
      <c r="BO17" s="420"/>
      <c r="BP17" s="420"/>
      <c r="BQ17" s="420"/>
      <c r="BR17" s="420"/>
      <c r="BS17" s="420"/>
      <c r="BT17" s="420"/>
      <c r="BU17" s="420"/>
      <c r="BV17" s="420"/>
      <c r="BW17" s="420"/>
      <c r="BX17" s="420"/>
      <c r="BY17" s="420"/>
      <c r="BZ17" s="420"/>
      <c r="CA17" s="420"/>
      <c r="CB17" s="420"/>
      <c r="CC17" s="420"/>
      <c r="CD17" s="420"/>
      <c r="CE17" s="420"/>
      <c r="CF17" s="420"/>
      <c r="CG17" s="420"/>
      <c r="CH17" s="420"/>
      <c r="CI17" s="420"/>
      <c r="CJ17" s="420"/>
      <c r="CK17" s="420"/>
      <c r="CL17" s="420"/>
      <c r="CM17" s="420"/>
      <c r="CN17" s="420"/>
      <c r="CO17" s="420"/>
      <c r="CP17" s="420"/>
      <c r="CQ17" s="420"/>
      <c r="CR17" s="420"/>
      <c r="CS17" s="420"/>
      <c r="CT17" s="420"/>
      <c r="CU17" s="420"/>
      <c r="CV17" s="420"/>
      <c r="CW17" s="420"/>
      <c r="CX17" s="420"/>
      <c r="CY17" s="420"/>
      <c r="CZ17" s="420"/>
      <c r="DA17" s="420"/>
      <c r="DB17" s="420"/>
      <c r="DC17" s="420"/>
      <c r="DD17" s="420"/>
      <c r="DE17" s="420"/>
      <c r="DF17" s="291"/>
      <c r="DG17" s="291"/>
      <c r="DH17" s="291"/>
      <c r="DI17" s="291"/>
      <c r="DJ17" s="291"/>
      <c r="DK17" s="291"/>
      <c r="DL17" s="291"/>
      <c r="DM17" s="291"/>
      <c r="DN17" s="291"/>
      <c r="DO17" s="291"/>
      <c r="DP17" s="291"/>
      <c r="DQ17" s="291"/>
      <c r="DR17" s="291"/>
      <c r="DS17" s="291"/>
      <c r="DT17" s="291"/>
      <c r="DU17" s="291"/>
      <c r="DV17" s="291"/>
      <c r="DW17" s="291"/>
    </row>
    <row r="18" spans="1:351" s="290" customFormat="1" ht="13.5">
      <c r="A18" s="385"/>
      <c r="B18" s="420"/>
      <c r="C18" s="420"/>
      <c r="D18" s="420"/>
      <c r="E18" s="420"/>
      <c r="F18" s="420"/>
      <c r="G18" s="420"/>
      <c r="H18" s="420"/>
      <c r="I18" s="420"/>
      <c r="J18" s="420"/>
      <c r="K18" s="420"/>
      <c r="L18" s="420"/>
      <c r="M18" s="420"/>
      <c r="N18" s="420"/>
      <c r="O18" s="420"/>
      <c r="P18" s="420"/>
      <c r="Q18" s="420"/>
      <c r="R18" s="420"/>
      <c r="S18" s="420"/>
      <c r="T18" s="420"/>
      <c r="U18" s="420"/>
      <c r="V18" s="420"/>
      <c r="W18" s="420"/>
      <c r="X18" s="420"/>
      <c r="Y18" s="420"/>
      <c r="Z18" s="420"/>
      <c r="AA18" s="420"/>
      <c r="AB18" s="420"/>
      <c r="AC18" s="420"/>
      <c r="AD18" s="420"/>
      <c r="AE18" s="420"/>
      <c r="AF18" s="420"/>
      <c r="AG18" s="420"/>
      <c r="AH18" s="420"/>
      <c r="AI18" s="420"/>
      <c r="AJ18" s="420"/>
      <c r="AK18" s="420"/>
      <c r="AL18" s="420"/>
      <c r="AM18" s="420"/>
      <c r="AN18" s="420"/>
      <c r="AO18" s="420"/>
      <c r="AP18" s="420"/>
      <c r="AQ18" s="420"/>
      <c r="AR18" s="420"/>
      <c r="AS18" s="420"/>
      <c r="AT18" s="420"/>
      <c r="AU18" s="420"/>
      <c r="AV18" s="420"/>
      <c r="AW18" s="420"/>
      <c r="AX18" s="420"/>
      <c r="AY18" s="420"/>
      <c r="AZ18" s="420"/>
      <c r="BA18" s="420"/>
      <c r="BB18" s="420"/>
      <c r="BC18" s="420"/>
      <c r="BD18" s="420"/>
      <c r="BE18" s="420"/>
      <c r="BF18" s="420"/>
      <c r="BG18" s="420"/>
      <c r="BH18" s="420"/>
      <c r="BI18" s="420"/>
      <c r="BJ18" s="420"/>
      <c r="BK18" s="420"/>
      <c r="BL18" s="420"/>
      <c r="BM18" s="420"/>
      <c r="BN18" s="420"/>
      <c r="BO18" s="420"/>
      <c r="BP18" s="420"/>
      <c r="BQ18" s="420"/>
      <c r="BR18" s="420"/>
      <c r="BS18" s="420"/>
      <c r="BT18" s="420"/>
      <c r="BU18" s="420"/>
      <c r="BV18" s="420"/>
      <c r="BW18" s="420"/>
      <c r="BX18" s="420"/>
      <c r="BY18" s="420"/>
      <c r="BZ18" s="420"/>
      <c r="CA18" s="420"/>
      <c r="CB18" s="420"/>
      <c r="CC18" s="420"/>
      <c r="CD18" s="420"/>
      <c r="CE18" s="420"/>
      <c r="CF18" s="420"/>
      <c r="CG18" s="420"/>
      <c r="CH18" s="420"/>
      <c r="CI18" s="420"/>
      <c r="CJ18" s="420"/>
      <c r="CK18" s="420"/>
      <c r="CL18" s="420"/>
      <c r="CM18" s="420"/>
      <c r="CN18" s="420"/>
      <c r="CO18" s="420"/>
      <c r="CP18" s="420"/>
      <c r="CQ18" s="420"/>
      <c r="CR18" s="420"/>
      <c r="CS18" s="420"/>
      <c r="CT18" s="420"/>
      <c r="CU18" s="420"/>
      <c r="CV18" s="420"/>
      <c r="CW18" s="420"/>
      <c r="CX18" s="420"/>
      <c r="CY18" s="420"/>
      <c r="CZ18" s="420"/>
      <c r="DA18" s="420"/>
      <c r="DB18" s="420"/>
      <c r="DC18" s="420"/>
      <c r="DD18" s="420"/>
      <c r="DE18" s="420"/>
      <c r="DF18" s="291"/>
      <c r="DG18" s="291"/>
      <c r="DH18" s="291"/>
      <c r="DI18" s="291"/>
      <c r="DJ18" s="291"/>
      <c r="DK18" s="291"/>
      <c r="DL18" s="291"/>
      <c r="DM18" s="291"/>
      <c r="DN18" s="291"/>
      <c r="DO18" s="291"/>
      <c r="DP18" s="291"/>
      <c r="DQ18" s="291"/>
      <c r="DR18" s="291"/>
      <c r="DS18" s="291"/>
      <c r="DT18" s="291"/>
      <c r="DU18" s="291"/>
      <c r="DV18" s="291"/>
      <c r="DW18" s="291"/>
    </row>
    <row r="19" spans="1:351" ht="13.5">
      <c r="DD19" s="385"/>
      <c r="DE19" s="385"/>
    </row>
    <row r="20" spans="1:351" ht="13.5">
      <c r="DD20" s="385"/>
      <c r="DE20" s="385"/>
    </row>
    <row r="21" spans="1:351" ht="17.25">
      <c r="B21" s="419"/>
      <c r="C21" s="415"/>
      <c r="D21" s="415"/>
      <c r="E21" s="415"/>
      <c r="F21" s="415"/>
      <c r="G21" s="415"/>
      <c r="H21" s="415"/>
      <c r="I21" s="415"/>
      <c r="J21" s="415"/>
      <c r="K21" s="415"/>
      <c r="L21" s="415"/>
      <c r="M21" s="415"/>
      <c r="N21" s="418"/>
      <c r="O21" s="415"/>
      <c r="P21" s="415"/>
      <c r="Q21" s="415"/>
      <c r="R21" s="415"/>
      <c r="S21" s="415"/>
      <c r="T21" s="415"/>
      <c r="U21" s="415"/>
      <c r="V21" s="415"/>
      <c r="W21" s="415"/>
      <c r="X21" s="415"/>
      <c r="Y21" s="415"/>
      <c r="Z21" s="415"/>
      <c r="AA21" s="415"/>
      <c r="AB21" s="415"/>
      <c r="AC21" s="415"/>
      <c r="AD21" s="415"/>
      <c r="AE21" s="415"/>
      <c r="AF21" s="415"/>
      <c r="AG21" s="415"/>
      <c r="AH21" s="415"/>
      <c r="AI21" s="415"/>
      <c r="AJ21" s="415"/>
      <c r="AK21" s="415"/>
      <c r="AL21" s="415"/>
      <c r="AM21" s="415"/>
      <c r="AN21" s="415"/>
      <c r="AO21" s="415"/>
      <c r="AP21" s="415"/>
      <c r="AQ21" s="415"/>
      <c r="AR21" s="415"/>
      <c r="AS21" s="415"/>
      <c r="AT21" s="418"/>
      <c r="AU21" s="415"/>
      <c r="AV21" s="415"/>
      <c r="AW21" s="415"/>
      <c r="AX21" s="415"/>
      <c r="AY21" s="415"/>
      <c r="AZ21" s="415"/>
      <c r="BA21" s="415"/>
      <c r="BB21" s="415"/>
      <c r="BC21" s="415"/>
      <c r="BD21" s="415"/>
      <c r="BE21" s="415"/>
      <c r="BF21" s="418"/>
      <c r="BG21" s="415"/>
      <c r="BH21" s="415"/>
      <c r="BI21" s="415"/>
      <c r="BJ21" s="415"/>
      <c r="BK21" s="415"/>
      <c r="BL21" s="415"/>
      <c r="BM21" s="415"/>
      <c r="BN21" s="415"/>
      <c r="BO21" s="415"/>
      <c r="BP21" s="415"/>
      <c r="BQ21" s="415"/>
      <c r="BR21" s="418"/>
      <c r="BS21" s="415"/>
      <c r="BT21" s="415"/>
      <c r="BU21" s="415"/>
      <c r="BV21" s="415"/>
      <c r="BW21" s="415"/>
      <c r="BX21" s="415"/>
      <c r="BY21" s="415"/>
      <c r="BZ21" s="415"/>
      <c r="CA21" s="415"/>
      <c r="CB21" s="415"/>
      <c r="CC21" s="415"/>
      <c r="CD21" s="418"/>
      <c r="CE21" s="415"/>
      <c r="CF21" s="415"/>
      <c r="CG21" s="415"/>
      <c r="CH21" s="415"/>
      <c r="CI21" s="415"/>
      <c r="CJ21" s="415"/>
      <c r="CK21" s="415"/>
      <c r="CL21" s="415"/>
      <c r="CM21" s="415"/>
      <c r="CN21" s="415"/>
      <c r="CO21" s="415"/>
      <c r="CP21" s="418"/>
      <c r="CQ21" s="415"/>
      <c r="CR21" s="415"/>
      <c r="CS21" s="415"/>
      <c r="CT21" s="415"/>
      <c r="CU21" s="415"/>
      <c r="CV21" s="415"/>
      <c r="CW21" s="415"/>
      <c r="CX21" s="415"/>
      <c r="CY21" s="415"/>
      <c r="CZ21" s="415"/>
      <c r="DA21" s="415"/>
      <c r="DB21" s="418"/>
      <c r="DC21" s="415"/>
      <c r="DD21" s="414"/>
      <c r="DE21" s="385"/>
      <c r="MM21" s="417"/>
    </row>
    <row r="22" spans="1:351" ht="17.25">
      <c r="B22" s="386"/>
      <c r="MM22" s="417"/>
    </row>
    <row r="23" spans="1:351" ht="13.5">
      <c r="B23" s="386"/>
    </row>
    <row r="24" spans="1:351" ht="13.5">
      <c r="B24" s="386"/>
    </row>
    <row r="25" spans="1:351" ht="13.5">
      <c r="B25" s="386"/>
    </row>
    <row r="26" spans="1:351" ht="13.5">
      <c r="B26" s="386"/>
    </row>
    <row r="27" spans="1:351" ht="13.5">
      <c r="B27" s="386"/>
    </row>
    <row r="28" spans="1:351" ht="13.5">
      <c r="B28" s="386"/>
    </row>
    <row r="29" spans="1:351" ht="13.5">
      <c r="B29" s="386"/>
    </row>
    <row r="30" spans="1:351" ht="13.5">
      <c r="B30" s="386"/>
    </row>
    <row r="31" spans="1:351" ht="13.5">
      <c r="B31" s="386"/>
    </row>
    <row r="32" spans="1:351" ht="13.5">
      <c r="B32" s="386"/>
    </row>
    <row r="33" spans="2:109" ht="13.5">
      <c r="B33" s="386"/>
    </row>
    <row r="34" spans="2:109" ht="13.5">
      <c r="B34" s="386"/>
    </row>
    <row r="35" spans="2:109" ht="13.5">
      <c r="B35" s="386"/>
    </row>
    <row r="36" spans="2:109" ht="13.5">
      <c r="B36" s="386"/>
    </row>
    <row r="37" spans="2:109" ht="13.5">
      <c r="B37" s="386"/>
    </row>
    <row r="38" spans="2:109" ht="13.5">
      <c r="B38" s="386"/>
    </row>
    <row r="39" spans="2:109" ht="13.5">
      <c r="B39" s="391"/>
      <c r="C39" s="390"/>
      <c r="D39" s="390"/>
      <c r="E39" s="390"/>
      <c r="F39" s="390"/>
      <c r="G39" s="390"/>
      <c r="H39" s="390"/>
      <c r="I39" s="390"/>
      <c r="J39" s="390"/>
      <c r="K39" s="390"/>
      <c r="L39" s="390"/>
      <c r="M39" s="390"/>
      <c r="N39" s="390"/>
      <c r="O39" s="390"/>
      <c r="P39" s="390"/>
      <c r="Q39" s="390"/>
      <c r="R39" s="390"/>
      <c r="S39" s="390"/>
      <c r="T39" s="390"/>
      <c r="U39" s="390"/>
      <c r="V39" s="390"/>
      <c r="W39" s="390"/>
      <c r="X39" s="390"/>
      <c r="Y39" s="390"/>
      <c r="Z39" s="390"/>
      <c r="AA39" s="390"/>
      <c r="AB39" s="390"/>
      <c r="AC39" s="390"/>
      <c r="AD39" s="390"/>
      <c r="AE39" s="390"/>
      <c r="AF39" s="390"/>
      <c r="AG39" s="390"/>
      <c r="AH39" s="390"/>
      <c r="AI39" s="390"/>
      <c r="AJ39" s="390"/>
      <c r="AK39" s="390"/>
      <c r="AL39" s="390"/>
      <c r="AM39" s="390"/>
      <c r="AN39" s="390"/>
      <c r="AO39" s="390"/>
      <c r="AP39" s="390"/>
      <c r="AQ39" s="390"/>
      <c r="AR39" s="390"/>
      <c r="AS39" s="390"/>
      <c r="AT39" s="390"/>
      <c r="AU39" s="390"/>
      <c r="AV39" s="390"/>
      <c r="AW39" s="390"/>
      <c r="AX39" s="390"/>
      <c r="AY39" s="390"/>
      <c r="AZ39" s="390"/>
      <c r="BA39" s="390"/>
      <c r="BB39" s="390"/>
      <c r="BC39" s="390"/>
      <c r="BD39" s="390"/>
      <c r="BE39" s="390"/>
      <c r="BF39" s="390"/>
      <c r="BG39" s="390"/>
      <c r="BH39" s="390"/>
      <c r="BI39" s="390"/>
      <c r="BJ39" s="390"/>
      <c r="BK39" s="390"/>
      <c r="BL39" s="390"/>
      <c r="BM39" s="390"/>
      <c r="BN39" s="390"/>
      <c r="BO39" s="390"/>
      <c r="BP39" s="390"/>
      <c r="BQ39" s="390"/>
      <c r="BR39" s="390"/>
      <c r="BS39" s="390"/>
      <c r="BT39" s="390"/>
      <c r="BU39" s="390"/>
      <c r="BV39" s="390"/>
      <c r="BW39" s="390"/>
      <c r="BX39" s="390"/>
      <c r="BY39" s="390"/>
      <c r="BZ39" s="390"/>
      <c r="CA39" s="390"/>
      <c r="CB39" s="390"/>
      <c r="CC39" s="390"/>
      <c r="CD39" s="390"/>
      <c r="CE39" s="390"/>
      <c r="CF39" s="390"/>
      <c r="CG39" s="390"/>
      <c r="CH39" s="390"/>
      <c r="CI39" s="390"/>
      <c r="CJ39" s="390"/>
      <c r="CK39" s="390"/>
      <c r="CL39" s="390"/>
      <c r="CM39" s="390"/>
      <c r="CN39" s="390"/>
      <c r="CO39" s="390"/>
      <c r="CP39" s="390"/>
      <c r="CQ39" s="390"/>
      <c r="CR39" s="390"/>
      <c r="CS39" s="390"/>
      <c r="CT39" s="390"/>
      <c r="CU39" s="390"/>
      <c r="CV39" s="390"/>
      <c r="CW39" s="390"/>
      <c r="CX39" s="390"/>
      <c r="CY39" s="390"/>
      <c r="CZ39" s="390"/>
      <c r="DA39" s="390"/>
      <c r="DB39" s="390"/>
      <c r="DC39" s="390"/>
      <c r="DD39" s="389"/>
    </row>
    <row r="40" spans="2:109" ht="13.5">
      <c r="B40" s="406"/>
      <c r="DD40" s="406"/>
      <c r="DE40" s="385"/>
    </row>
    <row r="41" spans="2:109" ht="17.25">
      <c r="B41" s="416" t="s">
        <v>617</v>
      </c>
      <c r="C41" s="415"/>
      <c r="D41" s="415"/>
      <c r="E41" s="415"/>
      <c r="F41" s="415"/>
      <c r="G41" s="415"/>
      <c r="H41" s="415"/>
      <c r="I41" s="415"/>
      <c r="J41" s="415"/>
      <c r="K41" s="415"/>
      <c r="L41" s="415"/>
      <c r="M41" s="415"/>
      <c r="N41" s="415"/>
      <c r="O41" s="415"/>
      <c r="P41" s="415"/>
      <c r="Q41" s="415"/>
      <c r="R41" s="415"/>
      <c r="S41" s="415"/>
      <c r="T41" s="415"/>
      <c r="U41" s="415"/>
      <c r="V41" s="415"/>
      <c r="W41" s="415"/>
      <c r="X41" s="415"/>
      <c r="Y41" s="415"/>
      <c r="Z41" s="415"/>
      <c r="AA41" s="415"/>
      <c r="AB41" s="415"/>
      <c r="AC41" s="415"/>
      <c r="AD41" s="415"/>
      <c r="AE41" s="415"/>
      <c r="AF41" s="415"/>
      <c r="AG41" s="415"/>
      <c r="AH41" s="415"/>
      <c r="AI41" s="415"/>
      <c r="AJ41" s="415"/>
      <c r="AK41" s="415"/>
      <c r="AL41" s="415"/>
      <c r="AM41" s="415"/>
      <c r="AN41" s="415"/>
      <c r="AO41" s="415"/>
      <c r="AP41" s="415"/>
      <c r="AQ41" s="415"/>
      <c r="AR41" s="415"/>
      <c r="AS41" s="415"/>
      <c r="AT41" s="415"/>
      <c r="AU41" s="415"/>
      <c r="AV41" s="415"/>
      <c r="AW41" s="415"/>
      <c r="AX41" s="415"/>
      <c r="AY41" s="415"/>
      <c r="AZ41" s="415"/>
      <c r="BA41" s="415"/>
      <c r="BB41" s="415"/>
      <c r="BC41" s="415"/>
      <c r="BD41" s="415"/>
      <c r="BE41" s="415"/>
      <c r="BF41" s="415"/>
      <c r="BG41" s="415"/>
      <c r="BH41" s="415"/>
      <c r="BI41" s="415"/>
      <c r="BJ41" s="415"/>
      <c r="BK41" s="415"/>
      <c r="BL41" s="415"/>
      <c r="BM41" s="415"/>
      <c r="BN41" s="415"/>
      <c r="BO41" s="415"/>
      <c r="BP41" s="415"/>
      <c r="BQ41" s="415"/>
      <c r="BR41" s="415"/>
      <c r="BS41" s="415"/>
      <c r="BT41" s="415"/>
      <c r="BU41" s="415"/>
      <c r="BV41" s="415"/>
      <c r="BW41" s="415"/>
      <c r="BX41" s="415"/>
      <c r="BY41" s="415"/>
      <c r="BZ41" s="415"/>
      <c r="CA41" s="415"/>
      <c r="CB41" s="415"/>
      <c r="CC41" s="415"/>
      <c r="CD41" s="415"/>
      <c r="CE41" s="415"/>
      <c r="CF41" s="415"/>
      <c r="CG41" s="415"/>
      <c r="CH41" s="415"/>
      <c r="CI41" s="415"/>
      <c r="CJ41" s="415"/>
      <c r="CK41" s="415"/>
      <c r="CL41" s="415"/>
      <c r="CM41" s="415"/>
      <c r="CN41" s="415"/>
      <c r="CO41" s="415"/>
      <c r="CP41" s="415"/>
      <c r="CQ41" s="415"/>
      <c r="CR41" s="415"/>
      <c r="CS41" s="415"/>
      <c r="CT41" s="415"/>
      <c r="CU41" s="415"/>
      <c r="CV41" s="415"/>
      <c r="CW41" s="415"/>
      <c r="CX41" s="415"/>
      <c r="CY41" s="415"/>
      <c r="CZ41" s="415"/>
      <c r="DA41" s="415"/>
      <c r="DB41" s="415"/>
      <c r="DC41" s="415"/>
      <c r="DD41" s="414"/>
    </row>
    <row r="42" spans="2:109" ht="13.5">
      <c r="B42" s="386"/>
      <c r="G42" s="402"/>
      <c r="I42" s="401"/>
      <c r="J42" s="401"/>
      <c r="K42" s="401"/>
      <c r="AM42" s="402"/>
      <c r="AN42" s="402" t="s">
        <v>614</v>
      </c>
      <c r="AP42" s="401"/>
      <c r="AQ42" s="401"/>
      <c r="AR42" s="401"/>
      <c r="AY42" s="402"/>
      <c r="BA42" s="401"/>
      <c r="BB42" s="401"/>
      <c r="BC42" s="401"/>
      <c r="BK42" s="402"/>
      <c r="BM42" s="401"/>
      <c r="BN42" s="401"/>
      <c r="BO42" s="401"/>
      <c r="BW42" s="402"/>
      <c r="BY42" s="401"/>
      <c r="BZ42" s="401"/>
      <c r="CA42" s="401"/>
      <c r="CI42" s="402"/>
      <c r="CK42" s="401"/>
      <c r="CL42" s="401"/>
      <c r="CM42" s="401"/>
      <c r="CU42" s="402"/>
      <c r="CW42" s="401"/>
      <c r="CX42" s="401"/>
      <c r="CY42" s="401"/>
    </row>
    <row r="43" spans="2:109" ht="13.5" customHeight="1">
      <c r="B43" s="386"/>
      <c r="AN43" s="1306" t="s">
        <v>619</v>
      </c>
      <c r="AO43" s="1307"/>
      <c r="AP43" s="1307"/>
      <c r="AQ43" s="1307"/>
      <c r="AR43" s="1307"/>
      <c r="AS43" s="1307"/>
      <c r="AT43" s="1307"/>
      <c r="AU43" s="1307"/>
      <c r="AV43" s="1307"/>
      <c r="AW43" s="1307"/>
      <c r="AX43" s="1307"/>
      <c r="AY43" s="1307"/>
      <c r="AZ43" s="1307"/>
      <c r="BA43" s="1307"/>
      <c r="BB43" s="1307"/>
      <c r="BC43" s="1307"/>
      <c r="BD43" s="1307"/>
      <c r="BE43" s="1307"/>
      <c r="BF43" s="1307"/>
      <c r="BG43" s="1307"/>
      <c r="BH43" s="1307"/>
      <c r="BI43" s="1307"/>
      <c r="BJ43" s="1307"/>
      <c r="BK43" s="1307"/>
      <c r="BL43" s="1307"/>
      <c r="BM43" s="1307"/>
      <c r="BN43" s="1307"/>
      <c r="BO43" s="1307"/>
      <c r="BP43" s="1307"/>
      <c r="BQ43" s="1307"/>
      <c r="BR43" s="1307"/>
      <c r="BS43" s="1307"/>
      <c r="BT43" s="1307"/>
      <c r="BU43" s="1307"/>
      <c r="BV43" s="1307"/>
      <c r="BW43" s="1307"/>
      <c r="BX43" s="1307"/>
      <c r="BY43" s="1307"/>
      <c r="BZ43" s="1307"/>
      <c r="CA43" s="1307"/>
      <c r="CB43" s="1307"/>
      <c r="CC43" s="1307"/>
      <c r="CD43" s="1307"/>
      <c r="CE43" s="1307"/>
      <c r="CF43" s="1307"/>
      <c r="CG43" s="1307"/>
      <c r="CH43" s="1307"/>
      <c r="CI43" s="1307"/>
      <c r="CJ43" s="1307"/>
      <c r="CK43" s="1307"/>
      <c r="CL43" s="1307"/>
      <c r="CM43" s="1307"/>
      <c r="CN43" s="1307"/>
      <c r="CO43" s="1307"/>
      <c r="CP43" s="1307"/>
      <c r="CQ43" s="1307"/>
      <c r="CR43" s="1307"/>
      <c r="CS43" s="1307"/>
      <c r="CT43" s="1307"/>
      <c r="CU43" s="1307"/>
      <c r="CV43" s="1307"/>
      <c r="CW43" s="1307"/>
      <c r="CX43" s="1307"/>
      <c r="CY43" s="1307"/>
      <c r="CZ43" s="1307"/>
      <c r="DA43" s="1307"/>
      <c r="DB43" s="1307"/>
      <c r="DC43" s="1308"/>
    </row>
    <row r="44" spans="2:109" ht="13.5">
      <c r="B44" s="386"/>
      <c r="AN44" s="1309"/>
      <c r="AO44" s="1310"/>
      <c r="AP44" s="1310"/>
      <c r="AQ44" s="1310"/>
      <c r="AR44" s="1310"/>
      <c r="AS44" s="1310"/>
      <c r="AT44" s="1310"/>
      <c r="AU44" s="1310"/>
      <c r="AV44" s="1310"/>
      <c r="AW44" s="1310"/>
      <c r="AX44" s="1310"/>
      <c r="AY44" s="1310"/>
      <c r="AZ44" s="1310"/>
      <c r="BA44" s="1310"/>
      <c r="BB44" s="1310"/>
      <c r="BC44" s="1310"/>
      <c r="BD44" s="1310"/>
      <c r="BE44" s="1310"/>
      <c r="BF44" s="1310"/>
      <c r="BG44" s="1310"/>
      <c r="BH44" s="1310"/>
      <c r="BI44" s="1310"/>
      <c r="BJ44" s="1310"/>
      <c r="BK44" s="1310"/>
      <c r="BL44" s="1310"/>
      <c r="BM44" s="1310"/>
      <c r="BN44" s="1310"/>
      <c r="BO44" s="1310"/>
      <c r="BP44" s="1310"/>
      <c r="BQ44" s="1310"/>
      <c r="BR44" s="1310"/>
      <c r="BS44" s="1310"/>
      <c r="BT44" s="1310"/>
      <c r="BU44" s="1310"/>
      <c r="BV44" s="1310"/>
      <c r="BW44" s="1310"/>
      <c r="BX44" s="1310"/>
      <c r="BY44" s="1310"/>
      <c r="BZ44" s="1310"/>
      <c r="CA44" s="1310"/>
      <c r="CB44" s="1310"/>
      <c r="CC44" s="1310"/>
      <c r="CD44" s="1310"/>
      <c r="CE44" s="1310"/>
      <c r="CF44" s="1310"/>
      <c r="CG44" s="1310"/>
      <c r="CH44" s="1310"/>
      <c r="CI44" s="1310"/>
      <c r="CJ44" s="1310"/>
      <c r="CK44" s="1310"/>
      <c r="CL44" s="1310"/>
      <c r="CM44" s="1310"/>
      <c r="CN44" s="1310"/>
      <c r="CO44" s="1310"/>
      <c r="CP44" s="1310"/>
      <c r="CQ44" s="1310"/>
      <c r="CR44" s="1310"/>
      <c r="CS44" s="1310"/>
      <c r="CT44" s="1310"/>
      <c r="CU44" s="1310"/>
      <c r="CV44" s="1310"/>
      <c r="CW44" s="1310"/>
      <c r="CX44" s="1310"/>
      <c r="CY44" s="1310"/>
      <c r="CZ44" s="1310"/>
      <c r="DA44" s="1310"/>
      <c r="DB44" s="1310"/>
      <c r="DC44" s="1311"/>
    </row>
    <row r="45" spans="2:109" ht="13.5">
      <c r="B45" s="386"/>
      <c r="AN45" s="1309"/>
      <c r="AO45" s="1310"/>
      <c r="AP45" s="1310"/>
      <c r="AQ45" s="1310"/>
      <c r="AR45" s="1310"/>
      <c r="AS45" s="1310"/>
      <c r="AT45" s="1310"/>
      <c r="AU45" s="1310"/>
      <c r="AV45" s="1310"/>
      <c r="AW45" s="1310"/>
      <c r="AX45" s="1310"/>
      <c r="AY45" s="1310"/>
      <c r="AZ45" s="1310"/>
      <c r="BA45" s="1310"/>
      <c r="BB45" s="1310"/>
      <c r="BC45" s="1310"/>
      <c r="BD45" s="1310"/>
      <c r="BE45" s="1310"/>
      <c r="BF45" s="1310"/>
      <c r="BG45" s="1310"/>
      <c r="BH45" s="1310"/>
      <c r="BI45" s="1310"/>
      <c r="BJ45" s="1310"/>
      <c r="BK45" s="1310"/>
      <c r="BL45" s="1310"/>
      <c r="BM45" s="1310"/>
      <c r="BN45" s="1310"/>
      <c r="BO45" s="1310"/>
      <c r="BP45" s="1310"/>
      <c r="BQ45" s="1310"/>
      <c r="BR45" s="1310"/>
      <c r="BS45" s="1310"/>
      <c r="BT45" s="1310"/>
      <c r="BU45" s="1310"/>
      <c r="BV45" s="1310"/>
      <c r="BW45" s="1310"/>
      <c r="BX45" s="1310"/>
      <c r="BY45" s="1310"/>
      <c r="BZ45" s="1310"/>
      <c r="CA45" s="1310"/>
      <c r="CB45" s="1310"/>
      <c r="CC45" s="1310"/>
      <c r="CD45" s="1310"/>
      <c r="CE45" s="1310"/>
      <c r="CF45" s="1310"/>
      <c r="CG45" s="1310"/>
      <c r="CH45" s="1310"/>
      <c r="CI45" s="1310"/>
      <c r="CJ45" s="1310"/>
      <c r="CK45" s="1310"/>
      <c r="CL45" s="1310"/>
      <c r="CM45" s="1310"/>
      <c r="CN45" s="1310"/>
      <c r="CO45" s="1310"/>
      <c r="CP45" s="1310"/>
      <c r="CQ45" s="1310"/>
      <c r="CR45" s="1310"/>
      <c r="CS45" s="1310"/>
      <c r="CT45" s="1310"/>
      <c r="CU45" s="1310"/>
      <c r="CV45" s="1310"/>
      <c r="CW45" s="1310"/>
      <c r="CX45" s="1310"/>
      <c r="CY45" s="1310"/>
      <c r="CZ45" s="1310"/>
      <c r="DA45" s="1310"/>
      <c r="DB45" s="1310"/>
      <c r="DC45" s="1311"/>
    </row>
    <row r="46" spans="2:109" ht="13.5">
      <c r="B46" s="386"/>
      <c r="AN46" s="1309"/>
      <c r="AO46" s="1310"/>
      <c r="AP46" s="1310"/>
      <c r="AQ46" s="1310"/>
      <c r="AR46" s="1310"/>
      <c r="AS46" s="1310"/>
      <c r="AT46" s="1310"/>
      <c r="AU46" s="1310"/>
      <c r="AV46" s="1310"/>
      <c r="AW46" s="1310"/>
      <c r="AX46" s="1310"/>
      <c r="AY46" s="1310"/>
      <c r="AZ46" s="1310"/>
      <c r="BA46" s="1310"/>
      <c r="BB46" s="1310"/>
      <c r="BC46" s="1310"/>
      <c r="BD46" s="1310"/>
      <c r="BE46" s="1310"/>
      <c r="BF46" s="1310"/>
      <c r="BG46" s="1310"/>
      <c r="BH46" s="1310"/>
      <c r="BI46" s="1310"/>
      <c r="BJ46" s="1310"/>
      <c r="BK46" s="1310"/>
      <c r="BL46" s="1310"/>
      <c r="BM46" s="1310"/>
      <c r="BN46" s="1310"/>
      <c r="BO46" s="1310"/>
      <c r="BP46" s="1310"/>
      <c r="BQ46" s="1310"/>
      <c r="BR46" s="1310"/>
      <c r="BS46" s="1310"/>
      <c r="BT46" s="1310"/>
      <c r="BU46" s="1310"/>
      <c r="BV46" s="1310"/>
      <c r="BW46" s="1310"/>
      <c r="BX46" s="1310"/>
      <c r="BY46" s="1310"/>
      <c r="BZ46" s="1310"/>
      <c r="CA46" s="1310"/>
      <c r="CB46" s="1310"/>
      <c r="CC46" s="1310"/>
      <c r="CD46" s="1310"/>
      <c r="CE46" s="1310"/>
      <c r="CF46" s="1310"/>
      <c r="CG46" s="1310"/>
      <c r="CH46" s="1310"/>
      <c r="CI46" s="1310"/>
      <c r="CJ46" s="1310"/>
      <c r="CK46" s="1310"/>
      <c r="CL46" s="1310"/>
      <c r="CM46" s="1310"/>
      <c r="CN46" s="1310"/>
      <c r="CO46" s="1310"/>
      <c r="CP46" s="1310"/>
      <c r="CQ46" s="1310"/>
      <c r="CR46" s="1310"/>
      <c r="CS46" s="1310"/>
      <c r="CT46" s="1310"/>
      <c r="CU46" s="1310"/>
      <c r="CV46" s="1310"/>
      <c r="CW46" s="1310"/>
      <c r="CX46" s="1310"/>
      <c r="CY46" s="1310"/>
      <c r="CZ46" s="1310"/>
      <c r="DA46" s="1310"/>
      <c r="DB46" s="1310"/>
      <c r="DC46" s="1311"/>
    </row>
    <row r="47" spans="2:109" ht="13.5">
      <c r="B47" s="386"/>
      <c r="AN47" s="1312"/>
      <c r="AO47" s="1313"/>
      <c r="AP47" s="1313"/>
      <c r="AQ47" s="1313"/>
      <c r="AR47" s="1313"/>
      <c r="AS47" s="1313"/>
      <c r="AT47" s="1313"/>
      <c r="AU47" s="1313"/>
      <c r="AV47" s="1313"/>
      <c r="AW47" s="1313"/>
      <c r="AX47" s="1313"/>
      <c r="AY47" s="1313"/>
      <c r="AZ47" s="1313"/>
      <c r="BA47" s="1313"/>
      <c r="BB47" s="1313"/>
      <c r="BC47" s="1313"/>
      <c r="BD47" s="1313"/>
      <c r="BE47" s="1313"/>
      <c r="BF47" s="1313"/>
      <c r="BG47" s="1313"/>
      <c r="BH47" s="1313"/>
      <c r="BI47" s="1313"/>
      <c r="BJ47" s="1313"/>
      <c r="BK47" s="1313"/>
      <c r="BL47" s="1313"/>
      <c r="BM47" s="1313"/>
      <c r="BN47" s="1313"/>
      <c r="BO47" s="1313"/>
      <c r="BP47" s="1313"/>
      <c r="BQ47" s="1313"/>
      <c r="BR47" s="1313"/>
      <c r="BS47" s="1313"/>
      <c r="BT47" s="1313"/>
      <c r="BU47" s="1313"/>
      <c r="BV47" s="1313"/>
      <c r="BW47" s="1313"/>
      <c r="BX47" s="1313"/>
      <c r="BY47" s="1313"/>
      <c r="BZ47" s="1313"/>
      <c r="CA47" s="1313"/>
      <c r="CB47" s="1313"/>
      <c r="CC47" s="1313"/>
      <c r="CD47" s="1313"/>
      <c r="CE47" s="1313"/>
      <c r="CF47" s="1313"/>
      <c r="CG47" s="1313"/>
      <c r="CH47" s="1313"/>
      <c r="CI47" s="1313"/>
      <c r="CJ47" s="1313"/>
      <c r="CK47" s="1313"/>
      <c r="CL47" s="1313"/>
      <c r="CM47" s="1313"/>
      <c r="CN47" s="1313"/>
      <c r="CO47" s="1313"/>
      <c r="CP47" s="1313"/>
      <c r="CQ47" s="1313"/>
      <c r="CR47" s="1313"/>
      <c r="CS47" s="1313"/>
      <c r="CT47" s="1313"/>
      <c r="CU47" s="1313"/>
      <c r="CV47" s="1313"/>
      <c r="CW47" s="1313"/>
      <c r="CX47" s="1313"/>
      <c r="CY47" s="1313"/>
      <c r="CZ47" s="1313"/>
      <c r="DA47" s="1313"/>
      <c r="DB47" s="1313"/>
      <c r="DC47" s="1314"/>
    </row>
    <row r="48" spans="2:109" ht="13.5">
      <c r="B48" s="386"/>
      <c r="H48" s="393"/>
      <c r="I48" s="393"/>
      <c r="J48" s="393"/>
      <c r="AN48" s="393"/>
      <c r="AO48" s="393"/>
      <c r="AP48" s="393"/>
      <c r="AZ48" s="393"/>
      <c r="BA48" s="393"/>
      <c r="BB48" s="393"/>
      <c r="BL48" s="393"/>
      <c r="BM48" s="393"/>
      <c r="BN48" s="393"/>
      <c r="BX48" s="393"/>
      <c r="BY48" s="393"/>
      <c r="BZ48" s="393"/>
      <c r="CJ48" s="393"/>
      <c r="CK48" s="393"/>
      <c r="CL48" s="393"/>
      <c r="CV48" s="393"/>
      <c r="CW48" s="393"/>
      <c r="CX48" s="393"/>
    </row>
    <row r="49" spans="1:109" ht="13.5">
      <c r="B49" s="386"/>
      <c r="AN49" s="385" t="s">
        <v>612</v>
      </c>
    </row>
    <row r="50" spans="1:109" ht="13.5">
      <c r="B50" s="386"/>
      <c r="G50" s="1315"/>
      <c r="H50" s="1315"/>
      <c r="I50" s="1315"/>
      <c r="J50" s="1315"/>
      <c r="K50" s="395"/>
      <c r="L50" s="395"/>
      <c r="M50" s="394"/>
      <c r="N50" s="394"/>
      <c r="AN50" s="1316"/>
      <c r="AO50" s="1317"/>
      <c r="AP50" s="1317"/>
      <c r="AQ50" s="1317"/>
      <c r="AR50" s="1317"/>
      <c r="AS50" s="1317"/>
      <c r="AT50" s="1317"/>
      <c r="AU50" s="1317"/>
      <c r="AV50" s="1317"/>
      <c r="AW50" s="1317"/>
      <c r="AX50" s="1317"/>
      <c r="AY50" s="1317"/>
      <c r="AZ50" s="1317"/>
      <c r="BA50" s="1317"/>
      <c r="BB50" s="1317"/>
      <c r="BC50" s="1317"/>
      <c r="BD50" s="1317"/>
      <c r="BE50" s="1317"/>
      <c r="BF50" s="1317"/>
      <c r="BG50" s="1317"/>
      <c r="BH50" s="1317"/>
      <c r="BI50" s="1317"/>
      <c r="BJ50" s="1317"/>
      <c r="BK50" s="1317"/>
      <c r="BL50" s="1317"/>
      <c r="BM50" s="1317"/>
      <c r="BN50" s="1317"/>
      <c r="BO50" s="1318"/>
      <c r="BP50" s="1319" t="s">
        <v>566</v>
      </c>
      <c r="BQ50" s="1319"/>
      <c r="BR50" s="1319"/>
      <c r="BS50" s="1319"/>
      <c r="BT50" s="1319"/>
      <c r="BU50" s="1319"/>
      <c r="BV50" s="1319"/>
      <c r="BW50" s="1319"/>
      <c r="BX50" s="1319" t="s">
        <v>567</v>
      </c>
      <c r="BY50" s="1319"/>
      <c r="BZ50" s="1319"/>
      <c r="CA50" s="1319"/>
      <c r="CB50" s="1319"/>
      <c r="CC50" s="1319"/>
      <c r="CD50" s="1319"/>
      <c r="CE50" s="1319"/>
      <c r="CF50" s="1319" t="s">
        <v>568</v>
      </c>
      <c r="CG50" s="1319"/>
      <c r="CH50" s="1319"/>
      <c r="CI50" s="1319"/>
      <c r="CJ50" s="1319"/>
      <c r="CK50" s="1319"/>
      <c r="CL50" s="1319"/>
      <c r="CM50" s="1319"/>
      <c r="CN50" s="1319" t="s">
        <v>569</v>
      </c>
      <c r="CO50" s="1319"/>
      <c r="CP50" s="1319"/>
      <c r="CQ50" s="1319"/>
      <c r="CR50" s="1319"/>
      <c r="CS50" s="1319"/>
      <c r="CT50" s="1319"/>
      <c r="CU50" s="1319"/>
      <c r="CV50" s="1319" t="s">
        <v>570</v>
      </c>
      <c r="CW50" s="1319"/>
      <c r="CX50" s="1319"/>
      <c r="CY50" s="1319"/>
      <c r="CZ50" s="1319"/>
      <c r="DA50" s="1319"/>
      <c r="DB50" s="1319"/>
      <c r="DC50" s="1319"/>
    </row>
    <row r="51" spans="1:109" ht="13.5" customHeight="1">
      <c r="B51" s="386"/>
      <c r="G51" s="1320"/>
      <c r="H51" s="1320"/>
      <c r="I51" s="1324"/>
      <c r="J51" s="1324"/>
      <c r="K51" s="1323"/>
      <c r="L51" s="1323"/>
      <c r="M51" s="1323"/>
      <c r="N51" s="1323"/>
      <c r="AM51" s="393"/>
      <c r="AN51" s="1321" t="s">
        <v>611</v>
      </c>
      <c r="AO51" s="1321"/>
      <c r="AP51" s="1321"/>
      <c r="AQ51" s="1321"/>
      <c r="AR51" s="1321"/>
      <c r="AS51" s="1321"/>
      <c r="AT51" s="1321"/>
      <c r="AU51" s="1321"/>
      <c r="AV51" s="1321"/>
      <c r="AW51" s="1321"/>
      <c r="AX51" s="1321"/>
      <c r="AY51" s="1321"/>
      <c r="AZ51" s="1321"/>
      <c r="BA51" s="1321"/>
      <c r="BB51" s="1321" t="s">
        <v>609</v>
      </c>
      <c r="BC51" s="1321"/>
      <c r="BD51" s="1321"/>
      <c r="BE51" s="1321"/>
      <c r="BF51" s="1321"/>
      <c r="BG51" s="1321"/>
      <c r="BH51" s="1321"/>
      <c r="BI51" s="1321"/>
      <c r="BJ51" s="1321"/>
      <c r="BK51" s="1321"/>
      <c r="BL51" s="1321"/>
      <c r="BM51" s="1321"/>
      <c r="BN51" s="1321"/>
      <c r="BO51" s="1321"/>
      <c r="BP51" s="1322"/>
      <c r="BQ51" s="1305"/>
      <c r="BR51" s="1305"/>
      <c r="BS51" s="1305"/>
      <c r="BT51" s="1305"/>
      <c r="BU51" s="1305"/>
      <c r="BV51" s="1305"/>
      <c r="BW51" s="1305"/>
      <c r="BX51" s="1305">
        <v>50.7</v>
      </c>
      <c r="BY51" s="1305"/>
      <c r="BZ51" s="1305"/>
      <c r="CA51" s="1305"/>
      <c r="CB51" s="1305"/>
      <c r="CC51" s="1305"/>
      <c r="CD51" s="1305"/>
      <c r="CE51" s="1305"/>
      <c r="CF51" s="1305">
        <v>33.4</v>
      </c>
      <c r="CG51" s="1305"/>
      <c r="CH51" s="1305"/>
      <c r="CI51" s="1305"/>
      <c r="CJ51" s="1305"/>
      <c r="CK51" s="1305"/>
      <c r="CL51" s="1305"/>
      <c r="CM51" s="1305"/>
      <c r="CN51" s="1305">
        <v>19.7</v>
      </c>
      <c r="CO51" s="1305"/>
      <c r="CP51" s="1305"/>
      <c r="CQ51" s="1305"/>
      <c r="CR51" s="1305"/>
      <c r="CS51" s="1305"/>
      <c r="CT51" s="1305"/>
      <c r="CU51" s="1305"/>
      <c r="CV51" s="1305">
        <v>2.2000000000000002</v>
      </c>
      <c r="CW51" s="1305"/>
      <c r="CX51" s="1305"/>
      <c r="CY51" s="1305"/>
      <c r="CZ51" s="1305"/>
      <c r="DA51" s="1305"/>
      <c r="DB51" s="1305"/>
      <c r="DC51" s="1305"/>
    </row>
    <row r="52" spans="1:109" ht="13.5">
      <c r="B52" s="386"/>
      <c r="G52" s="1320"/>
      <c r="H52" s="1320"/>
      <c r="I52" s="1324"/>
      <c r="J52" s="1324"/>
      <c r="K52" s="1323"/>
      <c r="L52" s="1323"/>
      <c r="M52" s="1323"/>
      <c r="N52" s="1323"/>
      <c r="AM52" s="393"/>
      <c r="AN52" s="1321"/>
      <c r="AO52" s="1321"/>
      <c r="AP52" s="1321"/>
      <c r="AQ52" s="1321"/>
      <c r="AR52" s="1321"/>
      <c r="AS52" s="1321"/>
      <c r="AT52" s="1321"/>
      <c r="AU52" s="1321"/>
      <c r="AV52" s="1321"/>
      <c r="AW52" s="1321"/>
      <c r="AX52" s="1321"/>
      <c r="AY52" s="1321"/>
      <c r="AZ52" s="1321"/>
      <c r="BA52" s="1321"/>
      <c r="BB52" s="1321"/>
      <c r="BC52" s="1321"/>
      <c r="BD52" s="1321"/>
      <c r="BE52" s="1321"/>
      <c r="BF52" s="1321"/>
      <c r="BG52" s="1321"/>
      <c r="BH52" s="1321"/>
      <c r="BI52" s="1321"/>
      <c r="BJ52" s="1321"/>
      <c r="BK52" s="1321"/>
      <c r="BL52" s="1321"/>
      <c r="BM52" s="1321"/>
      <c r="BN52" s="1321"/>
      <c r="BO52" s="1321"/>
      <c r="BP52" s="1305"/>
      <c r="BQ52" s="1305"/>
      <c r="BR52" s="1305"/>
      <c r="BS52" s="1305"/>
      <c r="BT52" s="1305"/>
      <c r="BU52" s="1305"/>
      <c r="BV52" s="1305"/>
      <c r="BW52" s="1305"/>
      <c r="BX52" s="1305"/>
      <c r="BY52" s="1305"/>
      <c r="BZ52" s="1305"/>
      <c r="CA52" s="1305"/>
      <c r="CB52" s="1305"/>
      <c r="CC52" s="1305"/>
      <c r="CD52" s="1305"/>
      <c r="CE52" s="1305"/>
      <c r="CF52" s="1305"/>
      <c r="CG52" s="1305"/>
      <c r="CH52" s="1305"/>
      <c r="CI52" s="1305"/>
      <c r="CJ52" s="1305"/>
      <c r="CK52" s="1305"/>
      <c r="CL52" s="1305"/>
      <c r="CM52" s="1305"/>
      <c r="CN52" s="1305"/>
      <c r="CO52" s="1305"/>
      <c r="CP52" s="1305"/>
      <c r="CQ52" s="1305"/>
      <c r="CR52" s="1305"/>
      <c r="CS52" s="1305"/>
      <c r="CT52" s="1305"/>
      <c r="CU52" s="1305"/>
      <c r="CV52" s="1305"/>
      <c r="CW52" s="1305"/>
      <c r="CX52" s="1305"/>
      <c r="CY52" s="1305"/>
      <c r="CZ52" s="1305"/>
      <c r="DA52" s="1305"/>
      <c r="DB52" s="1305"/>
      <c r="DC52" s="1305"/>
    </row>
    <row r="53" spans="1:109" ht="13.5">
      <c r="A53" s="401"/>
      <c r="B53" s="386"/>
      <c r="G53" s="1320"/>
      <c r="H53" s="1320"/>
      <c r="I53" s="1315"/>
      <c r="J53" s="1315"/>
      <c r="K53" s="1323"/>
      <c r="L53" s="1323"/>
      <c r="M53" s="1323"/>
      <c r="N53" s="1323"/>
      <c r="AM53" s="393"/>
      <c r="AN53" s="1321"/>
      <c r="AO53" s="1321"/>
      <c r="AP53" s="1321"/>
      <c r="AQ53" s="1321"/>
      <c r="AR53" s="1321"/>
      <c r="AS53" s="1321"/>
      <c r="AT53" s="1321"/>
      <c r="AU53" s="1321"/>
      <c r="AV53" s="1321"/>
      <c r="AW53" s="1321"/>
      <c r="AX53" s="1321"/>
      <c r="AY53" s="1321"/>
      <c r="AZ53" s="1321"/>
      <c r="BA53" s="1321"/>
      <c r="BB53" s="1321" t="s">
        <v>616</v>
      </c>
      <c r="BC53" s="1321"/>
      <c r="BD53" s="1321"/>
      <c r="BE53" s="1321"/>
      <c r="BF53" s="1321"/>
      <c r="BG53" s="1321"/>
      <c r="BH53" s="1321"/>
      <c r="BI53" s="1321"/>
      <c r="BJ53" s="1321"/>
      <c r="BK53" s="1321"/>
      <c r="BL53" s="1321"/>
      <c r="BM53" s="1321"/>
      <c r="BN53" s="1321"/>
      <c r="BO53" s="1321"/>
      <c r="BP53" s="1322"/>
      <c r="BQ53" s="1305"/>
      <c r="BR53" s="1305"/>
      <c r="BS53" s="1305"/>
      <c r="BT53" s="1305"/>
      <c r="BU53" s="1305"/>
      <c r="BV53" s="1305"/>
      <c r="BW53" s="1305"/>
      <c r="BX53" s="1305">
        <v>49.4</v>
      </c>
      <c r="BY53" s="1305"/>
      <c r="BZ53" s="1305"/>
      <c r="CA53" s="1305"/>
      <c r="CB53" s="1305"/>
      <c r="CC53" s="1305"/>
      <c r="CD53" s="1305"/>
      <c r="CE53" s="1305"/>
      <c r="CF53" s="1305">
        <v>58.6</v>
      </c>
      <c r="CG53" s="1305"/>
      <c r="CH53" s="1305"/>
      <c r="CI53" s="1305"/>
      <c r="CJ53" s="1305"/>
      <c r="CK53" s="1305"/>
      <c r="CL53" s="1305"/>
      <c r="CM53" s="1305"/>
      <c r="CN53" s="1305">
        <v>59</v>
      </c>
      <c r="CO53" s="1305"/>
      <c r="CP53" s="1305"/>
      <c r="CQ53" s="1305"/>
      <c r="CR53" s="1305"/>
      <c r="CS53" s="1305"/>
      <c r="CT53" s="1305"/>
      <c r="CU53" s="1305"/>
      <c r="CV53" s="1305">
        <v>60.3</v>
      </c>
      <c r="CW53" s="1305"/>
      <c r="CX53" s="1305"/>
      <c r="CY53" s="1305"/>
      <c r="CZ53" s="1305"/>
      <c r="DA53" s="1305"/>
      <c r="DB53" s="1305"/>
      <c r="DC53" s="1305"/>
    </row>
    <row r="54" spans="1:109" ht="13.5">
      <c r="A54" s="401"/>
      <c r="B54" s="386"/>
      <c r="G54" s="1320"/>
      <c r="H54" s="1320"/>
      <c r="I54" s="1315"/>
      <c r="J54" s="1315"/>
      <c r="K54" s="1323"/>
      <c r="L54" s="1323"/>
      <c r="M54" s="1323"/>
      <c r="N54" s="1323"/>
      <c r="AM54" s="393"/>
      <c r="AN54" s="1321"/>
      <c r="AO54" s="1321"/>
      <c r="AP54" s="1321"/>
      <c r="AQ54" s="1321"/>
      <c r="AR54" s="1321"/>
      <c r="AS54" s="1321"/>
      <c r="AT54" s="1321"/>
      <c r="AU54" s="1321"/>
      <c r="AV54" s="1321"/>
      <c r="AW54" s="1321"/>
      <c r="AX54" s="1321"/>
      <c r="AY54" s="1321"/>
      <c r="AZ54" s="1321"/>
      <c r="BA54" s="1321"/>
      <c r="BB54" s="1321"/>
      <c r="BC54" s="1321"/>
      <c r="BD54" s="1321"/>
      <c r="BE54" s="1321"/>
      <c r="BF54" s="1321"/>
      <c r="BG54" s="1321"/>
      <c r="BH54" s="1321"/>
      <c r="BI54" s="1321"/>
      <c r="BJ54" s="1321"/>
      <c r="BK54" s="1321"/>
      <c r="BL54" s="1321"/>
      <c r="BM54" s="1321"/>
      <c r="BN54" s="1321"/>
      <c r="BO54" s="1321"/>
      <c r="BP54" s="1305"/>
      <c r="BQ54" s="1305"/>
      <c r="BR54" s="1305"/>
      <c r="BS54" s="1305"/>
      <c r="BT54" s="1305"/>
      <c r="BU54" s="1305"/>
      <c r="BV54" s="1305"/>
      <c r="BW54" s="1305"/>
      <c r="BX54" s="1305"/>
      <c r="BY54" s="1305"/>
      <c r="BZ54" s="1305"/>
      <c r="CA54" s="1305"/>
      <c r="CB54" s="1305"/>
      <c r="CC54" s="1305"/>
      <c r="CD54" s="1305"/>
      <c r="CE54" s="1305"/>
      <c r="CF54" s="1305"/>
      <c r="CG54" s="1305"/>
      <c r="CH54" s="1305"/>
      <c r="CI54" s="1305"/>
      <c r="CJ54" s="1305"/>
      <c r="CK54" s="1305"/>
      <c r="CL54" s="1305"/>
      <c r="CM54" s="1305"/>
      <c r="CN54" s="1305"/>
      <c r="CO54" s="1305"/>
      <c r="CP54" s="1305"/>
      <c r="CQ54" s="1305"/>
      <c r="CR54" s="1305"/>
      <c r="CS54" s="1305"/>
      <c r="CT54" s="1305"/>
      <c r="CU54" s="1305"/>
      <c r="CV54" s="1305"/>
      <c r="CW54" s="1305"/>
      <c r="CX54" s="1305"/>
      <c r="CY54" s="1305"/>
      <c r="CZ54" s="1305"/>
      <c r="DA54" s="1305"/>
      <c r="DB54" s="1305"/>
      <c r="DC54" s="1305"/>
    </row>
    <row r="55" spans="1:109" ht="13.5">
      <c r="A55" s="401"/>
      <c r="B55" s="386"/>
      <c r="G55" s="1315"/>
      <c r="H55" s="1315"/>
      <c r="I55" s="1315"/>
      <c r="J55" s="1315"/>
      <c r="K55" s="1323"/>
      <c r="L55" s="1323"/>
      <c r="M55" s="1323"/>
      <c r="N55" s="1323"/>
      <c r="AN55" s="1319" t="s">
        <v>610</v>
      </c>
      <c r="AO55" s="1319"/>
      <c r="AP55" s="1319"/>
      <c r="AQ55" s="1319"/>
      <c r="AR55" s="1319"/>
      <c r="AS55" s="1319"/>
      <c r="AT55" s="1319"/>
      <c r="AU55" s="1319"/>
      <c r="AV55" s="1319"/>
      <c r="AW55" s="1319"/>
      <c r="AX55" s="1319"/>
      <c r="AY55" s="1319"/>
      <c r="AZ55" s="1319"/>
      <c r="BA55" s="1319"/>
      <c r="BB55" s="1321" t="s">
        <v>609</v>
      </c>
      <c r="BC55" s="1321"/>
      <c r="BD55" s="1321"/>
      <c r="BE55" s="1321"/>
      <c r="BF55" s="1321"/>
      <c r="BG55" s="1321"/>
      <c r="BH55" s="1321"/>
      <c r="BI55" s="1321"/>
      <c r="BJ55" s="1321"/>
      <c r="BK55" s="1321"/>
      <c r="BL55" s="1321"/>
      <c r="BM55" s="1321"/>
      <c r="BN55" s="1321"/>
      <c r="BO55" s="1321"/>
      <c r="BP55" s="1322"/>
      <c r="BQ55" s="1305"/>
      <c r="BR55" s="1305"/>
      <c r="BS55" s="1305"/>
      <c r="BT55" s="1305"/>
      <c r="BU55" s="1305"/>
      <c r="BV55" s="1305"/>
      <c r="BW55" s="1305"/>
      <c r="BX55" s="1305">
        <v>58.5</v>
      </c>
      <c r="BY55" s="1305"/>
      <c r="BZ55" s="1305"/>
      <c r="CA55" s="1305"/>
      <c r="CB55" s="1305"/>
      <c r="CC55" s="1305"/>
      <c r="CD55" s="1305"/>
      <c r="CE55" s="1305"/>
      <c r="CF55" s="1305">
        <v>54.6</v>
      </c>
      <c r="CG55" s="1305"/>
      <c r="CH55" s="1305"/>
      <c r="CI55" s="1305"/>
      <c r="CJ55" s="1305"/>
      <c r="CK55" s="1305"/>
      <c r="CL55" s="1305"/>
      <c r="CM55" s="1305"/>
      <c r="CN55" s="1305">
        <v>53.2</v>
      </c>
      <c r="CO55" s="1305"/>
      <c r="CP55" s="1305"/>
      <c r="CQ55" s="1305"/>
      <c r="CR55" s="1305"/>
      <c r="CS55" s="1305"/>
      <c r="CT55" s="1305"/>
      <c r="CU55" s="1305"/>
      <c r="CV55" s="1305">
        <v>47.9</v>
      </c>
      <c r="CW55" s="1305"/>
      <c r="CX55" s="1305"/>
      <c r="CY55" s="1305"/>
      <c r="CZ55" s="1305"/>
      <c r="DA55" s="1305"/>
      <c r="DB55" s="1305"/>
      <c r="DC55" s="1305"/>
    </row>
    <row r="56" spans="1:109" ht="13.5">
      <c r="A56" s="401"/>
      <c r="B56" s="386"/>
      <c r="G56" s="1315"/>
      <c r="H56" s="1315"/>
      <c r="I56" s="1315"/>
      <c r="J56" s="1315"/>
      <c r="K56" s="1323"/>
      <c r="L56" s="1323"/>
      <c r="M56" s="1323"/>
      <c r="N56" s="1323"/>
      <c r="AN56" s="1319"/>
      <c r="AO56" s="1319"/>
      <c r="AP56" s="1319"/>
      <c r="AQ56" s="1319"/>
      <c r="AR56" s="1319"/>
      <c r="AS56" s="1319"/>
      <c r="AT56" s="1319"/>
      <c r="AU56" s="1319"/>
      <c r="AV56" s="1319"/>
      <c r="AW56" s="1319"/>
      <c r="AX56" s="1319"/>
      <c r="AY56" s="1319"/>
      <c r="AZ56" s="1319"/>
      <c r="BA56" s="1319"/>
      <c r="BB56" s="1321"/>
      <c r="BC56" s="1321"/>
      <c r="BD56" s="1321"/>
      <c r="BE56" s="1321"/>
      <c r="BF56" s="1321"/>
      <c r="BG56" s="1321"/>
      <c r="BH56" s="1321"/>
      <c r="BI56" s="1321"/>
      <c r="BJ56" s="1321"/>
      <c r="BK56" s="1321"/>
      <c r="BL56" s="1321"/>
      <c r="BM56" s="1321"/>
      <c r="BN56" s="1321"/>
      <c r="BO56" s="1321"/>
      <c r="BP56" s="1305"/>
      <c r="BQ56" s="1305"/>
      <c r="BR56" s="1305"/>
      <c r="BS56" s="1305"/>
      <c r="BT56" s="1305"/>
      <c r="BU56" s="1305"/>
      <c r="BV56" s="1305"/>
      <c r="BW56" s="1305"/>
      <c r="BX56" s="1305"/>
      <c r="BY56" s="1305"/>
      <c r="BZ56" s="1305"/>
      <c r="CA56" s="1305"/>
      <c r="CB56" s="1305"/>
      <c r="CC56" s="1305"/>
      <c r="CD56" s="1305"/>
      <c r="CE56" s="1305"/>
      <c r="CF56" s="1305"/>
      <c r="CG56" s="1305"/>
      <c r="CH56" s="1305"/>
      <c r="CI56" s="1305"/>
      <c r="CJ56" s="1305"/>
      <c r="CK56" s="1305"/>
      <c r="CL56" s="1305"/>
      <c r="CM56" s="1305"/>
      <c r="CN56" s="1305"/>
      <c r="CO56" s="1305"/>
      <c r="CP56" s="1305"/>
      <c r="CQ56" s="1305"/>
      <c r="CR56" s="1305"/>
      <c r="CS56" s="1305"/>
      <c r="CT56" s="1305"/>
      <c r="CU56" s="1305"/>
      <c r="CV56" s="1305"/>
      <c r="CW56" s="1305"/>
      <c r="CX56" s="1305"/>
      <c r="CY56" s="1305"/>
      <c r="CZ56" s="1305"/>
      <c r="DA56" s="1305"/>
      <c r="DB56" s="1305"/>
      <c r="DC56" s="1305"/>
    </row>
    <row r="57" spans="1:109" s="401" customFormat="1" ht="13.5">
      <c r="B57" s="407"/>
      <c r="G57" s="1315"/>
      <c r="H57" s="1315"/>
      <c r="I57" s="1325"/>
      <c r="J57" s="1325"/>
      <c r="K57" s="1323"/>
      <c r="L57" s="1323"/>
      <c r="M57" s="1323"/>
      <c r="N57" s="1323"/>
      <c r="AM57" s="385"/>
      <c r="AN57" s="1319"/>
      <c r="AO57" s="1319"/>
      <c r="AP57" s="1319"/>
      <c r="AQ57" s="1319"/>
      <c r="AR57" s="1319"/>
      <c r="AS57" s="1319"/>
      <c r="AT57" s="1319"/>
      <c r="AU57" s="1319"/>
      <c r="AV57" s="1319"/>
      <c r="AW57" s="1319"/>
      <c r="AX57" s="1319"/>
      <c r="AY57" s="1319"/>
      <c r="AZ57" s="1319"/>
      <c r="BA57" s="1319"/>
      <c r="BB57" s="1321" t="s">
        <v>616</v>
      </c>
      <c r="BC57" s="1321"/>
      <c r="BD57" s="1321"/>
      <c r="BE57" s="1321"/>
      <c r="BF57" s="1321"/>
      <c r="BG57" s="1321"/>
      <c r="BH57" s="1321"/>
      <c r="BI57" s="1321"/>
      <c r="BJ57" s="1321"/>
      <c r="BK57" s="1321"/>
      <c r="BL57" s="1321"/>
      <c r="BM57" s="1321"/>
      <c r="BN57" s="1321"/>
      <c r="BO57" s="1321"/>
      <c r="BP57" s="1322"/>
      <c r="BQ57" s="1305"/>
      <c r="BR57" s="1305"/>
      <c r="BS57" s="1305"/>
      <c r="BT57" s="1305"/>
      <c r="BU57" s="1305"/>
      <c r="BV57" s="1305"/>
      <c r="BW57" s="1305"/>
      <c r="BX57" s="1305">
        <v>52.9</v>
      </c>
      <c r="BY57" s="1305"/>
      <c r="BZ57" s="1305"/>
      <c r="CA57" s="1305"/>
      <c r="CB57" s="1305"/>
      <c r="CC57" s="1305"/>
      <c r="CD57" s="1305"/>
      <c r="CE57" s="1305"/>
      <c r="CF57" s="1305">
        <v>58.3</v>
      </c>
      <c r="CG57" s="1305"/>
      <c r="CH57" s="1305"/>
      <c r="CI57" s="1305"/>
      <c r="CJ57" s="1305"/>
      <c r="CK57" s="1305"/>
      <c r="CL57" s="1305"/>
      <c r="CM57" s="1305"/>
      <c r="CN57" s="1305">
        <v>59.6</v>
      </c>
      <c r="CO57" s="1305"/>
      <c r="CP57" s="1305"/>
      <c r="CQ57" s="1305"/>
      <c r="CR57" s="1305"/>
      <c r="CS57" s="1305"/>
      <c r="CT57" s="1305"/>
      <c r="CU57" s="1305"/>
      <c r="CV57" s="1305">
        <v>60.5</v>
      </c>
      <c r="CW57" s="1305"/>
      <c r="CX57" s="1305"/>
      <c r="CY57" s="1305"/>
      <c r="CZ57" s="1305"/>
      <c r="DA57" s="1305"/>
      <c r="DB57" s="1305"/>
      <c r="DC57" s="1305"/>
      <c r="DD57" s="412"/>
      <c r="DE57" s="407"/>
    </row>
    <row r="58" spans="1:109" s="401" customFormat="1" ht="13.5">
      <c r="A58" s="385"/>
      <c r="B58" s="407"/>
      <c r="G58" s="1315"/>
      <c r="H58" s="1315"/>
      <c r="I58" s="1325"/>
      <c r="J58" s="1325"/>
      <c r="K58" s="1323"/>
      <c r="L58" s="1323"/>
      <c r="M58" s="1323"/>
      <c r="N58" s="1323"/>
      <c r="AM58" s="385"/>
      <c r="AN58" s="1319"/>
      <c r="AO58" s="1319"/>
      <c r="AP58" s="1319"/>
      <c r="AQ58" s="1319"/>
      <c r="AR58" s="1319"/>
      <c r="AS58" s="1319"/>
      <c r="AT58" s="1319"/>
      <c r="AU58" s="1319"/>
      <c r="AV58" s="1319"/>
      <c r="AW58" s="1319"/>
      <c r="AX58" s="1319"/>
      <c r="AY58" s="1319"/>
      <c r="AZ58" s="1319"/>
      <c r="BA58" s="1319"/>
      <c r="BB58" s="1321"/>
      <c r="BC58" s="1321"/>
      <c r="BD58" s="1321"/>
      <c r="BE58" s="1321"/>
      <c r="BF58" s="1321"/>
      <c r="BG58" s="1321"/>
      <c r="BH58" s="1321"/>
      <c r="BI58" s="1321"/>
      <c r="BJ58" s="1321"/>
      <c r="BK58" s="1321"/>
      <c r="BL58" s="1321"/>
      <c r="BM58" s="1321"/>
      <c r="BN58" s="1321"/>
      <c r="BO58" s="1321"/>
      <c r="BP58" s="1305"/>
      <c r="BQ58" s="1305"/>
      <c r="BR58" s="1305"/>
      <c r="BS58" s="1305"/>
      <c r="BT58" s="1305"/>
      <c r="BU58" s="1305"/>
      <c r="BV58" s="1305"/>
      <c r="BW58" s="1305"/>
      <c r="BX58" s="1305"/>
      <c r="BY58" s="1305"/>
      <c r="BZ58" s="1305"/>
      <c r="CA58" s="1305"/>
      <c r="CB58" s="1305"/>
      <c r="CC58" s="1305"/>
      <c r="CD58" s="1305"/>
      <c r="CE58" s="1305"/>
      <c r="CF58" s="1305"/>
      <c r="CG58" s="1305"/>
      <c r="CH58" s="1305"/>
      <c r="CI58" s="1305"/>
      <c r="CJ58" s="1305"/>
      <c r="CK58" s="1305"/>
      <c r="CL58" s="1305"/>
      <c r="CM58" s="1305"/>
      <c r="CN58" s="1305"/>
      <c r="CO58" s="1305"/>
      <c r="CP58" s="1305"/>
      <c r="CQ58" s="1305"/>
      <c r="CR58" s="1305"/>
      <c r="CS58" s="1305"/>
      <c r="CT58" s="1305"/>
      <c r="CU58" s="1305"/>
      <c r="CV58" s="1305"/>
      <c r="CW58" s="1305"/>
      <c r="CX58" s="1305"/>
      <c r="CY58" s="1305"/>
      <c r="CZ58" s="1305"/>
      <c r="DA58" s="1305"/>
      <c r="DB58" s="1305"/>
      <c r="DC58" s="1305"/>
      <c r="DD58" s="412"/>
      <c r="DE58" s="407"/>
    </row>
    <row r="59" spans="1:109" s="401" customFormat="1" ht="13.5">
      <c r="A59" s="385"/>
      <c r="B59" s="407"/>
      <c r="K59" s="413"/>
      <c r="L59" s="413"/>
      <c r="M59" s="413"/>
      <c r="N59" s="413"/>
      <c r="AQ59" s="413"/>
      <c r="AR59" s="413"/>
      <c r="AS59" s="413"/>
      <c r="AT59" s="413"/>
      <c r="BC59" s="413"/>
      <c r="BD59" s="413"/>
      <c r="BE59" s="413"/>
      <c r="BF59" s="413"/>
      <c r="BO59" s="413"/>
      <c r="BP59" s="413"/>
      <c r="BQ59" s="413"/>
      <c r="BR59" s="413"/>
      <c r="CA59" s="413"/>
      <c r="CB59" s="413"/>
      <c r="CC59" s="413"/>
      <c r="CD59" s="413"/>
      <c r="CM59" s="413"/>
      <c r="CN59" s="413"/>
      <c r="CO59" s="413"/>
      <c r="CP59" s="413"/>
      <c r="CY59" s="413"/>
      <c r="CZ59" s="413"/>
      <c r="DA59" s="413"/>
      <c r="DB59" s="413"/>
      <c r="DC59" s="413"/>
      <c r="DD59" s="412"/>
      <c r="DE59" s="407"/>
    </row>
    <row r="60" spans="1:109" s="401" customFormat="1" ht="13.5">
      <c r="A60" s="385"/>
      <c r="B60" s="407"/>
      <c r="K60" s="413"/>
      <c r="L60" s="413"/>
      <c r="M60" s="413"/>
      <c r="N60" s="413"/>
      <c r="AQ60" s="413"/>
      <c r="AR60" s="413"/>
      <c r="AS60" s="413"/>
      <c r="AT60" s="413"/>
      <c r="BC60" s="413"/>
      <c r="BD60" s="413"/>
      <c r="BE60" s="413"/>
      <c r="BF60" s="413"/>
      <c r="BO60" s="413"/>
      <c r="BP60" s="413"/>
      <c r="BQ60" s="413"/>
      <c r="BR60" s="413"/>
      <c r="CA60" s="413"/>
      <c r="CB60" s="413"/>
      <c r="CC60" s="413"/>
      <c r="CD60" s="413"/>
      <c r="CM60" s="413"/>
      <c r="CN60" s="413"/>
      <c r="CO60" s="413"/>
      <c r="CP60" s="413"/>
      <c r="CY60" s="413"/>
      <c r="CZ60" s="413"/>
      <c r="DA60" s="413"/>
      <c r="DB60" s="413"/>
      <c r="DC60" s="413"/>
      <c r="DD60" s="412"/>
      <c r="DE60" s="407"/>
    </row>
    <row r="61" spans="1:109" s="401" customFormat="1" ht="13.5">
      <c r="A61" s="385"/>
      <c r="B61" s="411"/>
      <c r="C61" s="410"/>
      <c r="D61" s="410"/>
      <c r="E61" s="410"/>
      <c r="F61" s="410"/>
      <c r="G61" s="410"/>
      <c r="H61" s="410"/>
      <c r="I61" s="410"/>
      <c r="J61" s="410"/>
      <c r="K61" s="410"/>
      <c r="L61" s="410"/>
      <c r="M61" s="409"/>
      <c r="N61" s="409"/>
      <c r="O61" s="410"/>
      <c r="P61" s="410"/>
      <c r="Q61" s="410"/>
      <c r="R61" s="410"/>
      <c r="S61" s="410"/>
      <c r="T61" s="410"/>
      <c r="U61" s="410"/>
      <c r="V61" s="410"/>
      <c r="W61" s="410"/>
      <c r="X61" s="410"/>
      <c r="Y61" s="410"/>
      <c r="Z61" s="410"/>
      <c r="AA61" s="410"/>
      <c r="AB61" s="410"/>
      <c r="AC61" s="410"/>
      <c r="AD61" s="410"/>
      <c r="AE61" s="410"/>
      <c r="AF61" s="410"/>
      <c r="AG61" s="410"/>
      <c r="AH61" s="410"/>
      <c r="AI61" s="410"/>
      <c r="AJ61" s="410"/>
      <c r="AK61" s="410"/>
      <c r="AL61" s="410"/>
      <c r="AM61" s="410"/>
      <c r="AN61" s="410"/>
      <c r="AO61" s="410"/>
      <c r="AP61" s="410"/>
      <c r="AQ61" s="410"/>
      <c r="AR61" s="410"/>
      <c r="AS61" s="409"/>
      <c r="AT61" s="409"/>
      <c r="AU61" s="410"/>
      <c r="AV61" s="410"/>
      <c r="AW61" s="410"/>
      <c r="AX61" s="410"/>
      <c r="AY61" s="410"/>
      <c r="AZ61" s="410"/>
      <c r="BA61" s="410"/>
      <c r="BB61" s="410"/>
      <c r="BC61" s="410"/>
      <c r="BD61" s="410"/>
      <c r="BE61" s="409"/>
      <c r="BF61" s="409"/>
      <c r="BG61" s="410"/>
      <c r="BH61" s="410"/>
      <c r="BI61" s="410"/>
      <c r="BJ61" s="410"/>
      <c r="BK61" s="410"/>
      <c r="BL61" s="410"/>
      <c r="BM61" s="410"/>
      <c r="BN61" s="410"/>
      <c r="BO61" s="410"/>
      <c r="BP61" s="410"/>
      <c r="BQ61" s="409"/>
      <c r="BR61" s="409"/>
      <c r="BS61" s="410"/>
      <c r="BT61" s="410"/>
      <c r="BU61" s="410"/>
      <c r="BV61" s="410"/>
      <c r="BW61" s="410"/>
      <c r="BX61" s="410"/>
      <c r="BY61" s="410"/>
      <c r="BZ61" s="410"/>
      <c r="CA61" s="410"/>
      <c r="CB61" s="410"/>
      <c r="CC61" s="409"/>
      <c r="CD61" s="409"/>
      <c r="CE61" s="410"/>
      <c r="CF61" s="410"/>
      <c r="CG61" s="410"/>
      <c r="CH61" s="410"/>
      <c r="CI61" s="410"/>
      <c r="CJ61" s="410"/>
      <c r="CK61" s="410"/>
      <c r="CL61" s="410"/>
      <c r="CM61" s="410"/>
      <c r="CN61" s="410"/>
      <c r="CO61" s="409"/>
      <c r="CP61" s="409"/>
      <c r="CQ61" s="410"/>
      <c r="CR61" s="410"/>
      <c r="CS61" s="410"/>
      <c r="CT61" s="410"/>
      <c r="CU61" s="410"/>
      <c r="CV61" s="410"/>
      <c r="CW61" s="410"/>
      <c r="CX61" s="410"/>
      <c r="CY61" s="410"/>
      <c r="CZ61" s="410"/>
      <c r="DA61" s="409"/>
      <c r="DB61" s="409"/>
      <c r="DC61" s="409"/>
      <c r="DD61" s="408"/>
      <c r="DE61" s="407"/>
    </row>
    <row r="62" spans="1:109" ht="13.5">
      <c r="B62" s="406"/>
      <c r="C62" s="406"/>
      <c r="D62" s="406"/>
      <c r="E62" s="406"/>
      <c r="F62" s="406"/>
      <c r="G62" s="406"/>
      <c r="H62" s="406"/>
      <c r="I62" s="406"/>
      <c r="J62" s="406"/>
      <c r="K62" s="406"/>
      <c r="L62" s="406"/>
      <c r="M62" s="406"/>
      <c r="N62" s="406"/>
      <c r="O62" s="406"/>
      <c r="P62" s="406"/>
      <c r="Q62" s="406"/>
      <c r="R62" s="406"/>
      <c r="S62" s="406"/>
      <c r="T62" s="406"/>
      <c r="U62" s="406"/>
      <c r="V62" s="406"/>
      <c r="W62" s="406"/>
      <c r="X62" s="406"/>
      <c r="Y62" s="406"/>
      <c r="Z62" s="406"/>
      <c r="AA62" s="406"/>
      <c r="AB62" s="406"/>
      <c r="AC62" s="406"/>
      <c r="AD62" s="406"/>
      <c r="AE62" s="406"/>
      <c r="AF62" s="406"/>
      <c r="AG62" s="406"/>
      <c r="AH62" s="406"/>
      <c r="AI62" s="406"/>
      <c r="AJ62" s="406"/>
      <c r="AK62" s="406"/>
      <c r="AL62" s="406"/>
      <c r="AM62" s="406"/>
      <c r="AN62" s="406"/>
      <c r="AO62" s="406"/>
      <c r="AP62" s="406"/>
      <c r="AQ62" s="406"/>
      <c r="AR62" s="406"/>
      <c r="AS62" s="406"/>
      <c r="AT62" s="406"/>
      <c r="AU62" s="406"/>
      <c r="AV62" s="406"/>
      <c r="AW62" s="406"/>
      <c r="AX62" s="406"/>
      <c r="AY62" s="406"/>
      <c r="AZ62" s="406"/>
      <c r="BA62" s="406"/>
      <c r="BB62" s="406"/>
      <c r="BC62" s="406"/>
      <c r="BD62" s="406"/>
      <c r="BE62" s="406"/>
      <c r="BF62" s="406"/>
      <c r="BG62" s="406"/>
      <c r="BH62" s="406"/>
      <c r="BI62" s="406"/>
      <c r="BJ62" s="406"/>
      <c r="BK62" s="406"/>
      <c r="BL62" s="406"/>
      <c r="BM62" s="406"/>
      <c r="BN62" s="406"/>
      <c r="BO62" s="406"/>
      <c r="BP62" s="406"/>
      <c r="BQ62" s="406"/>
      <c r="BR62" s="406"/>
      <c r="BS62" s="406"/>
      <c r="BT62" s="406"/>
      <c r="BU62" s="406"/>
      <c r="BV62" s="406"/>
      <c r="BW62" s="406"/>
      <c r="BX62" s="406"/>
      <c r="BY62" s="406"/>
      <c r="BZ62" s="406"/>
      <c r="CA62" s="406"/>
      <c r="CB62" s="406"/>
      <c r="CC62" s="406"/>
      <c r="CD62" s="406"/>
      <c r="CE62" s="406"/>
      <c r="CF62" s="406"/>
      <c r="CG62" s="406"/>
      <c r="CH62" s="406"/>
      <c r="CI62" s="406"/>
      <c r="CJ62" s="406"/>
      <c r="CK62" s="406"/>
      <c r="CL62" s="406"/>
      <c r="CM62" s="406"/>
      <c r="CN62" s="406"/>
      <c r="CO62" s="406"/>
      <c r="CP62" s="406"/>
      <c r="CQ62" s="406"/>
      <c r="CR62" s="406"/>
      <c r="CS62" s="406"/>
      <c r="CT62" s="406"/>
      <c r="CU62" s="406"/>
      <c r="CV62" s="406"/>
      <c r="CW62" s="406"/>
      <c r="CX62" s="406"/>
      <c r="CY62" s="406"/>
      <c r="CZ62" s="406"/>
      <c r="DA62" s="406"/>
      <c r="DB62" s="406"/>
      <c r="DC62" s="406"/>
      <c r="DD62" s="406"/>
      <c r="DE62" s="385"/>
    </row>
    <row r="63" spans="1:109" ht="17.25">
      <c r="B63" s="405" t="s">
        <v>615</v>
      </c>
    </row>
    <row r="64" spans="1:109" ht="13.5">
      <c r="B64" s="386"/>
      <c r="G64" s="402"/>
      <c r="I64" s="404"/>
      <c r="J64" s="404"/>
      <c r="K64" s="404"/>
      <c r="L64" s="404"/>
      <c r="M64" s="404"/>
      <c r="N64" s="403"/>
      <c r="AM64" s="402"/>
      <c r="AN64" s="402" t="s">
        <v>614</v>
      </c>
      <c r="AP64" s="401"/>
      <c r="AQ64" s="401"/>
      <c r="AR64" s="401"/>
      <c r="AY64" s="402"/>
      <c r="BA64" s="401"/>
      <c r="BB64" s="401"/>
      <c r="BC64" s="401"/>
      <c r="BK64" s="402"/>
      <c r="BM64" s="401"/>
      <c r="BN64" s="401"/>
      <c r="BO64" s="401"/>
      <c r="BW64" s="402"/>
      <c r="BY64" s="401"/>
      <c r="BZ64" s="401"/>
      <c r="CA64" s="401"/>
      <c r="CI64" s="402"/>
      <c r="CK64" s="401"/>
      <c r="CL64" s="401"/>
      <c r="CM64" s="401"/>
      <c r="CU64" s="402"/>
      <c r="CW64" s="401"/>
      <c r="CX64" s="401"/>
      <c r="CY64" s="401"/>
    </row>
    <row r="65" spans="2:107" ht="13.5">
      <c r="B65" s="386"/>
      <c r="AN65" s="1306" t="s">
        <v>613</v>
      </c>
      <c r="AO65" s="1307"/>
      <c r="AP65" s="1307"/>
      <c r="AQ65" s="1307"/>
      <c r="AR65" s="1307"/>
      <c r="AS65" s="1307"/>
      <c r="AT65" s="1307"/>
      <c r="AU65" s="1307"/>
      <c r="AV65" s="1307"/>
      <c r="AW65" s="1307"/>
      <c r="AX65" s="1307"/>
      <c r="AY65" s="1307"/>
      <c r="AZ65" s="1307"/>
      <c r="BA65" s="1307"/>
      <c r="BB65" s="1307"/>
      <c r="BC65" s="1307"/>
      <c r="BD65" s="1307"/>
      <c r="BE65" s="1307"/>
      <c r="BF65" s="1307"/>
      <c r="BG65" s="1307"/>
      <c r="BH65" s="1307"/>
      <c r="BI65" s="1307"/>
      <c r="BJ65" s="1307"/>
      <c r="BK65" s="1307"/>
      <c r="BL65" s="1307"/>
      <c r="BM65" s="1307"/>
      <c r="BN65" s="1307"/>
      <c r="BO65" s="1307"/>
      <c r="BP65" s="1307"/>
      <c r="BQ65" s="1307"/>
      <c r="BR65" s="1307"/>
      <c r="BS65" s="1307"/>
      <c r="BT65" s="1307"/>
      <c r="BU65" s="1307"/>
      <c r="BV65" s="1307"/>
      <c r="BW65" s="1307"/>
      <c r="BX65" s="1307"/>
      <c r="BY65" s="1307"/>
      <c r="BZ65" s="1307"/>
      <c r="CA65" s="1307"/>
      <c r="CB65" s="1307"/>
      <c r="CC65" s="1307"/>
      <c r="CD65" s="1307"/>
      <c r="CE65" s="1307"/>
      <c r="CF65" s="1307"/>
      <c r="CG65" s="1307"/>
      <c r="CH65" s="1307"/>
      <c r="CI65" s="1307"/>
      <c r="CJ65" s="1307"/>
      <c r="CK65" s="1307"/>
      <c r="CL65" s="1307"/>
      <c r="CM65" s="1307"/>
      <c r="CN65" s="1307"/>
      <c r="CO65" s="1307"/>
      <c r="CP65" s="1307"/>
      <c r="CQ65" s="1307"/>
      <c r="CR65" s="1307"/>
      <c r="CS65" s="1307"/>
      <c r="CT65" s="1307"/>
      <c r="CU65" s="1307"/>
      <c r="CV65" s="1307"/>
      <c r="CW65" s="1307"/>
      <c r="CX65" s="1307"/>
      <c r="CY65" s="1307"/>
      <c r="CZ65" s="1307"/>
      <c r="DA65" s="1307"/>
      <c r="DB65" s="1307"/>
      <c r="DC65" s="1308"/>
    </row>
    <row r="66" spans="2:107" ht="13.5">
      <c r="B66" s="386"/>
      <c r="AN66" s="1309"/>
      <c r="AO66" s="1310"/>
      <c r="AP66" s="1310"/>
      <c r="AQ66" s="1310"/>
      <c r="AR66" s="1310"/>
      <c r="AS66" s="1310"/>
      <c r="AT66" s="1310"/>
      <c r="AU66" s="1310"/>
      <c r="AV66" s="1310"/>
      <c r="AW66" s="1310"/>
      <c r="AX66" s="1310"/>
      <c r="AY66" s="1310"/>
      <c r="AZ66" s="1310"/>
      <c r="BA66" s="1310"/>
      <c r="BB66" s="1310"/>
      <c r="BC66" s="1310"/>
      <c r="BD66" s="1310"/>
      <c r="BE66" s="1310"/>
      <c r="BF66" s="1310"/>
      <c r="BG66" s="1310"/>
      <c r="BH66" s="1310"/>
      <c r="BI66" s="1310"/>
      <c r="BJ66" s="1310"/>
      <c r="BK66" s="1310"/>
      <c r="BL66" s="1310"/>
      <c r="BM66" s="1310"/>
      <c r="BN66" s="1310"/>
      <c r="BO66" s="1310"/>
      <c r="BP66" s="1310"/>
      <c r="BQ66" s="1310"/>
      <c r="BR66" s="1310"/>
      <c r="BS66" s="1310"/>
      <c r="BT66" s="1310"/>
      <c r="BU66" s="1310"/>
      <c r="BV66" s="1310"/>
      <c r="BW66" s="1310"/>
      <c r="BX66" s="1310"/>
      <c r="BY66" s="1310"/>
      <c r="BZ66" s="1310"/>
      <c r="CA66" s="1310"/>
      <c r="CB66" s="1310"/>
      <c r="CC66" s="1310"/>
      <c r="CD66" s="1310"/>
      <c r="CE66" s="1310"/>
      <c r="CF66" s="1310"/>
      <c r="CG66" s="1310"/>
      <c r="CH66" s="1310"/>
      <c r="CI66" s="1310"/>
      <c r="CJ66" s="1310"/>
      <c r="CK66" s="1310"/>
      <c r="CL66" s="1310"/>
      <c r="CM66" s="1310"/>
      <c r="CN66" s="1310"/>
      <c r="CO66" s="1310"/>
      <c r="CP66" s="1310"/>
      <c r="CQ66" s="1310"/>
      <c r="CR66" s="1310"/>
      <c r="CS66" s="1310"/>
      <c r="CT66" s="1310"/>
      <c r="CU66" s="1310"/>
      <c r="CV66" s="1310"/>
      <c r="CW66" s="1310"/>
      <c r="CX66" s="1310"/>
      <c r="CY66" s="1310"/>
      <c r="CZ66" s="1310"/>
      <c r="DA66" s="1310"/>
      <c r="DB66" s="1310"/>
      <c r="DC66" s="1311"/>
    </row>
    <row r="67" spans="2:107" ht="13.5">
      <c r="B67" s="386"/>
      <c r="AN67" s="1309"/>
      <c r="AO67" s="1310"/>
      <c r="AP67" s="1310"/>
      <c r="AQ67" s="1310"/>
      <c r="AR67" s="1310"/>
      <c r="AS67" s="1310"/>
      <c r="AT67" s="1310"/>
      <c r="AU67" s="1310"/>
      <c r="AV67" s="1310"/>
      <c r="AW67" s="1310"/>
      <c r="AX67" s="1310"/>
      <c r="AY67" s="1310"/>
      <c r="AZ67" s="1310"/>
      <c r="BA67" s="1310"/>
      <c r="BB67" s="1310"/>
      <c r="BC67" s="1310"/>
      <c r="BD67" s="1310"/>
      <c r="BE67" s="1310"/>
      <c r="BF67" s="1310"/>
      <c r="BG67" s="1310"/>
      <c r="BH67" s="1310"/>
      <c r="BI67" s="1310"/>
      <c r="BJ67" s="1310"/>
      <c r="BK67" s="1310"/>
      <c r="BL67" s="1310"/>
      <c r="BM67" s="1310"/>
      <c r="BN67" s="1310"/>
      <c r="BO67" s="1310"/>
      <c r="BP67" s="1310"/>
      <c r="BQ67" s="1310"/>
      <c r="BR67" s="1310"/>
      <c r="BS67" s="1310"/>
      <c r="BT67" s="1310"/>
      <c r="BU67" s="1310"/>
      <c r="BV67" s="1310"/>
      <c r="BW67" s="1310"/>
      <c r="BX67" s="1310"/>
      <c r="BY67" s="1310"/>
      <c r="BZ67" s="1310"/>
      <c r="CA67" s="1310"/>
      <c r="CB67" s="1310"/>
      <c r="CC67" s="1310"/>
      <c r="CD67" s="1310"/>
      <c r="CE67" s="1310"/>
      <c r="CF67" s="1310"/>
      <c r="CG67" s="1310"/>
      <c r="CH67" s="1310"/>
      <c r="CI67" s="1310"/>
      <c r="CJ67" s="1310"/>
      <c r="CK67" s="1310"/>
      <c r="CL67" s="1310"/>
      <c r="CM67" s="1310"/>
      <c r="CN67" s="1310"/>
      <c r="CO67" s="1310"/>
      <c r="CP67" s="1310"/>
      <c r="CQ67" s="1310"/>
      <c r="CR67" s="1310"/>
      <c r="CS67" s="1310"/>
      <c r="CT67" s="1310"/>
      <c r="CU67" s="1310"/>
      <c r="CV67" s="1310"/>
      <c r="CW67" s="1310"/>
      <c r="CX67" s="1310"/>
      <c r="CY67" s="1310"/>
      <c r="CZ67" s="1310"/>
      <c r="DA67" s="1310"/>
      <c r="DB67" s="1310"/>
      <c r="DC67" s="1311"/>
    </row>
    <row r="68" spans="2:107" ht="13.5">
      <c r="B68" s="386"/>
      <c r="AN68" s="1309"/>
      <c r="AO68" s="1310"/>
      <c r="AP68" s="1310"/>
      <c r="AQ68" s="1310"/>
      <c r="AR68" s="1310"/>
      <c r="AS68" s="1310"/>
      <c r="AT68" s="1310"/>
      <c r="AU68" s="1310"/>
      <c r="AV68" s="1310"/>
      <c r="AW68" s="1310"/>
      <c r="AX68" s="1310"/>
      <c r="AY68" s="1310"/>
      <c r="AZ68" s="1310"/>
      <c r="BA68" s="1310"/>
      <c r="BB68" s="1310"/>
      <c r="BC68" s="1310"/>
      <c r="BD68" s="1310"/>
      <c r="BE68" s="1310"/>
      <c r="BF68" s="1310"/>
      <c r="BG68" s="1310"/>
      <c r="BH68" s="1310"/>
      <c r="BI68" s="1310"/>
      <c r="BJ68" s="1310"/>
      <c r="BK68" s="1310"/>
      <c r="BL68" s="1310"/>
      <c r="BM68" s="1310"/>
      <c r="BN68" s="1310"/>
      <c r="BO68" s="1310"/>
      <c r="BP68" s="1310"/>
      <c r="BQ68" s="1310"/>
      <c r="BR68" s="1310"/>
      <c r="BS68" s="1310"/>
      <c r="BT68" s="1310"/>
      <c r="BU68" s="1310"/>
      <c r="BV68" s="1310"/>
      <c r="BW68" s="1310"/>
      <c r="BX68" s="1310"/>
      <c r="BY68" s="1310"/>
      <c r="BZ68" s="1310"/>
      <c r="CA68" s="1310"/>
      <c r="CB68" s="1310"/>
      <c r="CC68" s="1310"/>
      <c r="CD68" s="1310"/>
      <c r="CE68" s="1310"/>
      <c r="CF68" s="1310"/>
      <c r="CG68" s="1310"/>
      <c r="CH68" s="1310"/>
      <c r="CI68" s="1310"/>
      <c r="CJ68" s="1310"/>
      <c r="CK68" s="1310"/>
      <c r="CL68" s="1310"/>
      <c r="CM68" s="1310"/>
      <c r="CN68" s="1310"/>
      <c r="CO68" s="1310"/>
      <c r="CP68" s="1310"/>
      <c r="CQ68" s="1310"/>
      <c r="CR68" s="1310"/>
      <c r="CS68" s="1310"/>
      <c r="CT68" s="1310"/>
      <c r="CU68" s="1310"/>
      <c r="CV68" s="1310"/>
      <c r="CW68" s="1310"/>
      <c r="CX68" s="1310"/>
      <c r="CY68" s="1310"/>
      <c r="CZ68" s="1310"/>
      <c r="DA68" s="1310"/>
      <c r="DB68" s="1310"/>
      <c r="DC68" s="1311"/>
    </row>
    <row r="69" spans="2:107" ht="13.5">
      <c r="B69" s="386"/>
      <c r="AN69" s="1312"/>
      <c r="AO69" s="1313"/>
      <c r="AP69" s="1313"/>
      <c r="AQ69" s="1313"/>
      <c r="AR69" s="1313"/>
      <c r="AS69" s="1313"/>
      <c r="AT69" s="1313"/>
      <c r="AU69" s="1313"/>
      <c r="AV69" s="1313"/>
      <c r="AW69" s="1313"/>
      <c r="AX69" s="1313"/>
      <c r="AY69" s="1313"/>
      <c r="AZ69" s="1313"/>
      <c r="BA69" s="1313"/>
      <c r="BB69" s="1313"/>
      <c r="BC69" s="1313"/>
      <c r="BD69" s="1313"/>
      <c r="BE69" s="1313"/>
      <c r="BF69" s="1313"/>
      <c r="BG69" s="1313"/>
      <c r="BH69" s="1313"/>
      <c r="BI69" s="1313"/>
      <c r="BJ69" s="1313"/>
      <c r="BK69" s="1313"/>
      <c r="BL69" s="1313"/>
      <c r="BM69" s="1313"/>
      <c r="BN69" s="1313"/>
      <c r="BO69" s="1313"/>
      <c r="BP69" s="1313"/>
      <c r="BQ69" s="1313"/>
      <c r="BR69" s="1313"/>
      <c r="BS69" s="1313"/>
      <c r="BT69" s="1313"/>
      <c r="BU69" s="1313"/>
      <c r="BV69" s="1313"/>
      <c r="BW69" s="1313"/>
      <c r="BX69" s="1313"/>
      <c r="BY69" s="1313"/>
      <c r="BZ69" s="1313"/>
      <c r="CA69" s="1313"/>
      <c r="CB69" s="1313"/>
      <c r="CC69" s="1313"/>
      <c r="CD69" s="1313"/>
      <c r="CE69" s="1313"/>
      <c r="CF69" s="1313"/>
      <c r="CG69" s="1313"/>
      <c r="CH69" s="1313"/>
      <c r="CI69" s="1313"/>
      <c r="CJ69" s="1313"/>
      <c r="CK69" s="1313"/>
      <c r="CL69" s="1313"/>
      <c r="CM69" s="1313"/>
      <c r="CN69" s="1313"/>
      <c r="CO69" s="1313"/>
      <c r="CP69" s="1313"/>
      <c r="CQ69" s="1313"/>
      <c r="CR69" s="1313"/>
      <c r="CS69" s="1313"/>
      <c r="CT69" s="1313"/>
      <c r="CU69" s="1313"/>
      <c r="CV69" s="1313"/>
      <c r="CW69" s="1313"/>
      <c r="CX69" s="1313"/>
      <c r="CY69" s="1313"/>
      <c r="CZ69" s="1313"/>
      <c r="DA69" s="1313"/>
      <c r="DB69" s="1313"/>
      <c r="DC69" s="1314"/>
    </row>
    <row r="70" spans="2:107" ht="13.5">
      <c r="B70" s="386"/>
      <c r="H70" s="400"/>
      <c r="I70" s="400"/>
      <c r="J70" s="398"/>
      <c r="K70" s="398"/>
      <c r="L70" s="397"/>
      <c r="M70" s="398"/>
      <c r="N70" s="397"/>
      <c r="AN70" s="393"/>
      <c r="AO70" s="393"/>
      <c r="AP70" s="393"/>
      <c r="AZ70" s="393"/>
      <c r="BA70" s="393"/>
      <c r="BB70" s="393"/>
      <c r="BL70" s="393"/>
      <c r="BM70" s="393"/>
      <c r="BN70" s="393"/>
      <c r="BX70" s="393"/>
      <c r="BY70" s="393"/>
      <c r="BZ70" s="393"/>
      <c r="CJ70" s="393"/>
      <c r="CK70" s="393"/>
      <c r="CL70" s="393"/>
      <c r="CV70" s="393"/>
      <c r="CW70" s="393"/>
      <c r="CX70" s="393"/>
    </row>
    <row r="71" spans="2:107" ht="13.5">
      <c r="B71" s="386"/>
      <c r="G71" s="396"/>
      <c r="I71" s="399"/>
      <c r="J71" s="398"/>
      <c r="K71" s="398"/>
      <c r="L71" s="397"/>
      <c r="M71" s="398"/>
      <c r="N71" s="397"/>
      <c r="AM71" s="396"/>
      <c r="AN71" s="385" t="s">
        <v>612</v>
      </c>
    </row>
    <row r="72" spans="2:107" ht="13.5">
      <c r="B72" s="386"/>
      <c r="G72" s="1315"/>
      <c r="H72" s="1315"/>
      <c r="I72" s="1315"/>
      <c r="J72" s="1315"/>
      <c r="K72" s="395"/>
      <c r="L72" s="395"/>
      <c r="M72" s="394"/>
      <c r="N72" s="394"/>
      <c r="AN72" s="1316"/>
      <c r="AO72" s="1317"/>
      <c r="AP72" s="1317"/>
      <c r="AQ72" s="1317"/>
      <c r="AR72" s="1317"/>
      <c r="AS72" s="1317"/>
      <c r="AT72" s="1317"/>
      <c r="AU72" s="1317"/>
      <c r="AV72" s="1317"/>
      <c r="AW72" s="1317"/>
      <c r="AX72" s="1317"/>
      <c r="AY72" s="1317"/>
      <c r="AZ72" s="1317"/>
      <c r="BA72" s="1317"/>
      <c r="BB72" s="1317"/>
      <c r="BC72" s="1317"/>
      <c r="BD72" s="1317"/>
      <c r="BE72" s="1317"/>
      <c r="BF72" s="1317"/>
      <c r="BG72" s="1317"/>
      <c r="BH72" s="1317"/>
      <c r="BI72" s="1317"/>
      <c r="BJ72" s="1317"/>
      <c r="BK72" s="1317"/>
      <c r="BL72" s="1317"/>
      <c r="BM72" s="1317"/>
      <c r="BN72" s="1317"/>
      <c r="BO72" s="1318"/>
      <c r="BP72" s="1319" t="s">
        <v>566</v>
      </c>
      <c r="BQ72" s="1319"/>
      <c r="BR72" s="1319"/>
      <c r="BS72" s="1319"/>
      <c r="BT72" s="1319"/>
      <c r="BU72" s="1319"/>
      <c r="BV72" s="1319"/>
      <c r="BW72" s="1319"/>
      <c r="BX72" s="1319" t="s">
        <v>567</v>
      </c>
      <c r="BY72" s="1319"/>
      <c r="BZ72" s="1319"/>
      <c r="CA72" s="1319"/>
      <c r="CB72" s="1319"/>
      <c r="CC72" s="1319"/>
      <c r="CD72" s="1319"/>
      <c r="CE72" s="1319"/>
      <c r="CF72" s="1319" t="s">
        <v>568</v>
      </c>
      <c r="CG72" s="1319"/>
      <c r="CH72" s="1319"/>
      <c r="CI72" s="1319"/>
      <c r="CJ72" s="1319"/>
      <c r="CK72" s="1319"/>
      <c r="CL72" s="1319"/>
      <c r="CM72" s="1319"/>
      <c r="CN72" s="1319" t="s">
        <v>569</v>
      </c>
      <c r="CO72" s="1319"/>
      <c r="CP72" s="1319"/>
      <c r="CQ72" s="1319"/>
      <c r="CR72" s="1319"/>
      <c r="CS72" s="1319"/>
      <c r="CT72" s="1319"/>
      <c r="CU72" s="1319"/>
      <c r="CV72" s="1319" t="s">
        <v>570</v>
      </c>
      <c r="CW72" s="1319"/>
      <c r="CX72" s="1319"/>
      <c r="CY72" s="1319"/>
      <c r="CZ72" s="1319"/>
      <c r="DA72" s="1319"/>
      <c r="DB72" s="1319"/>
      <c r="DC72" s="1319"/>
    </row>
    <row r="73" spans="2:107" ht="13.5">
      <c r="B73" s="386"/>
      <c r="G73" s="1320"/>
      <c r="H73" s="1320"/>
      <c r="I73" s="1320"/>
      <c r="J73" s="1320"/>
      <c r="K73" s="1326"/>
      <c r="L73" s="1326"/>
      <c r="M73" s="1326"/>
      <c r="N73" s="1326"/>
      <c r="AM73" s="393"/>
      <c r="AN73" s="1321" t="s">
        <v>611</v>
      </c>
      <c r="AO73" s="1321"/>
      <c r="AP73" s="1321"/>
      <c r="AQ73" s="1321"/>
      <c r="AR73" s="1321"/>
      <c r="AS73" s="1321"/>
      <c r="AT73" s="1321"/>
      <c r="AU73" s="1321"/>
      <c r="AV73" s="1321"/>
      <c r="AW73" s="1321"/>
      <c r="AX73" s="1321"/>
      <c r="AY73" s="1321"/>
      <c r="AZ73" s="1321"/>
      <c r="BA73" s="1321"/>
      <c r="BB73" s="1321" t="s">
        <v>609</v>
      </c>
      <c r="BC73" s="1321"/>
      <c r="BD73" s="1321"/>
      <c r="BE73" s="1321"/>
      <c r="BF73" s="1321"/>
      <c r="BG73" s="1321"/>
      <c r="BH73" s="1321"/>
      <c r="BI73" s="1321"/>
      <c r="BJ73" s="1321"/>
      <c r="BK73" s="1321"/>
      <c r="BL73" s="1321"/>
      <c r="BM73" s="1321"/>
      <c r="BN73" s="1321"/>
      <c r="BO73" s="1321"/>
      <c r="BP73" s="1305">
        <v>73.7</v>
      </c>
      <c r="BQ73" s="1305"/>
      <c r="BR73" s="1305"/>
      <c r="BS73" s="1305"/>
      <c r="BT73" s="1305"/>
      <c r="BU73" s="1305"/>
      <c r="BV73" s="1305"/>
      <c r="BW73" s="1305"/>
      <c r="BX73" s="1305">
        <v>50.7</v>
      </c>
      <c r="BY73" s="1305"/>
      <c r="BZ73" s="1305"/>
      <c r="CA73" s="1305"/>
      <c r="CB73" s="1305"/>
      <c r="CC73" s="1305"/>
      <c r="CD73" s="1305"/>
      <c r="CE73" s="1305"/>
      <c r="CF73" s="1305">
        <v>33.4</v>
      </c>
      <c r="CG73" s="1305"/>
      <c r="CH73" s="1305"/>
      <c r="CI73" s="1305"/>
      <c r="CJ73" s="1305"/>
      <c r="CK73" s="1305"/>
      <c r="CL73" s="1305"/>
      <c r="CM73" s="1305"/>
      <c r="CN73" s="1305">
        <v>19.7</v>
      </c>
      <c r="CO73" s="1305"/>
      <c r="CP73" s="1305"/>
      <c r="CQ73" s="1305"/>
      <c r="CR73" s="1305"/>
      <c r="CS73" s="1305"/>
      <c r="CT73" s="1305"/>
      <c r="CU73" s="1305"/>
      <c r="CV73" s="1305">
        <v>2.2000000000000002</v>
      </c>
      <c r="CW73" s="1305"/>
      <c r="CX73" s="1305"/>
      <c r="CY73" s="1305"/>
      <c r="CZ73" s="1305"/>
      <c r="DA73" s="1305"/>
      <c r="DB73" s="1305"/>
      <c r="DC73" s="1305"/>
    </row>
    <row r="74" spans="2:107" ht="13.5">
      <c r="B74" s="386"/>
      <c r="G74" s="1320"/>
      <c r="H74" s="1320"/>
      <c r="I74" s="1320"/>
      <c r="J74" s="1320"/>
      <c r="K74" s="1326"/>
      <c r="L74" s="1326"/>
      <c r="M74" s="1326"/>
      <c r="N74" s="1326"/>
      <c r="AM74" s="393"/>
      <c r="AN74" s="1321"/>
      <c r="AO74" s="1321"/>
      <c r="AP74" s="1321"/>
      <c r="AQ74" s="1321"/>
      <c r="AR74" s="1321"/>
      <c r="AS74" s="1321"/>
      <c r="AT74" s="1321"/>
      <c r="AU74" s="1321"/>
      <c r="AV74" s="1321"/>
      <c r="AW74" s="1321"/>
      <c r="AX74" s="1321"/>
      <c r="AY74" s="1321"/>
      <c r="AZ74" s="1321"/>
      <c r="BA74" s="1321"/>
      <c r="BB74" s="1321"/>
      <c r="BC74" s="1321"/>
      <c r="BD74" s="1321"/>
      <c r="BE74" s="1321"/>
      <c r="BF74" s="1321"/>
      <c r="BG74" s="1321"/>
      <c r="BH74" s="1321"/>
      <c r="BI74" s="1321"/>
      <c r="BJ74" s="1321"/>
      <c r="BK74" s="1321"/>
      <c r="BL74" s="1321"/>
      <c r="BM74" s="1321"/>
      <c r="BN74" s="1321"/>
      <c r="BO74" s="1321"/>
      <c r="BP74" s="1305"/>
      <c r="BQ74" s="1305"/>
      <c r="BR74" s="1305"/>
      <c r="BS74" s="1305"/>
      <c r="BT74" s="1305"/>
      <c r="BU74" s="1305"/>
      <c r="BV74" s="1305"/>
      <c r="BW74" s="1305"/>
      <c r="BX74" s="1305"/>
      <c r="BY74" s="1305"/>
      <c r="BZ74" s="1305"/>
      <c r="CA74" s="1305"/>
      <c r="CB74" s="1305"/>
      <c r="CC74" s="1305"/>
      <c r="CD74" s="1305"/>
      <c r="CE74" s="1305"/>
      <c r="CF74" s="1305"/>
      <c r="CG74" s="1305"/>
      <c r="CH74" s="1305"/>
      <c r="CI74" s="1305"/>
      <c r="CJ74" s="1305"/>
      <c r="CK74" s="1305"/>
      <c r="CL74" s="1305"/>
      <c r="CM74" s="1305"/>
      <c r="CN74" s="1305"/>
      <c r="CO74" s="1305"/>
      <c r="CP74" s="1305"/>
      <c r="CQ74" s="1305"/>
      <c r="CR74" s="1305"/>
      <c r="CS74" s="1305"/>
      <c r="CT74" s="1305"/>
      <c r="CU74" s="1305"/>
      <c r="CV74" s="1305"/>
      <c r="CW74" s="1305"/>
      <c r="CX74" s="1305"/>
      <c r="CY74" s="1305"/>
      <c r="CZ74" s="1305"/>
      <c r="DA74" s="1305"/>
      <c r="DB74" s="1305"/>
      <c r="DC74" s="1305"/>
    </row>
    <row r="75" spans="2:107" ht="13.5">
      <c r="B75" s="386"/>
      <c r="G75" s="1320"/>
      <c r="H75" s="1320"/>
      <c r="I75" s="1315"/>
      <c r="J75" s="1315"/>
      <c r="K75" s="1323"/>
      <c r="L75" s="1323"/>
      <c r="M75" s="1323"/>
      <c r="N75" s="1323"/>
      <c r="AM75" s="393"/>
      <c r="AN75" s="1321"/>
      <c r="AO75" s="1321"/>
      <c r="AP75" s="1321"/>
      <c r="AQ75" s="1321"/>
      <c r="AR75" s="1321"/>
      <c r="AS75" s="1321"/>
      <c r="AT75" s="1321"/>
      <c r="AU75" s="1321"/>
      <c r="AV75" s="1321"/>
      <c r="AW75" s="1321"/>
      <c r="AX75" s="1321"/>
      <c r="AY75" s="1321"/>
      <c r="AZ75" s="1321"/>
      <c r="BA75" s="1321"/>
      <c r="BB75" s="1321" t="s">
        <v>608</v>
      </c>
      <c r="BC75" s="1321"/>
      <c r="BD75" s="1321"/>
      <c r="BE75" s="1321"/>
      <c r="BF75" s="1321"/>
      <c r="BG75" s="1321"/>
      <c r="BH75" s="1321"/>
      <c r="BI75" s="1321"/>
      <c r="BJ75" s="1321"/>
      <c r="BK75" s="1321"/>
      <c r="BL75" s="1321"/>
      <c r="BM75" s="1321"/>
      <c r="BN75" s="1321"/>
      <c r="BO75" s="1321"/>
      <c r="BP75" s="1305">
        <v>12.8</v>
      </c>
      <c r="BQ75" s="1305"/>
      <c r="BR75" s="1305"/>
      <c r="BS75" s="1305"/>
      <c r="BT75" s="1305"/>
      <c r="BU75" s="1305"/>
      <c r="BV75" s="1305"/>
      <c r="BW75" s="1305"/>
      <c r="BX75" s="1305">
        <v>10.4</v>
      </c>
      <c r="BY75" s="1305"/>
      <c r="BZ75" s="1305"/>
      <c r="CA75" s="1305"/>
      <c r="CB75" s="1305"/>
      <c r="CC75" s="1305"/>
      <c r="CD75" s="1305"/>
      <c r="CE75" s="1305"/>
      <c r="CF75" s="1305">
        <v>8.4</v>
      </c>
      <c r="CG75" s="1305"/>
      <c r="CH75" s="1305"/>
      <c r="CI75" s="1305"/>
      <c r="CJ75" s="1305"/>
      <c r="CK75" s="1305"/>
      <c r="CL75" s="1305"/>
      <c r="CM75" s="1305"/>
      <c r="CN75" s="1305">
        <v>7.6</v>
      </c>
      <c r="CO75" s="1305"/>
      <c r="CP75" s="1305"/>
      <c r="CQ75" s="1305"/>
      <c r="CR75" s="1305"/>
      <c r="CS75" s="1305"/>
      <c r="CT75" s="1305"/>
      <c r="CU75" s="1305"/>
      <c r="CV75" s="1305">
        <v>7.5</v>
      </c>
      <c r="CW75" s="1305"/>
      <c r="CX75" s="1305"/>
      <c r="CY75" s="1305"/>
      <c r="CZ75" s="1305"/>
      <c r="DA75" s="1305"/>
      <c r="DB75" s="1305"/>
      <c r="DC75" s="1305"/>
    </row>
    <row r="76" spans="2:107" ht="13.5">
      <c r="B76" s="386"/>
      <c r="G76" s="1320"/>
      <c r="H76" s="1320"/>
      <c r="I76" s="1315"/>
      <c r="J76" s="1315"/>
      <c r="K76" s="1323"/>
      <c r="L76" s="1323"/>
      <c r="M76" s="1323"/>
      <c r="N76" s="1323"/>
      <c r="AM76" s="393"/>
      <c r="AN76" s="1321"/>
      <c r="AO76" s="1321"/>
      <c r="AP76" s="1321"/>
      <c r="AQ76" s="1321"/>
      <c r="AR76" s="1321"/>
      <c r="AS76" s="1321"/>
      <c r="AT76" s="1321"/>
      <c r="AU76" s="1321"/>
      <c r="AV76" s="1321"/>
      <c r="AW76" s="1321"/>
      <c r="AX76" s="1321"/>
      <c r="AY76" s="1321"/>
      <c r="AZ76" s="1321"/>
      <c r="BA76" s="1321"/>
      <c r="BB76" s="1321"/>
      <c r="BC76" s="1321"/>
      <c r="BD76" s="1321"/>
      <c r="BE76" s="1321"/>
      <c r="BF76" s="1321"/>
      <c r="BG76" s="1321"/>
      <c r="BH76" s="1321"/>
      <c r="BI76" s="1321"/>
      <c r="BJ76" s="1321"/>
      <c r="BK76" s="1321"/>
      <c r="BL76" s="1321"/>
      <c r="BM76" s="1321"/>
      <c r="BN76" s="1321"/>
      <c r="BO76" s="1321"/>
      <c r="BP76" s="1305"/>
      <c r="BQ76" s="1305"/>
      <c r="BR76" s="1305"/>
      <c r="BS76" s="1305"/>
      <c r="BT76" s="1305"/>
      <c r="BU76" s="1305"/>
      <c r="BV76" s="1305"/>
      <c r="BW76" s="1305"/>
      <c r="BX76" s="1305"/>
      <c r="BY76" s="1305"/>
      <c r="BZ76" s="1305"/>
      <c r="CA76" s="1305"/>
      <c r="CB76" s="1305"/>
      <c r="CC76" s="1305"/>
      <c r="CD76" s="1305"/>
      <c r="CE76" s="1305"/>
      <c r="CF76" s="1305"/>
      <c r="CG76" s="1305"/>
      <c r="CH76" s="1305"/>
      <c r="CI76" s="1305"/>
      <c r="CJ76" s="1305"/>
      <c r="CK76" s="1305"/>
      <c r="CL76" s="1305"/>
      <c r="CM76" s="1305"/>
      <c r="CN76" s="1305"/>
      <c r="CO76" s="1305"/>
      <c r="CP76" s="1305"/>
      <c r="CQ76" s="1305"/>
      <c r="CR76" s="1305"/>
      <c r="CS76" s="1305"/>
      <c r="CT76" s="1305"/>
      <c r="CU76" s="1305"/>
      <c r="CV76" s="1305"/>
      <c r="CW76" s="1305"/>
      <c r="CX76" s="1305"/>
      <c r="CY76" s="1305"/>
      <c r="CZ76" s="1305"/>
      <c r="DA76" s="1305"/>
      <c r="DB76" s="1305"/>
      <c r="DC76" s="1305"/>
    </row>
    <row r="77" spans="2:107" ht="13.5">
      <c r="B77" s="386"/>
      <c r="G77" s="1315"/>
      <c r="H77" s="1315"/>
      <c r="I77" s="1315"/>
      <c r="J77" s="1315"/>
      <c r="K77" s="1326"/>
      <c r="L77" s="1326"/>
      <c r="M77" s="1326"/>
      <c r="N77" s="1326"/>
      <c r="AN77" s="1319" t="s">
        <v>610</v>
      </c>
      <c r="AO77" s="1319"/>
      <c r="AP77" s="1319"/>
      <c r="AQ77" s="1319"/>
      <c r="AR77" s="1319"/>
      <c r="AS77" s="1319"/>
      <c r="AT77" s="1319"/>
      <c r="AU77" s="1319"/>
      <c r="AV77" s="1319"/>
      <c r="AW77" s="1319"/>
      <c r="AX77" s="1319"/>
      <c r="AY77" s="1319"/>
      <c r="AZ77" s="1319"/>
      <c r="BA77" s="1319"/>
      <c r="BB77" s="1321" t="s">
        <v>609</v>
      </c>
      <c r="BC77" s="1321"/>
      <c r="BD77" s="1321"/>
      <c r="BE77" s="1321"/>
      <c r="BF77" s="1321"/>
      <c r="BG77" s="1321"/>
      <c r="BH77" s="1321"/>
      <c r="BI77" s="1321"/>
      <c r="BJ77" s="1321"/>
      <c r="BK77" s="1321"/>
      <c r="BL77" s="1321"/>
      <c r="BM77" s="1321"/>
      <c r="BN77" s="1321"/>
      <c r="BO77" s="1321"/>
      <c r="BP77" s="1305">
        <v>60.8</v>
      </c>
      <c r="BQ77" s="1305"/>
      <c r="BR77" s="1305"/>
      <c r="BS77" s="1305"/>
      <c r="BT77" s="1305"/>
      <c r="BU77" s="1305"/>
      <c r="BV77" s="1305"/>
      <c r="BW77" s="1305"/>
      <c r="BX77" s="1305">
        <v>58.5</v>
      </c>
      <c r="BY77" s="1305"/>
      <c r="BZ77" s="1305"/>
      <c r="CA77" s="1305"/>
      <c r="CB77" s="1305"/>
      <c r="CC77" s="1305"/>
      <c r="CD77" s="1305"/>
      <c r="CE77" s="1305"/>
      <c r="CF77" s="1305">
        <v>54.6</v>
      </c>
      <c r="CG77" s="1305"/>
      <c r="CH77" s="1305"/>
      <c r="CI77" s="1305"/>
      <c r="CJ77" s="1305"/>
      <c r="CK77" s="1305"/>
      <c r="CL77" s="1305"/>
      <c r="CM77" s="1305"/>
      <c r="CN77" s="1305">
        <v>53.2</v>
      </c>
      <c r="CO77" s="1305"/>
      <c r="CP77" s="1305"/>
      <c r="CQ77" s="1305"/>
      <c r="CR77" s="1305"/>
      <c r="CS77" s="1305"/>
      <c r="CT77" s="1305"/>
      <c r="CU77" s="1305"/>
      <c r="CV77" s="1305">
        <v>47.9</v>
      </c>
      <c r="CW77" s="1305"/>
      <c r="CX77" s="1305"/>
      <c r="CY77" s="1305"/>
      <c r="CZ77" s="1305"/>
      <c r="DA77" s="1305"/>
      <c r="DB77" s="1305"/>
      <c r="DC77" s="1305"/>
    </row>
    <row r="78" spans="2:107" ht="13.5">
      <c r="B78" s="386"/>
      <c r="G78" s="1315"/>
      <c r="H78" s="1315"/>
      <c r="I78" s="1315"/>
      <c r="J78" s="1315"/>
      <c r="K78" s="1326"/>
      <c r="L78" s="1326"/>
      <c r="M78" s="1326"/>
      <c r="N78" s="1326"/>
      <c r="AN78" s="1319"/>
      <c r="AO78" s="1319"/>
      <c r="AP78" s="1319"/>
      <c r="AQ78" s="1319"/>
      <c r="AR78" s="1319"/>
      <c r="AS78" s="1319"/>
      <c r="AT78" s="1319"/>
      <c r="AU78" s="1319"/>
      <c r="AV78" s="1319"/>
      <c r="AW78" s="1319"/>
      <c r="AX78" s="1319"/>
      <c r="AY78" s="1319"/>
      <c r="AZ78" s="1319"/>
      <c r="BA78" s="1319"/>
      <c r="BB78" s="1321"/>
      <c r="BC78" s="1321"/>
      <c r="BD78" s="1321"/>
      <c r="BE78" s="1321"/>
      <c r="BF78" s="1321"/>
      <c r="BG78" s="1321"/>
      <c r="BH78" s="1321"/>
      <c r="BI78" s="1321"/>
      <c r="BJ78" s="1321"/>
      <c r="BK78" s="1321"/>
      <c r="BL78" s="1321"/>
      <c r="BM78" s="1321"/>
      <c r="BN78" s="1321"/>
      <c r="BO78" s="1321"/>
      <c r="BP78" s="1305"/>
      <c r="BQ78" s="1305"/>
      <c r="BR78" s="1305"/>
      <c r="BS78" s="1305"/>
      <c r="BT78" s="1305"/>
      <c r="BU78" s="1305"/>
      <c r="BV78" s="1305"/>
      <c r="BW78" s="1305"/>
      <c r="BX78" s="1305"/>
      <c r="BY78" s="1305"/>
      <c r="BZ78" s="1305"/>
      <c r="CA78" s="1305"/>
      <c r="CB78" s="1305"/>
      <c r="CC78" s="1305"/>
      <c r="CD78" s="1305"/>
      <c r="CE78" s="1305"/>
      <c r="CF78" s="1305"/>
      <c r="CG78" s="1305"/>
      <c r="CH78" s="1305"/>
      <c r="CI78" s="1305"/>
      <c r="CJ78" s="1305"/>
      <c r="CK78" s="1305"/>
      <c r="CL78" s="1305"/>
      <c r="CM78" s="1305"/>
      <c r="CN78" s="1305"/>
      <c r="CO78" s="1305"/>
      <c r="CP78" s="1305"/>
      <c r="CQ78" s="1305"/>
      <c r="CR78" s="1305"/>
      <c r="CS78" s="1305"/>
      <c r="CT78" s="1305"/>
      <c r="CU78" s="1305"/>
      <c r="CV78" s="1305"/>
      <c r="CW78" s="1305"/>
      <c r="CX78" s="1305"/>
      <c r="CY78" s="1305"/>
      <c r="CZ78" s="1305"/>
      <c r="DA78" s="1305"/>
      <c r="DB78" s="1305"/>
      <c r="DC78" s="1305"/>
    </row>
    <row r="79" spans="2:107" ht="13.5">
      <c r="B79" s="386"/>
      <c r="G79" s="1315"/>
      <c r="H79" s="1315"/>
      <c r="I79" s="1325"/>
      <c r="J79" s="1325"/>
      <c r="K79" s="1327"/>
      <c r="L79" s="1327"/>
      <c r="M79" s="1327"/>
      <c r="N79" s="1327"/>
      <c r="AN79" s="1319"/>
      <c r="AO79" s="1319"/>
      <c r="AP79" s="1319"/>
      <c r="AQ79" s="1319"/>
      <c r="AR79" s="1319"/>
      <c r="AS79" s="1319"/>
      <c r="AT79" s="1319"/>
      <c r="AU79" s="1319"/>
      <c r="AV79" s="1319"/>
      <c r="AW79" s="1319"/>
      <c r="AX79" s="1319"/>
      <c r="AY79" s="1319"/>
      <c r="AZ79" s="1319"/>
      <c r="BA79" s="1319"/>
      <c r="BB79" s="1321" t="s">
        <v>608</v>
      </c>
      <c r="BC79" s="1321"/>
      <c r="BD79" s="1321"/>
      <c r="BE79" s="1321"/>
      <c r="BF79" s="1321"/>
      <c r="BG79" s="1321"/>
      <c r="BH79" s="1321"/>
      <c r="BI79" s="1321"/>
      <c r="BJ79" s="1321"/>
      <c r="BK79" s="1321"/>
      <c r="BL79" s="1321"/>
      <c r="BM79" s="1321"/>
      <c r="BN79" s="1321"/>
      <c r="BO79" s="1321"/>
      <c r="BP79" s="1305">
        <v>11.1</v>
      </c>
      <c r="BQ79" s="1305"/>
      <c r="BR79" s="1305"/>
      <c r="BS79" s="1305"/>
      <c r="BT79" s="1305"/>
      <c r="BU79" s="1305"/>
      <c r="BV79" s="1305"/>
      <c r="BW79" s="1305"/>
      <c r="BX79" s="1305">
        <v>10.7</v>
      </c>
      <c r="BY79" s="1305"/>
      <c r="BZ79" s="1305"/>
      <c r="CA79" s="1305"/>
      <c r="CB79" s="1305"/>
      <c r="CC79" s="1305"/>
      <c r="CD79" s="1305"/>
      <c r="CE79" s="1305"/>
      <c r="CF79" s="1305">
        <v>10</v>
      </c>
      <c r="CG79" s="1305"/>
      <c r="CH79" s="1305"/>
      <c r="CI79" s="1305"/>
      <c r="CJ79" s="1305"/>
      <c r="CK79" s="1305"/>
      <c r="CL79" s="1305"/>
      <c r="CM79" s="1305"/>
      <c r="CN79" s="1305">
        <v>9.8000000000000007</v>
      </c>
      <c r="CO79" s="1305"/>
      <c r="CP79" s="1305"/>
      <c r="CQ79" s="1305"/>
      <c r="CR79" s="1305"/>
      <c r="CS79" s="1305"/>
      <c r="CT79" s="1305"/>
      <c r="CU79" s="1305"/>
      <c r="CV79" s="1305">
        <v>9.6</v>
      </c>
      <c r="CW79" s="1305"/>
      <c r="CX79" s="1305"/>
      <c r="CY79" s="1305"/>
      <c r="CZ79" s="1305"/>
      <c r="DA79" s="1305"/>
      <c r="DB79" s="1305"/>
      <c r="DC79" s="1305"/>
    </row>
    <row r="80" spans="2:107" ht="13.5">
      <c r="B80" s="386"/>
      <c r="G80" s="1315"/>
      <c r="H80" s="1315"/>
      <c r="I80" s="1325"/>
      <c r="J80" s="1325"/>
      <c r="K80" s="1327"/>
      <c r="L80" s="1327"/>
      <c r="M80" s="1327"/>
      <c r="N80" s="1327"/>
      <c r="AN80" s="1319"/>
      <c r="AO80" s="1319"/>
      <c r="AP80" s="1319"/>
      <c r="AQ80" s="1319"/>
      <c r="AR80" s="1319"/>
      <c r="AS80" s="1319"/>
      <c r="AT80" s="1319"/>
      <c r="AU80" s="1319"/>
      <c r="AV80" s="1319"/>
      <c r="AW80" s="1319"/>
      <c r="AX80" s="1319"/>
      <c r="AY80" s="1319"/>
      <c r="AZ80" s="1319"/>
      <c r="BA80" s="1319"/>
      <c r="BB80" s="1321"/>
      <c r="BC80" s="1321"/>
      <c r="BD80" s="1321"/>
      <c r="BE80" s="1321"/>
      <c r="BF80" s="1321"/>
      <c r="BG80" s="1321"/>
      <c r="BH80" s="1321"/>
      <c r="BI80" s="1321"/>
      <c r="BJ80" s="1321"/>
      <c r="BK80" s="1321"/>
      <c r="BL80" s="1321"/>
      <c r="BM80" s="1321"/>
      <c r="BN80" s="1321"/>
      <c r="BO80" s="1321"/>
      <c r="BP80" s="1305"/>
      <c r="BQ80" s="1305"/>
      <c r="BR80" s="1305"/>
      <c r="BS80" s="1305"/>
      <c r="BT80" s="1305"/>
      <c r="BU80" s="1305"/>
      <c r="BV80" s="1305"/>
      <c r="BW80" s="1305"/>
      <c r="BX80" s="1305"/>
      <c r="BY80" s="1305"/>
      <c r="BZ80" s="1305"/>
      <c r="CA80" s="1305"/>
      <c r="CB80" s="1305"/>
      <c r="CC80" s="1305"/>
      <c r="CD80" s="1305"/>
      <c r="CE80" s="1305"/>
      <c r="CF80" s="1305"/>
      <c r="CG80" s="1305"/>
      <c r="CH80" s="1305"/>
      <c r="CI80" s="1305"/>
      <c r="CJ80" s="1305"/>
      <c r="CK80" s="1305"/>
      <c r="CL80" s="1305"/>
      <c r="CM80" s="1305"/>
      <c r="CN80" s="1305"/>
      <c r="CO80" s="1305"/>
      <c r="CP80" s="1305"/>
      <c r="CQ80" s="1305"/>
      <c r="CR80" s="1305"/>
      <c r="CS80" s="1305"/>
      <c r="CT80" s="1305"/>
      <c r="CU80" s="1305"/>
      <c r="CV80" s="1305"/>
      <c r="CW80" s="1305"/>
      <c r="CX80" s="1305"/>
      <c r="CY80" s="1305"/>
      <c r="CZ80" s="1305"/>
      <c r="DA80" s="1305"/>
      <c r="DB80" s="1305"/>
      <c r="DC80" s="1305"/>
    </row>
    <row r="81" spans="2:109" ht="13.5">
      <c r="B81" s="386"/>
    </row>
    <row r="82" spans="2:109" ht="17.25">
      <c r="B82" s="386"/>
      <c r="K82" s="392"/>
      <c r="L82" s="392"/>
      <c r="M82" s="392"/>
      <c r="N82" s="392"/>
      <c r="AQ82" s="392"/>
      <c r="AR82" s="392"/>
      <c r="AS82" s="392"/>
      <c r="AT82" s="392"/>
      <c r="BC82" s="392"/>
      <c r="BD82" s="392"/>
      <c r="BE82" s="392"/>
      <c r="BF82" s="392"/>
      <c r="BO82" s="392"/>
      <c r="BP82" s="392"/>
      <c r="BQ82" s="392"/>
      <c r="BR82" s="392"/>
      <c r="CA82" s="392"/>
      <c r="CB82" s="392"/>
      <c r="CC82" s="392"/>
      <c r="CD82" s="392"/>
      <c r="CM82" s="392"/>
      <c r="CN82" s="392"/>
      <c r="CO82" s="392"/>
      <c r="CP82" s="392"/>
      <c r="CY82" s="392"/>
      <c r="CZ82" s="392"/>
      <c r="DA82" s="392"/>
      <c r="DB82" s="392"/>
      <c r="DC82" s="392"/>
    </row>
    <row r="83" spans="2:109" ht="13.5">
      <c r="B83" s="391"/>
      <c r="C83" s="390"/>
      <c r="D83" s="390"/>
      <c r="E83" s="390"/>
      <c r="F83" s="390"/>
      <c r="G83" s="390"/>
      <c r="H83" s="390"/>
      <c r="I83" s="390"/>
      <c r="J83" s="390"/>
      <c r="K83" s="390"/>
      <c r="L83" s="390"/>
      <c r="M83" s="390"/>
      <c r="N83" s="390"/>
      <c r="O83" s="390"/>
      <c r="P83" s="390"/>
      <c r="Q83" s="390"/>
      <c r="R83" s="390"/>
      <c r="S83" s="390"/>
      <c r="T83" s="390"/>
      <c r="U83" s="390"/>
      <c r="V83" s="390"/>
      <c r="W83" s="390"/>
      <c r="X83" s="390"/>
      <c r="Y83" s="390"/>
      <c r="Z83" s="390"/>
      <c r="AA83" s="390"/>
      <c r="AB83" s="390"/>
      <c r="AC83" s="390"/>
      <c r="AD83" s="390"/>
      <c r="AE83" s="390"/>
      <c r="AF83" s="390"/>
      <c r="AG83" s="390"/>
      <c r="AH83" s="390"/>
      <c r="AI83" s="390"/>
      <c r="AJ83" s="390"/>
      <c r="AK83" s="390"/>
      <c r="AL83" s="390"/>
      <c r="AM83" s="390"/>
      <c r="AN83" s="390"/>
      <c r="AO83" s="390"/>
      <c r="AP83" s="390"/>
      <c r="AQ83" s="390"/>
      <c r="AR83" s="390"/>
      <c r="AS83" s="390"/>
      <c r="AT83" s="390"/>
      <c r="AU83" s="390"/>
      <c r="AV83" s="390"/>
      <c r="AW83" s="390"/>
      <c r="AX83" s="390"/>
      <c r="AY83" s="390"/>
      <c r="AZ83" s="390"/>
      <c r="BA83" s="390"/>
      <c r="BB83" s="390"/>
      <c r="BC83" s="390"/>
      <c r="BD83" s="390"/>
      <c r="BE83" s="390"/>
      <c r="BF83" s="390"/>
      <c r="BG83" s="390"/>
      <c r="BH83" s="390"/>
      <c r="BI83" s="390"/>
      <c r="BJ83" s="390"/>
      <c r="BK83" s="390"/>
      <c r="BL83" s="390"/>
      <c r="BM83" s="390"/>
      <c r="BN83" s="390"/>
      <c r="BO83" s="390"/>
      <c r="BP83" s="390"/>
      <c r="BQ83" s="390"/>
      <c r="BR83" s="390"/>
      <c r="BS83" s="390"/>
      <c r="BT83" s="390"/>
      <c r="BU83" s="390"/>
      <c r="BV83" s="390"/>
      <c r="BW83" s="390"/>
      <c r="BX83" s="390"/>
      <c r="BY83" s="390"/>
      <c r="BZ83" s="390"/>
      <c r="CA83" s="390"/>
      <c r="CB83" s="390"/>
      <c r="CC83" s="390"/>
      <c r="CD83" s="390"/>
      <c r="CE83" s="390"/>
      <c r="CF83" s="390"/>
      <c r="CG83" s="390"/>
      <c r="CH83" s="390"/>
      <c r="CI83" s="390"/>
      <c r="CJ83" s="390"/>
      <c r="CK83" s="390"/>
      <c r="CL83" s="390"/>
      <c r="CM83" s="390"/>
      <c r="CN83" s="390"/>
      <c r="CO83" s="390"/>
      <c r="CP83" s="390"/>
      <c r="CQ83" s="390"/>
      <c r="CR83" s="390"/>
      <c r="CS83" s="390"/>
      <c r="CT83" s="390"/>
      <c r="CU83" s="390"/>
      <c r="CV83" s="390"/>
      <c r="CW83" s="390"/>
      <c r="CX83" s="390"/>
      <c r="CY83" s="390"/>
      <c r="CZ83" s="390"/>
      <c r="DA83" s="390"/>
      <c r="DB83" s="390"/>
      <c r="DC83" s="390"/>
      <c r="DD83" s="389"/>
    </row>
    <row r="84" spans="2:109" ht="13.5">
      <c r="DD84" s="385"/>
      <c r="DE84" s="385"/>
    </row>
    <row r="85" spans="2:109" ht="13.5">
      <c r="DD85" s="385"/>
      <c r="DE85" s="385"/>
    </row>
    <row r="86" spans="2:109" ht="13.5" hidden="1">
      <c r="DD86" s="385"/>
      <c r="DE86" s="385"/>
    </row>
    <row r="87" spans="2:109" ht="13.5" hidden="1">
      <c r="K87" s="388"/>
      <c r="AQ87" s="388"/>
      <c r="BC87" s="388"/>
      <c r="BO87" s="388"/>
      <c r="CA87" s="388"/>
      <c r="CM87" s="388"/>
      <c r="CY87" s="388"/>
      <c r="DD87" s="385"/>
      <c r="DE87" s="385"/>
    </row>
    <row r="88" spans="2:109" ht="13.5" hidden="1">
      <c r="DD88" s="385"/>
      <c r="DE88" s="385"/>
    </row>
    <row r="89" spans="2:109" ht="13.5" hidden="1">
      <c r="DD89" s="385"/>
      <c r="DE89" s="385"/>
    </row>
    <row r="90" spans="2:109" ht="13.5" hidden="1">
      <c r="DD90" s="385"/>
      <c r="DE90" s="385"/>
    </row>
    <row r="91" spans="2:109" ht="13.5" hidden="1">
      <c r="DD91" s="385"/>
      <c r="DE91" s="385"/>
    </row>
    <row r="92" spans="2:109" ht="13.5" hidden="1" customHeight="1">
      <c r="DD92" s="385"/>
      <c r="DE92" s="385"/>
    </row>
    <row r="93" spans="2:109" ht="13.5" hidden="1" customHeight="1">
      <c r="DD93" s="385"/>
      <c r="DE93" s="385"/>
    </row>
    <row r="94" spans="2:109" ht="13.5" hidden="1" customHeight="1">
      <c r="DD94" s="385"/>
      <c r="DE94" s="385"/>
    </row>
    <row r="95" spans="2:109" ht="13.5" hidden="1" customHeight="1">
      <c r="DD95" s="385"/>
      <c r="DE95" s="385"/>
    </row>
    <row r="96" spans="2:109" ht="13.5" hidden="1" customHeight="1">
      <c r="DD96" s="385"/>
      <c r="DE96" s="385"/>
    </row>
    <row r="97" spans="108:109" ht="13.5" hidden="1" customHeight="1">
      <c r="DD97" s="385"/>
      <c r="DE97" s="385"/>
    </row>
    <row r="98" spans="108:109" ht="13.5" hidden="1" customHeight="1">
      <c r="DD98" s="385"/>
      <c r="DE98" s="385"/>
    </row>
    <row r="99" spans="108:109" ht="13.5" hidden="1" customHeight="1">
      <c r="DD99" s="385"/>
      <c r="DE99" s="385"/>
    </row>
    <row r="100" spans="108:109" ht="13.5" hidden="1" customHeight="1">
      <c r="DD100" s="385"/>
      <c r="DE100" s="385"/>
    </row>
    <row r="101" spans="108:109" ht="13.5" hidden="1" customHeight="1">
      <c r="DD101" s="385"/>
      <c r="DE101" s="385"/>
    </row>
    <row r="102" spans="108:109" ht="13.5" hidden="1" customHeight="1">
      <c r="DD102" s="385"/>
      <c r="DE102" s="385"/>
    </row>
    <row r="103" spans="108:109" ht="13.5" hidden="1" customHeight="1">
      <c r="DD103" s="385"/>
      <c r="DE103" s="385"/>
    </row>
    <row r="104" spans="108:109" ht="13.5" hidden="1" customHeight="1">
      <c r="DD104" s="385"/>
      <c r="DE104" s="385"/>
    </row>
    <row r="105" spans="108:109" ht="13.5" hidden="1" customHeight="1">
      <c r="DD105" s="385"/>
      <c r="DE105" s="385"/>
    </row>
    <row r="106" spans="108:109" ht="13.5" hidden="1" customHeight="1">
      <c r="DD106" s="385"/>
      <c r="DE106" s="385"/>
    </row>
    <row r="107" spans="108:109" ht="13.5" hidden="1" customHeight="1">
      <c r="DD107" s="385"/>
      <c r="DE107" s="385"/>
    </row>
    <row r="108" spans="108:109" ht="13.5" hidden="1" customHeight="1">
      <c r="DD108" s="385"/>
      <c r="DE108" s="385"/>
    </row>
    <row r="109" spans="108:109" ht="13.5" hidden="1" customHeight="1">
      <c r="DD109" s="385"/>
      <c r="DE109" s="385"/>
    </row>
    <row r="110" spans="108:109" ht="13.5" hidden="1" customHeight="1">
      <c r="DD110" s="385"/>
      <c r="DE110" s="385"/>
    </row>
    <row r="111" spans="108:109" ht="13.5" hidden="1" customHeight="1">
      <c r="DD111" s="385"/>
      <c r="DE111" s="385"/>
    </row>
    <row r="112" spans="108:109" ht="13.5" hidden="1" customHeight="1">
      <c r="DD112" s="385"/>
      <c r="DE112" s="385"/>
    </row>
    <row r="113" spans="108:109" ht="13.5" hidden="1" customHeight="1">
      <c r="DD113" s="385"/>
      <c r="DE113" s="385"/>
    </row>
    <row r="114" spans="108:109" ht="13.5" hidden="1" customHeight="1">
      <c r="DD114" s="385"/>
      <c r="DE114" s="385"/>
    </row>
    <row r="115" spans="108:109" ht="13.5" hidden="1" customHeight="1">
      <c r="DD115" s="385"/>
      <c r="DE115" s="385"/>
    </row>
    <row r="116" spans="108:109" ht="13.5" hidden="1" customHeight="1">
      <c r="DD116" s="385"/>
      <c r="DE116" s="385"/>
    </row>
    <row r="117" spans="108:109" ht="13.5" hidden="1" customHeight="1">
      <c r="DD117" s="385"/>
      <c r="DE117" s="385"/>
    </row>
    <row r="118" spans="108:109" ht="13.5" hidden="1" customHeight="1">
      <c r="DD118" s="385"/>
      <c r="DE118" s="385"/>
    </row>
    <row r="119" spans="108:109" ht="13.5" hidden="1" customHeight="1">
      <c r="DD119" s="385"/>
      <c r="DE119" s="385"/>
    </row>
    <row r="120" spans="108:109" ht="13.5" hidden="1" customHeight="1">
      <c r="DD120" s="385"/>
      <c r="DE120" s="385"/>
    </row>
    <row r="121" spans="108:109" ht="13.5" hidden="1" customHeight="1">
      <c r="DD121" s="385"/>
      <c r="DE121" s="385"/>
    </row>
    <row r="122" spans="108:109" ht="13.5" hidden="1" customHeight="1">
      <c r="DD122" s="385"/>
      <c r="DE122" s="385"/>
    </row>
    <row r="123" spans="108:109" ht="13.5" hidden="1" customHeight="1">
      <c r="DD123" s="385"/>
      <c r="DE123" s="385"/>
    </row>
    <row r="124" spans="108:109" ht="13.5" hidden="1" customHeight="1">
      <c r="DD124" s="385"/>
      <c r="DE124" s="385"/>
    </row>
    <row r="125" spans="108:109" ht="13.5" hidden="1" customHeight="1">
      <c r="DD125" s="385"/>
      <c r="DE125" s="385"/>
    </row>
    <row r="126" spans="108:109" ht="13.5" hidden="1" customHeight="1">
      <c r="DD126" s="385"/>
      <c r="DE126" s="385"/>
    </row>
    <row r="127" spans="108:109" ht="13.5" hidden="1" customHeight="1">
      <c r="DD127" s="385"/>
      <c r="DE127" s="385"/>
    </row>
    <row r="128" spans="108:109" ht="13.5" hidden="1" customHeight="1">
      <c r="DD128" s="385"/>
      <c r="DE128" s="385"/>
    </row>
    <row r="129" spans="108:109" ht="13.5" hidden="1" customHeight="1">
      <c r="DD129" s="385"/>
      <c r="DE129" s="385"/>
    </row>
    <row r="130" spans="108:109" ht="13.5" hidden="1" customHeight="1">
      <c r="DD130" s="385"/>
      <c r="DE130" s="385"/>
    </row>
    <row r="131" spans="108:109" ht="13.5" hidden="1" customHeight="1">
      <c r="DD131" s="385"/>
      <c r="DE131" s="385"/>
    </row>
    <row r="132" spans="108:109" ht="13.5" hidden="1" customHeight="1">
      <c r="DD132" s="385"/>
      <c r="DE132" s="385"/>
    </row>
    <row r="133" spans="108:109" ht="13.5" hidden="1" customHeight="1">
      <c r="DD133" s="385"/>
      <c r="DE133" s="385"/>
    </row>
    <row r="134" spans="108:109" ht="13.5" hidden="1" customHeight="1">
      <c r="DD134" s="385"/>
      <c r="DE134" s="385"/>
    </row>
    <row r="135" spans="108:109" ht="13.5" hidden="1" customHeight="1">
      <c r="DD135" s="385"/>
      <c r="DE135" s="385"/>
    </row>
    <row r="136" spans="108:109" ht="13.5" hidden="1" customHeight="1">
      <c r="DD136" s="385"/>
      <c r="DE136" s="385"/>
    </row>
    <row r="137" spans="108:109" ht="13.5" hidden="1" customHeight="1">
      <c r="DD137" s="385"/>
      <c r="DE137" s="385"/>
    </row>
    <row r="138" spans="108:109" ht="13.5" hidden="1" customHeight="1">
      <c r="DD138" s="385"/>
      <c r="DE138" s="385"/>
    </row>
    <row r="139" spans="108:109" ht="13.5" hidden="1" customHeight="1">
      <c r="DD139" s="385"/>
      <c r="DE139" s="385"/>
    </row>
    <row r="140" spans="108:109" ht="13.5" hidden="1" customHeight="1">
      <c r="DD140" s="385"/>
      <c r="DE140" s="385"/>
    </row>
    <row r="141" spans="108:109" ht="13.5" hidden="1" customHeight="1">
      <c r="DD141" s="385"/>
      <c r="DE141" s="385"/>
    </row>
    <row r="142" spans="108:109" ht="13.5" hidden="1" customHeight="1">
      <c r="DD142" s="385"/>
      <c r="DE142" s="385"/>
    </row>
    <row r="143" spans="108:109" ht="13.5" hidden="1" customHeight="1">
      <c r="DD143" s="385"/>
      <c r="DE143" s="385"/>
    </row>
    <row r="144" spans="108:109" ht="13.5" hidden="1" customHeight="1">
      <c r="DD144" s="385"/>
      <c r="DE144" s="385"/>
    </row>
    <row r="145" spans="108:109" ht="13.5" hidden="1" customHeight="1">
      <c r="DD145" s="385"/>
      <c r="DE145" s="385"/>
    </row>
    <row r="146" spans="108:109" ht="13.5" hidden="1" customHeight="1">
      <c r="DD146" s="385"/>
      <c r="DE146" s="385"/>
    </row>
    <row r="147" spans="108:109" ht="13.5" hidden="1" customHeight="1">
      <c r="DD147" s="385"/>
      <c r="DE147" s="385"/>
    </row>
    <row r="148" spans="108:109" ht="13.5" hidden="1" customHeight="1">
      <c r="DD148" s="385"/>
      <c r="DE148" s="385"/>
    </row>
    <row r="149" spans="108:109" ht="13.5" hidden="1" customHeight="1">
      <c r="DD149" s="385"/>
      <c r="DE149" s="385"/>
    </row>
    <row r="150" spans="108:109" ht="13.5" hidden="1" customHeight="1">
      <c r="DD150" s="385"/>
      <c r="DE150" s="385"/>
    </row>
    <row r="151" spans="108:109" ht="13.5" hidden="1" customHeight="1">
      <c r="DD151" s="385"/>
      <c r="DE151" s="385"/>
    </row>
    <row r="152" spans="108:109" ht="13.5" hidden="1" customHeight="1">
      <c r="DD152" s="385"/>
      <c r="DE152" s="385"/>
    </row>
    <row r="153" spans="108:109" ht="13.5" hidden="1" customHeight="1">
      <c r="DD153" s="385"/>
      <c r="DE153" s="385"/>
    </row>
    <row r="154" spans="108:109" ht="13.5" hidden="1" customHeight="1">
      <c r="DD154" s="385"/>
      <c r="DE154" s="385"/>
    </row>
    <row r="155" spans="108:109" ht="13.5" hidden="1" customHeight="1">
      <c r="DD155" s="385"/>
      <c r="DE155" s="385"/>
    </row>
    <row r="156" spans="108:109" ht="13.5" hidden="1" customHeight="1">
      <c r="DD156" s="385"/>
      <c r="DE156" s="385"/>
    </row>
    <row r="157" spans="108:109" ht="13.5" hidden="1" customHeight="1">
      <c r="DD157" s="385"/>
      <c r="DE157" s="385"/>
    </row>
    <row r="158" spans="108:109" ht="13.5" hidden="1" customHeight="1">
      <c r="DD158" s="385"/>
      <c r="DE158" s="385"/>
    </row>
    <row r="159" spans="108:109" ht="13.5" hidden="1" customHeight="1">
      <c r="DD159" s="385"/>
      <c r="DE159" s="385"/>
    </row>
    <row r="160" spans="108:109" ht="13.5" hidden="1" customHeight="1">
      <c r="DD160" s="385"/>
      <c r="DE160" s="385"/>
    </row>
    <row r="161" ht="13.5" hidden="1" customHeight="1"/>
    <row r="162" ht="13.5" hidden="1" customHeight="1"/>
    <row r="163" ht="13.5" hidden="1" customHeight="1"/>
    <row r="164" ht="13.5" hidden="1" customHeight="1"/>
    <row r="165" ht="13.5" hidden="1" customHeight="1"/>
    <row r="166" ht="13.5" hidden="1" customHeight="1"/>
    <row r="167" ht="13.5" hidden="1" customHeight="1"/>
    <row r="168" ht="13.5" hidden="1" customHeight="1"/>
    <row r="169" ht="13.5" hidden="1" customHeight="1"/>
    <row r="170" ht="13.5" hidden="1" customHeight="1"/>
    <row r="171" ht="13.5" hidden="1" customHeight="1"/>
    <row r="172" ht="13.5" hidden="1" customHeight="1"/>
    <row r="173" ht="13.5" hidden="1" customHeight="1"/>
    <row r="174" ht="13.5" hidden="1" customHeight="1"/>
    <row r="175" ht="13.5" hidden="1" customHeight="1"/>
    <row r="176" ht="13.5" hidden="1" customHeight="1"/>
    <row r="177" ht="13.5" hidden="1" customHeight="1"/>
    <row r="178" ht="13.5" hidden="1" customHeight="1"/>
    <row r="179" ht="13.5" hidden="1" customHeight="1"/>
    <row r="180" ht="13.5" hidden="1" customHeight="1"/>
    <row r="181" ht="13.5" hidden="1" customHeight="1"/>
    <row r="182" ht="13.5" hidden="1" customHeight="1"/>
    <row r="183" ht="13.5" hidden="1" customHeight="1"/>
    <row r="184" ht="13.5" hidden="1" customHeight="1"/>
    <row r="185" ht="13.5" hidden="1" customHeight="1"/>
    <row r="186" ht="13.5" hidden="1" customHeight="1"/>
    <row r="187" ht="13.5" hidden="1" customHeight="1"/>
    <row r="188" ht="13.5" hidden="1" customHeight="1"/>
    <row r="189" ht="13.5" hidden="1" customHeight="1"/>
    <row r="190" ht="13.5" hidden="1" customHeight="1"/>
    <row r="191" ht="13.5" hidden="1" customHeight="1"/>
  </sheetData>
  <sheetProtection algorithmName="SHA-512" hashValue="2UyrajulNZMOHtP6OnLQaXY8l8Nbfp5Z/T9nIbN/ZRuWinUAi5yykLWBvj2rbrwTRKCCVZhSTAnrp6dsgZGcPQ==" saltValue="evh+v1dFjcEwFo70liU59Q==" spinCount="100000" sheet="1" objects="1" scenarios="1" formatCells="0"/>
  <dataConsolidate/>
  <mergeCells count="112">
    <mergeCell ref="G77:H80"/>
    <mergeCell ref="I77:J78"/>
    <mergeCell ref="K77:K78"/>
    <mergeCell ref="L77:L78"/>
    <mergeCell ref="M77:M78"/>
    <mergeCell ref="CN79:CU80"/>
    <mergeCell ref="BX79:CE80"/>
    <mergeCell ref="N77:N78"/>
    <mergeCell ref="AN77:BA80"/>
    <mergeCell ref="BB77:BO78"/>
    <mergeCell ref="BP77:BW78"/>
    <mergeCell ref="BX77:CE78"/>
    <mergeCell ref="CF77:CM78"/>
    <mergeCell ref="CF79:CM80"/>
    <mergeCell ref="I75:J76"/>
    <mergeCell ref="K75:K76"/>
    <mergeCell ref="L75:L76"/>
    <mergeCell ref="M75:M76"/>
    <mergeCell ref="N75:N76"/>
    <mergeCell ref="CV79:DC80"/>
    <mergeCell ref="CN77:CU78"/>
    <mergeCell ref="CV77:DC78"/>
    <mergeCell ref="I79:J80"/>
    <mergeCell ref="K79:K80"/>
    <mergeCell ref="L79:L80"/>
    <mergeCell ref="M79:M80"/>
    <mergeCell ref="N79:N80"/>
    <mergeCell ref="BB79:BO80"/>
    <mergeCell ref="BP79:BW80"/>
    <mergeCell ref="CV72:DC72"/>
    <mergeCell ref="BX72:CE72"/>
    <mergeCell ref="CF72:CM72"/>
    <mergeCell ref="CN72:CU72"/>
    <mergeCell ref="AN55:BA58"/>
    <mergeCell ref="BB75:BO76"/>
    <mergeCell ref="BP75:BW76"/>
    <mergeCell ref="BX75:CE76"/>
    <mergeCell ref="CF75:CM76"/>
    <mergeCell ref="CN75:CU76"/>
    <mergeCell ref="CV75:DC76"/>
    <mergeCell ref="BX73:CE74"/>
    <mergeCell ref="CF73:CM74"/>
    <mergeCell ref="CN73:CU74"/>
    <mergeCell ref="BX57:CE58"/>
    <mergeCell ref="CF57:CM58"/>
    <mergeCell ref="CF55:CM56"/>
    <mergeCell ref="CN55:CU56"/>
    <mergeCell ref="CV55:DC56"/>
    <mergeCell ref="CV73:DC74"/>
    <mergeCell ref="CV53:DC54"/>
    <mergeCell ref="G55:H58"/>
    <mergeCell ref="I55:J56"/>
    <mergeCell ref="K55:K56"/>
    <mergeCell ref="L55:L56"/>
    <mergeCell ref="M55:M56"/>
    <mergeCell ref="N55:N56"/>
    <mergeCell ref="AN73:BA76"/>
    <mergeCell ref="BB73:BO74"/>
    <mergeCell ref="BP73:BW74"/>
    <mergeCell ref="G72:J72"/>
    <mergeCell ref="AN72:BO72"/>
    <mergeCell ref="BP72:BW72"/>
    <mergeCell ref="G73:H76"/>
    <mergeCell ref="I73:J74"/>
    <mergeCell ref="K73:K74"/>
    <mergeCell ref="L73:L74"/>
    <mergeCell ref="M73:M74"/>
    <mergeCell ref="N73:N74"/>
    <mergeCell ref="AN65:DC69"/>
    <mergeCell ref="BX55:CE56"/>
    <mergeCell ref="CN57:CU58"/>
    <mergeCell ref="CV57:DC58"/>
    <mergeCell ref="CN53:CU54"/>
    <mergeCell ref="I51:J52"/>
    <mergeCell ref="K51:K52"/>
    <mergeCell ref="L51:L52"/>
    <mergeCell ref="M51:M52"/>
    <mergeCell ref="N51:N52"/>
    <mergeCell ref="I57:J58"/>
    <mergeCell ref="K57:K58"/>
    <mergeCell ref="BB55:BO56"/>
    <mergeCell ref="BP55:BW56"/>
    <mergeCell ref="BP57:BW58"/>
    <mergeCell ref="L57:L58"/>
    <mergeCell ref="M57:M58"/>
    <mergeCell ref="N57:N58"/>
    <mergeCell ref="BB57:BO58"/>
    <mergeCell ref="BP53:BW54"/>
    <mergeCell ref="CV51:DC52"/>
    <mergeCell ref="CN51:CU52"/>
    <mergeCell ref="AN43:DC47"/>
    <mergeCell ref="G50:J50"/>
    <mergeCell ref="AN50:BO50"/>
    <mergeCell ref="BP50:BW50"/>
    <mergeCell ref="BX50:CE50"/>
    <mergeCell ref="CF50:CM50"/>
    <mergeCell ref="CN50:CU50"/>
    <mergeCell ref="CV50:DC50"/>
    <mergeCell ref="G51:H54"/>
    <mergeCell ref="BX53:CE54"/>
    <mergeCell ref="CF53:CM54"/>
    <mergeCell ref="AN51:BA54"/>
    <mergeCell ref="BB51:BO52"/>
    <mergeCell ref="BP51:BW52"/>
    <mergeCell ref="BX51:CE52"/>
    <mergeCell ref="CF51:CM52"/>
    <mergeCell ref="I53:J54"/>
    <mergeCell ref="K53:K54"/>
    <mergeCell ref="L53:L54"/>
    <mergeCell ref="M53:M54"/>
    <mergeCell ref="N53:N54"/>
    <mergeCell ref="BB53:BO54"/>
  </mergeCells>
  <phoneticPr fontId="2"/>
  <printOptions horizontalCentered="1" verticalCentered="1"/>
  <pageMargins left="0" right="0" top="0.19685039370078741" bottom="0.31496062992125984" header="0.39370078740157483" footer="0"/>
  <pageSetup paperSize="9" scale="50"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35"/>
  <sheetViews>
    <sheetView showGridLines="0" zoomScale="55" zoomScaleNormal="55" zoomScaleSheetLayoutView="70" workbookViewId="0"/>
  </sheetViews>
  <sheetFormatPr defaultColWidth="0" defaultRowHeight="13.5" customHeight="1" zeroHeight="1"/>
  <cols>
    <col min="1" max="34" width="2.5" style="291" customWidth="1"/>
    <col min="35" max="122" width="2.5" style="290" customWidth="1"/>
    <col min="123" max="16384" width="2.5" style="290" hidden="1"/>
  </cols>
  <sheetData>
    <row r="1" spans="2:34" ht="13.5" customHeight="1">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row>
    <row r="2" spans="2:34">
      <c r="S2" s="290"/>
      <c r="AH2" s="290"/>
    </row>
    <row r="3" spans="2:34">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row>
    <row r="4" spans="2:34"/>
    <row r="5" spans="2:34"/>
    <row r="6" spans="2:34"/>
    <row r="7" spans="2:34"/>
    <row r="8" spans="2:34"/>
    <row r="9" spans="2:34">
      <c r="AH9" s="290"/>
    </row>
    <row r="10" spans="2:34"/>
    <row r="11" spans="2:34"/>
    <row r="12" spans="2:34"/>
    <row r="13" spans="2:34"/>
    <row r="14" spans="2:34"/>
    <row r="15" spans="2:34"/>
    <row r="16" spans="2:34"/>
    <row r="17" spans="12:34">
      <c r="AH17" s="290"/>
    </row>
    <row r="18" spans="12:34"/>
    <row r="19" spans="12:34"/>
    <row r="20" spans="12:34">
      <c r="AH20" s="290"/>
    </row>
    <row r="21" spans="12:34">
      <c r="AH21" s="290"/>
    </row>
    <row r="22" spans="12:34"/>
    <row r="23" spans="12:34"/>
    <row r="24" spans="12:34">
      <c r="Q24" s="290"/>
    </row>
    <row r="25" spans="12:34"/>
    <row r="26" spans="12:34"/>
    <row r="27" spans="12:34"/>
    <row r="28" spans="12:34">
      <c r="O28" s="290"/>
      <c r="T28" s="290"/>
      <c r="AH28" s="290"/>
    </row>
    <row r="29" spans="12:34"/>
    <row r="30" spans="12:34"/>
    <row r="31" spans="12:34">
      <c r="Q31" s="290"/>
    </row>
    <row r="32" spans="12:34">
      <c r="L32" s="290"/>
    </row>
    <row r="33" spans="2:34">
      <c r="C33" s="290"/>
      <c r="E33" s="290"/>
      <c r="G33" s="290"/>
      <c r="I33" s="290"/>
      <c r="X33" s="290"/>
    </row>
    <row r="34" spans="2:34">
      <c r="B34" s="290"/>
      <c r="P34" s="290"/>
      <c r="R34" s="290"/>
      <c r="T34" s="290"/>
    </row>
    <row r="35" spans="2:34">
      <c r="D35" s="290"/>
      <c r="W35" s="290"/>
      <c r="AC35" s="290"/>
      <c r="AD35" s="290"/>
      <c r="AE35" s="290"/>
      <c r="AF35" s="290"/>
      <c r="AG35" s="290"/>
      <c r="AH35" s="290"/>
    </row>
    <row r="36" spans="2:34">
      <c r="H36" s="290"/>
      <c r="J36" s="290"/>
      <c r="K36" s="290"/>
      <c r="M36" s="290"/>
      <c r="Y36" s="290"/>
      <c r="Z36" s="290"/>
      <c r="AA36" s="290"/>
      <c r="AB36" s="290"/>
      <c r="AC36" s="290"/>
      <c r="AD36" s="290"/>
      <c r="AE36" s="290"/>
      <c r="AF36" s="290"/>
      <c r="AG36" s="290"/>
      <c r="AH36" s="290"/>
    </row>
    <row r="37" spans="2:34">
      <c r="AH37" s="290"/>
    </row>
    <row r="38" spans="2:34">
      <c r="AG38" s="290"/>
      <c r="AH38" s="290"/>
    </row>
    <row r="39" spans="2:34"/>
    <row r="40" spans="2:34">
      <c r="X40" s="290"/>
    </row>
    <row r="41" spans="2:34">
      <c r="R41" s="290"/>
    </row>
    <row r="42" spans="2:34">
      <c r="W42" s="290"/>
    </row>
    <row r="43" spans="2:34">
      <c r="Y43" s="290"/>
      <c r="Z43" s="290"/>
      <c r="AA43" s="290"/>
      <c r="AB43" s="290"/>
      <c r="AC43" s="290"/>
      <c r="AD43" s="290"/>
      <c r="AE43" s="290"/>
      <c r="AF43" s="290"/>
      <c r="AG43" s="290"/>
      <c r="AH43" s="290"/>
    </row>
    <row r="44" spans="2:34">
      <c r="AH44" s="290"/>
    </row>
    <row r="45" spans="2:34">
      <c r="X45" s="290"/>
    </row>
    <row r="46" spans="2:34"/>
    <row r="47" spans="2:34"/>
    <row r="48" spans="2:34">
      <c r="W48" s="290"/>
      <c r="Y48" s="290"/>
      <c r="Z48" s="290"/>
      <c r="AA48" s="290"/>
      <c r="AB48" s="290"/>
      <c r="AC48" s="290"/>
      <c r="AD48" s="290"/>
      <c r="AE48" s="290"/>
      <c r="AF48" s="290"/>
      <c r="AG48" s="290"/>
      <c r="AH48" s="290"/>
    </row>
    <row r="49" spans="28:34"/>
    <row r="50" spans="28:34">
      <c r="AE50" s="290"/>
      <c r="AF50" s="290"/>
      <c r="AG50" s="290"/>
      <c r="AH50" s="290"/>
    </row>
    <row r="51" spans="28:34">
      <c r="AC51" s="290"/>
      <c r="AD51" s="290"/>
      <c r="AE51" s="290"/>
      <c r="AF51" s="290"/>
      <c r="AG51" s="290"/>
      <c r="AH51" s="290"/>
    </row>
    <row r="52" spans="28:34"/>
    <row r="53" spans="28:34">
      <c r="AF53" s="290"/>
      <c r="AG53" s="290"/>
      <c r="AH53" s="290"/>
    </row>
    <row r="54" spans="28:34">
      <c r="AH54" s="290"/>
    </row>
    <row r="55" spans="28:34"/>
    <row r="56" spans="28:34">
      <c r="AB56" s="290"/>
      <c r="AC56" s="290"/>
      <c r="AD56" s="290"/>
      <c r="AE56" s="290"/>
      <c r="AF56" s="290"/>
      <c r="AG56" s="290"/>
      <c r="AH56" s="290"/>
    </row>
    <row r="57" spans="28:34">
      <c r="AH57" s="290"/>
    </row>
    <row r="58" spans="28:34">
      <c r="AH58" s="290"/>
    </row>
    <row r="59" spans="28:34"/>
    <row r="60" spans="28:34"/>
    <row r="61" spans="28:34"/>
    <row r="62" spans="28:34"/>
    <row r="63" spans="28:34">
      <c r="AH63" s="290"/>
    </row>
    <row r="64" spans="28:34">
      <c r="AG64" s="290"/>
      <c r="AH64" s="290"/>
    </row>
    <row r="65" spans="28:34"/>
    <row r="66" spans="28:34"/>
    <row r="67" spans="28:34"/>
    <row r="68" spans="28:34">
      <c r="AB68" s="290"/>
      <c r="AC68" s="290"/>
      <c r="AD68" s="290"/>
      <c r="AE68" s="290"/>
      <c r="AF68" s="290"/>
      <c r="AG68" s="290"/>
      <c r="AH68" s="290"/>
    </row>
    <row r="69" spans="28:34">
      <c r="AF69" s="290"/>
      <c r="AG69" s="290"/>
      <c r="AH69" s="290"/>
    </row>
    <row r="70" spans="28:34"/>
    <row r="71" spans="28:34"/>
    <row r="72" spans="28:34"/>
    <row r="73" spans="28:34"/>
    <row r="74" spans="28:34"/>
    <row r="75" spans="28:34">
      <c r="AH75" s="290"/>
    </row>
    <row r="76" spans="28:34">
      <c r="AF76" s="290"/>
      <c r="AG76" s="290"/>
      <c r="AH76" s="290"/>
    </row>
    <row r="77" spans="28:34">
      <c r="AG77" s="290"/>
      <c r="AH77" s="290"/>
    </row>
    <row r="78" spans="28:34"/>
    <row r="79" spans="28:34"/>
    <row r="80" spans="28:34"/>
    <row r="81" spans="25:34"/>
    <row r="82" spans="25:34">
      <c r="Y82" s="290"/>
    </row>
    <row r="83" spans="25:34">
      <c r="Y83" s="290"/>
      <c r="Z83" s="290"/>
      <c r="AA83" s="290"/>
      <c r="AB83" s="290"/>
      <c r="AC83" s="290"/>
      <c r="AD83" s="290"/>
      <c r="AE83" s="290"/>
      <c r="AF83" s="290"/>
      <c r="AG83" s="290"/>
      <c r="AH83" s="290"/>
    </row>
    <row r="84" spans="25:34"/>
    <row r="85" spans="25:34"/>
    <row r="86" spans="25:34"/>
    <row r="87" spans="25:34"/>
    <row r="88" spans="25:34">
      <c r="AH88" s="290"/>
    </row>
    <row r="89" spans="25:34"/>
    <row r="90" spans="25:34"/>
    <row r="91" spans="25:34"/>
    <row r="92" spans="25:34" ht="13.5" customHeight="1"/>
    <row r="93" spans="25:34" ht="13.5" customHeight="1"/>
    <row r="94" spans="25:34" ht="13.5" customHeight="1">
      <c r="AF94" s="290"/>
      <c r="AG94" s="290"/>
      <c r="AH94" s="290"/>
    </row>
    <row r="95" spans="25:34" ht="13.5" customHeight="1">
      <c r="AH95" s="290"/>
    </row>
    <row r="96" spans="25:34" ht="13.5" customHeight="1"/>
    <row r="97" spans="33:34" ht="13.5" customHeight="1"/>
    <row r="98" spans="33:34" ht="13.5" customHeight="1"/>
    <row r="99" spans="33:34" ht="13.5" customHeight="1"/>
    <row r="100" spans="33:34" ht="13.5" customHeight="1"/>
    <row r="101" spans="33:34" ht="13.5" customHeight="1">
      <c r="AH101" s="290"/>
    </row>
    <row r="102" spans="33:34" ht="13.5" customHeight="1"/>
    <row r="103" spans="33:34" ht="13.5" customHeight="1"/>
    <row r="104" spans="33:34" ht="13.5" customHeight="1">
      <c r="AG104" s="290"/>
      <c r="AH104" s="290"/>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290"/>
    </row>
    <row r="117" spans="34:122" ht="13.5" customHeight="1"/>
    <row r="118" spans="34:122" ht="13.5" customHeight="1"/>
    <row r="119" spans="34:122" ht="13.5" customHeight="1"/>
    <row r="120" spans="34:122" ht="13.5" customHeight="1">
      <c r="AH120" s="290"/>
    </row>
    <row r="121" spans="34:122" ht="13.5" customHeight="1">
      <c r="AH121" s="290"/>
    </row>
    <row r="122" spans="34:122" ht="13.5" customHeight="1"/>
    <row r="123" spans="34:122" ht="13.5" customHeight="1"/>
    <row r="124" spans="34:122" ht="13.5" customHeight="1"/>
    <row r="125" spans="34:122" ht="13.5" customHeight="1">
      <c r="DR125" s="290" t="s">
        <v>512</v>
      </c>
    </row>
    <row r="126" spans="34:122" ht="13.5" hidden="1" customHeight="1"/>
    <row r="127" spans="34:122" ht="13.5" hidden="1" customHeight="1"/>
    <row r="128" spans="34:122"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algorithmName="SHA-512" hashValue="V2nr+hQc7pmXliMW2eL1TzJ7dStXp4XsDJ4+8FgpOVwVLkCJVUhbsjq7LGNECziGyRYpwlAwZatRr8IfaqGvEQ==" saltValue="q0DJnLqaA0CNn3tT8s9aoQ=="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35"/>
  <sheetViews>
    <sheetView showGridLines="0" zoomScale="55" zoomScaleNormal="55" zoomScaleSheetLayoutView="55" workbookViewId="0"/>
  </sheetViews>
  <sheetFormatPr defaultColWidth="0" defaultRowHeight="13.5" customHeight="1" zeroHeight="1"/>
  <cols>
    <col min="1" max="34" width="2.5" style="291" customWidth="1"/>
    <col min="35" max="122" width="2.5" style="290" customWidth="1"/>
    <col min="123" max="16384" width="2.5" style="290" hidden="1"/>
  </cols>
  <sheetData>
    <row r="1" spans="2:34" ht="13.5" customHeight="1">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row>
    <row r="2" spans="2:34">
      <c r="S2" s="290"/>
      <c r="AH2" s="290"/>
    </row>
    <row r="3" spans="2:34">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row>
    <row r="4" spans="2:34"/>
    <row r="5" spans="2:34"/>
    <row r="6" spans="2:34"/>
    <row r="7" spans="2:34"/>
    <row r="8" spans="2:34"/>
    <row r="9" spans="2:34">
      <c r="AH9" s="290"/>
    </row>
    <row r="10" spans="2:34"/>
    <row r="11" spans="2:34"/>
    <row r="12" spans="2:34"/>
    <row r="13" spans="2:34"/>
    <row r="14" spans="2:34"/>
    <row r="15" spans="2:34"/>
    <row r="16" spans="2:34"/>
    <row r="17" spans="12:34">
      <c r="AH17" s="290"/>
    </row>
    <row r="18" spans="12:34"/>
    <row r="19" spans="12:34"/>
    <row r="20" spans="12:34">
      <c r="AH20" s="290"/>
    </row>
    <row r="21" spans="12:34">
      <c r="AH21" s="290"/>
    </row>
    <row r="22" spans="12:34"/>
    <row r="23" spans="12:34"/>
    <row r="24" spans="12:34">
      <c r="Q24" s="290"/>
    </row>
    <row r="25" spans="12:34"/>
    <row r="26" spans="12:34"/>
    <row r="27" spans="12:34"/>
    <row r="28" spans="12:34">
      <c r="O28" s="290"/>
      <c r="T28" s="290"/>
      <c r="AH28" s="290"/>
    </row>
    <row r="29" spans="12:34"/>
    <row r="30" spans="12:34"/>
    <row r="31" spans="12:34">
      <c r="Q31" s="290"/>
    </row>
    <row r="32" spans="12:34">
      <c r="L32" s="290"/>
    </row>
    <row r="33" spans="2:34">
      <c r="C33" s="290"/>
      <c r="E33" s="290"/>
      <c r="G33" s="290"/>
      <c r="I33" s="290"/>
      <c r="X33" s="290"/>
    </row>
    <row r="34" spans="2:34">
      <c r="B34" s="290"/>
      <c r="P34" s="290"/>
      <c r="R34" s="290"/>
      <c r="T34" s="290"/>
    </row>
    <row r="35" spans="2:34">
      <c r="D35" s="290"/>
      <c r="W35" s="290"/>
      <c r="AC35" s="290"/>
      <c r="AD35" s="290"/>
      <c r="AE35" s="290"/>
      <c r="AF35" s="290"/>
      <c r="AG35" s="290"/>
      <c r="AH35" s="290"/>
    </row>
    <row r="36" spans="2:34">
      <c r="H36" s="290"/>
      <c r="J36" s="290"/>
      <c r="K36" s="290"/>
      <c r="M36" s="290"/>
      <c r="Y36" s="290"/>
      <c r="Z36" s="290"/>
      <c r="AA36" s="290"/>
      <c r="AB36" s="290"/>
      <c r="AC36" s="290"/>
      <c r="AD36" s="290"/>
      <c r="AE36" s="290"/>
      <c r="AF36" s="290"/>
      <c r="AG36" s="290"/>
      <c r="AH36" s="290"/>
    </row>
    <row r="37" spans="2:34">
      <c r="AH37" s="290"/>
    </row>
    <row r="38" spans="2:34">
      <c r="AG38" s="290"/>
      <c r="AH38" s="290"/>
    </row>
    <row r="39" spans="2:34"/>
    <row r="40" spans="2:34">
      <c r="X40" s="290"/>
    </row>
    <row r="41" spans="2:34">
      <c r="R41" s="290"/>
    </row>
    <row r="42" spans="2:34">
      <c r="W42" s="290"/>
    </row>
    <row r="43" spans="2:34">
      <c r="Y43" s="290"/>
      <c r="Z43" s="290"/>
      <c r="AA43" s="290"/>
      <c r="AB43" s="290"/>
      <c r="AC43" s="290"/>
      <c r="AD43" s="290"/>
      <c r="AE43" s="290"/>
      <c r="AF43" s="290"/>
      <c r="AG43" s="290"/>
      <c r="AH43" s="290"/>
    </row>
    <row r="44" spans="2:34">
      <c r="AH44" s="290"/>
    </row>
    <row r="45" spans="2:34">
      <c r="X45" s="290"/>
    </row>
    <row r="46" spans="2:34"/>
    <row r="47" spans="2:34"/>
    <row r="48" spans="2:34">
      <c r="W48" s="290"/>
      <c r="Y48" s="290"/>
      <c r="Z48" s="290"/>
      <c r="AA48" s="290"/>
      <c r="AB48" s="290"/>
      <c r="AC48" s="290"/>
      <c r="AD48" s="290"/>
      <c r="AE48" s="290"/>
      <c r="AF48" s="290"/>
      <c r="AG48" s="290"/>
      <c r="AH48" s="290"/>
    </row>
    <row r="49" spans="28:34"/>
    <row r="50" spans="28:34">
      <c r="AE50" s="290"/>
      <c r="AF50" s="290"/>
      <c r="AG50" s="290"/>
      <c r="AH50" s="290"/>
    </row>
    <row r="51" spans="28:34">
      <c r="AC51" s="290"/>
      <c r="AD51" s="290"/>
      <c r="AE51" s="290"/>
      <c r="AF51" s="290"/>
      <c r="AG51" s="290"/>
      <c r="AH51" s="290"/>
    </row>
    <row r="52" spans="28:34"/>
    <row r="53" spans="28:34">
      <c r="AF53" s="290"/>
      <c r="AG53" s="290"/>
      <c r="AH53" s="290"/>
    </row>
    <row r="54" spans="28:34">
      <c r="AH54" s="290"/>
    </row>
    <row r="55" spans="28:34"/>
    <row r="56" spans="28:34">
      <c r="AB56" s="290"/>
      <c r="AC56" s="290"/>
      <c r="AD56" s="290"/>
      <c r="AE56" s="290"/>
      <c r="AF56" s="290"/>
      <c r="AG56" s="290"/>
      <c r="AH56" s="290"/>
    </row>
    <row r="57" spans="28:34">
      <c r="AH57" s="290"/>
    </row>
    <row r="58" spans="28:34">
      <c r="AH58" s="290"/>
    </row>
    <row r="59" spans="28:34">
      <c r="AG59" s="290"/>
      <c r="AH59" s="290"/>
    </row>
    <row r="60" spans="28:34"/>
    <row r="61" spans="28:34"/>
    <row r="62" spans="28:34"/>
    <row r="63" spans="28:34">
      <c r="AH63" s="290"/>
    </row>
    <row r="64" spans="28:34">
      <c r="AG64" s="290"/>
      <c r="AH64" s="290"/>
    </row>
    <row r="65" spans="28:34"/>
    <row r="66" spans="28:34"/>
    <row r="67" spans="28:34"/>
    <row r="68" spans="28:34">
      <c r="AB68" s="290"/>
      <c r="AC68" s="290"/>
      <c r="AD68" s="290"/>
      <c r="AE68" s="290"/>
      <c r="AF68" s="290"/>
      <c r="AG68" s="290"/>
      <c r="AH68" s="290"/>
    </row>
    <row r="69" spans="28:34">
      <c r="AF69" s="290"/>
      <c r="AG69" s="290"/>
      <c r="AH69" s="290"/>
    </row>
    <row r="70" spans="28:34"/>
    <row r="71" spans="28:34"/>
    <row r="72" spans="28:34"/>
    <row r="73" spans="28:34"/>
    <row r="74" spans="28:34"/>
    <row r="75" spans="28:34">
      <c r="AH75" s="290"/>
    </row>
    <row r="76" spans="28:34">
      <c r="AF76" s="290"/>
      <c r="AG76" s="290"/>
      <c r="AH76" s="290"/>
    </row>
    <row r="77" spans="28:34">
      <c r="AG77" s="290"/>
      <c r="AH77" s="290"/>
    </row>
    <row r="78" spans="28:34"/>
    <row r="79" spans="28:34"/>
    <row r="80" spans="28:34"/>
    <row r="81" spans="25:34"/>
    <row r="82" spans="25:34">
      <c r="Y82" s="290"/>
    </row>
    <row r="83" spans="25:34">
      <c r="Y83" s="290"/>
      <c r="Z83" s="290"/>
      <c r="AA83" s="290"/>
      <c r="AB83" s="290"/>
      <c r="AC83" s="290"/>
      <c r="AD83" s="290"/>
      <c r="AE83" s="290"/>
      <c r="AF83" s="290"/>
      <c r="AG83" s="290"/>
      <c r="AH83" s="290"/>
    </row>
    <row r="84" spans="25:34"/>
    <row r="85" spans="25:34"/>
    <row r="86" spans="25:34"/>
    <row r="87" spans="25:34"/>
    <row r="88" spans="25:34">
      <c r="AH88" s="290"/>
    </row>
    <row r="89" spans="25:34"/>
    <row r="90" spans="25:34"/>
    <row r="91" spans="25:34"/>
    <row r="92" spans="25:34" ht="13.5" customHeight="1"/>
    <row r="93" spans="25:34" ht="13.5" customHeight="1"/>
    <row r="94" spans="25:34" ht="13.5" customHeight="1">
      <c r="AF94" s="290"/>
      <c r="AG94" s="290"/>
      <c r="AH94" s="290"/>
    </row>
    <row r="95" spans="25:34" ht="13.5" customHeight="1">
      <c r="AH95" s="290"/>
    </row>
    <row r="96" spans="25:34" ht="13.5" customHeight="1"/>
    <row r="97" spans="33:34" ht="13.5" customHeight="1"/>
    <row r="98" spans="33:34" ht="13.5" customHeight="1"/>
    <row r="99" spans="33:34" ht="13.5" customHeight="1"/>
    <row r="100" spans="33:34" ht="13.5" customHeight="1"/>
    <row r="101" spans="33:34" ht="13.5" customHeight="1">
      <c r="AH101" s="290"/>
    </row>
    <row r="102" spans="33:34" ht="13.5" customHeight="1"/>
    <row r="103" spans="33:34" ht="13.5" customHeight="1"/>
    <row r="104" spans="33:34" ht="13.5" customHeight="1">
      <c r="AG104" s="290"/>
      <c r="AH104" s="290"/>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122" ht="13.5" customHeight="1"/>
    <row r="114" spans="34:122" ht="13.5" customHeight="1"/>
    <row r="115" spans="34:122" ht="13.5" customHeight="1"/>
    <row r="116" spans="34:122" ht="13.5" customHeight="1">
      <c r="AH116" s="290"/>
    </row>
    <row r="117" spans="34:122" ht="13.5" customHeight="1"/>
    <row r="118" spans="34:122" ht="13.5" customHeight="1"/>
    <row r="119" spans="34:122" ht="13.5" customHeight="1"/>
    <row r="120" spans="34:122" ht="13.5" customHeight="1">
      <c r="AH120" s="290"/>
    </row>
    <row r="121" spans="34:122" ht="13.5" customHeight="1">
      <c r="AH121" s="290"/>
    </row>
    <row r="122" spans="34:122" ht="13.5" customHeight="1"/>
    <row r="123" spans="34:122" ht="13.5" customHeight="1"/>
    <row r="124" spans="34:122" ht="13.5" customHeight="1"/>
    <row r="125" spans="34:122" ht="13.5" customHeight="1">
      <c r="DR125" s="290" t="s">
        <v>512</v>
      </c>
    </row>
    <row r="126" spans="34:122" ht="13.5" hidden="1" customHeight="1"/>
    <row r="127" spans="34:122" ht="13.5" hidden="1" customHeight="1"/>
    <row r="128" spans="34:122"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algorithmName="SHA-512" hashValue="rEXcQSQ/i/3o+eOlbC5sT6odVTcKxlIqXnSenkaM99bAcH5IWmNDIXJ3VTHH7nuNtFydOLY1ziOgvCwIS4DS4A==" saltValue="jrrMWO2HolvHQmvrvbLQAw=="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cols>
    <col min="1" max="1" width="45.875" style="149" customWidth="1"/>
    <col min="2" max="8" width="13.375" style="149" customWidth="1"/>
    <col min="9" max="16384" width="11.125" style="149"/>
  </cols>
  <sheetData>
    <row r="1" spans="1:8">
      <c r="A1" s="143"/>
      <c r="B1" s="144"/>
      <c r="C1" s="145"/>
      <c r="D1" s="146"/>
      <c r="E1" s="147"/>
      <c r="F1" s="147"/>
      <c r="G1" s="147"/>
      <c r="H1" s="148"/>
    </row>
    <row r="2" spans="1:8">
      <c r="A2" s="150"/>
      <c r="B2" s="151"/>
      <c r="C2" s="152"/>
      <c r="D2" s="153" t="s">
        <v>52</v>
      </c>
      <c r="E2" s="154"/>
      <c r="F2" s="155" t="s">
        <v>563</v>
      </c>
      <c r="G2" s="156"/>
      <c r="H2" s="157"/>
    </row>
    <row r="3" spans="1:8">
      <c r="A3" s="153" t="s">
        <v>556</v>
      </c>
      <c r="B3" s="158"/>
      <c r="C3" s="159"/>
      <c r="D3" s="160">
        <v>127275</v>
      </c>
      <c r="E3" s="161"/>
      <c r="F3" s="162">
        <v>106614</v>
      </c>
      <c r="G3" s="163"/>
      <c r="H3" s="164"/>
    </row>
    <row r="4" spans="1:8">
      <c r="A4" s="165"/>
      <c r="B4" s="166"/>
      <c r="C4" s="167"/>
      <c r="D4" s="168">
        <v>52880</v>
      </c>
      <c r="E4" s="169"/>
      <c r="F4" s="170">
        <v>45545</v>
      </c>
      <c r="G4" s="171"/>
      <c r="H4" s="172"/>
    </row>
    <row r="5" spans="1:8">
      <c r="A5" s="153" t="s">
        <v>558</v>
      </c>
      <c r="B5" s="158"/>
      <c r="C5" s="159"/>
      <c r="D5" s="160">
        <v>133262</v>
      </c>
      <c r="E5" s="161"/>
      <c r="F5" s="162">
        <v>85459</v>
      </c>
      <c r="G5" s="163"/>
      <c r="H5" s="164"/>
    </row>
    <row r="6" spans="1:8">
      <c r="A6" s="165"/>
      <c r="B6" s="166"/>
      <c r="C6" s="167"/>
      <c r="D6" s="168">
        <v>79252</v>
      </c>
      <c r="E6" s="169"/>
      <c r="F6" s="170">
        <v>44378</v>
      </c>
      <c r="G6" s="171"/>
      <c r="H6" s="172"/>
    </row>
    <row r="7" spans="1:8">
      <c r="A7" s="153" t="s">
        <v>559</v>
      </c>
      <c r="B7" s="158"/>
      <c r="C7" s="159"/>
      <c r="D7" s="160">
        <v>149305</v>
      </c>
      <c r="E7" s="161"/>
      <c r="F7" s="162">
        <v>83280</v>
      </c>
      <c r="G7" s="163"/>
      <c r="H7" s="164"/>
    </row>
    <row r="8" spans="1:8">
      <c r="A8" s="165"/>
      <c r="B8" s="166"/>
      <c r="C8" s="167"/>
      <c r="D8" s="168">
        <v>83009</v>
      </c>
      <c r="E8" s="169"/>
      <c r="F8" s="170">
        <v>43123</v>
      </c>
      <c r="G8" s="171"/>
      <c r="H8" s="172"/>
    </row>
    <row r="9" spans="1:8">
      <c r="A9" s="153" t="s">
        <v>560</v>
      </c>
      <c r="B9" s="158"/>
      <c r="C9" s="159"/>
      <c r="D9" s="160">
        <v>125332</v>
      </c>
      <c r="E9" s="161"/>
      <c r="F9" s="162">
        <v>88968</v>
      </c>
      <c r="G9" s="163"/>
      <c r="H9" s="164"/>
    </row>
    <row r="10" spans="1:8">
      <c r="A10" s="165"/>
      <c r="B10" s="166"/>
      <c r="C10" s="167"/>
      <c r="D10" s="168">
        <v>57420</v>
      </c>
      <c r="E10" s="169"/>
      <c r="F10" s="170">
        <v>45482</v>
      </c>
      <c r="G10" s="171"/>
      <c r="H10" s="172"/>
    </row>
    <row r="11" spans="1:8">
      <c r="A11" s="153" t="s">
        <v>561</v>
      </c>
      <c r="B11" s="158"/>
      <c r="C11" s="159"/>
      <c r="D11" s="160">
        <v>112214</v>
      </c>
      <c r="E11" s="161"/>
      <c r="F11" s="162">
        <v>85173</v>
      </c>
      <c r="G11" s="163"/>
      <c r="H11" s="164"/>
    </row>
    <row r="12" spans="1:8">
      <c r="A12" s="165"/>
      <c r="B12" s="166"/>
      <c r="C12" s="173"/>
      <c r="D12" s="168">
        <v>35333</v>
      </c>
      <c r="E12" s="169"/>
      <c r="F12" s="170">
        <v>43913</v>
      </c>
      <c r="G12" s="171"/>
      <c r="H12" s="172"/>
    </row>
    <row r="13" spans="1:8">
      <c r="A13" s="153"/>
      <c r="B13" s="158"/>
      <c r="C13" s="174"/>
      <c r="D13" s="175">
        <v>129478</v>
      </c>
      <c r="E13" s="176"/>
      <c r="F13" s="177">
        <v>89899</v>
      </c>
      <c r="G13" s="178"/>
      <c r="H13" s="164"/>
    </row>
    <row r="14" spans="1:8">
      <c r="A14" s="165"/>
      <c r="B14" s="166"/>
      <c r="C14" s="167"/>
      <c r="D14" s="168">
        <v>61579</v>
      </c>
      <c r="E14" s="169"/>
      <c r="F14" s="170">
        <v>44488</v>
      </c>
      <c r="G14" s="171"/>
      <c r="H14" s="172"/>
    </row>
    <row r="17" spans="1:11">
      <c r="A17" s="149" t="s">
        <v>53</v>
      </c>
    </row>
    <row r="18" spans="1:11">
      <c r="A18" s="179"/>
      <c r="B18" s="179" t="str">
        <f>実質収支比率等に係る経年分析!F$46</f>
        <v>H26</v>
      </c>
      <c r="C18" s="179" t="str">
        <f>実質収支比率等に係る経年分析!G$46</f>
        <v>H27</v>
      </c>
      <c r="D18" s="179" t="str">
        <f>実質収支比率等に係る経年分析!H$46</f>
        <v>H28</v>
      </c>
      <c r="E18" s="179" t="str">
        <f>実質収支比率等に係る経年分析!I$46</f>
        <v>H29</v>
      </c>
      <c r="F18" s="179" t="str">
        <f>実質収支比率等に係る経年分析!J$46</f>
        <v>H30</v>
      </c>
    </row>
    <row r="19" spans="1:11">
      <c r="A19" s="179" t="s">
        <v>54</v>
      </c>
      <c r="B19" s="179">
        <f>ROUND(VALUE(SUBSTITUTE(実質収支比率等に係る経年分析!F$48,"▲","-")),2)</f>
        <v>2.82</v>
      </c>
      <c r="C19" s="179">
        <f>ROUND(VALUE(SUBSTITUTE(実質収支比率等に係る経年分析!G$48,"▲","-")),2)</f>
        <v>3.02</v>
      </c>
      <c r="D19" s="179">
        <f>ROUND(VALUE(SUBSTITUTE(実質収支比率等に係る経年分析!H$48,"▲","-")),2)</f>
        <v>3.69</v>
      </c>
      <c r="E19" s="179">
        <f>ROUND(VALUE(SUBSTITUTE(実質収支比率等に係る経年分析!I$48,"▲","-")),2)</f>
        <v>3.03</v>
      </c>
      <c r="F19" s="179">
        <f>ROUND(VALUE(SUBSTITUTE(実質収支比率等に係る経年分析!J$48,"▲","-")),2)</f>
        <v>3.24</v>
      </c>
    </row>
    <row r="20" spans="1:11">
      <c r="A20" s="179" t="s">
        <v>55</v>
      </c>
      <c r="B20" s="179">
        <f>ROUND(VALUE(SUBSTITUTE(実質収支比率等に係る経年分析!F$47,"▲","-")),2)</f>
        <v>15.04</v>
      </c>
      <c r="C20" s="179">
        <f>ROUND(VALUE(SUBSTITUTE(実質収支比率等に係る経年分析!G$47,"▲","-")),2)</f>
        <v>16.34</v>
      </c>
      <c r="D20" s="179">
        <f>ROUND(VALUE(SUBSTITUTE(実質収支比率等に係る経年分析!H$47,"▲","-")),2)</f>
        <v>18.43</v>
      </c>
      <c r="E20" s="179">
        <f>ROUND(VALUE(SUBSTITUTE(実質収支比率等に係る経年分析!I$47,"▲","-")),2)</f>
        <v>18.78</v>
      </c>
      <c r="F20" s="179">
        <f>ROUND(VALUE(SUBSTITUTE(実質収支比率等に係る経年分析!J$47,"▲","-")),2)</f>
        <v>19.100000000000001</v>
      </c>
    </row>
    <row r="21" spans="1:11">
      <c r="A21" s="179" t="s">
        <v>56</v>
      </c>
      <c r="B21" s="179">
        <f>IF(ISNUMBER(VALUE(SUBSTITUTE(実質収支比率等に係る経年分析!F$49,"▲","-"))),ROUND(VALUE(SUBSTITUTE(実質収支比率等に係る経年分析!F$49,"▲","-")),2),NA())</f>
        <v>9.23</v>
      </c>
      <c r="C21" s="179">
        <f>IF(ISNUMBER(VALUE(SUBSTITUTE(実質収支比率等に係る経年分析!G$49,"▲","-"))),ROUND(VALUE(SUBSTITUTE(実質収支比率等に係る経年分析!G$49,"▲","-")),2),NA())</f>
        <v>9.16</v>
      </c>
      <c r="D21" s="179">
        <f>IF(ISNUMBER(VALUE(SUBSTITUTE(実質収支比率等に係る経年分析!H$49,"▲","-"))),ROUND(VALUE(SUBSTITUTE(実質収支比率等に係る経年分析!H$49,"▲","-")),2),NA())</f>
        <v>6.95</v>
      </c>
      <c r="E21" s="179">
        <f>IF(ISNUMBER(VALUE(SUBSTITUTE(実質収支比率等に係る経年分析!I$49,"▲","-"))),ROUND(VALUE(SUBSTITUTE(実質収支比率等に係る経年分析!I$49,"▲","-")),2),NA())</f>
        <v>5.76</v>
      </c>
      <c r="F21" s="179">
        <f>IF(ISNUMBER(VALUE(SUBSTITUTE(実質収支比率等に係る経年分析!J$49,"▲","-"))),ROUND(VALUE(SUBSTITUTE(実質収支比率等に係る経年分析!J$49,"▲","-")),2),NA())</f>
        <v>4.41</v>
      </c>
    </row>
    <row r="24" spans="1:11">
      <c r="A24" s="149" t="s">
        <v>57</v>
      </c>
    </row>
    <row r="25" spans="1:11">
      <c r="A25" s="180"/>
      <c r="B25" s="180" t="str">
        <f>連結実質赤字比率に係る赤字・黒字の構成分析!F$33</f>
        <v>H26</v>
      </c>
      <c r="C25" s="180"/>
      <c r="D25" s="180" t="str">
        <f>連結実質赤字比率に係る赤字・黒字の構成分析!G$33</f>
        <v>H27</v>
      </c>
      <c r="E25" s="180"/>
      <c r="F25" s="180" t="str">
        <f>連結実質赤字比率に係る赤字・黒字の構成分析!H$33</f>
        <v>H28</v>
      </c>
      <c r="G25" s="180"/>
      <c r="H25" s="180" t="str">
        <f>連結実質赤字比率に係る赤字・黒字の構成分析!I$33</f>
        <v>H29</v>
      </c>
      <c r="I25" s="180"/>
      <c r="J25" s="180" t="str">
        <f>連結実質赤字比率に係る赤字・黒字の構成分析!J$33</f>
        <v>H30</v>
      </c>
      <c r="K25" s="180"/>
    </row>
    <row r="26" spans="1:11">
      <c r="A26" s="180"/>
      <c r="B26" s="180" t="s">
        <v>58</v>
      </c>
      <c r="C26" s="180" t="s">
        <v>59</v>
      </c>
      <c r="D26" s="180" t="s">
        <v>58</v>
      </c>
      <c r="E26" s="180" t="s">
        <v>59</v>
      </c>
      <c r="F26" s="180" t="s">
        <v>58</v>
      </c>
      <c r="G26" s="180" t="s">
        <v>59</v>
      </c>
      <c r="H26" s="180" t="s">
        <v>58</v>
      </c>
      <c r="I26" s="180" t="s">
        <v>59</v>
      </c>
      <c r="J26" s="180" t="s">
        <v>58</v>
      </c>
      <c r="K26" s="180" t="s">
        <v>59</v>
      </c>
    </row>
    <row r="27" spans="1:11">
      <c r="A27" s="180" t="str">
        <f>IF(連結実質赤字比率に係る赤字・黒字の構成分析!C$43="",NA(),連結実質赤字比率に係る赤字・黒字の構成分析!C$43)</f>
        <v>その他会計（黒字）</v>
      </c>
      <c r="B27" s="180" t="e">
        <f>IF(ROUND(VALUE(SUBSTITUTE(連結実質赤字比率に係る赤字・黒字の構成分析!F$43,"▲", "-")), 2) &lt; 0, ABS(ROUND(VALUE(SUBSTITUTE(連結実質赤字比率に係る赤字・黒字の構成分析!F$43,"▲", "-")), 2)), NA())</f>
        <v>#N/A</v>
      </c>
      <c r="C27" s="180">
        <f>IF(ROUND(VALUE(SUBSTITUTE(連結実質赤字比率に係る赤字・黒字の構成分析!F$43,"▲", "-")), 2) &gt;= 0, ABS(ROUND(VALUE(SUBSTITUTE(連結実質赤字比率に係る赤字・黒字の構成分析!F$43,"▲", "-")), 2)), NA())</f>
        <v>0</v>
      </c>
      <c r="D27" s="180" t="e">
        <f>IF(ROUND(VALUE(SUBSTITUTE(連結実質赤字比率に係る赤字・黒字の構成分析!G$43,"▲", "-")), 2) &lt; 0, ABS(ROUND(VALUE(SUBSTITUTE(連結実質赤字比率に係る赤字・黒字の構成分析!G$43,"▲", "-")), 2)), NA())</f>
        <v>#N/A</v>
      </c>
      <c r="E27" s="180">
        <f>IF(ROUND(VALUE(SUBSTITUTE(連結実質赤字比率に係る赤字・黒字の構成分析!G$43,"▲", "-")), 2) &gt;= 0, ABS(ROUND(VALUE(SUBSTITUTE(連結実質赤字比率に係る赤字・黒字の構成分析!G$43,"▲", "-")), 2)), NA())</f>
        <v>0</v>
      </c>
      <c r="F27" s="180" t="e">
        <f>IF(ROUND(VALUE(SUBSTITUTE(連結実質赤字比率に係る赤字・黒字の構成分析!H$43,"▲", "-")), 2) &lt; 0, ABS(ROUND(VALUE(SUBSTITUTE(連結実質赤字比率に係る赤字・黒字の構成分析!H$43,"▲", "-")), 2)), NA())</f>
        <v>#N/A</v>
      </c>
      <c r="G27" s="180">
        <f>IF(ROUND(VALUE(SUBSTITUTE(連結実質赤字比率に係る赤字・黒字の構成分析!H$43,"▲", "-")), 2) &gt;= 0, ABS(ROUND(VALUE(SUBSTITUTE(連結実質赤字比率に係る赤字・黒字の構成分析!H$43,"▲", "-")), 2)), NA())</f>
        <v>0</v>
      </c>
      <c r="H27" s="180" t="e">
        <f>IF(ROUND(VALUE(SUBSTITUTE(連結実質赤字比率に係る赤字・黒字の構成分析!I$43,"▲", "-")), 2) &lt; 0, ABS(ROUND(VALUE(SUBSTITUTE(連結実質赤字比率に係る赤字・黒字の構成分析!I$43,"▲", "-")), 2)), NA())</f>
        <v>#N/A</v>
      </c>
      <c r="I27" s="180">
        <f>IF(ROUND(VALUE(SUBSTITUTE(連結実質赤字比率に係る赤字・黒字の構成分析!I$43,"▲", "-")), 2) &gt;= 0, ABS(ROUND(VALUE(SUBSTITUTE(連結実質赤字比率に係る赤字・黒字の構成分析!I$43,"▲", "-")), 2)), NA())</f>
        <v>0</v>
      </c>
      <c r="J27" s="180" t="e">
        <f>IF(ROUND(VALUE(SUBSTITUTE(連結実質赤字比率に係る赤字・黒字の構成分析!J$43,"▲", "-")), 2) &lt; 0, ABS(ROUND(VALUE(SUBSTITUTE(連結実質赤字比率に係る赤字・黒字の構成分析!J$43,"▲", "-")), 2)), NA())</f>
        <v>#N/A</v>
      </c>
      <c r="K27" s="180">
        <f>IF(ROUND(VALUE(SUBSTITUTE(連結実質赤字比率に係る赤字・黒字の構成分析!J$43,"▲", "-")), 2) &gt;= 0, ABS(ROUND(VALUE(SUBSTITUTE(連結実質赤字比率に係る赤字・黒字の構成分析!J$43,"▲", "-")), 2)), NA())</f>
        <v>0</v>
      </c>
    </row>
    <row r="28" spans="1:11">
      <c r="A28" s="180" t="str">
        <f>IF(連結実質赤字比率に係る赤字・黒字の構成分析!C$42="",NA(),連結実質赤字比率に係る赤字・黒字の構成分析!C$42)</f>
        <v>その他会計（赤字）</v>
      </c>
      <c r="B28" s="180" t="e">
        <f>IF(ROUND(VALUE(SUBSTITUTE(連結実質赤字比率に係る赤字・黒字の構成分析!F$42,"▲", "-")), 2) &lt; 0, ABS(ROUND(VALUE(SUBSTITUTE(連結実質赤字比率に係る赤字・黒字の構成分析!F$42,"▲", "-")), 2)), NA())</f>
        <v>#VALUE!</v>
      </c>
      <c r="C28" s="180" t="e">
        <f>IF(ROUND(VALUE(SUBSTITUTE(連結実質赤字比率に係る赤字・黒字の構成分析!F$42,"▲", "-")), 2) &gt;= 0, ABS(ROUND(VALUE(SUBSTITUTE(連結実質赤字比率に係る赤字・黒字の構成分析!F$42,"▲", "-")), 2)), NA())</f>
        <v>#VALUE!</v>
      </c>
      <c r="D28" s="180" t="e">
        <f>IF(ROUND(VALUE(SUBSTITUTE(連結実質赤字比率に係る赤字・黒字の構成分析!G$42,"▲", "-")), 2) &lt; 0, ABS(ROUND(VALUE(SUBSTITUTE(連結実質赤字比率に係る赤字・黒字の構成分析!G$42,"▲", "-")), 2)), NA())</f>
        <v>#VALUE!</v>
      </c>
      <c r="E28" s="180" t="e">
        <f>IF(ROUND(VALUE(SUBSTITUTE(連結実質赤字比率に係る赤字・黒字の構成分析!G$42,"▲", "-")), 2) &gt;= 0, ABS(ROUND(VALUE(SUBSTITUTE(連結実質赤字比率に係る赤字・黒字の構成分析!G$42,"▲", "-")), 2)), NA())</f>
        <v>#VALUE!</v>
      </c>
      <c r="F28" s="180" t="e">
        <f>IF(ROUND(VALUE(SUBSTITUTE(連結実質赤字比率に係る赤字・黒字の構成分析!H$42,"▲", "-")), 2) &lt; 0, ABS(ROUND(VALUE(SUBSTITUTE(連結実質赤字比率に係る赤字・黒字の構成分析!H$42,"▲", "-")), 2)), NA())</f>
        <v>#VALUE!</v>
      </c>
      <c r="G28" s="180" t="e">
        <f>IF(ROUND(VALUE(SUBSTITUTE(連結実質赤字比率に係る赤字・黒字の構成分析!H$42,"▲", "-")), 2) &gt;= 0, ABS(ROUND(VALUE(SUBSTITUTE(連結実質赤字比率に係る赤字・黒字の構成分析!H$42,"▲", "-")), 2)), NA())</f>
        <v>#VALUE!</v>
      </c>
      <c r="H28" s="180" t="e">
        <f>IF(ROUND(VALUE(SUBSTITUTE(連結実質赤字比率に係る赤字・黒字の構成分析!I$42,"▲", "-")), 2) &lt; 0, ABS(ROUND(VALUE(SUBSTITUTE(連結実質赤字比率に係る赤字・黒字の構成分析!I$42,"▲", "-")), 2)), NA())</f>
        <v>#VALUE!</v>
      </c>
      <c r="I28" s="180" t="e">
        <f>IF(ROUND(VALUE(SUBSTITUTE(連結実質赤字比率に係る赤字・黒字の構成分析!I$42,"▲", "-")), 2) &gt;= 0, ABS(ROUND(VALUE(SUBSTITUTE(連結実質赤字比率に係る赤字・黒字の構成分析!I$42,"▲", "-")), 2)), NA())</f>
        <v>#VALUE!</v>
      </c>
      <c r="J28" s="180" t="e">
        <f>IF(ROUND(VALUE(SUBSTITUTE(連結実質赤字比率に係る赤字・黒字の構成分析!J$42,"▲", "-")), 2) &lt; 0, ABS(ROUND(VALUE(SUBSTITUTE(連結実質赤字比率に係る赤字・黒字の構成分析!J$42,"▲", "-")), 2)), NA())</f>
        <v>#VALUE!</v>
      </c>
      <c r="K28" s="180" t="e">
        <f>IF(ROUND(VALUE(SUBSTITUTE(連結実質赤字比率に係る赤字・黒字の構成分析!J$42,"▲", "-")), 2) &gt;= 0, ABS(ROUND(VALUE(SUBSTITUTE(連結実質赤字比率に係る赤字・黒字の構成分析!J$42,"▲", "-")), 2)), NA())</f>
        <v>#VALUE!</v>
      </c>
    </row>
    <row r="29" spans="1:11">
      <c r="A29" s="180" t="str">
        <f>IF(連結実質赤字比率に係る赤字・黒字の構成分析!C$41="",NA(),連結実質赤字比率に係る赤字・黒字の構成分析!C$41)</f>
        <v>元気バス事業特別会計</v>
      </c>
      <c r="B29" s="180" t="e">
        <f>IF(ROUND(VALUE(SUBSTITUTE(連結実質赤字比率に係る赤字・黒字の構成分析!F$41,"▲", "-")), 2) &lt; 0, ABS(ROUND(VALUE(SUBSTITUTE(連結実質赤字比率に係る赤字・黒字の構成分析!F$41,"▲", "-")), 2)), NA())</f>
        <v>#N/A</v>
      </c>
      <c r="C29" s="180">
        <f>IF(ROUND(VALUE(SUBSTITUTE(連結実質赤字比率に係る赤字・黒字の構成分析!F$41,"▲", "-")), 2) &gt;= 0, ABS(ROUND(VALUE(SUBSTITUTE(連結実質赤字比率に係る赤字・黒字の構成分析!F$41,"▲", "-")), 2)), NA())</f>
        <v>0</v>
      </c>
      <c r="D29" s="180" t="e">
        <f>IF(ROUND(VALUE(SUBSTITUTE(連結実質赤字比率に係る赤字・黒字の構成分析!G$41,"▲", "-")), 2) &lt; 0, ABS(ROUND(VALUE(SUBSTITUTE(連結実質赤字比率に係る赤字・黒字の構成分析!G$41,"▲", "-")), 2)), NA())</f>
        <v>#N/A</v>
      </c>
      <c r="E29" s="180">
        <f>IF(ROUND(VALUE(SUBSTITUTE(連結実質赤字比率に係る赤字・黒字の構成分析!G$41,"▲", "-")), 2) &gt;= 0, ABS(ROUND(VALUE(SUBSTITUTE(連結実質赤字比率に係る赤字・黒字の構成分析!G$41,"▲", "-")), 2)), NA())</f>
        <v>0</v>
      </c>
      <c r="F29" s="180" t="e">
        <f>IF(ROUND(VALUE(SUBSTITUTE(連結実質赤字比率に係る赤字・黒字の構成分析!H$41,"▲", "-")), 2) &lt; 0, ABS(ROUND(VALUE(SUBSTITUTE(連結実質赤字比率に係る赤字・黒字の構成分析!H$41,"▲", "-")), 2)), NA())</f>
        <v>#N/A</v>
      </c>
      <c r="G29" s="180">
        <f>IF(ROUND(VALUE(SUBSTITUTE(連結実質赤字比率に係る赤字・黒字の構成分析!H$41,"▲", "-")), 2) &gt;= 0, ABS(ROUND(VALUE(SUBSTITUTE(連結実質赤字比率に係る赤字・黒字の構成分析!H$41,"▲", "-")), 2)), NA())</f>
        <v>0</v>
      </c>
      <c r="H29" s="180" t="e">
        <f>IF(ROUND(VALUE(SUBSTITUTE(連結実質赤字比率に係る赤字・黒字の構成分析!I$41,"▲", "-")), 2) &lt; 0, ABS(ROUND(VALUE(SUBSTITUTE(連結実質赤字比率に係る赤字・黒字の構成分析!I$41,"▲", "-")), 2)), NA())</f>
        <v>#N/A</v>
      </c>
      <c r="I29" s="180">
        <f>IF(ROUND(VALUE(SUBSTITUTE(連結実質赤字比率に係る赤字・黒字の構成分析!I$41,"▲", "-")), 2) &gt;= 0, ABS(ROUND(VALUE(SUBSTITUTE(連結実質赤字比率に係る赤字・黒字の構成分析!I$41,"▲", "-")), 2)), NA())</f>
        <v>0</v>
      </c>
      <c r="J29" s="180" t="e">
        <f>IF(ROUND(VALUE(SUBSTITUTE(連結実質赤字比率に係る赤字・黒字の構成分析!J$41,"▲", "-")), 2) &lt; 0, ABS(ROUND(VALUE(SUBSTITUTE(連結実質赤字比率に係る赤字・黒字の構成分析!J$41,"▲", "-")), 2)), NA())</f>
        <v>#N/A</v>
      </c>
      <c r="K29" s="180">
        <f>IF(ROUND(VALUE(SUBSTITUTE(連結実質赤字比率に係る赤字・黒字の構成分析!J$41,"▲", "-")), 2) &gt;= 0, ABS(ROUND(VALUE(SUBSTITUTE(連結実質赤字比率に係る赤字・黒字の構成分析!J$41,"▲", "-")), 2)), NA())</f>
        <v>0</v>
      </c>
    </row>
    <row r="30" spans="1:11">
      <c r="A30" s="180" t="str">
        <f>IF(連結実質赤字比率に係る赤字・黒字の構成分析!C$40="",NA(),連結実質赤字比率に係る赤字・黒字の構成分析!C$40)</f>
        <v>墓地公園事業特別会計</v>
      </c>
      <c r="B30" s="180" t="e">
        <f>IF(ROUND(VALUE(SUBSTITUTE(連結実質赤字比率に係る赤字・黒字の構成分析!F$40,"▲", "-")), 2) &lt; 0, ABS(ROUND(VALUE(SUBSTITUTE(連結実質赤字比率に係る赤字・黒字の構成分析!F$40,"▲", "-")), 2)), NA())</f>
        <v>#N/A</v>
      </c>
      <c r="C30" s="180">
        <f>IF(ROUND(VALUE(SUBSTITUTE(連結実質赤字比率に係る赤字・黒字の構成分析!F$40,"▲", "-")), 2) &gt;= 0, ABS(ROUND(VALUE(SUBSTITUTE(連結実質赤字比率に係る赤字・黒字の構成分析!F$40,"▲", "-")), 2)), NA())</f>
        <v>0</v>
      </c>
      <c r="D30" s="180" t="e">
        <f>IF(ROUND(VALUE(SUBSTITUTE(連結実質赤字比率に係る赤字・黒字の構成分析!G$40,"▲", "-")), 2) &lt; 0, ABS(ROUND(VALUE(SUBSTITUTE(連結実質赤字比率に係る赤字・黒字の構成分析!G$40,"▲", "-")), 2)), NA())</f>
        <v>#N/A</v>
      </c>
      <c r="E30" s="180">
        <f>IF(ROUND(VALUE(SUBSTITUTE(連結実質赤字比率に係る赤字・黒字の構成分析!G$40,"▲", "-")), 2) &gt;= 0, ABS(ROUND(VALUE(SUBSTITUTE(連結実質赤字比率に係る赤字・黒字の構成分析!G$40,"▲", "-")), 2)), NA())</f>
        <v>0</v>
      </c>
      <c r="F30" s="180" t="e">
        <f>IF(ROUND(VALUE(SUBSTITUTE(連結実質赤字比率に係る赤字・黒字の構成分析!H$40,"▲", "-")), 2) &lt; 0, ABS(ROUND(VALUE(SUBSTITUTE(連結実質赤字比率に係る赤字・黒字の構成分析!H$40,"▲", "-")), 2)), NA())</f>
        <v>#N/A</v>
      </c>
      <c r="G30" s="180">
        <f>IF(ROUND(VALUE(SUBSTITUTE(連結実質赤字比率に係る赤字・黒字の構成分析!H$40,"▲", "-")), 2) &gt;= 0, ABS(ROUND(VALUE(SUBSTITUTE(連結実質赤字比率に係る赤字・黒字の構成分析!H$40,"▲", "-")), 2)), NA())</f>
        <v>0</v>
      </c>
      <c r="H30" s="180" t="e">
        <f>IF(ROUND(VALUE(SUBSTITUTE(連結実質赤字比率に係る赤字・黒字の構成分析!I$40,"▲", "-")), 2) &lt; 0, ABS(ROUND(VALUE(SUBSTITUTE(連結実質赤字比率に係る赤字・黒字の構成分析!I$40,"▲", "-")), 2)), NA())</f>
        <v>#N/A</v>
      </c>
      <c r="I30" s="180">
        <f>IF(ROUND(VALUE(SUBSTITUTE(連結実質赤字比率に係る赤字・黒字の構成分析!I$40,"▲", "-")), 2) &gt;= 0, ABS(ROUND(VALUE(SUBSTITUTE(連結実質赤字比率に係る赤字・黒字の構成分析!I$40,"▲", "-")), 2)), NA())</f>
        <v>0</v>
      </c>
      <c r="J30" s="180" t="e">
        <f>IF(ROUND(VALUE(SUBSTITUTE(連結実質赤字比率に係る赤字・黒字の構成分析!J$40,"▲", "-")), 2) &lt; 0, ABS(ROUND(VALUE(SUBSTITUTE(連結実質赤字比率に係る赤字・黒字の構成分析!J$40,"▲", "-")), 2)), NA())</f>
        <v>#N/A</v>
      </c>
      <c r="K30" s="180">
        <f>IF(ROUND(VALUE(SUBSTITUTE(連結実質赤字比率に係る赤字・黒字の構成分析!J$40,"▲", "-")), 2) &gt;= 0, ABS(ROUND(VALUE(SUBSTITUTE(連結実質赤字比率に係る赤字・黒字の構成分析!J$40,"▲", "-")), 2)), NA())</f>
        <v>0</v>
      </c>
    </row>
    <row r="31" spans="1:11">
      <c r="A31" s="180" t="str">
        <f>IF(連結実質赤字比率に係る赤字・黒字の構成分析!C$39="",NA(),連結実質赤字比率に係る赤字・黒字の構成分析!C$39)</f>
        <v>後期高齢者医療事業特別会計</v>
      </c>
      <c r="B31" s="180" t="e">
        <f>IF(ROUND(VALUE(SUBSTITUTE(連結実質赤字比率に係る赤字・黒字の構成分析!F$39,"▲", "-")), 2) &lt; 0, ABS(ROUND(VALUE(SUBSTITUTE(連結実質赤字比率に係る赤字・黒字の構成分析!F$39,"▲", "-")), 2)), NA())</f>
        <v>#N/A</v>
      </c>
      <c r="C31" s="180">
        <f>IF(ROUND(VALUE(SUBSTITUTE(連結実質赤字比率に係る赤字・黒字の構成分析!F$39,"▲", "-")), 2) &gt;= 0, ABS(ROUND(VALUE(SUBSTITUTE(連結実質赤字比率に係る赤字・黒字の構成分析!F$39,"▲", "-")), 2)), NA())</f>
        <v>0.09</v>
      </c>
      <c r="D31" s="180" t="e">
        <f>IF(ROUND(VALUE(SUBSTITUTE(連結実質赤字比率に係る赤字・黒字の構成分析!G$39,"▲", "-")), 2) &lt; 0, ABS(ROUND(VALUE(SUBSTITUTE(連結実質赤字比率に係る赤字・黒字の構成分析!G$39,"▲", "-")), 2)), NA())</f>
        <v>#N/A</v>
      </c>
      <c r="E31" s="180">
        <f>IF(ROUND(VALUE(SUBSTITUTE(連結実質赤字比率に係る赤字・黒字の構成分析!G$39,"▲", "-")), 2) &gt;= 0, ABS(ROUND(VALUE(SUBSTITUTE(連結実質赤字比率に係る赤字・黒字の構成分析!G$39,"▲", "-")), 2)), NA())</f>
        <v>0.01</v>
      </c>
      <c r="F31" s="180" t="e">
        <f>IF(ROUND(VALUE(SUBSTITUTE(連結実質赤字比率に係る赤字・黒字の構成分析!H$39,"▲", "-")), 2) &lt; 0, ABS(ROUND(VALUE(SUBSTITUTE(連結実質赤字比率に係る赤字・黒字の構成分析!H$39,"▲", "-")), 2)), NA())</f>
        <v>#N/A</v>
      </c>
      <c r="G31" s="180">
        <f>IF(ROUND(VALUE(SUBSTITUTE(連結実質赤字比率に係る赤字・黒字の構成分析!H$39,"▲", "-")), 2) &gt;= 0, ABS(ROUND(VALUE(SUBSTITUTE(連結実質赤字比率に係る赤字・黒字の構成分析!H$39,"▲", "-")), 2)), NA())</f>
        <v>0.04</v>
      </c>
      <c r="H31" s="180" t="e">
        <f>IF(ROUND(VALUE(SUBSTITUTE(連結実質赤字比率に係る赤字・黒字の構成分析!I$39,"▲", "-")), 2) &lt; 0, ABS(ROUND(VALUE(SUBSTITUTE(連結実質赤字比率に係る赤字・黒字の構成分析!I$39,"▲", "-")), 2)), NA())</f>
        <v>#N/A</v>
      </c>
      <c r="I31" s="180">
        <f>IF(ROUND(VALUE(SUBSTITUTE(連結実質赤字比率に係る赤字・黒字の構成分析!I$39,"▲", "-")), 2) &gt;= 0, ABS(ROUND(VALUE(SUBSTITUTE(連結実質赤字比率に係る赤字・黒字の構成分析!I$39,"▲", "-")), 2)), NA())</f>
        <v>0</v>
      </c>
      <c r="J31" s="180" t="e">
        <f>IF(ROUND(VALUE(SUBSTITUTE(連結実質赤字比率に係る赤字・黒字の構成分析!J$39,"▲", "-")), 2) &lt; 0, ABS(ROUND(VALUE(SUBSTITUTE(連結実質赤字比率に係る赤字・黒字の構成分析!J$39,"▲", "-")), 2)), NA())</f>
        <v>#N/A</v>
      </c>
      <c r="K31" s="180">
        <f>IF(ROUND(VALUE(SUBSTITUTE(連結実質赤字比率に係る赤字・黒字の構成分析!J$39,"▲", "-")), 2) &gt;= 0, ABS(ROUND(VALUE(SUBSTITUTE(連結実質赤字比率に係る赤字・黒字の構成分析!J$39,"▲", "-")), 2)), NA())</f>
        <v>0.03</v>
      </c>
    </row>
    <row r="32" spans="1:11">
      <c r="A32" s="180" t="str">
        <f>IF(連結実質赤字比率に係る赤字・黒字の構成分析!C$38="",NA(),連結実質赤字比率に係る赤字・黒字の構成分析!C$38)</f>
        <v>住宅新築資金等貸付事業特別会計</v>
      </c>
      <c r="B32" s="180" t="e">
        <f>IF(ROUND(VALUE(SUBSTITUTE(連結実質赤字比率に係る赤字・黒字の構成分析!F$38,"▲", "-")), 2) &lt; 0, ABS(ROUND(VALUE(SUBSTITUTE(連結実質赤字比率に係る赤字・黒字の構成分析!F$38,"▲", "-")), 2)), NA())</f>
        <v>#N/A</v>
      </c>
      <c r="C32" s="180">
        <f>IF(ROUND(VALUE(SUBSTITUTE(連結実質赤字比率に係る赤字・黒字の構成分析!F$38,"▲", "-")), 2) &gt;= 0, ABS(ROUND(VALUE(SUBSTITUTE(連結実質赤字比率に係る赤字・黒字の構成分析!F$38,"▲", "-")), 2)), NA())</f>
        <v>0.09</v>
      </c>
      <c r="D32" s="180" t="e">
        <f>IF(ROUND(VALUE(SUBSTITUTE(連結実質赤字比率に係る赤字・黒字の構成分析!G$38,"▲", "-")), 2) &lt; 0, ABS(ROUND(VALUE(SUBSTITUTE(連結実質赤字比率に係る赤字・黒字の構成分析!G$38,"▲", "-")), 2)), NA())</f>
        <v>#N/A</v>
      </c>
      <c r="E32" s="180">
        <f>IF(ROUND(VALUE(SUBSTITUTE(連結実質赤字比率に係る赤字・黒字の構成分析!G$38,"▲", "-")), 2) &gt;= 0, ABS(ROUND(VALUE(SUBSTITUTE(連結実質赤字比率に係る赤字・黒字の構成分析!G$38,"▲", "-")), 2)), NA())</f>
        <v>0.22</v>
      </c>
      <c r="F32" s="180" t="e">
        <f>IF(ROUND(VALUE(SUBSTITUTE(連結実質赤字比率に係る赤字・黒字の構成分析!H$38,"▲", "-")), 2) &lt; 0, ABS(ROUND(VALUE(SUBSTITUTE(連結実質赤字比率に係る赤字・黒字の構成分析!H$38,"▲", "-")), 2)), NA())</f>
        <v>#N/A</v>
      </c>
      <c r="G32" s="180">
        <f>IF(ROUND(VALUE(SUBSTITUTE(連結実質赤字比率に係る赤字・黒字の構成分析!H$38,"▲", "-")), 2) &gt;= 0, ABS(ROUND(VALUE(SUBSTITUTE(連結実質赤字比率に係る赤字・黒字の構成分析!H$38,"▲", "-")), 2)), NA())</f>
        <v>0.34</v>
      </c>
      <c r="H32" s="180" t="e">
        <f>IF(ROUND(VALUE(SUBSTITUTE(連結実質赤字比率に係る赤字・黒字の構成分析!I$38,"▲", "-")), 2) &lt; 0, ABS(ROUND(VALUE(SUBSTITUTE(連結実質赤字比率に係る赤字・黒字の構成分析!I$38,"▲", "-")), 2)), NA())</f>
        <v>#N/A</v>
      </c>
      <c r="I32" s="180">
        <f>IF(ROUND(VALUE(SUBSTITUTE(連結実質赤字比率に係る赤字・黒字の構成分析!I$38,"▲", "-")), 2) &gt;= 0, ABS(ROUND(VALUE(SUBSTITUTE(連結実質赤字比率に係る赤字・黒字の構成分析!I$38,"▲", "-")), 2)), NA())</f>
        <v>0.42</v>
      </c>
      <c r="J32" s="180" t="e">
        <f>IF(ROUND(VALUE(SUBSTITUTE(連結実質赤字比率に係る赤字・黒字の構成分析!J$38,"▲", "-")), 2) &lt; 0, ABS(ROUND(VALUE(SUBSTITUTE(連結実質赤字比率に係る赤字・黒字の構成分析!J$38,"▲", "-")), 2)), NA())</f>
        <v>#N/A</v>
      </c>
      <c r="K32" s="180">
        <f>IF(ROUND(VALUE(SUBSTITUTE(連結実質赤字比率に係る赤字・黒字の構成分析!J$38,"▲", "-")), 2) &gt;= 0, ABS(ROUND(VALUE(SUBSTITUTE(連結実質赤字比率に係る赤字・黒字の構成分析!J$38,"▲", "-")), 2)), NA())</f>
        <v>0.55000000000000004</v>
      </c>
    </row>
    <row r="33" spans="1:16">
      <c r="A33" s="180" t="str">
        <f>IF(連結実質赤字比率に係る赤字・黒字の構成分析!C$37="",NA(),連結実質赤字比率に係る赤字・黒字の構成分析!C$37)</f>
        <v>介護保険事業特別会計</v>
      </c>
      <c r="B33" s="180" t="e">
        <f>IF(ROUND(VALUE(SUBSTITUTE(連結実質赤字比率に係る赤字・黒字の構成分析!F$37,"▲", "-")), 2) &lt; 0, ABS(ROUND(VALUE(SUBSTITUTE(連結実質赤字比率に係る赤字・黒字の構成分析!F$37,"▲", "-")), 2)), NA())</f>
        <v>#N/A</v>
      </c>
      <c r="C33" s="180">
        <f>IF(ROUND(VALUE(SUBSTITUTE(連結実質赤字比率に係る赤字・黒字の構成分析!F$37,"▲", "-")), 2) &gt;= 0, ABS(ROUND(VALUE(SUBSTITUTE(連結実質赤字比率に係る赤字・黒字の構成分析!F$37,"▲", "-")), 2)), NA())</f>
        <v>0.34</v>
      </c>
      <c r="D33" s="180" t="e">
        <f>IF(ROUND(VALUE(SUBSTITUTE(連結実質赤字比率に係る赤字・黒字の構成分析!G$37,"▲", "-")), 2) &lt; 0, ABS(ROUND(VALUE(SUBSTITUTE(連結実質赤字比率に係る赤字・黒字の構成分析!G$37,"▲", "-")), 2)), NA())</f>
        <v>#N/A</v>
      </c>
      <c r="E33" s="180">
        <f>IF(ROUND(VALUE(SUBSTITUTE(連結実質赤字比率に係る赤字・黒字の構成分析!G$37,"▲", "-")), 2) &gt;= 0, ABS(ROUND(VALUE(SUBSTITUTE(連結実質赤字比率に係る赤字・黒字の構成分析!G$37,"▲", "-")), 2)), NA())</f>
        <v>0.37</v>
      </c>
      <c r="F33" s="180" t="e">
        <f>IF(ROUND(VALUE(SUBSTITUTE(連結実質赤字比率に係る赤字・黒字の構成分析!H$37,"▲", "-")), 2) &lt; 0, ABS(ROUND(VALUE(SUBSTITUTE(連結実質赤字比率に係る赤字・黒字の構成分析!H$37,"▲", "-")), 2)), NA())</f>
        <v>#N/A</v>
      </c>
      <c r="G33" s="180">
        <f>IF(ROUND(VALUE(SUBSTITUTE(連結実質赤字比率に係る赤字・黒字の構成分析!H$37,"▲", "-")), 2) &gt;= 0, ABS(ROUND(VALUE(SUBSTITUTE(連結実質赤字比率に係る赤字・黒字の構成分析!H$37,"▲", "-")), 2)), NA())</f>
        <v>0.17</v>
      </c>
      <c r="H33" s="180" t="e">
        <f>IF(ROUND(VALUE(SUBSTITUTE(連結実質赤字比率に係る赤字・黒字の構成分析!I$37,"▲", "-")), 2) &lt; 0, ABS(ROUND(VALUE(SUBSTITUTE(連結実質赤字比率に係る赤字・黒字の構成分析!I$37,"▲", "-")), 2)), NA())</f>
        <v>#N/A</v>
      </c>
      <c r="I33" s="180">
        <f>IF(ROUND(VALUE(SUBSTITUTE(連結実質赤字比率に係る赤字・黒字の構成分析!I$37,"▲", "-")), 2) &gt;= 0, ABS(ROUND(VALUE(SUBSTITUTE(連結実質赤字比率に係る赤字・黒字の構成分析!I$37,"▲", "-")), 2)), NA())</f>
        <v>0.65</v>
      </c>
      <c r="J33" s="180" t="e">
        <f>IF(ROUND(VALUE(SUBSTITUTE(連結実質赤字比率に係る赤字・黒字の構成分析!J$37,"▲", "-")), 2) &lt; 0, ABS(ROUND(VALUE(SUBSTITUTE(連結実質赤字比率に係る赤字・黒字の構成分析!J$37,"▲", "-")), 2)), NA())</f>
        <v>#N/A</v>
      </c>
      <c r="K33" s="180">
        <f>IF(ROUND(VALUE(SUBSTITUTE(連結実質赤字比率に係る赤字・黒字の構成分析!J$37,"▲", "-")), 2) &gt;= 0, ABS(ROUND(VALUE(SUBSTITUTE(連結実質赤字比率に係る赤字・黒字の構成分析!J$37,"▲", "-")), 2)), NA())</f>
        <v>0.75</v>
      </c>
    </row>
    <row r="34" spans="1:16">
      <c r="A34" s="180" t="str">
        <f>IF(連結実質赤字比率に係る赤字・黒字の構成分析!C$36="",NA(),連結実質赤字比率に係る赤字・黒字の構成分析!C$36)</f>
        <v>一般会計</v>
      </c>
      <c r="B34" s="180" t="e">
        <f>IF(ROUND(VALUE(SUBSTITUTE(連結実質赤字比率に係る赤字・黒字の構成分析!F$36,"▲", "-")), 2) &lt; 0, ABS(ROUND(VALUE(SUBSTITUTE(連結実質赤字比率に係る赤字・黒字の構成分析!F$36,"▲", "-")), 2)), NA())</f>
        <v>#N/A</v>
      </c>
      <c r="C34" s="180">
        <f>IF(ROUND(VALUE(SUBSTITUTE(連結実質赤字比率に係る赤字・黒字の構成分析!F$36,"▲", "-")), 2) &gt;= 0, ABS(ROUND(VALUE(SUBSTITUTE(連結実質赤字比率に係る赤字・黒字の構成分析!F$36,"▲", "-")), 2)), NA())</f>
        <v>2.72</v>
      </c>
      <c r="D34" s="180" t="e">
        <f>IF(ROUND(VALUE(SUBSTITUTE(連結実質赤字比率に係る赤字・黒字の構成分析!G$36,"▲", "-")), 2) &lt; 0, ABS(ROUND(VALUE(SUBSTITUTE(連結実質赤字比率に係る赤字・黒字の構成分析!G$36,"▲", "-")), 2)), NA())</f>
        <v>#N/A</v>
      </c>
      <c r="E34" s="180">
        <f>IF(ROUND(VALUE(SUBSTITUTE(連結実質赤字比率に係る赤字・黒字の構成分析!G$36,"▲", "-")), 2) &gt;= 0, ABS(ROUND(VALUE(SUBSTITUTE(連結実質赤字比率に係る赤字・黒字の構成分析!G$36,"▲", "-")), 2)), NA())</f>
        <v>2.79</v>
      </c>
      <c r="F34" s="180" t="e">
        <f>IF(ROUND(VALUE(SUBSTITUTE(連結実質赤字比率に係る赤字・黒字の構成分析!H$36,"▲", "-")), 2) &lt; 0, ABS(ROUND(VALUE(SUBSTITUTE(連結実質赤字比率に係る赤字・黒字の構成分析!H$36,"▲", "-")), 2)), NA())</f>
        <v>#N/A</v>
      </c>
      <c r="G34" s="180">
        <f>IF(ROUND(VALUE(SUBSTITUTE(連結実質赤字比率に係る赤字・黒字の構成分析!H$36,"▲", "-")), 2) &gt;= 0, ABS(ROUND(VALUE(SUBSTITUTE(連結実質赤字比率に係る赤字・黒字の構成分析!H$36,"▲", "-")), 2)), NA())</f>
        <v>3.34</v>
      </c>
      <c r="H34" s="180" t="e">
        <f>IF(ROUND(VALUE(SUBSTITUTE(連結実質赤字比率に係る赤字・黒字の構成分析!I$36,"▲", "-")), 2) &lt; 0, ABS(ROUND(VALUE(SUBSTITUTE(連結実質赤字比率に係る赤字・黒字の構成分析!I$36,"▲", "-")), 2)), NA())</f>
        <v>#N/A</v>
      </c>
      <c r="I34" s="180">
        <f>IF(ROUND(VALUE(SUBSTITUTE(連結実質赤字比率に係る赤字・黒字の構成分析!I$36,"▲", "-")), 2) &gt;= 0, ABS(ROUND(VALUE(SUBSTITUTE(連結実質赤字比率に係る赤字・黒字の構成分析!I$36,"▲", "-")), 2)), NA())</f>
        <v>2.61</v>
      </c>
      <c r="J34" s="180" t="e">
        <f>IF(ROUND(VALUE(SUBSTITUTE(連結実質赤字比率に係る赤字・黒字の構成分析!J$36,"▲", "-")), 2) &lt; 0, ABS(ROUND(VALUE(SUBSTITUTE(連結実質赤字比率に係る赤字・黒字の構成分析!J$36,"▲", "-")), 2)), NA())</f>
        <v>#N/A</v>
      </c>
      <c r="K34" s="180">
        <f>IF(ROUND(VALUE(SUBSTITUTE(連結実質赤字比率に係る赤字・黒字の構成分析!J$36,"▲", "-")), 2) &gt;= 0, ABS(ROUND(VALUE(SUBSTITUTE(連結実質赤字比率に係る赤字・黒字の構成分析!J$36,"▲", "-")), 2)), NA())</f>
        <v>2.68</v>
      </c>
    </row>
    <row r="35" spans="1:16">
      <c r="A35" s="180" t="str">
        <f>IF(連結実質赤字比率に係る赤字・黒字の構成分析!C$35="",NA(),連結実質赤字比率に係る赤字・黒字の構成分析!C$35)</f>
        <v>水道事業会計</v>
      </c>
      <c r="B35" s="180" t="e">
        <f>IF(ROUND(VALUE(SUBSTITUTE(連結実質赤字比率に係る赤字・黒字の構成分析!F$35,"▲", "-")), 2) &lt; 0, ABS(ROUND(VALUE(SUBSTITUTE(連結実質赤字比率に係る赤字・黒字の構成分析!F$35,"▲", "-")), 2)), NA())</f>
        <v>#N/A</v>
      </c>
      <c r="C35" s="180">
        <f>IF(ROUND(VALUE(SUBSTITUTE(連結実質赤字比率に係る赤字・黒字の構成分析!F$35,"▲", "-")), 2) &gt;= 0, ABS(ROUND(VALUE(SUBSTITUTE(連結実質赤字比率に係る赤字・黒字の構成分析!F$35,"▲", "-")), 2)), NA())</f>
        <v>8.94</v>
      </c>
      <c r="D35" s="180" t="e">
        <f>IF(ROUND(VALUE(SUBSTITUTE(連結実質赤字比率に係る赤字・黒字の構成分析!G$35,"▲", "-")), 2) &lt; 0, ABS(ROUND(VALUE(SUBSTITUTE(連結実質赤字比率に係る赤字・黒字の構成分析!G$35,"▲", "-")), 2)), NA())</f>
        <v>#N/A</v>
      </c>
      <c r="E35" s="180">
        <f>IF(ROUND(VALUE(SUBSTITUTE(連結実質赤字比率に係る赤字・黒字の構成分析!G$35,"▲", "-")), 2) &gt;= 0, ABS(ROUND(VALUE(SUBSTITUTE(連結実質赤字比率に係る赤字・黒字の構成分析!G$35,"▲", "-")), 2)), NA())</f>
        <v>9.66</v>
      </c>
      <c r="F35" s="180" t="e">
        <f>IF(ROUND(VALUE(SUBSTITUTE(連結実質赤字比率に係る赤字・黒字の構成分析!H$35,"▲", "-")), 2) &lt; 0, ABS(ROUND(VALUE(SUBSTITUTE(連結実質赤字比率に係る赤字・黒字の構成分析!H$35,"▲", "-")), 2)), NA())</f>
        <v>#N/A</v>
      </c>
      <c r="G35" s="180">
        <f>IF(ROUND(VALUE(SUBSTITUTE(連結実質赤字比率に係る赤字・黒字の構成分析!H$35,"▲", "-")), 2) &gt;= 0, ABS(ROUND(VALUE(SUBSTITUTE(連結実質赤字比率に係る赤字・黒字の構成分析!H$35,"▲", "-")), 2)), NA())</f>
        <v>10.84</v>
      </c>
      <c r="H35" s="180" t="e">
        <f>IF(ROUND(VALUE(SUBSTITUTE(連結実質赤字比率に係る赤字・黒字の構成分析!I$35,"▲", "-")), 2) &lt; 0, ABS(ROUND(VALUE(SUBSTITUTE(連結実質赤字比率に係る赤字・黒字の構成分析!I$35,"▲", "-")), 2)), NA())</f>
        <v>#N/A</v>
      </c>
      <c r="I35" s="180">
        <f>IF(ROUND(VALUE(SUBSTITUTE(連結実質赤字比率に係る赤字・黒字の構成分析!I$35,"▲", "-")), 2) &gt;= 0, ABS(ROUND(VALUE(SUBSTITUTE(連結実質赤字比率に係る赤字・黒字の構成分析!I$35,"▲", "-")), 2)), NA())</f>
        <v>11.34</v>
      </c>
      <c r="J35" s="180" t="e">
        <f>IF(ROUND(VALUE(SUBSTITUTE(連結実質赤字比率に係る赤字・黒字の構成分析!J$35,"▲", "-")), 2) &lt; 0, ABS(ROUND(VALUE(SUBSTITUTE(連結実質赤字比率に係る赤字・黒字の構成分析!J$35,"▲", "-")), 2)), NA())</f>
        <v>#N/A</v>
      </c>
      <c r="K35" s="180">
        <f>IF(ROUND(VALUE(SUBSTITUTE(連結実質赤字比率に係る赤字・黒字の構成分析!J$35,"▲", "-")), 2) &gt;= 0, ABS(ROUND(VALUE(SUBSTITUTE(連結実質赤字比率に係る赤字・黒字の構成分析!J$35,"▲", "-")), 2)), NA())</f>
        <v>11.44</v>
      </c>
    </row>
    <row r="36" spans="1:16">
      <c r="A36" s="180" t="str">
        <f>IF(連結実質赤字比率に係る赤字・黒字の構成分析!C$34="",NA(),連結実質赤字比率に係る赤字・黒字の構成分析!C$34)</f>
        <v>国民健康保険事業特別会計</v>
      </c>
      <c r="B36" s="180">
        <f>IF(ROUND(VALUE(SUBSTITUTE(連結実質赤字比率に係る赤字・黒字の構成分析!F$34,"▲", "-")), 2) &lt; 0, ABS(ROUND(VALUE(SUBSTITUTE(連結実質赤字比率に係る赤字・黒字の構成分析!F$34,"▲", "-")), 2)), NA())</f>
        <v>5.15</v>
      </c>
      <c r="C36" s="180" t="e">
        <f>IF(ROUND(VALUE(SUBSTITUTE(連結実質赤字比率に係る赤字・黒字の構成分析!F$34,"▲", "-")), 2) &gt;= 0, ABS(ROUND(VALUE(SUBSTITUTE(連結実質赤字比率に係る赤字・黒字の構成分析!F$34,"▲", "-")), 2)), NA())</f>
        <v>#N/A</v>
      </c>
      <c r="D36" s="180">
        <f>IF(ROUND(VALUE(SUBSTITUTE(連結実質赤字比率に係る赤字・黒字の構成分析!G$34,"▲", "-")), 2) &lt; 0, ABS(ROUND(VALUE(SUBSTITUTE(連結実質赤字比率に係る赤字・黒字の構成分析!G$34,"▲", "-")), 2)), NA())</f>
        <v>7.78</v>
      </c>
      <c r="E36" s="180" t="e">
        <f>IF(ROUND(VALUE(SUBSTITUTE(連結実質赤字比率に係る赤字・黒字の構成分析!G$34,"▲", "-")), 2) &gt;= 0, ABS(ROUND(VALUE(SUBSTITUTE(連結実質赤字比率に係る赤字・黒字の構成分析!G$34,"▲", "-")), 2)), NA())</f>
        <v>#N/A</v>
      </c>
      <c r="F36" s="180">
        <f>IF(ROUND(VALUE(SUBSTITUTE(連結実質赤字比率に係る赤字・黒字の構成分析!H$34,"▲", "-")), 2) &lt; 0, ABS(ROUND(VALUE(SUBSTITUTE(連結実質赤字比率に係る赤字・黒字の構成分析!H$34,"▲", "-")), 2)), NA())</f>
        <v>5.89</v>
      </c>
      <c r="G36" s="180" t="e">
        <f>IF(ROUND(VALUE(SUBSTITUTE(連結実質赤字比率に係る赤字・黒字の構成分析!H$34,"▲", "-")), 2) &gt;= 0, ABS(ROUND(VALUE(SUBSTITUTE(連結実質赤字比率に係る赤字・黒字の構成分析!H$34,"▲", "-")), 2)), NA())</f>
        <v>#N/A</v>
      </c>
      <c r="H36" s="180">
        <f>IF(ROUND(VALUE(SUBSTITUTE(連結実質赤字比率に係る赤字・黒字の構成分析!I$34,"▲", "-")), 2) &lt; 0, ABS(ROUND(VALUE(SUBSTITUTE(連結実質赤字比率に係る赤字・黒字の構成分析!I$34,"▲", "-")), 2)), NA())</f>
        <v>2.33</v>
      </c>
      <c r="I36" s="180" t="e">
        <f>IF(ROUND(VALUE(SUBSTITUTE(連結実質赤字比率に係る赤字・黒字の構成分析!I$34,"▲", "-")), 2) &gt;= 0, ABS(ROUND(VALUE(SUBSTITUTE(連結実質赤字比率に係る赤字・黒字の構成分析!I$34,"▲", "-")), 2)), NA())</f>
        <v>#N/A</v>
      </c>
      <c r="J36" s="180">
        <f>IF(ROUND(VALUE(SUBSTITUTE(連結実質赤字比率に係る赤字・黒字の構成分析!J$34,"▲", "-")), 2) &lt; 0, ABS(ROUND(VALUE(SUBSTITUTE(連結実質赤字比率に係る赤字・黒字の構成分析!J$34,"▲", "-")), 2)), NA())</f>
        <v>0.97</v>
      </c>
      <c r="K36" s="180" t="e">
        <f>IF(ROUND(VALUE(SUBSTITUTE(連結実質赤字比率に係る赤字・黒字の構成分析!J$34,"▲", "-")), 2) &gt;= 0, ABS(ROUND(VALUE(SUBSTITUTE(連結実質赤字比率に係る赤字・黒字の構成分析!J$34,"▲", "-")), 2)), NA())</f>
        <v>#N/A</v>
      </c>
    </row>
    <row r="39" spans="1:16">
      <c r="A39" s="149" t="s">
        <v>60</v>
      </c>
    </row>
    <row r="40" spans="1:16">
      <c r="A40" s="181"/>
      <c r="B40" s="181" t="str">
        <f>'実質公債費比率（分子）の構造'!K$44</f>
        <v>H26</v>
      </c>
      <c r="C40" s="181"/>
      <c r="D40" s="181"/>
      <c r="E40" s="181" t="str">
        <f>'実質公債費比率（分子）の構造'!L$44</f>
        <v>H27</v>
      </c>
      <c r="F40" s="181"/>
      <c r="G40" s="181"/>
      <c r="H40" s="181" t="str">
        <f>'実質公債費比率（分子）の構造'!M$44</f>
        <v>H28</v>
      </c>
      <c r="I40" s="181"/>
      <c r="J40" s="181"/>
      <c r="K40" s="181" t="str">
        <f>'実質公債費比率（分子）の構造'!N$44</f>
        <v>H29</v>
      </c>
      <c r="L40" s="181"/>
      <c r="M40" s="181"/>
      <c r="N40" s="181" t="str">
        <f>'実質公債費比率（分子）の構造'!O$44</f>
        <v>H30</v>
      </c>
      <c r="O40" s="181"/>
      <c r="P40" s="181"/>
    </row>
    <row r="41" spans="1:16">
      <c r="A41" s="181"/>
      <c r="B41" s="181" t="s">
        <v>61</v>
      </c>
      <c r="C41" s="181"/>
      <c r="D41" s="181" t="s">
        <v>62</v>
      </c>
      <c r="E41" s="181" t="s">
        <v>61</v>
      </c>
      <c r="F41" s="181"/>
      <c r="G41" s="181" t="s">
        <v>62</v>
      </c>
      <c r="H41" s="181" t="s">
        <v>61</v>
      </c>
      <c r="I41" s="181"/>
      <c r="J41" s="181" t="s">
        <v>62</v>
      </c>
      <c r="K41" s="181" t="s">
        <v>61</v>
      </c>
      <c r="L41" s="181"/>
      <c r="M41" s="181" t="s">
        <v>62</v>
      </c>
      <c r="N41" s="181" t="s">
        <v>61</v>
      </c>
      <c r="O41" s="181"/>
      <c r="P41" s="181" t="s">
        <v>62</v>
      </c>
    </row>
    <row r="42" spans="1:16">
      <c r="A42" s="181" t="s">
        <v>63</v>
      </c>
      <c r="B42" s="181"/>
      <c r="C42" s="181"/>
      <c r="D42" s="181">
        <f>'実質公債費比率（分子）の構造'!K$52</f>
        <v>1561</v>
      </c>
      <c r="E42" s="181"/>
      <c r="F42" s="181"/>
      <c r="G42" s="181">
        <f>'実質公債費比率（分子）の構造'!L$52</f>
        <v>1462</v>
      </c>
      <c r="H42" s="181"/>
      <c r="I42" s="181"/>
      <c r="J42" s="181">
        <f>'実質公債費比率（分子）の構造'!M$52</f>
        <v>1347</v>
      </c>
      <c r="K42" s="181"/>
      <c r="L42" s="181"/>
      <c r="M42" s="181">
        <f>'実質公債費比率（分子）の構造'!N$52</f>
        <v>1261</v>
      </c>
      <c r="N42" s="181"/>
      <c r="O42" s="181"/>
      <c r="P42" s="181">
        <f>'実質公債費比率（分子）の構造'!O$52</f>
        <v>1217</v>
      </c>
    </row>
    <row r="43" spans="1:16">
      <c r="A43" s="181" t="s">
        <v>18</v>
      </c>
      <c r="B43" s="181" t="str">
        <f>'実質公債費比率（分子）の構造'!K$51</f>
        <v>-</v>
      </c>
      <c r="C43" s="181"/>
      <c r="D43" s="181"/>
      <c r="E43" s="181" t="str">
        <f>'実質公債費比率（分子）の構造'!L$51</f>
        <v>-</v>
      </c>
      <c r="F43" s="181"/>
      <c r="G43" s="181"/>
      <c r="H43" s="181" t="str">
        <f>'実質公債費比率（分子）の構造'!M$51</f>
        <v>-</v>
      </c>
      <c r="I43" s="181"/>
      <c r="J43" s="181"/>
      <c r="K43" s="181" t="str">
        <f>'実質公債費比率（分子）の構造'!N$51</f>
        <v>-</v>
      </c>
      <c r="L43" s="181"/>
      <c r="M43" s="181"/>
      <c r="N43" s="181" t="str">
        <f>'実質公債費比率（分子）の構造'!O$51</f>
        <v>-</v>
      </c>
      <c r="O43" s="181"/>
      <c r="P43" s="181"/>
    </row>
    <row r="44" spans="1:16">
      <c r="A44" s="181" t="s">
        <v>64</v>
      </c>
      <c r="B44" s="181">
        <f>'実質公債費比率（分子）の構造'!K$50</f>
        <v>1</v>
      </c>
      <c r="C44" s="181"/>
      <c r="D44" s="181"/>
      <c r="E44" s="181">
        <f>'実質公債費比率（分子）の構造'!L$50</f>
        <v>0</v>
      </c>
      <c r="F44" s="181"/>
      <c r="G44" s="181"/>
      <c r="H44" s="181" t="str">
        <f>'実質公債費比率（分子）の構造'!M$50</f>
        <v>-</v>
      </c>
      <c r="I44" s="181"/>
      <c r="J44" s="181"/>
      <c r="K44" s="181" t="str">
        <f>'実質公債費比率（分子）の構造'!N$50</f>
        <v>-</v>
      </c>
      <c r="L44" s="181"/>
      <c r="M44" s="181"/>
      <c r="N44" s="181" t="str">
        <f>'実質公債費比率（分子）の構造'!O$50</f>
        <v>-</v>
      </c>
      <c r="O44" s="181"/>
      <c r="P44" s="181"/>
    </row>
    <row r="45" spans="1:16">
      <c r="A45" s="181" t="s">
        <v>65</v>
      </c>
      <c r="B45" s="181">
        <f>'実質公債費比率（分子）の構造'!K$49</f>
        <v>117</v>
      </c>
      <c r="C45" s="181"/>
      <c r="D45" s="181"/>
      <c r="E45" s="181">
        <f>'実質公債費比率（分子）の構造'!L$49</f>
        <v>117</v>
      </c>
      <c r="F45" s="181"/>
      <c r="G45" s="181"/>
      <c r="H45" s="181">
        <f>'実質公債費比率（分子）の構造'!M$49</f>
        <v>117</v>
      </c>
      <c r="I45" s="181"/>
      <c r="J45" s="181"/>
      <c r="K45" s="181">
        <f>'実質公債費比率（分子）の構造'!N$49</f>
        <v>117</v>
      </c>
      <c r="L45" s="181"/>
      <c r="M45" s="181"/>
      <c r="N45" s="181">
        <f>'実質公債費比率（分子）の構造'!O$49</f>
        <v>117</v>
      </c>
      <c r="O45" s="181"/>
      <c r="P45" s="181"/>
    </row>
    <row r="46" spans="1:16">
      <c r="A46" s="181" t="s">
        <v>66</v>
      </c>
      <c r="B46" s="181">
        <f>'実質公債費比率（分子）の構造'!K$48</f>
        <v>284</v>
      </c>
      <c r="C46" s="181"/>
      <c r="D46" s="181"/>
      <c r="E46" s="181">
        <f>'実質公債費比率（分子）の構造'!L$48</f>
        <v>292</v>
      </c>
      <c r="F46" s="181"/>
      <c r="G46" s="181"/>
      <c r="H46" s="181">
        <f>'実質公債費比率（分子）の構造'!M$48</f>
        <v>291</v>
      </c>
      <c r="I46" s="181"/>
      <c r="J46" s="181"/>
      <c r="K46" s="181">
        <f>'実質公債費比率（分子）の構造'!N$48</f>
        <v>304</v>
      </c>
      <c r="L46" s="181"/>
      <c r="M46" s="181"/>
      <c r="N46" s="181">
        <f>'実質公債費比率（分子）の構造'!O$48</f>
        <v>327</v>
      </c>
      <c r="O46" s="181"/>
      <c r="P46" s="181"/>
    </row>
    <row r="47" spans="1:16">
      <c r="A47" s="181" t="s">
        <v>67</v>
      </c>
      <c r="B47" s="181" t="str">
        <f>'実質公債費比率（分子）の構造'!K$47</f>
        <v>-</v>
      </c>
      <c r="C47" s="181"/>
      <c r="D47" s="181"/>
      <c r="E47" s="181" t="str">
        <f>'実質公債費比率（分子）の構造'!L$47</f>
        <v>-</v>
      </c>
      <c r="F47" s="181"/>
      <c r="G47" s="181"/>
      <c r="H47" s="181" t="str">
        <f>'実質公債費比率（分子）の構造'!M$47</f>
        <v>-</v>
      </c>
      <c r="I47" s="181"/>
      <c r="J47" s="181"/>
      <c r="K47" s="181" t="str">
        <f>'実質公債費比率（分子）の構造'!N$47</f>
        <v>-</v>
      </c>
      <c r="L47" s="181"/>
      <c r="M47" s="181"/>
      <c r="N47" s="181" t="str">
        <f>'実質公債費比率（分子）の構造'!O$47</f>
        <v>-</v>
      </c>
      <c r="O47" s="181"/>
      <c r="P47" s="181"/>
    </row>
    <row r="48" spans="1:16">
      <c r="A48" s="181" t="s">
        <v>68</v>
      </c>
      <c r="B48" s="181" t="str">
        <f>'実質公債費比率（分子）の構造'!K$46</f>
        <v>-</v>
      </c>
      <c r="C48" s="181"/>
      <c r="D48" s="181"/>
      <c r="E48" s="181" t="str">
        <f>'実質公債費比率（分子）の構造'!L$46</f>
        <v>-</v>
      </c>
      <c r="F48" s="181"/>
      <c r="G48" s="181"/>
      <c r="H48" s="181" t="str">
        <f>'実質公債費比率（分子）の構造'!M$46</f>
        <v>-</v>
      </c>
      <c r="I48" s="181"/>
      <c r="J48" s="181"/>
      <c r="K48" s="181" t="str">
        <f>'実質公債費比率（分子）の構造'!N$46</f>
        <v>-</v>
      </c>
      <c r="L48" s="181"/>
      <c r="M48" s="181"/>
      <c r="N48" s="181" t="str">
        <f>'実質公債費比率（分子）の構造'!O$46</f>
        <v>-</v>
      </c>
      <c r="O48" s="181"/>
      <c r="P48" s="181"/>
    </row>
    <row r="49" spans="1:16">
      <c r="A49" s="181" t="s">
        <v>69</v>
      </c>
      <c r="B49" s="181">
        <f>'実質公債費比率（分子）の構造'!K$45</f>
        <v>1705</v>
      </c>
      <c r="C49" s="181"/>
      <c r="D49" s="181"/>
      <c r="E49" s="181">
        <f>'実質公債費比率（分子）の構造'!L$45</f>
        <v>1456</v>
      </c>
      <c r="F49" s="181"/>
      <c r="G49" s="181"/>
      <c r="H49" s="181">
        <f>'実質公債費比率（分子）の構造'!M$45</f>
        <v>1300</v>
      </c>
      <c r="I49" s="181"/>
      <c r="J49" s="181"/>
      <c r="K49" s="181">
        <f>'実質公債費比率（分子）の構造'!N$45</f>
        <v>1270</v>
      </c>
      <c r="L49" s="181"/>
      <c r="M49" s="181"/>
      <c r="N49" s="181">
        <f>'実質公債費比率（分子）の構造'!O$45</f>
        <v>1149</v>
      </c>
      <c r="O49" s="181"/>
      <c r="P49" s="181"/>
    </row>
    <row r="50" spans="1:16">
      <c r="A50" s="181" t="s">
        <v>70</v>
      </c>
      <c r="B50" s="181" t="e">
        <f>NA()</f>
        <v>#N/A</v>
      </c>
      <c r="C50" s="181">
        <f>IF(ISNUMBER('実質公債費比率（分子）の構造'!K$53),'実質公債費比率（分子）の構造'!K$53,NA())</f>
        <v>546</v>
      </c>
      <c r="D50" s="181" t="e">
        <f>NA()</f>
        <v>#N/A</v>
      </c>
      <c r="E50" s="181" t="e">
        <f>NA()</f>
        <v>#N/A</v>
      </c>
      <c r="F50" s="181">
        <f>IF(ISNUMBER('実質公債費比率（分子）の構造'!L$53),'実質公債費比率（分子）の構造'!L$53,NA())</f>
        <v>403</v>
      </c>
      <c r="G50" s="181" t="e">
        <f>NA()</f>
        <v>#N/A</v>
      </c>
      <c r="H50" s="181" t="e">
        <f>NA()</f>
        <v>#N/A</v>
      </c>
      <c r="I50" s="181">
        <f>IF(ISNUMBER('実質公債費比率（分子）の構造'!M$53),'実質公債費比率（分子）の構造'!M$53,NA())</f>
        <v>361</v>
      </c>
      <c r="J50" s="181" t="e">
        <f>NA()</f>
        <v>#N/A</v>
      </c>
      <c r="K50" s="181" t="e">
        <f>NA()</f>
        <v>#N/A</v>
      </c>
      <c r="L50" s="181">
        <f>IF(ISNUMBER('実質公債費比率（分子）の構造'!N$53),'実質公債費比率（分子）の構造'!N$53,NA())</f>
        <v>430</v>
      </c>
      <c r="M50" s="181" t="e">
        <f>NA()</f>
        <v>#N/A</v>
      </c>
      <c r="N50" s="181" t="e">
        <f>NA()</f>
        <v>#N/A</v>
      </c>
      <c r="O50" s="181">
        <f>IF(ISNUMBER('実質公債費比率（分子）の構造'!O$53),'実質公債費比率（分子）の構造'!O$53,NA())</f>
        <v>376</v>
      </c>
      <c r="P50" s="181" t="e">
        <f>NA()</f>
        <v>#N/A</v>
      </c>
    </row>
    <row r="53" spans="1:16">
      <c r="A53" s="149" t="s">
        <v>71</v>
      </c>
    </row>
    <row r="54" spans="1:16">
      <c r="A54" s="180"/>
      <c r="B54" s="180" t="str">
        <f>'将来負担比率（分子）の構造'!I$40</f>
        <v>H26</v>
      </c>
      <c r="C54" s="180"/>
      <c r="D54" s="180"/>
      <c r="E54" s="180" t="str">
        <f>'将来負担比率（分子）の構造'!J$40</f>
        <v>H27</v>
      </c>
      <c r="F54" s="180"/>
      <c r="G54" s="180"/>
      <c r="H54" s="180" t="str">
        <f>'将来負担比率（分子）の構造'!K$40</f>
        <v>H28</v>
      </c>
      <c r="I54" s="180"/>
      <c r="J54" s="180"/>
      <c r="K54" s="180" t="str">
        <f>'将来負担比率（分子）の構造'!L$40</f>
        <v>H29</v>
      </c>
      <c r="L54" s="180"/>
      <c r="M54" s="180"/>
      <c r="N54" s="180" t="str">
        <f>'将来負担比率（分子）の構造'!M$40</f>
        <v>H30</v>
      </c>
      <c r="O54" s="180"/>
      <c r="P54" s="180"/>
    </row>
    <row r="55" spans="1:16">
      <c r="A55" s="180"/>
      <c r="B55" s="180" t="s">
        <v>72</v>
      </c>
      <c r="C55" s="180"/>
      <c r="D55" s="180" t="s">
        <v>73</v>
      </c>
      <c r="E55" s="180" t="s">
        <v>72</v>
      </c>
      <c r="F55" s="180"/>
      <c r="G55" s="180" t="s">
        <v>73</v>
      </c>
      <c r="H55" s="180" t="s">
        <v>72</v>
      </c>
      <c r="I55" s="180"/>
      <c r="J55" s="180" t="s">
        <v>73</v>
      </c>
      <c r="K55" s="180" t="s">
        <v>72</v>
      </c>
      <c r="L55" s="180"/>
      <c r="M55" s="180" t="s">
        <v>73</v>
      </c>
      <c r="N55" s="180" t="s">
        <v>72</v>
      </c>
      <c r="O55" s="180"/>
      <c r="P55" s="180" t="s">
        <v>73</v>
      </c>
    </row>
    <row r="56" spans="1:16">
      <c r="A56" s="180" t="s">
        <v>43</v>
      </c>
      <c r="B56" s="180"/>
      <c r="C56" s="180"/>
      <c r="D56" s="180">
        <f>'将来負担比率（分子）の構造'!I$52</f>
        <v>12019</v>
      </c>
      <c r="E56" s="180"/>
      <c r="F56" s="180"/>
      <c r="G56" s="180">
        <f>'将来負担比率（分子）の構造'!J$52</f>
        <v>12360</v>
      </c>
      <c r="H56" s="180"/>
      <c r="I56" s="180"/>
      <c r="J56" s="180">
        <f>'将来負担比率（分子）の構造'!K$52</f>
        <v>12799</v>
      </c>
      <c r="K56" s="180"/>
      <c r="L56" s="180"/>
      <c r="M56" s="180">
        <f>'将来負担比率（分子）の構造'!L$52</f>
        <v>12650</v>
      </c>
      <c r="N56" s="180"/>
      <c r="O56" s="180"/>
      <c r="P56" s="180">
        <f>'将来負担比率（分子）の構造'!M$52</f>
        <v>12567</v>
      </c>
    </row>
    <row r="57" spans="1:16">
      <c r="A57" s="180" t="s">
        <v>42</v>
      </c>
      <c r="B57" s="180"/>
      <c r="C57" s="180"/>
      <c r="D57" s="180">
        <f>'将来負担比率（分子）の構造'!I$51</f>
        <v>282</v>
      </c>
      <c r="E57" s="180"/>
      <c r="F57" s="180"/>
      <c r="G57" s="180">
        <f>'将来負担比率（分子）の構造'!J$51</f>
        <v>155</v>
      </c>
      <c r="H57" s="180"/>
      <c r="I57" s="180"/>
      <c r="J57" s="180">
        <f>'将来負担比率（分子）の構造'!K$51</f>
        <v>148</v>
      </c>
      <c r="K57" s="180"/>
      <c r="L57" s="180"/>
      <c r="M57" s="180">
        <f>'将来負担比率（分子）の構造'!L$51</f>
        <v>171</v>
      </c>
      <c r="N57" s="180"/>
      <c r="O57" s="180"/>
      <c r="P57" s="180">
        <f>'将来負担比率（分子）の構造'!M$51</f>
        <v>280</v>
      </c>
    </row>
    <row r="58" spans="1:16">
      <c r="A58" s="180" t="s">
        <v>41</v>
      </c>
      <c r="B58" s="180"/>
      <c r="C58" s="180"/>
      <c r="D58" s="180">
        <f>'将来負担比率（分子）の構造'!I$50</f>
        <v>4441</v>
      </c>
      <c r="E58" s="180"/>
      <c r="F58" s="180"/>
      <c r="G58" s="180">
        <f>'将来負担比率（分子）の構造'!J$50</f>
        <v>5235</v>
      </c>
      <c r="H58" s="180"/>
      <c r="I58" s="180"/>
      <c r="J58" s="180">
        <f>'将来負担比率（分子）の構造'!K$50</f>
        <v>5680</v>
      </c>
      <c r="K58" s="180"/>
      <c r="L58" s="180"/>
      <c r="M58" s="180">
        <f>'将来負担比率（分子）の構造'!L$50</f>
        <v>5848</v>
      </c>
      <c r="N58" s="180"/>
      <c r="O58" s="180"/>
      <c r="P58" s="180">
        <f>'将来負担比率（分子）の構造'!M$50</f>
        <v>6288</v>
      </c>
    </row>
    <row r="59" spans="1:16">
      <c r="A59" s="180" t="s">
        <v>39</v>
      </c>
      <c r="B59" s="180" t="str">
        <f>'将来負担比率（分子）の構造'!I$49</f>
        <v>-</v>
      </c>
      <c r="C59" s="180"/>
      <c r="D59" s="180"/>
      <c r="E59" s="180" t="str">
        <f>'将来負担比率（分子）の構造'!J$49</f>
        <v>-</v>
      </c>
      <c r="F59" s="180"/>
      <c r="G59" s="180"/>
      <c r="H59" s="180" t="str">
        <f>'将来負担比率（分子）の構造'!K$49</f>
        <v>-</v>
      </c>
      <c r="I59" s="180"/>
      <c r="J59" s="180"/>
      <c r="K59" s="180" t="str">
        <f>'将来負担比率（分子）の構造'!L$49</f>
        <v>-</v>
      </c>
      <c r="L59" s="180"/>
      <c r="M59" s="180"/>
      <c r="N59" s="180" t="str">
        <f>'将来負担比率（分子）の構造'!M$49</f>
        <v>-</v>
      </c>
      <c r="O59" s="180"/>
      <c r="P59" s="180"/>
    </row>
    <row r="60" spans="1:16">
      <c r="A60" s="180" t="s">
        <v>38</v>
      </c>
      <c r="B60" s="180" t="str">
        <f>'将来負担比率（分子）の構造'!I$48</f>
        <v>-</v>
      </c>
      <c r="C60" s="180"/>
      <c r="D60" s="180"/>
      <c r="E60" s="180" t="str">
        <f>'将来負担比率（分子）の構造'!J$48</f>
        <v>-</v>
      </c>
      <c r="F60" s="180"/>
      <c r="G60" s="180"/>
      <c r="H60" s="180" t="str">
        <f>'将来負担比率（分子）の構造'!K$48</f>
        <v>-</v>
      </c>
      <c r="I60" s="180"/>
      <c r="J60" s="180"/>
      <c r="K60" s="180" t="str">
        <f>'将来負担比率（分子）の構造'!L$48</f>
        <v>-</v>
      </c>
      <c r="L60" s="180"/>
      <c r="M60" s="180"/>
      <c r="N60" s="180" t="str">
        <f>'将来負担比率（分子）の構造'!M$48</f>
        <v>-</v>
      </c>
      <c r="O60" s="180"/>
      <c r="P60" s="180"/>
    </row>
    <row r="61" spans="1:16">
      <c r="A61" s="180" t="s">
        <v>36</v>
      </c>
      <c r="B61" s="180">
        <f>'将来負担比率（分子）の構造'!I$46</f>
        <v>196</v>
      </c>
      <c r="C61" s="180"/>
      <c r="D61" s="180"/>
      <c r="E61" s="180">
        <f>'将来負担比率（分子）の構造'!J$46</f>
        <v>195</v>
      </c>
      <c r="F61" s="180"/>
      <c r="G61" s="180"/>
      <c r="H61" s="180" t="str">
        <f>'将来負担比率（分子）の構造'!K$46</f>
        <v>-</v>
      </c>
      <c r="I61" s="180"/>
      <c r="J61" s="180"/>
      <c r="K61" s="180" t="str">
        <f>'将来負担比率（分子）の構造'!L$46</f>
        <v>-</v>
      </c>
      <c r="L61" s="180"/>
      <c r="M61" s="180"/>
      <c r="N61" s="180" t="str">
        <f>'将来負担比率（分子）の構造'!M$46</f>
        <v>-</v>
      </c>
      <c r="O61" s="180"/>
      <c r="P61" s="180"/>
    </row>
    <row r="62" spans="1:16">
      <c r="A62" s="180" t="s">
        <v>35</v>
      </c>
      <c r="B62" s="180">
        <f>'将来負担比率（分子）の構造'!I$45</f>
        <v>1941</v>
      </c>
      <c r="C62" s="180"/>
      <c r="D62" s="180"/>
      <c r="E62" s="180">
        <f>'将来負担比率（分子）の構造'!J$45</f>
        <v>1903</v>
      </c>
      <c r="F62" s="180"/>
      <c r="G62" s="180"/>
      <c r="H62" s="180">
        <f>'将来負担比率（分子）の構造'!K$45</f>
        <v>1905</v>
      </c>
      <c r="I62" s="180"/>
      <c r="J62" s="180"/>
      <c r="K62" s="180">
        <f>'将来負担比率（分子）の構造'!L$45</f>
        <v>1876</v>
      </c>
      <c r="L62" s="180"/>
      <c r="M62" s="180"/>
      <c r="N62" s="180">
        <f>'将来負担比率（分子）の構造'!M$45</f>
        <v>1739</v>
      </c>
      <c r="O62" s="180"/>
      <c r="P62" s="180"/>
    </row>
    <row r="63" spans="1:16">
      <c r="A63" s="180" t="s">
        <v>34</v>
      </c>
      <c r="B63" s="180">
        <f>'将来負担比率（分子）の構造'!I$44</f>
        <v>610</v>
      </c>
      <c r="C63" s="180"/>
      <c r="D63" s="180"/>
      <c r="E63" s="180">
        <f>'将来負担比率（分子）の構造'!J$44</f>
        <v>502</v>
      </c>
      <c r="F63" s="180"/>
      <c r="G63" s="180"/>
      <c r="H63" s="180">
        <f>'将来負担比率（分子）の構造'!K$44</f>
        <v>392</v>
      </c>
      <c r="I63" s="180"/>
      <c r="J63" s="180"/>
      <c r="K63" s="180">
        <f>'将来負担比率（分子）の構造'!L$44</f>
        <v>281</v>
      </c>
      <c r="L63" s="180"/>
      <c r="M63" s="180"/>
      <c r="N63" s="180">
        <f>'将来負担比率（分子）の構造'!M$44</f>
        <v>168</v>
      </c>
      <c r="O63" s="180"/>
      <c r="P63" s="180"/>
    </row>
    <row r="64" spans="1:16">
      <c r="A64" s="180" t="s">
        <v>33</v>
      </c>
      <c r="B64" s="180">
        <f>'将来負担比率（分子）の構造'!I$43</f>
        <v>5095</v>
      </c>
      <c r="C64" s="180"/>
      <c r="D64" s="180"/>
      <c r="E64" s="180">
        <f>'将来負担比率（分子）の構造'!J$43</f>
        <v>5126</v>
      </c>
      <c r="F64" s="180"/>
      <c r="G64" s="180"/>
      <c r="H64" s="180">
        <f>'将来負担比率（分子）の構造'!K$43</f>
        <v>5001</v>
      </c>
      <c r="I64" s="180"/>
      <c r="J64" s="180"/>
      <c r="K64" s="180">
        <f>'将来負担比率（分子）の構造'!L$43</f>
        <v>4765</v>
      </c>
      <c r="L64" s="180"/>
      <c r="M64" s="180"/>
      <c r="N64" s="180">
        <f>'将来負担比率（分子）の構造'!M$43</f>
        <v>4641</v>
      </c>
      <c r="O64" s="180"/>
      <c r="P64" s="180"/>
    </row>
    <row r="65" spans="1:16">
      <c r="A65" s="180" t="s">
        <v>32</v>
      </c>
      <c r="B65" s="180">
        <f>'将来負担比率（分子）の構造'!I$42</f>
        <v>0</v>
      </c>
      <c r="C65" s="180"/>
      <c r="D65" s="180"/>
      <c r="E65" s="180" t="str">
        <f>'将来負担比率（分子）の構造'!J$42</f>
        <v>-</v>
      </c>
      <c r="F65" s="180"/>
      <c r="G65" s="180"/>
      <c r="H65" s="180" t="str">
        <f>'将来負担比率（分子）の構造'!K$42</f>
        <v>-</v>
      </c>
      <c r="I65" s="180"/>
      <c r="J65" s="180"/>
      <c r="K65" s="180" t="str">
        <f>'将来負担比率（分子）の構造'!L$42</f>
        <v>-</v>
      </c>
      <c r="L65" s="180"/>
      <c r="M65" s="180"/>
      <c r="N65" s="180" t="str">
        <f>'将来負担比率（分子）の構造'!M$42</f>
        <v>-</v>
      </c>
      <c r="O65" s="180"/>
      <c r="P65" s="180"/>
    </row>
    <row r="66" spans="1:16">
      <c r="A66" s="180" t="s">
        <v>31</v>
      </c>
      <c r="B66" s="180">
        <f>'将来負担比率（分子）の構造'!I$41</f>
        <v>12674</v>
      </c>
      <c r="C66" s="180"/>
      <c r="D66" s="180"/>
      <c r="E66" s="180">
        <f>'将来負担比率（分子）の構造'!J$41</f>
        <v>12711</v>
      </c>
      <c r="F66" s="180"/>
      <c r="G66" s="180"/>
      <c r="H66" s="180">
        <f>'将来負担比率（分子）の構造'!K$41</f>
        <v>13071</v>
      </c>
      <c r="I66" s="180"/>
      <c r="J66" s="180"/>
      <c r="K66" s="180">
        <f>'将来負担比率（分子）の構造'!L$41</f>
        <v>12768</v>
      </c>
      <c r="L66" s="180"/>
      <c r="M66" s="180"/>
      <c r="N66" s="180">
        <f>'将来負担比率（分子）の構造'!M$41</f>
        <v>12701</v>
      </c>
      <c r="O66" s="180"/>
      <c r="P66" s="180"/>
    </row>
    <row r="67" spans="1:16">
      <c r="A67" s="180" t="s">
        <v>74</v>
      </c>
      <c r="B67" s="180" t="e">
        <f>NA()</f>
        <v>#N/A</v>
      </c>
      <c r="C67" s="180">
        <f>IF(ISNUMBER('将来負担比率（分子）の構造'!I$53), IF('将来負担比率（分子）の構造'!I$53 &lt; 0, 0, '将来負担比率（分子）の構造'!I$53), NA())</f>
        <v>3773</v>
      </c>
      <c r="D67" s="180" t="e">
        <f>NA()</f>
        <v>#N/A</v>
      </c>
      <c r="E67" s="180" t="e">
        <f>NA()</f>
        <v>#N/A</v>
      </c>
      <c r="F67" s="180">
        <f>IF(ISNUMBER('将来負担比率（分子）の構造'!J$53), IF('将来負担比率（分子）の構造'!J$53 &lt; 0, 0, '将来負担比率（分子）の構造'!J$53), NA())</f>
        <v>2687</v>
      </c>
      <c r="G67" s="180" t="e">
        <f>NA()</f>
        <v>#N/A</v>
      </c>
      <c r="H67" s="180" t="e">
        <f>NA()</f>
        <v>#N/A</v>
      </c>
      <c r="I67" s="180">
        <f>IF(ISNUMBER('将来負担比率（分子）の構造'!K$53), IF('将来負担比率（分子）の構造'!K$53 &lt; 0, 0, '将来負担比率（分子）の構造'!K$53), NA())</f>
        <v>1743</v>
      </c>
      <c r="J67" s="180" t="e">
        <f>NA()</f>
        <v>#N/A</v>
      </c>
      <c r="K67" s="180" t="e">
        <f>NA()</f>
        <v>#N/A</v>
      </c>
      <c r="L67" s="180">
        <f>IF(ISNUMBER('将来負担比率（分子）の構造'!L$53), IF('将来負担比率（分子）の構造'!L$53 &lt; 0, 0, '将来負担比率（分子）の構造'!L$53), NA())</f>
        <v>1020</v>
      </c>
      <c r="M67" s="180" t="e">
        <f>NA()</f>
        <v>#N/A</v>
      </c>
      <c r="N67" s="180" t="e">
        <f>NA()</f>
        <v>#N/A</v>
      </c>
      <c r="O67" s="180">
        <f>IF(ISNUMBER('将来負担比率（分子）の構造'!M$53), IF('将来負担比率（分子）の構造'!M$53 &lt; 0, 0, '将来負担比率（分子）の構造'!M$53), NA())</f>
        <v>115</v>
      </c>
      <c r="P67" s="180" t="e">
        <f>NA()</f>
        <v>#N/A</v>
      </c>
    </row>
    <row r="70" spans="1:16">
      <c r="A70" s="182" t="s">
        <v>75</v>
      </c>
      <c r="B70" s="182"/>
      <c r="C70" s="182"/>
      <c r="D70" s="182"/>
      <c r="E70" s="182"/>
      <c r="F70" s="182"/>
    </row>
    <row r="71" spans="1:16">
      <c r="A71" s="183"/>
      <c r="B71" s="183" t="str">
        <f>基金残高に係る経年分析!F54</f>
        <v>H28</v>
      </c>
      <c r="C71" s="183" t="str">
        <f>基金残高に係る経年分析!G54</f>
        <v>H29</v>
      </c>
      <c r="D71" s="183" t="str">
        <f>基金残高に係る経年分析!H54</f>
        <v>H30</v>
      </c>
    </row>
    <row r="72" spans="1:16">
      <c r="A72" s="183" t="s">
        <v>76</v>
      </c>
      <c r="B72" s="184">
        <f>基金残高に係る経年分析!F55</f>
        <v>1193</v>
      </c>
      <c r="C72" s="184">
        <f>基金残高に係る経年分析!G55</f>
        <v>1195</v>
      </c>
      <c r="D72" s="184">
        <f>基金残高に係る経年分析!H55</f>
        <v>1197</v>
      </c>
    </row>
    <row r="73" spans="1:16">
      <c r="A73" s="183" t="s">
        <v>77</v>
      </c>
      <c r="B73" s="184">
        <f>基金残高に係る経年分析!F56</f>
        <v>1367</v>
      </c>
      <c r="C73" s="184">
        <f>基金残高に係る経年分析!G56</f>
        <v>1417</v>
      </c>
      <c r="D73" s="184">
        <f>基金残高に係る経年分析!H56</f>
        <v>1698</v>
      </c>
    </row>
    <row r="74" spans="1:16">
      <c r="A74" s="183" t="s">
        <v>78</v>
      </c>
      <c r="B74" s="184">
        <f>基金残高に係る経年分析!F57</f>
        <v>4077</v>
      </c>
      <c r="C74" s="184">
        <f>基金残高に係る経年分析!G57</f>
        <v>4238</v>
      </c>
      <c r="D74" s="184">
        <f>基金残高に係る経年分析!H57</f>
        <v>4396</v>
      </c>
    </row>
  </sheetData>
  <sheetProtection algorithmName="SHA-512" hashValue="y9oRjJN+sqS1w8BIOSdqDQm8hPWf1WsbN0dn+fkStjMMw7uE0EQUQjJA3zSUmKIWqpUv9Sx0aFrE5s2+TE3oPQ==" saltValue="3Fl1fLyMu0BM+gMFpsQOdA=="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