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8"/>
  <workbookPr/>
  <mc:AlternateContent xmlns:mc="http://schemas.openxmlformats.org/markup-compatibility/2006">
    <mc:Choice Requires="x15">
      <x15ac:absPath xmlns:x15ac="http://schemas.microsoft.com/office/spreadsheetml/2010/11/ac" url="\\FILE\data\各課共有\02企画調整課\02財政係\R3\05決算\01 決算全般\02決算状況(財政状況資料集、旧決算カード)\02財政状況資料集\R元（2回目）\02報告\"/>
    </mc:Choice>
  </mc:AlternateContent>
  <xr:revisionPtr revIDLastSave="0" documentId="13_ncr:1_{68A2A1A4-5439-4C46-BD98-9371FF4573C4}" xr6:coauthVersionLast="36" xr6:coauthVersionMax="36" xr10:uidLastSave="{00000000-0000-0000-0000-000000000000}"/>
  <bookViews>
    <workbookView xWindow="0" yWindow="0" windowWidth="15360" windowHeight="7635" tabRatio="874"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75" i="12" l="1"/>
  <c r="AF75" i="12" s="1"/>
  <c r="AA74" i="12"/>
  <c r="AF74" i="12" s="1"/>
  <c r="AA73" i="12"/>
  <c r="AF73" i="12" s="1"/>
  <c r="AA72" i="12"/>
  <c r="AF72" i="12" s="1"/>
  <c r="AA71" i="12"/>
  <c r="AF71" i="12" s="1"/>
  <c r="AA70" i="12"/>
  <c r="AF70" i="12" s="1"/>
  <c r="AA69" i="12"/>
  <c r="AF69" i="12" s="1"/>
  <c r="AF68" i="12"/>
  <c r="AA68" i="12"/>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O37" i="10"/>
  <c r="BE37" i="10"/>
  <c r="AM37" i="10"/>
  <c r="U37" i="10"/>
  <c r="CO36" i="10"/>
  <c r="AM36" i="10"/>
  <c r="CO35" i="10"/>
  <c r="AM35" i="10"/>
  <c r="C34" i="10"/>
  <c r="C35"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36" i="10" l="1"/>
  <c r="C37" i="10" s="1"/>
  <c r="C38" i="10" s="1"/>
  <c r="U34" i="10" s="1"/>
  <c r="U35" i="10" s="1"/>
  <c r="U36" i="10" s="1"/>
  <c r="AM34" i="10"/>
  <c r="BE34" i="10" l="1"/>
  <c r="BE35" i="10" s="1"/>
  <c r="BE36" i="10" s="1"/>
  <c r="BW34" i="10" s="1"/>
  <c r="BW35" i="10" s="1"/>
  <c r="BW36" i="10" s="1"/>
  <c r="BW37" i="10" s="1"/>
  <c r="BW38" i="10" s="1"/>
  <c r="BW39" i="10" s="1"/>
  <c r="BW40" i="10" s="1"/>
  <c r="BW41" i="10" s="1"/>
  <c r="CO34" i="10" l="1"/>
</calcChain>
</file>

<file path=xl/sharedStrings.xml><?xml version="1.0" encoding="utf-8"?>
<sst xmlns="http://schemas.openxmlformats.org/spreadsheetml/2006/main" count="1168" uniqueCount="625">
  <si>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</si>
  <si>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</si>
  <si>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</si>
  <si>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</si>
  <si>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</si>
  <si>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</si>
  <si>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</si>
  <si>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</si>
  <si>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※令和2年度中に市町村合併した団体で、合併前の団体ごとの決算に基づく連結実質赤字比率を算出していない団体については、グラフを表記しない。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</si>
  <si>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</si>
  <si>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</si>
  <si>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</si>
  <si>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</si>
  <si>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</si>
  <si>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</si>
  <si>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</si>
  <si>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</si>
  <si>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</si>
  <si>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</si>
  <si>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</si>
  <si>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</si>
  <si>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</si>
  <si>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</si>
  <si>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令和2年度中に市町村合併した団体で、合併前の団体ごとの決算に基づく実質公債費比率を算出していない団体については、グラフを表記しない。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</si>
  <si>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</si>
  <si>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</si>
  <si>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</si>
  <si>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</si>
  <si>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</si>
  <si>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</si>
  <si>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</si>
  <si>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</si>
  <si>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</si>
  <si>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</si>
  <si>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</si>
  <si>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</si>
  <si>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</si>
  <si>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</si>
  <si>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</si>
  <si>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</si>
  <si>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</si>
  <si>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</si>
  <si>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</si>
  <si>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</si>
  <si>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</si>
  <si>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</si>
  <si>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※令和2年度中に市町村合併した団体で、合併前の団体ごとの決算に基づく将来負担比率を算出していない団体については、グラフを表記しない。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</si>
  <si>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</si>
  <si>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</si>
  <si>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</si>
  <si>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</si>
  <si>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</si>
  <si>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</si>
  <si>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</si>
  <si>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</si>
  <si>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</si>
  <si>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</si>
  <si>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</si>
  <si>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</si>
  <si>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</si>
  <si>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</si>
  <si>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</si>
  <si>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</si>
  <si>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</si>
  <si>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</si>
  <si>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</si>
  <si>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</si>
  <si>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</si>
  <si>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</si>
  <si>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</si>
  <si>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</si>
  <si>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</si>
  <si>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</si>
  <si>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</si>
  <si>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</si>
  <si>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</si>
  <si>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</si>
  <si>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</si>
  <si>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</si>
  <si>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</si>
  <si>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令和元年度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</si>
  <si>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</si>
  <si>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</si>
  <si>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</si>
  <si>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</si>
  <si>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</si>
  <si>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</si>
  <si>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令和元年度(千円)</t>
    <rPh sb="0" eb="2">
      <t>レイワ</t>
    </rPh>
    <rPh sb="2" eb="3">
      <t>ガン</t>
    </rPh>
    <rPh sb="3" eb="5">
      <t>ネンド</t>
    </rPh>
    <rPh sb="6" eb="8">
      <t>センエン</t>
    </rPh>
    <phoneticPr fontId="5"/>
  </si>
  <si>
    <t>平成30年度(千円)</t>
    <rPh sb="0" eb="2">
      <t>ヘイセイ</t>
    </rPh>
    <rPh sb="4" eb="6">
      <t>ネンド</t>
    </rPh>
    <phoneticPr fontId="5"/>
  </si>
  <si>
    <t>令和元年度(千円･％)</t>
    <rPh sb="0" eb="2">
      <t>レイワ</t>
    </rPh>
    <rPh sb="2" eb="3">
      <t>ガン</t>
    </rPh>
    <rPh sb="3" eb="5">
      <t>ネンド</t>
    </rPh>
    <rPh sb="6" eb="8">
      <t>センエン</t>
    </rPh>
    <phoneticPr fontId="5"/>
  </si>
  <si>
    <t>平成30年度(千円･％)</t>
    <rPh sb="0" eb="2">
      <t>ヘイセイ</t>
    </rPh>
    <rPh sb="4" eb="6">
      <t>ネンド</t>
    </rPh>
    <rPh sb="7" eb="9">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</si>
  <si>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</si>
  <si>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</si>
  <si>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</si>
  <si>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</si>
  <si>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</si>
  <si>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</si>
  <si>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</si>
  <si>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</si>
  <si>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</si>
  <si>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</si>
  <si>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</si>
  <si>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</si>
  <si>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</si>
  <si>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</si>
  <si>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</si>
  <si>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</si>
  <si>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</si>
  <si>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</si>
  <si>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</si>
  <si>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</si>
  <si>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</si>
  <si>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平成27年国調(人)</t>
    <rPh sb="0" eb="2">
      <t>ヘイセイ</t>
    </rPh>
    <rPh sb="4" eb="5">
      <t>ネン</t>
    </rPh>
    <rPh sb="5" eb="6">
      <t>コク</t>
    </rPh>
    <rPh sb="6" eb="7">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</si>
  <si>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</si>
  <si>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</si>
  <si>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</si>
  <si>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</si>
  <si>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平成22年国調(人)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</si>
  <si>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</si>
  <si>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</si>
  <si>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</si>
  <si>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</si>
  <si>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</si>
  <si>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-10.1</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</si>
  <si>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</si>
  <si>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</si>
  <si>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</si>
  <si>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</si>
  <si>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</si>
  <si>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令02.01.01(人)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</si>
  <si>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</si>
  <si>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</si>
  <si>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</si>
  <si>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t>
    <phoneticPr fontId="5"/>
  </si>
  <si>
    <t>積立金取崩し額</t>
    <phoneticPr fontId="25"/>
  </si>
  <si>
    <t>　連結実質赤字比率</t>
    <rPh sb="1" eb="3">
      <t>レンケツ</t>
    </rPh>
    <rPh sb="3" eb="5">
      <t>ジッシツ</t>
    </rPh>
    <rPh sb="5" eb="7">
      <t>アカジ</t>
    </rPh>
    <rPh sb="7" eb="9">
      <t>ヒリツ</t>
    </rPh>
    <phoneticPr fontId="5"/>
  </si>
  <si>
    <t>-</t>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</si>
  <si>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</si>
  <si>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</si>
  <si>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</si>
  <si>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</si>
  <si>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</si>
  <si>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</si>
  <si>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</si>
  <si>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平31.01.01(人)</t>
    <rPh sb="0" eb="1">
      <t>ヘイ</t>
    </rPh>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</si>
  <si>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</si>
  <si>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</si>
  <si>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</si>
  <si>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</si>
  <si>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</si>
  <si>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</si>
  <si>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</si>
  <si>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</si>
  <si>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</si>
  <si>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</si>
  <si>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</si>
  <si>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</si>
  <si>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</si>
  <si>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</si>
  <si>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</si>
  <si>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</si>
  <si>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</si>
  <si>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</si>
  <si>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</si>
  <si>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</si>
  <si>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</si>
  <si>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</si>
  <si>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</si>
  <si>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</si>
  <si>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</si>
  <si>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</si>
  <si>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</si>
  <si>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</si>
  <si>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</si>
  <si>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</si>
  <si>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</si>
  <si>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</si>
  <si>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</si>
  <si>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</si>
  <si>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</si>
  <si>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</si>
  <si>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</si>
  <si>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</si>
  <si>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</si>
  <si>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</si>
  <si>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</si>
  <si>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</si>
  <si>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</si>
  <si>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</si>
  <si>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</si>
  <si>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</si>
  <si>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</si>
  <si>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</si>
  <si>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</si>
  <si>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</si>
  <si>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</si>
  <si>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</si>
  <si>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</si>
  <si>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</si>
  <si>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</si>
  <si>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</si>
  <si>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</si>
  <si>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</si>
  <si>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</si>
  <si>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</si>
  <si>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</si>
  <si>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</si>
  <si>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</si>
  <si>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</si>
  <si>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</si>
  <si>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令和元年度</t>
    <phoneticPr fontId="25"/>
  </si>
  <si>
    <t>高知県安芸市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</si>
  <si>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</si>
  <si>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</si>
  <si>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</si>
  <si>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</si>
  <si>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</si>
  <si>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</si>
  <si>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</si>
  <si>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</si>
  <si>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</si>
  <si>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</si>
  <si>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</si>
  <si>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</si>
  <si>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</si>
  <si>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</si>
  <si>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</si>
  <si>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</si>
  <si>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</si>
  <si>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</si>
  <si>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</si>
  <si>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5"/>
  </si>
  <si>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</si>
  <si>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</si>
  <si>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</si>
  <si>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</si>
  <si>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</si>
  <si>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</si>
  <si>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</si>
  <si>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</si>
  <si>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</si>
  <si>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</si>
  <si>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</si>
  <si>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</si>
  <si>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</si>
  <si>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</si>
  <si>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</si>
  <si>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</si>
  <si>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</si>
  <si>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</si>
  <si>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</si>
  <si>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</si>
  <si>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</si>
  <si>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</si>
  <si>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</si>
  <si>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</si>
  <si>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</si>
  <si>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</si>
  <si>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</si>
  <si>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</si>
  <si>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</si>
  <si>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</si>
  <si>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</si>
  <si>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地方特例交付金等</t>
    <rPh sb="7" eb="8">
      <t>トウ</t>
    </rPh>
    <phoneticPr fontId="16"/>
  </si>
  <si>
    <t>　　特別土地保有税</t>
    <phoneticPr fontId="5"/>
  </si>
  <si>
    <t>公債費</t>
  </si>
  <si>
    <t>　個人住民税減収補塡特例交付金</t>
    <phoneticPr fontId="5"/>
  </si>
  <si>
    <t>　法定外普通税</t>
    <phoneticPr fontId="5"/>
  </si>
  <si>
    <t>諸支出金</t>
    <rPh sb="3" eb="4">
      <t>キン</t>
    </rPh>
    <phoneticPr fontId="25"/>
  </si>
  <si>
    <t>　自動車税減収補塡特例交付金</t>
    <rPh sb="7" eb="9">
      <t>ホテン</t>
    </rPh>
    <rPh sb="13" eb="14">
      <t>キン</t>
    </rPh>
    <phoneticPr fontId="29"/>
  </si>
  <si>
    <t>目的税</t>
  </si>
  <si>
    <t>前年度繰上充用金</t>
    <phoneticPr fontId="5"/>
  </si>
  <si>
    <t>　軽自動車税減収補塡特例交付金</t>
    <rPh sb="8" eb="10">
      <t>ホテン</t>
    </rPh>
    <phoneticPr fontId="29"/>
  </si>
  <si>
    <t>　法定目的税</t>
    <phoneticPr fontId="5"/>
  </si>
  <si>
    <t>歳出合計</t>
  </si>
  <si>
    <t>　子ども・子育て支援臨時交付金</t>
  </si>
  <si>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</si>
  <si>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</si>
  <si>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</si>
  <si>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</si>
  <si>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</si>
  <si>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</si>
  <si>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</si>
  <si>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</si>
  <si>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</si>
  <si>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</si>
  <si>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</si>
  <si>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</si>
  <si>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</si>
  <si>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</si>
  <si>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</si>
  <si>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</si>
  <si>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</si>
  <si>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</si>
  <si>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</si>
  <si>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</si>
  <si>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</si>
  <si>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</si>
  <si>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</si>
  <si>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</si>
  <si>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</si>
  <si>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</si>
  <si>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</si>
  <si>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手数料</t>
  </si>
  <si>
    <t>令和元年度</t>
    <rPh sb="0" eb="2">
      <t>レイワ</t>
    </rPh>
    <rPh sb="2" eb="3">
      <t>ガン</t>
    </rPh>
    <rPh sb="3" eb="5">
      <t>ネンド</t>
    </rPh>
    <phoneticPr fontId="5"/>
  </si>
  <si>
    <t>平成30年度</t>
    <rPh sb="0" eb="2">
      <t>ヘイセイ</t>
    </rPh>
    <rPh sb="4" eb="6">
      <t>ネンド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</si>
  <si>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</si>
  <si>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</si>
  <si>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</si>
  <si>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</si>
  <si>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</si>
  <si>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</si>
  <si>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</si>
  <si>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</si>
  <si>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</si>
  <si>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</si>
  <si>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</si>
  <si>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</si>
  <si>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</si>
  <si>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</si>
  <si>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</si>
  <si>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</si>
  <si>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</si>
  <si>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</si>
  <si>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</si>
  <si>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</si>
  <si>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</si>
  <si>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</si>
  <si>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</si>
  <si>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下水道</t>
    <phoneticPr fontId="5"/>
  </si>
  <si>
    <t>再差引収支</t>
    <rPh sb="0" eb="1">
      <t>サイ</t>
    </rPh>
    <rPh sb="1" eb="3">
      <t>サシヒキ</t>
    </rPh>
    <rPh sb="3" eb="5">
      <t>シュウシ</t>
    </rPh>
    <phoneticPr fontId="5"/>
  </si>
  <si>
    <t>　　うち一部事務組合負担金</t>
    <phoneticPr fontId="5"/>
  </si>
  <si>
    <t>諸収入</t>
  </si>
  <si>
    <t>上水道</t>
    <phoneticPr fontId="5"/>
  </si>
  <si>
    <t>加入世帯数(世帯)</t>
  </si>
  <si>
    <t>　繰出金</t>
    <phoneticPr fontId="5"/>
  </si>
  <si>
    <t>地方債</t>
  </si>
  <si>
    <t>宅地造成</t>
    <phoneticPr fontId="5"/>
  </si>
  <si>
    <t>被保険者数(人)</t>
  </si>
  <si>
    <t>　積立金</t>
    <phoneticPr fontId="5"/>
  </si>
  <si>
    <t>　うち減収補塡債(特例分)</t>
    <rPh sb="4" eb="5">
      <t>シュウ</t>
    </rPh>
    <rPh sb="9" eb="10">
      <t>トク</t>
    </rPh>
    <rPh sb="10" eb="11">
      <t>レイ</t>
    </rPh>
    <rPh sb="11" eb="12">
      <t>ブン</t>
    </rPh>
    <phoneticPr fontId="16"/>
  </si>
  <si>
    <t>介護サービス</t>
    <phoneticPr fontId="5"/>
  </si>
  <si>
    <t>被保険者
1人当り</t>
    <phoneticPr fontId="5"/>
  </si>
  <si>
    <t>保険税(料)収入額</t>
    <phoneticPr fontId="5"/>
  </si>
  <si>
    <t>　投資・出資金・貸付金</t>
    <phoneticPr fontId="5"/>
  </si>
  <si>
    <t>　うち臨時財政対策債</t>
    <phoneticPr fontId="5"/>
  </si>
  <si>
    <t>国民健康保険</t>
    <phoneticPr fontId="5"/>
  </si>
  <si>
    <t>国庫支出金</t>
    <phoneticPr fontId="5"/>
  </si>
  <si>
    <t>　前年度繰上充用金</t>
    <phoneticPr fontId="5"/>
  </si>
  <si>
    <t>歳入合計</t>
    <phoneticPr fontId="5"/>
  </si>
  <si>
    <t>その他</t>
    <phoneticPr fontId="5"/>
  </si>
  <si>
    <t>保険給付費</t>
    <phoneticPr fontId="5"/>
  </si>
  <si>
    <t>投資的経費計</t>
    <rPh sb="5" eb="6">
      <t>ケイ</t>
    </rPh>
    <phoneticPr fontId="5"/>
  </si>
  <si>
    <t>　　うち人件費</t>
    <phoneticPr fontId="5"/>
  </si>
  <si>
    <t>普通建設事業費</t>
    <phoneticPr fontId="5"/>
  </si>
  <si>
    <t>　うち補助</t>
    <phoneticPr fontId="5"/>
  </si>
  <si>
    <t>(注釈)</t>
    <rPh sb="1" eb="2">
      <t>チュウ</t>
    </rPh>
    <rPh sb="2" eb="3">
      <t>シャク</t>
    </rPh>
    <phoneticPr fontId="5"/>
  </si>
  <si>
    <t>　うち単独</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</si>
  <si>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</si>
  <si>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災害復旧事業費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</si>
  <si>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</si>
  <si>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失業対策事業費</t>
    <phoneticPr fontId="5"/>
  </si>
  <si>
    <t>歳出合計</t>
    <phoneticPr fontId="5"/>
  </si>
  <si>
    <t>(2)各会計、関係団体の財政状況及び健全化判断比率（市町村）</t>
    <rPh sb="26" eb="29">
      <t>シチョウソン</t>
    </rPh>
    <phoneticPr fontId="5"/>
  </si>
  <si>
    <t>令和元年度</t>
  </si>
  <si>
    <t>高知県安芸市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</si>
  <si>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</si>
  <si>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</si>
  <si>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</si>
  <si>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</si>
  <si>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</si>
  <si>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</si>
  <si>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</si>
  <si>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</si>
  <si>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</si>
  <si>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</si>
  <si>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</si>
  <si>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</si>
  <si>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</si>
  <si>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</si>
  <si>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</si>
  <si>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</si>
  <si>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</si>
  <si>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</si>
  <si>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</si>
  <si>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</si>
  <si>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</si>
  <si>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</si>
  <si>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</si>
  <si>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</si>
  <si>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</si>
  <si>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</si>
  <si>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</si>
  <si>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</si>
  <si>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</si>
  <si>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</si>
  <si>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</si>
  <si>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</si>
  <si>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</si>
  <si>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</si>
  <si>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</si>
  <si>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</si>
  <si>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</si>
  <si>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</si>
  <si>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</si>
  <si>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</si>
  <si>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</si>
  <si>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</si>
  <si>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</si>
  <si>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</si>
  <si>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公共下水道事業特別会計</t>
    <phoneticPr fontId="5"/>
  </si>
  <si>
    <t>法非適用企業</t>
    <phoneticPr fontId="5"/>
  </si>
  <si>
    <t>農業集落排水事業特別会計</t>
    <phoneticPr fontId="5"/>
  </si>
  <si>
    <t>-</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</si>
  <si>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</si>
  <si>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</si>
  <si>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</si>
  <si>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</si>
  <si>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</si>
  <si>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</si>
  <si>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</si>
  <si>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</si>
  <si>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</si>
  <si>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</si>
  <si>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</si>
  <si>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</si>
  <si>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</si>
  <si>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</si>
  <si>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</si>
  <si>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</si>
  <si>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</si>
  <si>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</si>
  <si>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</si>
  <si>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</si>
  <si>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</si>
  <si>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</si>
  <si>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平成29年度</t>
    <rPh sb="0" eb="2">
      <t>ヘイセイ</t>
    </rPh>
    <rPh sb="4" eb="6">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</si>
  <si>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</si>
  <si>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</si>
  <si>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</si>
  <si>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</si>
  <si>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</si>
  <si>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</si>
  <si>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</si>
  <si>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</si>
  <si>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</si>
  <si>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</si>
  <si>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</si>
  <si>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t>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</si>
  <si>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</si>
  <si>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</si>
  <si>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t>
    <phoneticPr fontId="5"/>
  </si>
  <si>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</si>
  <si>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</si>
  <si>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</si>
  <si>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</si>
  <si>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</si>
  <si>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</si>
  <si>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</si>
  <si>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</si>
  <si>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</si>
  <si>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</si>
  <si>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</si>
  <si>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</si>
  <si>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</si>
  <si>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</si>
  <si>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</si>
  <si>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</si>
  <si>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</si>
  <si>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</si>
  <si>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</si>
  <si>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</si>
  <si>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</si>
  <si>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</si>
  <si>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</si>
  <si>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</si>
  <si>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</si>
  <si>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</si>
  <si>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</si>
  <si>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公共下水道事業特別会計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</si>
  <si>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</si>
  <si>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</si>
  <si>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</si>
  <si>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</si>
  <si>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水道事業会計</t>
    <phoneticPr fontId="5"/>
  </si>
  <si>
    <t>(Ｆ)</t>
    <phoneticPr fontId="5"/>
  </si>
  <si>
    <t>介護保険事業特別会計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</si>
  <si>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</si>
  <si>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</si>
  <si>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</si>
  <si>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</si>
  <si>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</si>
  <si>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</si>
  <si>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</si>
  <si>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令和元年度</t>
    <rPh sb="0" eb="3">
      <t>レイワガン</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</si>
  <si>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</si>
  <si>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</si>
  <si>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</si>
  <si>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</si>
  <si>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</si>
  <si>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</si>
  <si>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</si>
  <si>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</si>
  <si>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</si>
  <si>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</si>
  <si>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</si>
  <si>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</si>
  <si>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</si>
  <si>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</si>
  <si>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</si>
  <si>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</si>
  <si>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</si>
  <si>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</si>
  <si>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</si>
  <si>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</si>
  <si>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</si>
  <si>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</si>
  <si>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</si>
  <si>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</si>
  <si>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</si>
  <si>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</si>
  <si>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</si>
  <si>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</si>
  <si>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</si>
  <si>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</si>
  <si>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</si>
  <si>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</si>
  <si>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</si>
  <si>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</si>
  <si>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</si>
  <si>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</si>
  <si>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</si>
  <si>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</si>
  <si>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</si>
  <si>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</si>
  <si>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</si>
  <si>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</si>
  <si>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</si>
  <si>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</si>
  <si>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</si>
  <si>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</si>
  <si>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</si>
  <si>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</si>
  <si>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</si>
  <si>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</si>
  <si>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</si>
  <si>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</si>
  <si>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</si>
  <si>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</si>
  <si>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※令和2年度中に市町村合併した団体で、合併前の団体ごとの決算に基づく実質公債費比率を算出していない団体については、グラフを表記しない。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</si>
  <si>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</si>
  <si>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</si>
  <si>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</si>
  <si>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</si>
  <si>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</si>
  <si>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</si>
  <si>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</si>
  <si>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</si>
  <si>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H27</t>
  </si>
  <si>
    <t>うち単独分</t>
    <rPh sb="2" eb="4">
      <t>タンドク</t>
    </rPh>
    <rPh sb="4" eb="5">
      <t>ブン</t>
    </rPh>
    <phoneticPr fontId="5"/>
  </si>
  <si>
    <t xml:space="preserve"> H28</t>
  </si>
  <si>
    <t xml:space="preserve"> H29</t>
  </si>
  <si>
    <t xml:space="preserve"> H30</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</si>
  <si>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</si>
  <si>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</si>
  <si>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</si>
  <si>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</si>
  <si>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</si>
  <si>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H27</t>
  </si>
  <si>
    <t>H28</t>
  </si>
  <si>
    <t>H29</t>
  </si>
  <si>
    <t>H30</t>
  </si>
  <si>
    <t>R01</t>
  </si>
  <si>
    <t>国民健康保険事業特別会計</t>
  </si>
  <si>
    <t>▲ 7.78</t>
  </si>
  <si>
    <t>▲ 5.89</t>
  </si>
  <si>
    <t>▲ 2.33</t>
  </si>
  <si>
    <t>▲ 0.97</t>
  </si>
  <si>
    <t>▲ 0.95</t>
  </si>
  <si>
    <t>水道事業会計</t>
  </si>
  <si>
    <t>一般会計</t>
  </si>
  <si>
    <t>住宅新築資金等貸付事業特別会計</t>
  </si>
  <si>
    <t>介護保険事業特別会計</t>
  </si>
  <si>
    <t>後期高齢者医療事業特別会計</t>
  </si>
  <si>
    <t>▲ 0.00</t>
  </si>
  <si>
    <t>住宅団地整備事業特別会計</t>
  </si>
  <si>
    <t>元気バス事業特別会計</t>
  </si>
  <si>
    <t>その他会計（赤字）</t>
  </si>
  <si>
    <t>その他会計（黒字）</t>
  </si>
  <si>
    <t>（百万円）</t>
    <phoneticPr fontId="5"/>
  </si>
  <si>
    <t>H26末</t>
    <phoneticPr fontId="5"/>
  </si>
  <si>
    <t>H27末</t>
    <phoneticPr fontId="5"/>
  </si>
  <si>
    <t>H28末</t>
    <phoneticPr fontId="5"/>
  </si>
  <si>
    <t>H29末</t>
    <phoneticPr fontId="5"/>
  </si>
  <si>
    <t>H30末</t>
    <phoneticPr fontId="5"/>
  </si>
  <si>
    <t>-</t>
    <phoneticPr fontId="2"/>
  </si>
  <si>
    <t>安芸市土地開発公社</t>
    <rPh sb="0" eb="3">
      <t>アキシ</t>
    </rPh>
    <rPh sb="3" eb="5">
      <t>トチ</t>
    </rPh>
    <rPh sb="5" eb="7">
      <t>カイハツ</t>
    </rPh>
    <rPh sb="7" eb="9">
      <t>コウシャ</t>
    </rPh>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</si>
  <si>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</si>
  <si>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</si>
  <si>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</si>
  <si>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</si>
  <si>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</si>
  <si>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</si>
  <si>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</si>
  <si>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</si>
  <si>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施設整備基金</t>
    <rPh sb="0" eb="2">
      <t>シセツ</t>
    </rPh>
    <rPh sb="2" eb="4">
      <t>セイビ</t>
    </rPh>
    <rPh sb="4" eb="6">
      <t>キキン</t>
    </rPh>
    <phoneticPr fontId="2"/>
  </si>
  <si>
    <t>鉄道経営助成基金</t>
    <rPh sb="0" eb="2">
      <t>テツドウ</t>
    </rPh>
    <rPh sb="2" eb="4">
      <t>ケイエイ</t>
    </rPh>
    <rPh sb="4" eb="6">
      <t>ジョセイ</t>
    </rPh>
    <rPh sb="6" eb="8">
      <t>キキン</t>
    </rPh>
    <phoneticPr fontId="2"/>
  </si>
  <si>
    <t>ふるさと応援基金</t>
    <rPh sb="4" eb="6">
      <t>オウエン</t>
    </rPh>
    <rPh sb="6" eb="8">
      <t>キキン</t>
    </rPh>
    <phoneticPr fontId="2"/>
  </si>
  <si>
    <t>福祉振興基金</t>
    <rPh sb="0" eb="2">
      <t>フクシ</t>
    </rPh>
    <rPh sb="2" eb="4">
      <t>シンコウ</t>
    </rPh>
    <rPh sb="4" eb="6">
      <t>キキン</t>
    </rPh>
    <phoneticPr fontId="2"/>
  </si>
  <si>
    <t>退職手当基金</t>
    <rPh sb="0" eb="2">
      <t>タイショク</t>
    </rPh>
    <rPh sb="2" eb="4">
      <t>テアテ</t>
    </rPh>
    <rPh sb="4" eb="6">
      <t>キキン</t>
    </rPh>
    <phoneticPr fontId="2"/>
  </si>
  <si>
    <t>-</t>
    <phoneticPr fontId="2"/>
  </si>
  <si>
    <t>-</t>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</si>
  <si>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</si>
  <si>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</si>
  <si>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</si>
  <si>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</si>
  <si>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</si>
  <si>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</si>
  <si>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</si>
  <si>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</si>
  <si>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</si>
  <si>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</si>
  <si>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</si>
  <si>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将来負担比率及び実質公債費比率はともに年々改善しており、類似団体内平均値も下回っている。
しかしながら、現在、市庁舎建替えや中学校移転統合など、多額の市債を要する大型事業を実施しており、それらの償還が始まることで両比率とも上昇することが見込まれている。また、その他の施設についても老朽化している施設が多く、中長期的な視点に立った施設の更新・最適な配置を行うことで、これまで以上に公債費の軽減・平準化に取り組み、両比率の抑制に努める。</t>
    <rPh sb="19" eb="21">
      <t>ネンネン</t>
    </rPh>
    <rPh sb="28" eb="30">
      <t>ルイジ</t>
    </rPh>
    <rPh sb="30" eb="32">
      <t>ダンタイ</t>
    </rPh>
    <rPh sb="32" eb="33">
      <t>ナイ</t>
    </rPh>
    <rPh sb="33" eb="35">
      <t>ヘイキン</t>
    </rPh>
    <rPh sb="35" eb="36">
      <t>チ</t>
    </rPh>
    <rPh sb="37" eb="39">
      <t>シタマワ</t>
    </rPh>
    <rPh sb="52" eb="54">
      <t>ゲンザイ</t>
    </rPh>
    <rPh sb="86" eb="88">
      <t>ジッシ</t>
    </rPh>
    <rPh sb="97" eb="99">
      <t>ショウカン</t>
    </rPh>
    <rPh sb="100" eb="101">
      <t>ハジ</t>
    </rPh>
    <rPh sb="118" eb="120">
      <t>ミコ</t>
    </rPh>
    <rPh sb="131" eb="132">
      <t>タ</t>
    </rPh>
    <rPh sb="133" eb="135">
      <t>シセツ</t>
    </rPh>
    <rPh sb="140" eb="143">
      <t>ロウキュウカ</t>
    </rPh>
    <rPh sb="147" eb="149">
      <t>シセツ</t>
    </rPh>
    <rPh sb="150" eb="151">
      <t>オオ</t>
    </rPh>
    <rPh sb="153" eb="157">
      <t>チュウチョウキテキ</t>
    </rPh>
    <rPh sb="158" eb="160">
      <t>シテン</t>
    </rPh>
    <rPh sb="161" eb="162">
      <t>タ</t>
    </rPh>
    <rPh sb="164" eb="166">
      <t>シセツ</t>
    </rPh>
    <rPh sb="167" eb="169">
      <t>コウシン</t>
    </rPh>
    <rPh sb="170" eb="172">
      <t>サイテキ</t>
    </rPh>
    <rPh sb="173" eb="175">
      <t>ハイチ</t>
    </rPh>
    <rPh sb="176" eb="177">
      <t>オコナ</t>
    </rPh>
    <rPh sb="193" eb="195">
      <t>ケイゲン</t>
    </rPh>
    <rPh sb="196" eb="199">
      <t>ヘイジュンカ</t>
    </rPh>
    <phoneticPr fontId="5"/>
  </si>
  <si>
    <t>将来負担比率は年々減少しているが、有形固定資産減価償却率は微増となっている。これは、施設更新等の老朽化対策が十分に実施されていないことを意味している。
本市が保有する公共施設のうち半数以上が築30年を経過しており、老朽化対策を必要とする施設(潜在的な将来負担)が増えている。 今後は公共施設等総合管理計画（個別施設計画）に基づいた適正な配置や更新等を推進することで老朽化対策に積極的に取り組むとともに、償還財源の確保に努める。</t>
    <rPh sb="42" eb="44">
      <t>シセツ</t>
    </rPh>
    <rPh sb="44" eb="46">
      <t>コウシン</t>
    </rPh>
    <rPh sb="46" eb="47">
      <t>トウ</t>
    </rPh>
    <rPh sb="48" eb="51">
      <t>ロウキュウカ</t>
    </rPh>
    <rPh sb="51" eb="53">
      <t>タイサク</t>
    </rPh>
    <rPh sb="54" eb="56">
      <t>ジュウブン</t>
    </rPh>
    <rPh sb="57" eb="59">
      <t>ジッシ</t>
    </rPh>
    <rPh sb="68" eb="70">
      <t>イミ</t>
    </rPh>
    <rPh sb="107" eb="110">
      <t>ロウキュウカ</t>
    </rPh>
    <rPh sb="110" eb="112">
      <t>タイサク</t>
    </rPh>
    <rPh sb="113" eb="115">
      <t>ヒツヨウ</t>
    </rPh>
    <rPh sb="118" eb="120">
      <t>シセツ</t>
    </rPh>
    <rPh sb="121" eb="124">
      <t>センザイテキ</t>
    </rPh>
    <rPh sb="125" eb="127">
      <t>ショウライ</t>
    </rPh>
    <rPh sb="127" eb="129">
      <t>フタン</t>
    </rPh>
    <rPh sb="131" eb="132">
      <t>フ</t>
    </rPh>
    <rPh sb="171" eb="173">
      <t>コウシン</t>
    </rPh>
    <rPh sb="173" eb="174">
      <t>トウ</t>
    </rPh>
    <rPh sb="201" eb="203">
      <t>ショウカン</t>
    </rPh>
    <rPh sb="203" eb="205">
      <t>ザイゲン</t>
    </rPh>
    <rPh sb="206" eb="208">
      <t>カクホ</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</si>
</sst>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1">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Border="1" applyAlignment="1">
      <alignment horizontal="center" vertical="center"/>
    </xf>
    <xf numFmtId="0" fontId="24" fillId="0" borderId="0" xfId="11" applyFont="1" applyBorder="1">
      <alignment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4"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38"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4"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39" fillId="0" borderId="0" xfId="20" applyFont="1">
      <alignment vertical="center"/>
    </xf>
    <xf numFmtId="180" fontId="1" fillId="0" borderId="0" xfId="16" applyNumberFormat="1" applyFont="1">
      <alignment vertical="center"/>
    </xf>
    <xf numFmtId="0" fontId="26" fillId="0" borderId="0" xfId="8" applyNumberFormat="1" applyFont="1" applyFill="1" applyBorder="1" applyAlignment="1" applyProtection="1">
      <alignment horizontal="left" vertical="center" wrapText="1"/>
      <protection hidden="1"/>
    </xf>
    <xf numFmtId="186" fontId="20" fillId="0" borderId="0" xfId="8" applyNumberFormat="1" applyFont="1" applyFill="1" applyBorder="1" applyAlignment="1" applyProtection="1">
      <alignment horizontal="center" vertical="center" shrinkToFit="1"/>
      <protection hidden="1"/>
    </xf>
    <xf numFmtId="0" fontId="20" fillId="0" borderId="0" xfId="8" applyFont="1" applyFill="1" applyBorder="1" applyAlignment="1" applyProtection="1">
      <alignment horizontal="center" vertical="center" shrinkToFit="1"/>
      <protection hidden="1"/>
    </xf>
    <xf numFmtId="0" fontId="20" fillId="0" borderId="0" xfId="8" applyFont="1" applyFill="1" applyBorder="1" applyAlignment="1">
      <alignment horizontal="center" vertical="center" shrinkToFit="1"/>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0" fontId="20" fillId="0" borderId="39"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42"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0" fillId="0" borderId="41" xfId="8" applyFont="1" applyFill="1" applyBorder="1" applyAlignment="1">
      <alignment horizontal="center" vertical="center"/>
    </xf>
    <xf numFmtId="0" fontId="26" fillId="0" borderId="48"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78" xfId="8" applyFont="1" applyFill="1" applyBorder="1" applyAlignment="1">
      <alignment horizontal="center" vertical="center"/>
    </xf>
    <xf numFmtId="0" fontId="20" fillId="0" borderId="77"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0" fontId="20" fillId="0" borderId="30" xfId="8" applyFont="1" applyFill="1" applyBorder="1" applyAlignment="1">
      <alignment vertical="center"/>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0" fillId="0" borderId="11" xfId="8" applyFont="1" applyFill="1" applyBorder="1" applyAlignment="1">
      <alignment horizontal="center" vertical="center"/>
    </xf>
    <xf numFmtId="0" fontId="20" fillId="0" borderId="70" xfId="8" applyFont="1" applyFill="1" applyBorder="1" applyAlignment="1">
      <alignment horizontal="center" vertical="center"/>
    </xf>
    <xf numFmtId="0" fontId="24" fillId="0" borderId="41" xfId="8" applyFont="1" applyFill="1" applyBorder="1" applyAlignment="1">
      <alignment vertical="center"/>
    </xf>
    <xf numFmtId="0" fontId="24" fillId="0" borderId="12" xfId="8" applyFont="1" applyFill="1" applyBorder="1" applyAlignment="1">
      <alignment vertical="center"/>
    </xf>
    <xf numFmtId="0" fontId="24" fillId="0" borderId="48" xfId="8" applyFont="1" applyFill="1" applyBorder="1" applyAlignment="1">
      <alignment vertical="center"/>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0" fontId="20" fillId="0" borderId="24" xfId="8" applyFont="1" applyFill="1" applyBorder="1" applyAlignment="1">
      <alignment horizontal="center"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31" xfId="8" applyFont="1" applyFill="1" applyBorder="1" applyAlignment="1">
      <alignment vertical="center"/>
    </xf>
    <xf numFmtId="0" fontId="24" fillId="0" borderId="42"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66" xfId="8" applyFont="1" applyFill="1" applyBorder="1" applyAlignment="1">
      <alignment horizontal="center"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0" fontId="20" fillId="0" borderId="14"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3" xfId="8" applyFont="1" applyFill="1" applyBorder="1" applyAlignment="1">
      <alignment horizontal="center"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178"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85"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1" fillId="0" borderId="38" xfId="11" applyNumberForma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0" fontId="1" fillId="0" borderId="38" xfId="1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1" fillId="0" borderId="40" xfId="11" applyFill="1" applyBorder="1" applyAlignment="1">
      <alignment horizontal="right" vertical="center" shrinkToFit="1"/>
    </xf>
    <xf numFmtId="0" fontId="20" fillId="0" borderId="54" xfId="11" applyFont="1" applyFill="1" applyBorder="1">
      <alignment vertical="center"/>
    </xf>
    <xf numFmtId="0" fontId="20" fillId="0" borderId="40" xfId="11" applyFont="1" applyFill="1" applyBorder="1">
      <alignment vertical="center"/>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4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81" fontId="20" fillId="0" borderId="37"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81" fontId="20"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0" fillId="0" borderId="64" xfId="11" applyFont="1" applyBorder="1" applyAlignment="1">
      <alignment vertical="center"/>
    </xf>
    <xf numFmtId="0" fontId="16" fillId="0" borderId="0" xfId="6" applyBorder="1" applyAlignment="1">
      <alignment vertical="center"/>
    </xf>
    <xf numFmtId="0" fontId="16" fillId="0" borderId="38" xfId="6" applyBorder="1" applyAlignment="1">
      <alignment vertical="center"/>
    </xf>
    <xf numFmtId="178" fontId="20" fillId="0" borderId="87" xfId="11" applyNumberFormat="1" applyFon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16" fillId="0" borderId="0" xfId="6" applyAlignment="1">
      <alignment vertical="center"/>
    </xf>
    <xf numFmtId="181" fontId="20" fillId="0" borderId="82" xfId="11" applyNumberFormat="1" applyFont="1" applyFill="1" applyBorder="1" applyAlignment="1">
      <alignment horizontal="right" vertical="center" shrinkToFit="1"/>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7" xfId="11" applyFont="1" applyFill="1" applyBorder="1">
      <alignment vertical="center"/>
    </xf>
    <xf numFmtId="178" fontId="20" fillId="0" borderId="64"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178" fontId="20" fillId="0" borderId="88"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78" fontId="20" fillId="0" borderId="38" xfId="11" applyNumberFormat="1" applyFont="1" applyFill="1" applyBorder="1" applyAlignment="1">
      <alignment horizontal="right" vertical="center"/>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77" fontId="34" fillId="6" borderId="37"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2"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6" fontId="34" fillId="6" borderId="48" xfId="14" applyNumberFormat="1" applyFont="1" applyFill="1" applyBorder="1" applyAlignment="1" applyProtection="1">
      <alignment horizontal="right" vertical="center" shrinkToFit="1"/>
    </xf>
    <xf numFmtId="0" fontId="34" fillId="6" borderId="45"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26" xfId="12" applyFont="1" applyFill="1" applyBorder="1" applyAlignment="1" applyProtection="1">
      <alignment horizontal="center" vertical="center"/>
    </xf>
    <xf numFmtId="0" fontId="34" fillId="6" borderId="64" xfId="12" applyFont="1" applyFill="1" applyBorder="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87" fontId="34" fillId="6" borderId="129"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0" fontId="34" fillId="6" borderId="81" xfId="12" applyFont="1" applyFill="1" applyBorder="1" applyAlignment="1" applyProtection="1">
      <alignment horizontal="center" vertical="center"/>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0" fontId="34" fillId="6" borderId="41" xfId="12" applyFont="1" applyFill="1" applyBorder="1" applyProtection="1">
      <alignment vertical="center"/>
    </xf>
    <xf numFmtId="177" fontId="34" fillId="6" borderId="151"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31" xfId="12" applyFont="1" applyFill="1" applyBorder="1" applyAlignment="1" applyProtection="1">
      <alignment horizontal="center" vertical="center" wrapText="1"/>
    </xf>
    <xf numFmtId="0" fontId="36" fillId="6" borderId="42" xfId="12"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54" xfId="12" applyFont="1" applyFill="1" applyBorder="1" applyProtection="1">
      <alignment vertical="center"/>
    </xf>
    <xf numFmtId="0" fontId="34" fillId="6" borderId="40" xfId="12" applyFont="1" applyFill="1" applyBorder="1" applyProtection="1">
      <alignment vertical="center"/>
    </xf>
    <xf numFmtId="177" fontId="34" fillId="6" borderId="161"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30"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9" xfId="12" applyFont="1" applyFill="1" applyBorder="1" applyAlignment="1" applyProtection="1">
      <alignment horizontal="center"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0" fontId="34" fillId="6" borderId="0" xfId="12" applyFont="1" applyFill="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38" xfId="12" applyFont="1" applyFill="1" applyBorder="1" applyAlignment="1" applyProtection="1">
      <alignment horizontal="left" vertical="center"/>
    </xf>
    <xf numFmtId="0" fontId="34" fillId="6" borderId="41"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32" xfId="12" applyFont="1" applyFill="1" applyBorder="1" applyAlignment="1" applyProtection="1">
      <alignment horizontal="center" vertical="center"/>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2"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pplyProtection="1">
      <alignment horizontal="left" vertical="center"/>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39" xfId="16" applyNumberFormat="1" applyFont="1" applyFill="1" applyBorder="1" applyAlignment="1">
      <alignment vertical="center"/>
    </xf>
    <xf numFmtId="178" fontId="17" fillId="0" borderId="31" xfId="16" applyNumberFormat="1" applyFont="1" applyFill="1" applyBorder="1" applyAlignment="1">
      <alignment vertical="center"/>
    </xf>
    <xf numFmtId="178" fontId="17"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wrapText="1"/>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0" fontId="1" fillId="0" borderId="34" xfId="16" applyFont="1" applyBorder="1" applyAlignment="1">
      <alignment horizontal="center" vertical="center"/>
    </xf>
    <xf numFmtId="187" fontId="1" fillId="6" borderId="0" xfId="17" applyNumberFormat="1" applyFont="1" applyFill="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9B745871-5B33-467C-9200-BE32C7B097D7}"/>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(データシート!$F$3,データシート!$F$5,データシート!$F$7,データシート!$F$9,データシート!$F$11)</c:f>
              <c:numCache>
                <c:formatCode>#,##0;"△ "#,##0</c:formatCode>
                <c:ptCount val="5"/>
                <c:pt idx="0">
                  <c:v>85459</c:v>
                </c:pt>
                <c:pt idx="1">
                  <c:v>83280</c:v>
                </c:pt>
                <c:pt idx="2">
                  <c:v>88968</c:v>
                </c:pt>
                <c:pt idx="3">
                  <c:v>85173</c:v>
                </c:pt>
                <c:pt idx="4">
                  <c:v>94081</c:v>
                </c:pt>
              </c:numCache>
            </c:numRef>
          </c:val>
          <c:smooth val="0"/>
          <c:extLst>
            <c:ext xmlns:c16="http://schemas.microsoft.com/office/drawing/2014/chart" uri="{C3380CC4-5D6E-409C-BE32-E72D297353CC}">
              <c16:uniqueId val="{00000000-6BCD-49F3-9A73-A84C4A7F28EB}"/>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H27</c:v>
                </c:pt>
                <c:pt idx="1">
                  <c:v> H28</c:v>
                </c:pt>
                <c:pt idx="2">
                  <c:v> H29</c:v>
                </c:pt>
                <c:pt idx="3">
                  <c:v> H30</c:v>
                </c:pt>
                <c:pt idx="4">
                  <c:v> R01</c:v>
                </c:pt>
              </c:strCache>
            </c:strRef>
          </c:cat>
          <c:val>
            <c:numRef>
              <c:f>(データシート!$D$3,データシート!$D$5,データシート!$D$7,データシート!$D$9,データシート!$D$11)</c:f>
              <c:numCache>
                <c:formatCode>#,##0;"△ "#,##0</c:formatCode>
                <c:ptCount val="5"/>
                <c:pt idx="0">
                  <c:v>133262</c:v>
                </c:pt>
                <c:pt idx="1">
                  <c:v>149305</c:v>
                </c:pt>
                <c:pt idx="2">
                  <c:v>125332</c:v>
                </c:pt>
                <c:pt idx="3">
                  <c:v>112214</c:v>
                </c:pt>
                <c:pt idx="4">
                  <c:v>152950</c:v>
                </c:pt>
              </c:numCache>
            </c:numRef>
          </c:val>
          <c:smooth val="0"/>
          <c:extLst>
            <c:ext xmlns:c16="http://schemas.microsoft.com/office/drawing/2014/chart" uri="{C3380CC4-5D6E-409C-BE32-E72D297353CC}">
              <c16:uniqueId val="{00000001-6BCD-49F3-9A73-A84C4A7F28EB}"/>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データシート!$B$19:$F$19</c:f>
              <c:numCache>
                <c:formatCode>General</c:formatCode>
                <c:ptCount val="5"/>
                <c:pt idx="0">
                  <c:v>3.02</c:v>
                </c:pt>
                <c:pt idx="1">
                  <c:v>3.69</c:v>
                </c:pt>
                <c:pt idx="2">
                  <c:v>3.03</c:v>
                </c:pt>
                <c:pt idx="3">
                  <c:v>3.24</c:v>
                </c:pt>
                <c:pt idx="4">
                  <c:v>5.07</c:v>
                </c:pt>
              </c:numCache>
            </c:numRef>
          </c:val>
          <c:extLst>
            <c:ext xmlns:c16="http://schemas.microsoft.com/office/drawing/2014/chart" uri="{C3380CC4-5D6E-409C-BE32-E72D297353CC}">
              <c16:uniqueId val="{00000000-3686-4BB6-AD59-D4F66B4A7161}"/>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H27</c:v>
                </c:pt>
                <c:pt idx="1">
                  <c:v>H28</c:v>
                </c:pt>
                <c:pt idx="2">
                  <c:v>H29</c:v>
                </c:pt>
                <c:pt idx="3">
                  <c:v>H30</c:v>
                </c:pt>
                <c:pt idx="4">
                  <c:v>R01</c:v>
                </c:pt>
              </c:strCache>
            </c:strRef>
          </c:cat>
          <c:val>
            <c:numRef>
              <c:f>データシート!$B$20:$F$20</c:f>
              <c:numCache>
                <c:formatCode>General</c:formatCode>
                <c:ptCount val="5"/>
                <c:pt idx="0">
                  <c:v>16.34</c:v>
                </c:pt>
                <c:pt idx="1">
                  <c:v>18.43</c:v>
                </c:pt>
                <c:pt idx="2">
                  <c:v>18.78</c:v>
                </c:pt>
                <c:pt idx="3">
                  <c:v>19.100000000000001</c:v>
                </c:pt>
                <c:pt idx="4">
                  <c:v>18.920000000000002</c:v>
                </c:pt>
              </c:numCache>
            </c:numRef>
          </c:val>
          <c:extLst>
            <c:ext xmlns:c16="http://schemas.microsoft.com/office/drawing/2014/chart" uri="{C3380CC4-5D6E-409C-BE32-E72D297353CC}">
              <c16:uniqueId val="{00000001-3686-4BB6-AD59-D4F66B4A7161}"/>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H27</c:v>
                </c:pt>
                <c:pt idx="1">
                  <c:v>H28</c:v>
                </c:pt>
                <c:pt idx="2">
                  <c:v>H29</c:v>
                </c:pt>
                <c:pt idx="3">
                  <c:v>H30</c:v>
                </c:pt>
                <c:pt idx="4">
                  <c:v>R01</c:v>
                </c:pt>
              </c:strCache>
            </c:strRef>
          </c:cat>
          <c:val>
            <c:numRef>
              <c:f>データシート!$B$21:$F$21</c:f>
              <c:numCache>
                <c:formatCode>General</c:formatCode>
                <c:ptCount val="5"/>
                <c:pt idx="0">
                  <c:v>9.16</c:v>
                </c:pt>
                <c:pt idx="1">
                  <c:v>6.95</c:v>
                </c:pt>
                <c:pt idx="2">
                  <c:v>5.76</c:v>
                </c:pt>
                <c:pt idx="3">
                  <c:v>4.41</c:v>
                </c:pt>
                <c:pt idx="4">
                  <c:v>6.47</c:v>
                </c:pt>
              </c:numCache>
            </c:numRef>
          </c:val>
          <c:smooth val="0"/>
          <c:extLst>
            <c:ext xmlns:c16="http://schemas.microsoft.com/office/drawing/2014/chart" uri="{C3380CC4-5D6E-409C-BE32-E72D297353CC}">
              <c16:uniqueId val="{00000002-3686-4BB6-AD59-D4F66B4A7161}"/>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F2AB-4876-8977-5DC87D3E3D8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F2AB-4876-8977-5DC87D3E3D8C}"/>
            </c:ext>
          </c:extLst>
        </c:ser>
        <c:ser>
          <c:idx val="2"/>
          <c:order val="2"/>
          <c:tx>
            <c:strRef>
              <c:f>データシート!$A$29</c:f>
              <c:strCache>
                <c:ptCount val="1"/>
                <c:pt idx="0">
                  <c:v>元気バス事業特別会計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F2AB-4876-8977-5DC87D3E3D8C}"/>
            </c:ext>
          </c:extLst>
        </c:ser>
        <c:ser>
          <c:idx val="3"/>
          <c:order val="3"/>
          <c:tx>
            <c:strRef>
              <c:f>データシート!$A$30</c:f>
              <c:strCache>
                <c:ptCount val="1"/>
                <c:pt idx="0">
                  <c:v>住宅団地整備事業特別会計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0.02</c:v>
                </c:pt>
              </c:numCache>
            </c:numRef>
          </c:val>
          <c:extLst>
            <c:ext xmlns:c16="http://schemas.microsoft.com/office/drawing/2014/chart" uri="{C3380CC4-5D6E-409C-BE32-E72D297353CC}">
              <c16:uniqueId val="{00000003-F2AB-4876-8977-5DC87D3E3D8C}"/>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データシート!$B$31:$K$31</c:f>
              <c:numCache>
                <c:formatCode>General</c:formatCode>
                <c:ptCount val="10"/>
                <c:pt idx="0">
                  <c:v>#N/A</c:v>
                </c:pt>
                <c:pt idx="1">
                  <c:v>0.01</c:v>
                </c:pt>
                <c:pt idx="2">
                  <c:v>#N/A</c:v>
                </c:pt>
                <c:pt idx="3">
                  <c:v>0.04</c:v>
                </c:pt>
                <c:pt idx="4">
                  <c:v>#N/A</c:v>
                </c:pt>
                <c:pt idx="5">
                  <c:v>0</c:v>
                </c:pt>
                <c:pt idx="6">
                  <c:v>#N/A</c:v>
                </c:pt>
                <c:pt idx="7">
                  <c:v>0.03</c:v>
                </c:pt>
                <c:pt idx="8">
                  <c:v>#N/A</c:v>
                </c:pt>
                <c:pt idx="9">
                  <c:v>0.15</c:v>
                </c:pt>
              </c:numCache>
            </c:numRef>
          </c:val>
          <c:extLst>
            <c:ext xmlns:c16="http://schemas.microsoft.com/office/drawing/2014/chart" uri="{C3380CC4-5D6E-409C-BE32-E72D297353CC}">
              <c16:uniqueId val="{00000004-F2AB-4876-8977-5DC87D3E3D8C}"/>
            </c:ext>
          </c:extLst>
        </c:ser>
        <c:ser>
          <c:idx val="5"/>
          <c:order val="5"/>
          <c:tx>
            <c:strRef>
              <c:f>データシート!$A$32</c:f>
              <c:strCache>
                <c:ptCount val="1"/>
                <c:pt idx="0">
                  <c:v>介護保険事業特別会計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データシート!$B$32:$K$32</c:f>
              <c:numCache>
                <c:formatCode>General</c:formatCode>
                <c:ptCount val="10"/>
                <c:pt idx="0">
                  <c:v>#N/A</c:v>
                </c:pt>
                <c:pt idx="1">
                  <c:v>0.37</c:v>
                </c:pt>
                <c:pt idx="2">
                  <c:v>#N/A</c:v>
                </c:pt>
                <c:pt idx="3">
                  <c:v>0.17</c:v>
                </c:pt>
                <c:pt idx="4">
                  <c:v>#N/A</c:v>
                </c:pt>
                <c:pt idx="5">
                  <c:v>0.65</c:v>
                </c:pt>
                <c:pt idx="6">
                  <c:v>#N/A</c:v>
                </c:pt>
                <c:pt idx="7">
                  <c:v>0.75</c:v>
                </c:pt>
                <c:pt idx="8">
                  <c:v>#N/A</c:v>
                </c:pt>
                <c:pt idx="9">
                  <c:v>0.46</c:v>
                </c:pt>
              </c:numCache>
            </c:numRef>
          </c:val>
          <c:extLst>
            <c:ext xmlns:c16="http://schemas.microsoft.com/office/drawing/2014/chart" uri="{C3380CC4-5D6E-409C-BE32-E72D297353CC}">
              <c16:uniqueId val="{00000005-F2AB-4876-8977-5DC87D3E3D8C}"/>
            </c:ext>
          </c:extLst>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データシート!$B$33:$K$33</c:f>
              <c:numCache>
                <c:formatCode>General</c:formatCode>
                <c:ptCount val="10"/>
                <c:pt idx="0">
                  <c:v>#N/A</c:v>
                </c:pt>
                <c:pt idx="1">
                  <c:v>0.22</c:v>
                </c:pt>
                <c:pt idx="2">
                  <c:v>#N/A</c:v>
                </c:pt>
                <c:pt idx="3">
                  <c:v>0.34</c:v>
                </c:pt>
                <c:pt idx="4">
                  <c:v>#N/A</c:v>
                </c:pt>
                <c:pt idx="5">
                  <c:v>0.42</c:v>
                </c:pt>
                <c:pt idx="6">
                  <c:v>#N/A</c:v>
                </c:pt>
                <c:pt idx="7">
                  <c:v>0.55000000000000004</c:v>
                </c:pt>
                <c:pt idx="8">
                  <c:v>#N/A</c:v>
                </c:pt>
                <c:pt idx="9">
                  <c:v>0.57999999999999996</c:v>
                </c:pt>
              </c:numCache>
            </c:numRef>
          </c:val>
          <c:extLst>
            <c:ext xmlns:c16="http://schemas.microsoft.com/office/drawing/2014/chart" uri="{C3380CC4-5D6E-409C-BE32-E72D297353CC}">
              <c16:uniqueId val="{00000006-F2AB-4876-8977-5DC87D3E3D8C}"/>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データシート!$B$34:$K$34</c:f>
              <c:numCache>
                <c:formatCode>General</c:formatCode>
                <c:ptCount val="10"/>
                <c:pt idx="0">
                  <c:v>#N/A</c:v>
                </c:pt>
                <c:pt idx="1">
                  <c:v>2.79</c:v>
                </c:pt>
                <c:pt idx="2">
                  <c:v>#N/A</c:v>
                </c:pt>
                <c:pt idx="3">
                  <c:v>3.34</c:v>
                </c:pt>
                <c:pt idx="4">
                  <c:v>#N/A</c:v>
                </c:pt>
                <c:pt idx="5">
                  <c:v>2.61</c:v>
                </c:pt>
                <c:pt idx="6">
                  <c:v>#N/A</c:v>
                </c:pt>
                <c:pt idx="7">
                  <c:v>2.68</c:v>
                </c:pt>
                <c:pt idx="8">
                  <c:v>#N/A</c:v>
                </c:pt>
                <c:pt idx="9">
                  <c:v>4.4800000000000004</c:v>
                </c:pt>
              </c:numCache>
            </c:numRef>
          </c:val>
          <c:extLst>
            <c:ext xmlns:c16="http://schemas.microsoft.com/office/drawing/2014/chart" uri="{C3380CC4-5D6E-409C-BE32-E72D297353CC}">
              <c16:uniqueId val="{00000007-F2AB-4876-8977-5DC87D3E3D8C}"/>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データシート!$B$35:$K$35</c:f>
              <c:numCache>
                <c:formatCode>General</c:formatCode>
                <c:ptCount val="10"/>
                <c:pt idx="0">
                  <c:v>#N/A</c:v>
                </c:pt>
                <c:pt idx="1">
                  <c:v>9.66</c:v>
                </c:pt>
                <c:pt idx="2">
                  <c:v>#N/A</c:v>
                </c:pt>
                <c:pt idx="3">
                  <c:v>10.84</c:v>
                </c:pt>
                <c:pt idx="4">
                  <c:v>#N/A</c:v>
                </c:pt>
                <c:pt idx="5">
                  <c:v>11.34</c:v>
                </c:pt>
                <c:pt idx="6">
                  <c:v>#N/A</c:v>
                </c:pt>
                <c:pt idx="7">
                  <c:v>11.44</c:v>
                </c:pt>
                <c:pt idx="8">
                  <c:v>#N/A</c:v>
                </c:pt>
                <c:pt idx="9">
                  <c:v>12.09</c:v>
                </c:pt>
              </c:numCache>
            </c:numRef>
          </c:val>
          <c:extLst>
            <c:ext xmlns:c16="http://schemas.microsoft.com/office/drawing/2014/chart" uri="{C3380CC4-5D6E-409C-BE32-E72D297353CC}">
              <c16:uniqueId val="{00000008-F2AB-4876-8977-5DC87D3E3D8C}"/>
            </c:ext>
          </c:extLst>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H27</c:v>
                  </c:pt>
                  <c:pt idx="2">
                    <c:v>H28</c:v>
                  </c:pt>
                  <c:pt idx="4">
                    <c:v>H29</c:v>
                  </c:pt>
                  <c:pt idx="6">
                    <c:v>H30</c:v>
                  </c:pt>
                  <c:pt idx="8">
                    <c:v>R01</c:v>
                  </c:pt>
                </c:lvl>
              </c:multiLvlStrCache>
            </c:multiLvlStrRef>
          </c:cat>
          <c:val>
            <c:numRef>
              <c:f>データシート!$B$36:$K$36</c:f>
              <c:numCache>
                <c:formatCode>General</c:formatCode>
                <c:ptCount val="10"/>
                <c:pt idx="0">
                  <c:v>7.78</c:v>
                </c:pt>
                <c:pt idx="1">
                  <c:v>#N/A</c:v>
                </c:pt>
                <c:pt idx="2">
                  <c:v>5.89</c:v>
                </c:pt>
                <c:pt idx="3">
                  <c:v>#N/A</c:v>
                </c:pt>
                <c:pt idx="4">
                  <c:v>2.33</c:v>
                </c:pt>
                <c:pt idx="5">
                  <c:v>#N/A</c:v>
                </c:pt>
                <c:pt idx="6">
                  <c:v>0.97</c:v>
                </c:pt>
                <c:pt idx="7">
                  <c:v>#N/A</c:v>
                </c:pt>
                <c:pt idx="8">
                  <c:v>0.95</c:v>
                </c:pt>
                <c:pt idx="9">
                  <c:v>#N/A</c:v>
                </c:pt>
              </c:numCache>
            </c:numRef>
          </c:val>
          <c:extLst>
            <c:ext xmlns:c16="http://schemas.microsoft.com/office/drawing/2014/chart" uri="{C3380CC4-5D6E-409C-BE32-E72D297353CC}">
              <c16:uniqueId val="{00000009-F2AB-4876-8977-5DC87D3E3D8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データシート!$B$42:$P$42</c:f>
              <c:numCache>
                <c:formatCode>General</c:formatCode>
                <c:ptCount val="15"/>
                <c:pt idx="2">
                  <c:v>1462</c:v>
                </c:pt>
                <c:pt idx="5">
                  <c:v>1347</c:v>
                </c:pt>
                <c:pt idx="8">
                  <c:v>1261</c:v>
                </c:pt>
                <c:pt idx="11">
                  <c:v>1217</c:v>
                </c:pt>
                <c:pt idx="14">
                  <c:v>1273</c:v>
                </c:pt>
              </c:numCache>
            </c:numRef>
          </c:val>
          <c:extLst>
            <c:ext xmlns:c16="http://schemas.microsoft.com/office/drawing/2014/chart" uri="{C3380CC4-5D6E-409C-BE32-E72D297353CC}">
              <c16:uniqueId val="{00000000-02D8-4F3B-BF81-3743DAB96AEB}"/>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2D8-4F3B-BF81-3743DAB96AEB}"/>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2D8-4F3B-BF81-3743DAB96AEB}"/>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データシート!$B$45:$P$45</c:f>
              <c:numCache>
                <c:formatCode>General</c:formatCode>
                <c:ptCount val="15"/>
                <c:pt idx="0">
                  <c:v>117</c:v>
                </c:pt>
                <c:pt idx="3">
                  <c:v>117</c:v>
                </c:pt>
                <c:pt idx="6">
                  <c:v>117</c:v>
                </c:pt>
                <c:pt idx="9">
                  <c:v>117</c:v>
                </c:pt>
                <c:pt idx="12">
                  <c:v>104</c:v>
                </c:pt>
              </c:numCache>
            </c:numRef>
          </c:val>
          <c:extLst>
            <c:ext xmlns:c16="http://schemas.microsoft.com/office/drawing/2014/chart" uri="{C3380CC4-5D6E-409C-BE32-E72D297353CC}">
              <c16:uniqueId val="{00000003-02D8-4F3B-BF81-3743DAB96AEB}"/>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データシート!$B$46:$P$46</c:f>
              <c:numCache>
                <c:formatCode>General</c:formatCode>
                <c:ptCount val="15"/>
                <c:pt idx="0">
                  <c:v>292</c:v>
                </c:pt>
                <c:pt idx="3">
                  <c:v>291</c:v>
                </c:pt>
                <c:pt idx="6">
                  <c:v>304</c:v>
                </c:pt>
                <c:pt idx="9">
                  <c:v>327</c:v>
                </c:pt>
                <c:pt idx="12">
                  <c:v>338</c:v>
                </c:pt>
              </c:numCache>
            </c:numRef>
          </c:val>
          <c:extLst>
            <c:ext xmlns:c16="http://schemas.microsoft.com/office/drawing/2014/chart" uri="{C3380CC4-5D6E-409C-BE32-E72D297353CC}">
              <c16:uniqueId val="{00000004-02D8-4F3B-BF81-3743DAB96AEB}"/>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2D8-4F3B-BF81-3743DAB96AEB}"/>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2D8-4F3B-BF81-3743DAB96AEB}"/>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データシート!$B$49:$P$49</c:f>
              <c:numCache>
                <c:formatCode>General</c:formatCode>
                <c:ptCount val="15"/>
                <c:pt idx="0">
                  <c:v>1456</c:v>
                </c:pt>
                <c:pt idx="3">
                  <c:v>1300</c:v>
                </c:pt>
                <c:pt idx="6">
                  <c:v>1270</c:v>
                </c:pt>
                <c:pt idx="9">
                  <c:v>1149</c:v>
                </c:pt>
                <c:pt idx="12">
                  <c:v>1168</c:v>
                </c:pt>
              </c:numCache>
            </c:numRef>
          </c:val>
          <c:extLst>
            <c:ext xmlns:c16="http://schemas.microsoft.com/office/drawing/2014/chart" uri="{C3380CC4-5D6E-409C-BE32-E72D297353CC}">
              <c16:uniqueId val="{00000007-02D8-4F3B-BF81-3743DAB96AEB}"/>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H27</c:v>
                  </c:pt>
                  <c:pt idx="3">
                    <c:v>H28</c:v>
                  </c:pt>
                  <c:pt idx="6">
                    <c:v>H29</c:v>
                  </c:pt>
                  <c:pt idx="9">
                    <c:v>H30</c:v>
                  </c:pt>
                  <c:pt idx="12">
                    <c:v>R01</c:v>
                  </c:pt>
                </c:lvl>
              </c:multiLvlStrCache>
            </c:multiLvlStrRef>
          </c:cat>
          <c:val>
            <c:numRef>
              <c:f>データシート!$B$50:$P$50</c:f>
              <c:numCache>
                <c:formatCode>General</c:formatCode>
                <c:ptCount val="15"/>
                <c:pt idx="0">
                  <c:v>#N/A</c:v>
                </c:pt>
                <c:pt idx="1">
                  <c:v>403</c:v>
                </c:pt>
                <c:pt idx="2">
                  <c:v>#N/A</c:v>
                </c:pt>
                <c:pt idx="3">
                  <c:v>#N/A</c:v>
                </c:pt>
                <c:pt idx="4">
                  <c:v>361</c:v>
                </c:pt>
                <c:pt idx="5">
                  <c:v>#N/A</c:v>
                </c:pt>
                <c:pt idx="6">
                  <c:v>#N/A</c:v>
                </c:pt>
                <c:pt idx="7">
                  <c:v>430</c:v>
                </c:pt>
                <c:pt idx="8">
                  <c:v>#N/A</c:v>
                </c:pt>
                <c:pt idx="9">
                  <c:v>#N/A</c:v>
                </c:pt>
                <c:pt idx="10">
                  <c:v>376</c:v>
                </c:pt>
                <c:pt idx="11">
                  <c:v>#N/A</c:v>
                </c:pt>
                <c:pt idx="12">
                  <c:v>#N/A</c:v>
                </c:pt>
                <c:pt idx="13">
                  <c:v>337</c:v>
                </c:pt>
                <c:pt idx="14">
                  <c:v>#N/A</c:v>
                </c:pt>
              </c:numCache>
            </c:numRef>
          </c:val>
          <c:smooth val="0"/>
          <c:extLst>
            <c:ext xmlns:c16="http://schemas.microsoft.com/office/drawing/2014/chart" uri="{C3380CC4-5D6E-409C-BE32-E72D297353CC}">
              <c16:uniqueId val="{00000008-02D8-4F3B-BF81-3743DAB96AEB}"/>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データシート!$B$56:$P$56</c:f>
              <c:numCache>
                <c:formatCode>General</c:formatCode>
                <c:ptCount val="15"/>
                <c:pt idx="2">
                  <c:v>12360</c:v>
                </c:pt>
                <c:pt idx="5">
                  <c:v>12799</c:v>
                </c:pt>
                <c:pt idx="8">
                  <c:v>12650</c:v>
                </c:pt>
                <c:pt idx="11">
                  <c:v>12567</c:v>
                </c:pt>
                <c:pt idx="14">
                  <c:v>12700</c:v>
                </c:pt>
              </c:numCache>
            </c:numRef>
          </c:val>
          <c:extLst>
            <c:ext xmlns:c16="http://schemas.microsoft.com/office/drawing/2014/chart" uri="{C3380CC4-5D6E-409C-BE32-E72D297353CC}">
              <c16:uniqueId val="{00000000-7561-41DC-8078-0C9211EEB300}"/>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データシート!$B$57:$P$57</c:f>
              <c:numCache>
                <c:formatCode>General</c:formatCode>
                <c:ptCount val="15"/>
                <c:pt idx="2">
                  <c:v>155</c:v>
                </c:pt>
                <c:pt idx="5">
                  <c:v>148</c:v>
                </c:pt>
                <c:pt idx="8">
                  <c:v>171</c:v>
                </c:pt>
                <c:pt idx="11">
                  <c:v>280</c:v>
                </c:pt>
                <c:pt idx="14">
                  <c:v>280</c:v>
                </c:pt>
              </c:numCache>
            </c:numRef>
          </c:val>
          <c:extLst>
            <c:ext xmlns:c16="http://schemas.microsoft.com/office/drawing/2014/chart" uri="{C3380CC4-5D6E-409C-BE32-E72D297353CC}">
              <c16:uniqueId val="{00000001-7561-41DC-8078-0C9211EEB300}"/>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データシート!$B$58:$P$58</c:f>
              <c:numCache>
                <c:formatCode>General</c:formatCode>
                <c:ptCount val="15"/>
                <c:pt idx="2">
                  <c:v>5235</c:v>
                </c:pt>
                <c:pt idx="5">
                  <c:v>5680</c:v>
                </c:pt>
                <c:pt idx="8">
                  <c:v>5848</c:v>
                </c:pt>
                <c:pt idx="11">
                  <c:v>6288</c:v>
                </c:pt>
                <c:pt idx="14">
                  <c:v>6373</c:v>
                </c:pt>
              </c:numCache>
            </c:numRef>
          </c:val>
          <c:extLst>
            <c:ext xmlns:c16="http://schemas.microsoft.com/office/drawing/2014/chart" uri="{C3380CC4-5D6E-409C-BE32-E72D297353CC}">
              <c16:uniqueId val="{00000002-7561-41DC-8078-0C9211EEB300}"/>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561-41DC-8078-0C9211EEB300}"/>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561-41DC-8078-0C9211EEB300}"/>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データシート!$B$61:$P$61</c:f>
              <c:numCache>
                <c:formatCode>General</c:formatCode>
                <c:ptCount val="15"/>
                <c:pt idx="0">
                  <c:v>195</c:v>
                </c:pt>
                <c:pt idx="3">
                  <c:v>0</c:v>
                </c:pt>
                <c:pt idx="6">
                  <c:v>0</c:v>
                </c:pt>
                <c:pt idx="9">
                  <c:v>0</c:v>
                </c:pt>
                <c:pt idx="12">
                  <c:v>0</c:v>
                </c:pt>
              </c:numCache>
            </c:numRef>
          </c:val>
          <c:extLst>
            <c:ext xmlns:c16="http://schemas.microsoft.com/office/drawing/2014/chart" uri="{C3380CC4-5D6E-409C-BE32-E72D297353CC}">
              <c16:uniqueId val="{00000005-7561-41DC-8078-0C9211EEB300}"/>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データシート!$B$62:$P$62</c:f>
              <c:numCache>
                <c:formatCode>General</c:formatCode>
                <c:ptCount val="15"/>
                <c:pt idx="0">
                  <c:v>1903</c:v>
                </c:pt>
                <c:pt idx="3">
                  <c:v>1905</c:v>
                </c:pt>
                <c:pt idx="6">
                  <c:v>1876</c:v>
                </c:pt>
                <c:pt idx="9">
                  <c:v>1739</c:v>
                </c:pt>
                <c:pt idx="12">
                  <c:v>1715</c:v>
                </c:pt>
              </c:numCache>
            </c:numRef>
          </c:val>
          <c:extLst>
            <c:ext xmlns:c16="http://schemas.microsoft.com/office/drawing/2014/chart" uri="{C3380CC4-5D6E-409C-BE32-E72D297353CC}">
              <c16:uniqueId val="{00000006-7561-41DC-8078-0C9211EEB300}"/>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データシート!$B$63:$P$63</c:f>
              <c:numCache>
                <c:formatCode>General</c:formatCode>
                <c:ptCount val="15"/>
                <c:pt idx="0">
                  <c:v>502</c:v>
                </c:pt>
                <c:pt idx="3">
                  <c:v>392</c:v>
                </c:pt>
                <c:pt idx="6">
                  <c:v>281</c:v>
                </c:pt>
                <c:pt idx="9">
                  <c:v>168</c:v>
                </c:pt>
                <c:pt idx="12">
                  <c:v>66</c:v>
                </c:pt>
              </c:numCache>
            </c:numRef>
          </c:val>
          <c:extLst>
            <c:ext xmlns:c16="http://schemas.microsoft.com/office/drawing/2014/chart" uri="{C3380CC4-5D6E-409C-BE32-E72D297353CC}">
              <c16:uniqueId val="{00000007-7561-41DC-8078-0C9211EEB300}"/>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データシート!$B$64:$P$64</c:f>
              <c:numCache>
                <c:formatCode>General</c:formatCode>
                <c:ptCount val="15"/>
                <c:pt idx="0">
                  <c:v>5126</c:v>
                </c:pt>
                <c:pt idx="3">
                  <c:v>5001</c:v>
                </c:pt>
                <c:pt idx="6">
                  <c:v>4765</c:v>
                </c:pt>
                <c:pt idx="9">
                  <c:v>4641</c:v>
                </c:pt>
                <c:pt idx="12">
                  <c:v>4509</c:v>
                </c:pt>
              </c:numCache>
            </c:numRef>
          </c:val>
          <c:extLst>
            <c:ext xmlns:c16="http://schemas.microsoft.com/office/drawing/2014/chart" uri="{C3380CC4-5D6E-409C-BE32-E72D297353CC}">
              <c16:uniqueId val="{00000008-7561-41DC-8078-0C9211EEB300}"/>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7561-41DC-8078-0C9211EEB300}"/>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データシート!$B$66:$P$66</c:f>
              <c:numCache>
                <c:formatCode>General</c:formatCode>
                <c:ptCount val="15"/>
                <c:pt idx="0">
                  <c:v>12711</c:v>
                </c:pt>
                <c:pt idx="3">
                  <c:v>13071</c:v>
                </c:pt>
                <c:pt idx="6">
                  <c:v>12768</c:v>
                </c:pt>
                <c:pt idx="9">
                  <c:v>12701</c:v>
                </c:pt>
                <c:pt idx="12">
                  <c:v>13020</c:v>
                </c:pt>
              </c:numCache>
            </c:numRef>
          </c:val>
          <c:extLst>
            <c:ext xmlns:c16="http://schemas.microsoft.com/office/drawing/2014/chart" uri="{C3380CC4-5D6E-409C-BE32-E72D297353CC}">
              <c16:uniqueId val="{0000000A-7561-41DC-8078-0C9211EEB300}"/>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H27</c:v>
                  </c:pt>
                  <c:pt idx="3">
                    <c:v>H28</c:v>
                  </c:pt>
                  <c:pt idx="6">
                    <c:v>H29</c:v>
                  </c:pt>
                  <c:pt idx="9">
                    <c:v>H30</c:v>
                  </c:pt>
                  <c:pt idx="12">
                    <c:v>R01</c:v>
                  </c:pt>
                </c:lvl>
              </c:multiLvlStrCache>
            </c:multiLvlStrRef>
          </c:cat>
          <c:val>
            <c:numRef>
              <c:f>データシート!$B$67:$P$67</c:f>
              <c:numCache>
                <c:formatCode>General</c:formatCode>
                <c:ptCount val="15"/>
                <c:pt idx="0">
                  <c:v>#N/A</c:v>
                </c:pt>
                <c:pt idx="1">
                  <c:v>2687</c:v>
                </c:pt>
                <c:pt idx="2">
                  <c:v>#N/A</c:v>
                </c:pt>
                <c:pt idx="3">
                  <c:v>#N/A</c:v>
                </c:pt>
                <c:pt idx="4">
                  <c:v>1743</c:v>
                </c:pt>
                <c:pt idx="5">
                  <c:v>#N/A</c:v>
                </c:pt>
                <c:pt idx="6">
                  <c:v>#N/A</c:v>
                </c:pt>
                <c:pt idx="7">
                  <c:v>1020</c:v>
                </c:pt>
                <c:pt idx="8">
                  <c:v>#N/A</c:v>
                </c:pt>
                <c:pt idx="9">
                  <c:v>#N/A</c:v>
                </c:pt>
                <c:pt idx="10">
                  <c:v>115</c:v>
                </c:pt>
                <c:pt idx="11">
                  <c:v>#N/A</c:v>
                </c:pt>
                <c:pt idx="12">
                  <c:v>#N/A</c:v>
                </c:pt>
                <c:pt idx="13">
                  <c:v>0</c:v>
                </c:pt>
                <c:pt idx="14">
                  <c:v>#N/A</c:v>
                </c:pt>
              </c:numCache>
            </c:numRef>
          </c:val>
          <c:smooth val="0"/>
          <c:extLst>
            <c:ext xmlns:c16="http://schemas.microsoft.com/office/drawing/2014/chart" uri="{C3380CC4-5D6E-409C-BE32-E72D297353CC}">
              <c16:uniqueId val="{0000000B-7561-41DC-8078-0C9211EEB300}"/>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データシート!$B$72:$D$72</c:f>
              <c:numCache>
                <c:formatCode>#,##0;"▲ "#,##0</c:formatCode>
                <c:ptCount val="3"/>
                <c:pt idx="0">
                  <c:v>1195</c:v>
                </c:pt>
                <c:pt idx="1">
                  <c:v>1197</c:v>
                </c:pt>
                <c:pt idx="2">
                  <c:v>1198</c:v>
                </c:pt>
              </c:numCache>
            </c:numRef>
          </c:val>
          <c:extLst>
            <c:ext xmlns:c16="http://schemas.microsoft.com/office/drawing/2014/chart" uri="{C3380CC4-5D6E-409C-BE32-E72D297353CC}">
              <c16:uniqueId val="{00000000-7CD0-416E-8299-61375B9F7D02}"/>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H29</c:v>
                </c:pt>
                <c:pt idx="1">
                  <c:v>H30</c:v>
                </c:pt>
                <c:pt idx="2">
                  <c:v>R01</c:v>
                </c:pt>
              </c:strCache>
            </c:strRef>
          </c:cat>
          <c:val>
            <c:numRef>
              <c:f>データシート!$B$73:$D$73</c:f>
              <c:numCache>
                <c:formatCode>#,##0;"▲ "#,##0</c:formatCode>
                <c:ptCount val="3"/>
                <c:pt idx="0">
                  <c:v>1417</c:v>
                </c:pt>
                <c:pt idx="1">
                  <c:v>1698</c:v>
                </c:pt>
                <c:pt idx="2">
                  <c:v>1818</c:v>
                </c:pt>
              </c:numCache>
            </c:numRef>
          </c:val>
          <c:extLst>
            <c:ext xmlns:c16="http://schemas.microsoft.com/office/drawing/2014/chart" uri="{C3380CC4-5D6E-409C-BE32-E72D297353CC}">
              <c16:uniqueId val="{00000001-7CD0-416E-8299-61375B9F7D02}"/>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H29</c:v>
                </c:pt>
                <c:pt idx="1">
                  <c:v>H30</c:v>
                </c:pt>
                <c:pt idx="2">
                  <c:v>R01</c:v>
                </c:pt>
              </c:strCache>
            </c:strRef>
          </c:cat>
          <c:val>
            <c:numRef>
              <c:f>データシート!$B$74:$D$74</c:f>
              <c:numCache>
                <c:formatCode>#,##0;"▲ "#,##0</c:formatCode>
                <c:ptCount val="3"/>
                <c:pt idx="0">
                  <c:v>4238</c:v>
                </c:pt>
                <c:pt idx="1">
                  <c:v>4396</c:v>
                </c:pt>
                <c:pt idx="2">
                  <c:v>4386</c:v>
                </c:pt>
              </c:numCache>
            </c:numRef>
          </c:val>
          <c:extLst>
            <c:ext xmlns:c16="http://schemas.microsoft.com/office/drawing/2014/chart" uri="{C3380CC4-5D6E-409C-BE32-E72D297353CC}">
              <c16:uniqueId val="{00000002-7CD0-416E-8299-61375B9F7D02}"/>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{5C75F4B4-E52D-435F-A204-F976F1939EBC}</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0-7827-4BDA-9CE5-974B4AD6FC4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{E9FD8022-860F-4987-A7F0-E7AEF28F557E}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7827-4BDA-9CE5-974B4AD6FC4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{B054EE0B-AD24-4CE3-82BE-D0E985C434D8}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7827-4BDA-9CE5-974B4AD6FC4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{E8A6E6BF-7161-427B-8D0C-01E6613DB80A}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7827-4BDA-9CE5-974B4AD6FC4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{A3BCBD32-4F4F-44A6-B693-9A6B66CD3B87}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7827-4BDA-9CE5-974B4AD6FC40}"/>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{4D507AB3-5BC4-4198-A110-28DED54FC422}</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5-7827-4BDA-9CE5-974B4AD6FC40}"/>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{9DED67A2-FD52-4089-9A4E-604782FBEE11}</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06-7827-4BDA-9CE5-974B4AD6FC40}"/>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{4647AA35-8414-4A14-A5E9-88854B4F5BD8}</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07-7827-4BDA-9CE5-974B4AD6FC40}"/>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{6DB02AB3-B0CA-42DC-90C8-F6ECD7947F61}</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08-7827-4BDA-9CE5-974B4AD6FC4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49.4</c:v>
                </c:pt>
                <c:pt idx="8">
                  <c:v>58.6</c:v>
                </c:pt>
                <c:pt idx="16">
                  <c:v>59</c:v>
                </c:pt>
                <c:pt idx="24">
                  <c:v>60.3</c:v>
                </c:pt>
                <c:pt idx="32">
                  <c:v>61.3</c:v>
                </c:pt>
              </c:numCache>
            </c:numRef>
          </c:xVal>
          <c:yVal>
            <c:numRef>
              <c:f>公会計指標分析・財政指標組合せ分析表!$BP$51:$DC$51</c:f>
              <c:numCache>
                <c:formatCode>#,##0.0;"▲ "#,##0.0</c:formatCode>
                <c:ptCount val="40"/>
                <c:pt idx="0">
                  <c:v>50.7</c:v>
                </c:pt>
                <c:pt idx="8">
                  <c:v>33.4</c:v>
                </c:pt>
                <c:pt idx="16">
                  <c:v>19.7</c:v>
                </c:pt>
                <c:pt idx="24">
                  <c:v>2.2000000000000002</c:v>
                </c:pt>
              </c:numCache>
            </c:numRef>
          </c:yVal>
          <c:smooth val="0"/>
          <c:extLst>
            <c:ext xmlns:c16="http://schemas.microsoft.com/office/drawing/2014/chart" uri="{C3380CC4-5D6E-409C-BE32-E72D297353CC}">
              <c16:uniqueId val="{00000009-7827-4BDA-9CE5-974B4AD6FC4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{2F7DBC40-9B30-4297-AE83-FB4AD9B1F1B3}</c15:txfldGUID>
                      <c15:f>公会計指標分析・財政指標組合せ分析表!$BP$50</c15:f>
                      <c15:dlblFieldTableCache>
                        <c:ptCount val="1"/>
                        <c:pt idx="0">
                          <c:v>H27</c:v>
                        </c:pt>
                      </c15:dlblFieldTableCache>
                    </c15:dlblFTEntry>
                  </c15:dlblFieldTable>
                  <c15:showDataLabelsRange val="0"/>
                </c:ext>
                <c:ext xmlns:c16="http://schemas.microsoft.com/office/drawing/2014/chart" uri="{C3380CC4-5D6E-409C-BE32-E72D297353CC}">
                  <c16:uniqueId val="{0000000A-7827-4BDA-9CE5-974B4AD6FC4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{AC3F8682-4216-4095-A9E5-E97ABD9DADD1}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7827-4BDA-9CE5-974B4AD6FC4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{B5EAE263-9139-4A06-8D91-002B8C91E10D}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7827-4BDA-9CE5-974B4AD6FC4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{56EE2F91-BBC3-4D59-8087-42EE8560F4F0}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7827-4BDA-9CE5-974B4AD6FC4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{1EAA0985-D1DA-4FE8-A0EE-20A532CB442F}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7827-4BDA-9CE5-974B4AD6FC40}"/>
                </c:ext>
              </c:extLst>
            </c:dLbl>
            <c:dLbl>
              <c:idx val="8"/>
              <c:tx>
                <c:strRef>
                  <c:f>公会計指標分析・財政指標組合せ分析表!$BX$50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{D0B31488-50B9-48E5-A368-633848EFA633}</c15:txfldGUID>
                      <c15:f>公会計指標分析・財政指標組合せ分析表!$BX$50</c15:f>
                      <c15:dlblFieldTableCache>
                        <c:ptCount val="1"/>
                        <c:pt idx="0">
                          <c:v>H28</c:v>
                        </c:pt>
                      </c15:dlblFieldTableCache>
                    </c15:dlblFTEntry>
                  </c15:dlblFieldTable>
                  <c15:showDataLabelsRange val="0"/>
                </c:ext>
                <c:ext xmlns:c16="http://schemas.microsoft.com/office/drawing/2014/chart" uri="{C3380CC4-5D6E-409C-BE32-E72D297353CC}">
                  <c16:uniqueId val="{0000000F-7827-4BDA-9CE5-974B4AD6FC40}"/>
                </c:ext>
              </c:extLst>
            </c:dLbl>
            <c:dLbl>
              <c:idx val="16"/>
              <c:tx>
                <c:strRef>
                  <c:f>公会計指標分析・財政指標組合せ分析表!$CF$50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{FC097BBA-C1D1-48FA-A928-2BDE82145AA7}</c15:txfldGUID>
                      <c15:f>公会計指標分析・財政指標組合せ分析表!$CF$50</c15:f>
                      <c15:dlblFieldTableCache>
                        <c:ptCount val="1"/>
                        <c:pt idx="0">
                          <c:v>H29</c:v>
                        </c:pt>
                      </c15:dlblFieldTableCache>
                    </c15:dlblFTEntry>
                  </c15:dlblFieldTable>
                  <c15:showDataLabelsRange val="0"/>
                </c:ext>
                <c:ext xmlns:c16="http://schemas.microsoft.com/office/drawing/2014/chart" uri="{C3380CC4-5D6E-409C-BE32-E72D297353CC}">
                  <c16:uniqueId val="{00000010-7827-4BDA-9CE5-974B4AD6FC40}"/>
                </c:ext>
              </c:extLst>
            </c:dLbl>
            <c:dLbl>
              <c:idx val="24"/>
              <c:tx>
                <c:strRef>
                  <c:f>公会計指標分析・財政指標組合せ分析表!$CN$50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{381359F9-0E39-4342-A5A8-D868C7443535}</c15:txfldGUID>
                      <c15:f>公会計指標分析・財政指標組合せ分析表!$CN$50</c15:f>
                      <c15:dlblFieldTableCache>
                        <c:ptCount val="1"/>
                        <c:pt idx="0">
                          <c:v>H30</c:v>
                        </c:pt>
                      </c15:dlblFieldTableCache>
                    </c15:dlblFTEntry>
                  </c15:dlblFieldTable>
                  <c15:showDataLabelsRange val="0"/>
                </c:ext>
                <c:ext xmlns:c16="http://schemas.microsoft.com/office/drawing/2014/chart" uri="{C3380CC4-5D6E-409C-BE32-E72D297353CC}">
                  <c16:uniqueId val="{00000011-7827-4BDA-9CE5-974B4AD6FC40}"/>
                </c:ext>
              </c:extLst>
            </c:dLbl>
            <c:dLbl>
              <c:idx val="32"/>
              <c:tx>
                <c:strRef>
                  <c:f>公会計指標分析・財政指標組合せ分析表!$CV$50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{82F2F250-1C5A-4549-98C1-0079E504E0BB}</c15:txfldGUID>
                      <c15:f>公会計指標分析・財政指標組合せ分析表!$CV$50</c15:f>
                      <c15:dlblFieldTableCache>
                        <c:ptCount val="1"/>
                        <c:pt idx="0">
                          <c:v>R01</c:v>
                        </c:pt>
                      </c15:dlblFieldTableCache>
                    </c15:dlblFTEntry>
                  </c15:dlblFieldTable>
                  <c15:showDataLabelsRange val="0"/>
                </c:ext>
                <c:ext xmlns:c16="http://schemas.microsoft.com/office/drawing/2014/chart" uri="{C3380CC4-5D6E-409C-BE32-E72D297353CC}">
                  <c16:uniqueId val="{00000012-7827-4BDA-9CE5-974B4AD6FC4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52.9</c:v>
                </c:pt>
                <c:pt idx="8">
                  <c:v>58.3</c:v>
                </c:pt>
                <c:pt idx="16">
                  <c:v>59.6</c:v>
                </c:pt>
                <c:pt idx="24">
                  <c:v>60.7</c:v>
                </c:pt>
                <c:pt idx="32">
                  <c:v>62</c:v>
                </c:pt>
              </c:numCache>
            </c:numRef>
          </c:xVal>
          <c:yVal>
            <c:numRef>
              <c:f>公会計指標分析・財政指標組合せ分析表!$BP$55:$DC$55</c:f>
              <c:numCache>
                <c:formatCode>#,##0.0;"▲ "#,##0.0</c:formatCode>
                <c:ptCount val="40"/>
                <c:pt idx="0">
                  <c:v>58.5</c:v>
                </c:pt>
                <c:pt idx="8">
                  <c:v>54.6</c:v>
                </c:pt>
                <c:pt idx="16">
                  <c:v>53.2</c:v>
                </c:pt>
                <c:pt idx="24">
                  <c:v>47.9</c:v>
                </c:pt>
                <c:pt idx="32">
                  <c:v>49</c:v>
                </c:pt>
              </c:numCache>
            </c:numRef>
          </c:yVal>
          <c:smooth val="0"/>
          <c:extLst>
            <c:ext xmlns:c16="http://schemas.microsoft.com/office/drawing/2014/chart" uri="{C3380CC4-5D6E-409C-BE32-E72D297353CC}">
              <c16:uniqueId val="{00000013-7827-4BDA-9CE5-974B4AD6FC40}"/>
            </c:ext>
          </c:extLst>
        </c:ser>
        <c:dLbls>
          <c:showLegendKey val="0"/>
          <c:showVal val="1"/>
          <c:showCatName val="0"/>
          <c:showSerName val="0"/>
          <c:showPercent val="0"/>
          <c:showBubbleSize val="0"/>
        </c:dLbls>
        <c:axId val="46179840"/>
        <c:axId val="46181760"/>
      </c:scatterChart>
      <c:valAx>
        <c:axId val="46179840"/>
        <c:scaling>
          <c:orientation val="minMax"/>
          <c:max val="64"/>
          <c:min val="4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inMax"/>
          <c:max val="68"/>
          <c:min val="-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46179840"/>
        <c:crosses val="autoZero"/>
        <c:crossBetween val="midCat"/>
        <c:majorUnit val="5"/>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{70E8C580-7F62-4366-B55E-C967616D5F94}</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0-6295-4A6F-ABF9-7340586FEDF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{04A04473-12B5-4FCF-9809-F76D6F330271}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295-4A6F-ABF9-7340586FEDF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{1FF9AD2B-C12C-49ED-A81F-749F237E2A84}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295-4A6F-ABF9-7340586FEDF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{B626B9F5-07A2-43B0-A303-44A94FE6B247}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295-4A6F-ABF9-7340586FEDF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{6F82131E-4D4F-404E-B947-A915B7F343FB}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295-4A6F-ABF9-7340586FEDF8}"/>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{1D3749D3-4C09-4C1E-834D-CABDDCCA1F3B}</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5-6295-4A6F-ABF9-7340586FEDF8}"/>
                </c:ext>
              </c:extLst>
            </c:dLbl>
            <c:dLbl>
              <c:idx val="16"/>
              <c:tx>
                <c:strRef>
                  <c:f>公会計指標分析・財政指標組合せ分析表!$CF$72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{31ABB46A-C77E-4920-ABC7-CA8E86E5D6BE}</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06-6295-4A6F-ABF9-7340586FEDF8}"/>
                </c:ext>
              </c:extLst>
            </c:dLbl>
            <c:dLbl>
              <c:idx val="24"/>
              <c:tx>
                <c:strRef>
                  <c:f>公会計指標分析・財政指標組合せ分析表!$CN$72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{D112AB85-B49D-4628-8FE9-A2825EB4E08A}</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07-6295-4A6F-ABF9-7340586FEDF8}"/>
                </c:ext>
              </c:extLst>
            </c:dLbl>
            <c:dLbl>
              <c:idx val="32"/>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{FD77FE27-AE20-402C-822A-D6904BC0BDF4}</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08-6295-4A6F-ABF9-7340586FEDF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10.4</c:v>
                </c:pt>
                <c:pt idx="8">
                  <c:v>8.4</c:v>
                </c:pt>
                <c:pt idx="16">
                  <c:v>7.6</c:v>
                </c:pt>
                <c:pt idx="24">
                  <c:v>7.5</c:v>
                </c:pt>
                <c:pt idx="32">
                  <c:v>7.4</c:v>
                </c:pt>
              </c:numCache>
            </c:numRef>
          </c:xVal>
          <c:yVal>
            <c:numRef>
              <c:f>公会計指標分析・財政指標組合せ分析表!$BP$73:$DC$73</c:f>
              <c:numCache>
                <c:formatCode>#,##0.0;"▲ "#,##0.0</c:formatCode>
                <c:ptCount val="40"/>
                <c:pt idx="0">
                  <c:v>50.7</c:v>
                </c:pt>
                <c:pt idx="8">
                  <c:v>33.4</c:v>
                </c:pt>
                <c:pt idx="16">
                  <c:v>19.7</c:v>
                </c:pt>
                <c:pt idx="24">
                  <c:v>2.2000000000000002</c:v>
                </c:pt>
              </c:numCache>
            </c:numRef>
          </c:yVal>
          <c:smooth val="0"/>
          <c:extLst>
            <c:ext xmlns:c16="http://schemas.microsoft.com/office/drawing/2014/chart" uri="{C3380CC4-5D6E-409C-BE32-E72D297353CC}">
              <c16:uniqueId val="{00000009-6295-4A6F-ABF9-7340586FEDF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H27</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{B7BA513F-C623-46C7-935A-0EA203D90D9E}</c15:txfldGUID>
                      <c15:f>公会計指標分析・財政指標組合せ分析表!$BP$72</c15:f>
                      <c15:dlblFieldTableCache>
                        <c:ptCount val="1"/>
                        <c:pt idx="0">
                          <c:v>H27</c:v>
                        </c:pt>
                      </c15:dlblFieldTableCache>
                    </c15:dlblFTEntry>
                  </c15:dlblFieldTable>
                  <c15:showDataLabelsRange val="0"/>
                </c:ext>
                <c:ext xmlns:c16="http://schemas.microsoft.com/office/drawing/2014/chart" uri="{C3380CC4-5D6E-409C-BE32-E72D297353CC}">
                  <c16:uniqueId val="{0000000A-6295-4A6F-ABF9-7340586FEDF8}"/>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{9DB438EF-3A4E-4C23-80B6-D4527D82B3A5}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295-4A6F-ABF9-7340586FEDF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{EB9F8418-7D87-4F7B-8A15-A244BDB5C923}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295-4A6F-ABF9-7340586FEDF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{B945C66C-14F6-47A1-B8BB-E0B56F6B8D0D}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295-4A6F-ABF9-7340586FEDF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{C316DC9B-F7CE-4082-AA84-9C4AFF4C56F4}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295-4A6F-ABF9-7340586FEDF8}"/>
                </c:ext>
              </c:extLst>
            </c:dLbl>
            <c:dLbl>
              <c:idx val="8"/>
              <c:tx>
                <c:strRef>
                  <c:f>公会計指標分析・財政指標組合せ分析表!$BX$72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{CD71E775-D756-4173-9077-D4F52282884D}</c15:txfldGUID>
                      <c15:f>公会計指標分析・財政指標組合せ分析表!$BX$72</c15:f>
                      <c15:dlblFieldTableCache>
                        <c:ptCount val="1"/>
                        <c:pt idx="0">
                          <c:v>H28</c:v>
                        </c:pt>
                      </c15:dlblFieldTableCache>
                    </c15:dlblFTEntry>
                  </c15:dlblFieldTable>
                  <c15:showDataLabelsRange val="0"/>
                </c:ext>
                <c:ext xmlns:c16="http://schemas.microsoft.com/office/drawing/2014/chart" uri="{C3380CC4-5D6E-409C-BE32-E72D297353CC}">
                  <c16:uniqueId val="{0000000F-6295-4A6F-ABF9-7340586FEDF8}"/>
                </c:ext>
              </c:extLst>
            </c:dLbl>
            <c:dLbl>
              <c:idx val="16"/>
              <c:tx>
                <c:strRef>
                  <c:f>公会計指標分析・財政指標組合せ分析表!$CF$72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{A8926EA1-EE99-486C-813D-9909AD06A23C}</c15:txfldGUID>
                      <c15:f>公会計指標分析・財政指標組合せ分析表!$CF$72</c15:f>
                      <c15:dlblFieldTableCache>
                        <c:ptCount val="1"/>
                        <c:pt idx="0">
                          <c:v>H29</c:v>
                        </c:pt>
                      </c15:dlblFieldTableCache>
                    </c15:dlblFTEntry>
                  </c15:dlblFieldTable>
                  <c15:showDataLabelsRange val="0"/>
                </c:ext>
                <c:ext xmlns:c16="http://schemas.microsoft.com/office/drawing/2014/chart" uri="{C3380CC4-5D6E-409C-BE32-E72D297353CC}">
                  <c16:uniqueId val="{00000010-6295-4A6F-ABF9-7340586FEDF8}"/>
                </c:ext>
              </c:extLst>
            </c:dLbl>
            <c:dLbl>
              <c:idx val="24"/>
              <c:layout>
                <c:manualLayout>
                  <c:x val="-2.9624953477793533E-2"/>
                  <c:y val="-6.2416647087793951E-2"/>
                </c:manualLayout>
              </c:layout>
              <c:tx>
                <c:strRef>
                  <c:f>公会計指標分析・財政指標組合せ分析表!$CN$72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{84D78059-969E-497B-A822-41F99357A12B}</c15:txfldGUID>
                      <c15:f>公会計指標分析・財政指標組合せ分析表!$CN$72</c15:f>
                      <c15:dlblFieldTableCache>
                        <c:ptCount val="1"/>
                        <c:pt idx="0">
                          <c:v>H30</c:v>
                        </c:pt>
                      </c15:dlblFieldTableCache>
                    </c15:dlblFTEntry>
                  </c15:dlblFieldTable>
                  <c15:showDataLabelsRange val="0"/>
                </c:ext>
                <c:ext xmlns:c16="http://schemas.microsoft.com/office/drawing/2014/chart" uri="{C3380CC4-5D6E-409C-BE32-E72D297353CC}">
                  <c16:uniqueId val="{00000011-6295-4A6F-ABF9-7340586FEDF8}"/>
                </c:ext>
              </c:extLst>
            </c:dLbl>
            <c:dLbl>
              <c:idx val="32"/>
              <c:layout>
                <c:manualLayout>
                  <c:x val="-3.3643380866392882E-2"/>
                  <c:y val="-6.2416647087793951E-2"/>
                </c:manualLayout>
              </c:layout>
              <c:tx>
                <c:strRef>
                  <c:f>公会計指標分析・財政指標組合せ分析表!$CV$72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{DA45A64B-068D-490A-BD50-7E7267F963C7}</c15:txfldGUID>
                      <c15:f>公会計指標分析・財政指標組合せ分析表!$CV$72</c15:f>
                      <c15:dlblFieldTableCache>
                        <c:ptCount val="1"/>
                        <c:pt idx="0">
                          <c:v>R01</c:v>
                        </c:pt>
                      </c15:dlblFieldTableCache>
                    </c15:dlblFTEntry>
                  </c15:dlblFieldTable>
                  <c15:showDataLabelsRange val="0"/>
                </c:ext>
                <c:ext xmlns:c16="http://schemas.microsoft.com/office/drawing/2014/chart" uri="{C3380CC4-5D6E-409C-BE32-E72D297353CC}">
                  <c16:uniqueId val="{00000012-6295-4A6F-ABF9-7340586FEDF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10.7</c:v>
                </c:pt>
                <c:pt idx="8">
                  <c:v>10</c:v>
                </c:pt>
                <c:pt idx="16">
                  <c:v>9.8000000000000007</c:v>
                </c:pt>
                <c:pt idx="24">
                  <c:v>9.6</c:v>
                </c:pt>
                <c:pt idx="32">
                  <c:v>9.5</c:v>
                </c:pt>
              </c:numCache>
            </c:numRef>
          </c:xVal>
          <c:yVal>
            <c:numRef>
              <c:f>公会計指標分析・財政指標組合せ分析表!$BP$77:$DC$77</c:f>
              <c:numCache>
                <c:formatCode>#,##0.0;"▲ "#,##0.0</c:formatCode>
                <c:ptCount val="40"/>
                <c:pt idx="0">
                  <c:v>58.5</c:v>
                </c:pt>
                <c:pt idx="8">
                  <c:v>54.6</c:v>
                </c:pt>
                <c:pt idx="16">
                  <c:v>53.2</c:v>
                </c:pt>
                <c:pt idx="24">
                  <c:v>47.9</c:v>
                </c:pt>
                <c:pt idx="32">
                  <c:v>49</c:v>
                </c:pt>
              </c:numCache>
            </c:numRef>
          </c:yVal>
          <c:smooth val="0"/>
          <c:extLst>
            <c:ext xmlns:c16="http://schemas.microsoft.com/office/drawing/2014/chart" uri="{C3380CC4-5D6E-409C-BE32-E72D297353CC}">
              <c16:uniqueId val="{00000013-6295-4A6F-ABF9-7340586FEDF8}"/>
            </c:ext>
          </c:extLst>
        </c:ser>
        <c:dLbls>
          <c:showLegendKey val="0"/>
          <c:showVal val="1"/>
          <c:showCatName val="0"/>
          <c:showSerName val="0"/>
          <c:showPercent val="0"/>
          <c:showBubbleSize val="0"/>
        </c:dLbls>
        <c:axId val="84219776"/>
        <c:axId val="84234240"/>
      </c:scatterChart>
      <c:valAx>
        <c:axId val="84219776"/>
        <c:scaling>
          <c:orientation val="minMax"/>
          <c:max val="11"/>
          <c:min val="7.3"/>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inMax"/>
          <c:max val="68"/>
          <c:min val="-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84219776"/>
        <c:crosses val="autoZero"/>
        <c:crossBetween val="midCat"/>
        <c:majorUnit val="5"/>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財政基盤が脆弱で地方交付税等の依存財源割合が高い本市においては、人口減少や少子高齢化、また長引く景気低迷等の影響を受け、財政力指数は</a:t>
          </a:r>
          <a:r>
            <a:rPr kumimoji="1" lang="en-US" altLang="ja-JP" sz="1200">
              <a:latin typeface="ＭＳ Ｐゴシック" panose="020B0600070205080204" pitchFamily="50" charset="-128"/>
              <a:ea typeface="ＭＳ Ｐゴシック" panose="020B0600070205080204" pitchFamily="50" charset="-128"/>
            </a:rPr>
            <a:t>0.31</a:t>
          </a:r>
          <a:r>
            <a:rPr kumimoji="1" lang="ja-JP" altLang="en-US" sz="1200">
              <a:latin typeface="ＭＳ Ｐゴシック" panose="020B0600070205080204" pitchFamily="50" charset="-128"/>
              <a:ea typeface="ＭＳ Ｐゴシック" panose="020B0600070205080204" pitchFamily="50" charset="-128"/>
            </a:rPr>
            <a:t>と全国平均、類似団体平均を下回っている。</a:t>
          </a:r>
        </a:p>
        <a:p>
          <a:r>
            <a:rPr kumimoji="1" lang="ja-JP" altLang="en-US" sz="1200">
              <a:latin typeface="ＭＳ Ｐゴシック" panose="020B0600070205080204" pitchFamily="50" charset="-128"/>
              <a:ea typeface="ＭＳ Ｐゴシック" panose="020B0600070205080204" pitchFamily="50" charset="-128"/>
            </a:rPr>
            <a:t>　 基幹産業である施設園芸農業の振興など税収増への取り組みを積極的に行うとともに、市税等徴収体制の強化対策を継続して実施し、自主財源の確保に努める。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94192</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41533"/>
          <a:ext cx="0" cy="14679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24342</xdr:rowOff>
    </xdr:from>
    <xdr:to>
      <xdr:col>23</xdr:col>
      <xdr:colOff>133350</xdr:colOff>
      <xdr:row>44</xdr:row>
      <xdr:rowOff>24342</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568142"/>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151994</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814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135467</xdr:rowOff>
    </xdr:from>
    <xdr:to>
      <xdr:col>23</xdr:col>
      <xdr:colOff>184150</xdr:colOff>
      <xdr:row>43</xdr:row>
      <xdr:rowOff>65617</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24342</xdr:rowOff>
    </xdr:from>
    <xdr:to>
      <xdr:col>19</xdr:col>
      <xdr:colOff>133350</xdr:colOff>
      <xdr:row>44</xdr:row>
      <xdr:rowOff>44450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flipV="1">
          <a:off x="3225800" y="7568142"/>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44450</xdr:rowOff>
    </xdr:from>
    <xdr:to>
      <xdr:col>15</xdr:col>
      <xdr:colOff>82550</xdr:colOff>
      <xdr:row>44</xdr:row>
      <xdr:rowOff>64558</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flipV="1">
          <a:off x="2336800" y="758825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64558</xdr:rowOff>
    </xdr:from>
    <xdr:to>
      <xdr:col>11</xdr:col>
      <xdr:colOff>31750</xdr:colOff>
      <xdr:row>44</xdr:row>
      <xdr:rowOff>84667</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flipV="1">
          <a:off x="1447800" y="760835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144992</xdr:rowOff>
    </xdr:from>
    <xdr:to>
      <xdr:col>23</xdr:col>
      <xdr:colOff>184150</xdr:colOff>
      <xdr:row>44</xdr:row>
      <xdr:rowOff>75142</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517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117069</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489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144992</xdr:rowOff>
    </xdr:from>
    <xdr:to>
      <xdr:col>19</xdr:col>
      <xdr:colOff>184150</xdr:colOff>
      <xdr:row>44</xdr:row>
      <xdr:rowOff>75142</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517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59919</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6037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165100</xdr:rowOff>
    </xdr:from>
    <xdr:to>
      <xdr:col>15</xdr:col>
      <xdr:colOff>133350</xdr:colOff>
      <xdr:row>44</xdr:row>
      <xdr:rowOff>95250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80027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762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13758</xdr:rowOff>
    </xdr:from>
    <xdr:to>
      <xdr:col>11</xdr:col>
      <xdr:colOff>82550</xdr:colOff>
      <xdr:row>44</xdr:row>
      <xdr:rowOff>115358</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100135</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764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33867</xdr:rowOff>
    </xdr:from>
    <xdr:to>
      <xdr:col>7</xdr:col>
      <xdr:colOff>31750</xdr:colOff>
      <xdr:row>44</xdr:row>
      <xdr:rowOff>135467</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120244</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経常収支比率は前年度より</a:t>
          </a:r>
          <a:r>
            <a:rPr kumimoji="1" lang="en-US" altLang="ja-JP" sz="1200">
              <a:latin typeface="ＭＳ Ｐゴシック" panose="020B0600070205080204" pitchFamily="50" charset="-128"/>
              <a:ea typeface="ＭＳ Ｐゴシック" panose="020B0600070205080204" pitchFamily="50" charset="-128"/>
            </a:rPr>
            <a:t>0.3</a:t>
          </a:r>
          <a:r>
            <a:rPr kumimoji="1" lang="ja-JP" altLang="en-US" sz="1200">
              <a:latin typeface="ＭＳ Ｐゴシック" panose="020B0600070205080204" pitchFamily="50" charset="-128"/>
              <a:ea typeface="ＭＳ Ｐゴシック" panose="020B0600070205080204" pitchFamily="50" charset="-128"/>
            </a:rPr>
            <a:t>ポイント改善して</a:t>
          </a:r>
          <a:r>
            <a:rPr kumimoji="1" lang="en-US" altLang="ja-JP" sz="1200">
              <a:latin typeface="ＭＳ Ｐゴシック" panose="020B0600070205080204" pitchFamily="50" charset="-128"/>
              <a:ea typeface="ＭＳ Ｐゴシック" panose="020B0600070205080204" pitchFamily="50" charset="-128"/>
            </a:rPr>
            <a:t>87.8</a:t>
          </a:r>
          <a:r>
            <a:rPr kumimoji="1" lang="ja-JP" altLang="en-US" sz="1200">
              <a:latin typeface="ＭＳ Ｐゴシック" panose="020B0600070205080204" pitchFamily="50" charset="-128"/>
              <a:ea typeface="ＭＳ Ｐゴシック" panose="020B0600070205080204" pitchFamily="50" charset="-128"/>
            </a:rPr>
            <a:t>％となっている。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分子側では、公債費は、近年の大型事業に伴う市債の元金償還が開始したことにより元金が増加したことなどから、歳出全体の経常経費充当一般財源は対前年度</a:t>
          </a:r>
          <a:r>
            <a:rPr kumimoji="1" lang="en-US" altLang="ja-JP" sz="1200">
              <a:latin typeface="ＭＳ Ｐゴシック" panose="020B0600070205080204" pitchFamily="50" charset="-128"/>
              <a:ea typeface="ＭＳ Ｐゴシック" panose="020B0600070205080204" pitchFamily="50" charset="-128"/>
            </a:rPr>
            <a:t>34,162</a:t>
          </a:r>
          <a:r>
            <a:rPr kumimoji="1" lang="ja-JP" altLang="en-US" sz="1200">
              <a:latin typeface="ＭＳ Ｐゴシック" panose="020B0600070205080204" pitchFamily="50" charset="-128"/>
              <a:ea typeface="ＭＳ Ｐゴシック" panose="020B0600070205080204" pitchFamily="50" charset="-128"/>
            </a:rPr>
            <a:t>千円の増となった。</a:t>
          </a:r>
        </a:p>
        <a:p>
          <a:r>
            <a:rPr kumimoji="1" lang="ja-JP" altLang="en-US" sz="1200">
              <a:latin typeface="ＭＳ Ｐゴシック" panose="020B0600070205080204" pitchFamily="50" charset="-128"/>
              <a:ea typeface="ＭＳ Ｐゴシック" panose="020B0600070205080204" pitchFamily="50" charset="-128"/>
            </a:rPr>
            <a:t>　 分母側では、普通交付税が基準財政需要額のうち公債費が近年の大型事業に伴う多額の地方債発行により増加したことや森林環境譲与税及び子ども・子育て支援臨時交付金の創設などにより増となっており、分母全体では、</a:t>
          </a:r>
          <a:r>
            <a:rPr kumimoji="1" lang="en-US" altLang="ja-JP" sz="1200">
              <a:latin typeface="ＭＳ Ｐゴシック" panose="020B0600070205080204" pitchFamily="50" charset="-128"/>
              <a:ea typeface="ＭＳ Ｐゴシック" panose="020B0600070205080204" pitchFamily="50" charset="-128"/>
            </a:rPr>
            <a:t>53,649</a:t>
          </a:r>
          <a:r>
            <a:rPr kumimoji="1" lang="ja-JP" altLang="en-US" sz="1200">
              <a:latin typeface="ＭＳ Ｐゴシック" panose="020B0600070205080204" pitchFamily="50" charset="-128"/>
              <a:ea typeface="ＭＳ Ｐゴシック" panose="020B0600070205080204" pitchFamily="50" charset="-128"/>
            </a:rPr>
            <a:t>千円の増となっており、分子の増加を吸収していることから比率の改善となった。</a:t>
          </a: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a:extLst>
            <a:ext uri="{FF2B5EF4-FFF2-40B4-BE49-F238E27FC236}">
              <a16:creationId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89081</xdr:rowOff>
    </xdr:from>
    <xdr:to>
      <xdr:col>23</xdr:col>
      <xdr:colOff>133350</xdr:colOff>
      <xdr:row>67</xdr:row>
      <xdr:rowOff>42091</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953000" y="10033181"/>
          <a:ext cx="0" cy="14960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14168</xdr:rowOff>
    </xdr:from>
    <xdr:ext cx="762000" cy="259045"/>
    <xdr:sp macro="" textlink="">
      <xdr:nvSpPr>
        <xdr:cNvPr id="130" name="財政構造の弾力性最小値テキスト">
          <a:extLst>
            <a:ext uri="{FF2B5EF4-FFF2-40B4-BE49-F238E27FC236}">
              <a16:creationId xmlns:a16="http://schemas.microsoft.com/office/drawing/2014/main" id="{00000000-0008-0000-0300-000082000000}"/>
            </a:ext>
          </a:extLst>
        </xdr:cNvPr>
        <xdr:cNvSpPr txBox="1"/>
      </xdr:nvSpPr>
      <xdr:spPr>
        <a:xfrm>
          <a:off x="5041900" y="115013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42091</xdr:rowOff>
    </xdr:from>
    <xdr:to>
      <xdr:col>24</xdr:col>
      <xdr:colOff>12700</xdr:colOff>
      <xdr:row>67</xdr:row>
      <xdr:rowOff>42091</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115292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4008</xdr:rowOff>
    </xdr:from>
    <xdr:ext cx="762000" cy="259045"/>
    <xdr:sp macro="" textlink="">
      <xdr:nvSpPr>
        <xdr:cNvPr id="132" name="財政構造の弾力性最大値テキスト">
          <a:extLst>
            <a:ext uri="{FF2B5EF4-FFF2-40B4-BE49-F238E27FC236}">
              <a16:creationId xmlns:a16="http://schemas.microsoft.com/office/drawing/2014/main" id="{00000000-0008-0000-0300-000084000000}"/>
            </a:ext>
          </a:extLst>
        </xdr:cNvPr>
        <xdr:cNvSpPr txBox="1"/>
      </xdr:nvSpPr>
      <xdr:spPr>
        <a:xfrm>
          <a:off x="5041900" y="9776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89081</xdr:rowOff>
    </xdr:from>
    <xdr:to>
      <xdr:col>24</xdr:col>
      <xdr:colOff>12700</xdr:colOff>
      <xdr:row>58</xdr:row>
      <xdr:rowOff>89081</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a:off x="4864100" y="100331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86541</xdr:rowOff>
    </xdr:from>
    <xdr:to>
      <xdr:col>23</xdr:col>
      <xdr:colOff>133350</xdr:colOff>
      <xdr:row>59</xdr:row>
      <xdr:rowOff>96883</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4114800" y="10202091"/>
          <a:ext cx="838200" cy="103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39750</xdr:rowOff>
    </xdr:from>
    <xdr:ext cx="762000" cy="259045"/>
    <xdr:sp macro="" textlink="">
      <xdr:nvSpPr>
        <xdr:cNvPr id="135" name="財政構造の弾力性平均値テキスト">
          <a:extLst>
            <a:ext uri="{FF2B5EF4-FFF2-40B4-BE49-F238E27FC236}">
              <a16:creationId xmlns:a16="http://schemas.microsoft.com/office/drawing/2014/main" id="{00000000-0008-0000-0300-000087000000}"/>
            </a:ext>
          </a:extLst>
        </xdr:cNvPr>
        <xdr:cNvSpPr txBox="1"/>
      </xdr:nvSpPr>
      <xdr:spPr>
        <a:xfrm>
          <a:off x="5041900" y="103267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67673</xdr:rowOff>
    </xdr:from>
    <xdr:to>
      <xdr:col>23</xdr:col>
      <xdr:colOff>184150</xdr:colOff>
      <xdr:row>60</xdr:row>
      <xdr:rowOff>169273</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902200" y="10354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93435</xdr:rowOff>
    </xdr:from>
    <xdr:to>
      <xdr:col>19</xdr:col>
      <xdr:colOff>133350</xdr:colOff>
      <xdr:row>59</xdr:row>
      <xdr:rowOff>96883</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3225800" y="10208985"/>
          <a:ext cx="889000" cy="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43543</xdr:rowOff>
    </xdr:from>
    <xdr:to>
      <xdr:col>19</xdr:col>
      <xdr:colOff>184150</xdr:colOff>
      <xdr:row>60</xdr:row>
      <xdr:rowOff>145143</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4064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129920</xdr:rowOff>
    </xdr:from>
    <xdr:ext cx="7366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3733800" y="104169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58</xdr:row>
      <xdr:rowOff>120106</xdr:rowOff>
    </xdr:from>
    <xdr:to>
      <xdr:col>15</xdr:col>
      <xdr:colOff>82550</xdr:colOff>
      <xdr:row>59</xdr:row>
      <xdr:rowOff>93435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2336800" y="10064206"/>
          <a:ext cx="889000" cy="144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15966</xdr:rowOff>
    </xdr:from>
    <xdr:to>
      <xdr:col>15</xdr:col>
      <xdr:colOff>133350</xdr:colOff>
      <xdr:row>60</xdr:row>
      <xdr:rowOff>117566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3175000" y="10302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102343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2844800" y="103893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58</xdr:row>
      <xdr:rowOff>23585</xdr:rowOff>
    </xdr:from>
    <xdr:to>
      <xdr:col>11</xdr:col>
      <xdr:colOff>31750</xdr:colOff>
      <xdr:row>58</xdr:row>
      <xdr:rowOff>120106</xdr:rowOff>
    </xdr:to>
    <xdr:cxnSp macro="">
      <xdr:nvCxnSpPr>
        <xdr:cNvPr id="143" name="直線コネクタ 142">
          <a:extLst>
            <a:ext uri="{FF2B5EF4-FFF2-40B4-BE49-F238E27FC236}">
              <a16:creationId xmlns:a16="http://schemas.microsoft.com/office/drawing/2014/main" id="{00000000-0008-0000-0300-00008F000000}"/>
            </a:ext>
          </a:extLst>
        </xdr:cNvPr>
        <xdr:cNvCxnSpPr/>
      </xdr:nvCxnSpPr>
      <xdr:spPr>
        <a:xfrm>
          <a:off x="1447800" y="9967685"/>
          <a:ext cx="8890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146050</xdr:rowOff>
    </xdr:from>
    <xdr:to>
      <xdr:col>11</xdr:col>
      <xdr:colOff>82550</xdr:colOff>
      <xdr:row>60</xdr:row>
      <xdr:rowOff>76200</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22860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60977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955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73660</xdr:rowOff>
    </xdr:from>
    <xdr:to>
      <xdr:col>7</xdr:col>
      <xdr:colOff>31750</xdr:colOff>
      <xdr:row>60</xdr:row>
      <xdr:rowOff>3810</xdr:rowOff>
    </xdr:to>
    <xdr:sp macro="" textlink="">
      <xdr:nvSpPr>
        <xdr:cNvPr id="146" name="フローチャート: 判断 145">
          <a:extLst>
            <a:ext uri="{FF2B5EF4-FFF2-40B4-BE49-F238E27FC236}">
              <a16:creationId xmlns:a16="http://schemas.microsoft.com/office/drawing/2014/main" id="{00000000-0008-0000-0300-000092000000}"/>
            </a:ext>
          </a:extLst>
        </xdr:cNvPr>
        <xdr:cNvSpPr/>
      </xdr:nvSpPr>
      <xdr:spPr>
        <a:xfrm>
          <a:off x="1397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160037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066800" y="1027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35741</xdr:rowOff>
    </xdr:from>
    <xdr:to>
      <xdr:col>23</xdr:col>
      <xdr:colOff>184150</xdr:colOff>
      <xdr:row>59</xdr:row>
      <xdr:rowOff>137341</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902200" y="10151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52268</xdr:rowOff>
    </xdr:from>
    <xdr:ext cx="762000" cy="259045"/>
    <xdr:sp macro="" textlink="">
      <xdr:nvSpPr>
        <xdr:cNvPr id="154" name="財政構造の弾力性該当値テキスト">
          <a:extLst>
            <a:ext uri="{FF2B5EF4-FFF2-40B4-BE49-F238E27FC236}">
              <a16:creationId xmlns:a16="http://schemas.microsoft.com/office/drawing/2014/main" id="{00000000-0008-0000-0300-00009A000000}"/>
            </a:ext>
          </a:extLst>
        </xdr:cNvPr>
        <xdr:cNvSpPr txBox="1"/>
      </xdr:nvSpPr>
      <xdr:spPr>
        <a:xfrm>
          <a:off x="5041900" y="9996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46083</xdr:rowOff>
    </xdr:from>
    <xdr:to>
      <xdr:col>19</xdr:col>
      <xdr:colOff>184150</xdr:colOff>
      <xdr:row>59</xdr:row>
      <xdr:rowOff>147683</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4064000" y="10161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157860</xdr:rowOff>
    </xdr:from>
    <xdr:ext cx="7366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3733800" y="99305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42635</xdr:rowOff>
    </xdr:from>
    <xdr:to>
      <xdr:col>15</xdr:col>
      <xdr:colOff>133350</xdr:colOff>
      <xdr:row>59</xdr:row>
      <xdr:rowOff>144235</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3175000" y="1015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154412</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2844800" y="9927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58</xdr:row>
      <xdr:rowOff>69306</xdr:rowOff>
    </xdr:from>
    <xdr:to>
      <xdr:col>11</xdr:col>
      <xdr:colOff>82550</xdr:colOff>
      <xdr:row>58</xdr:row>
      <xdr:rowOff>170906</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2286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9633</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955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57</xdr:row>
      <xdr:rowOff>144235</xdr:rowOff>
    </xdr:from>
    <xdr:to>
      <xdr:col>7</xdr:col>
      <xdr:colOff>31750</xdr:colOff>
      <xdr:row>58</xdr:row>
      <xdr:rowOff>74385</xdr:rowOff>
    </xdr:to>
    <xdr:sp macro="" textlink="">
      <xdr:nvSpPr>
        <xdr:cNvPr id="161" name="楕円 160">
          <a:extLst>
            <a:ext uri="{FF2B5EF4-FFF2-40B4-BE49-F238E27FC236}">
              <a16:creationId xmlns:a16="http://schemas.microsoft.com/office/drawing/2014/main" id="{00000000-0008-0000-0300-0000A1000000}"/>
            </a:ext>
          </a:extLst>
        </xdr:cNvPr>
        <xdr:cNvSpPr/>
      </xdr:nvSpPr>
      <xdr:spPr>
        <a:xfrm>
          <a:off x="1397000" y="9916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56</xdr:row>
      <xdr:rowOff>84562</xdr:rowOff>
    </xdr:from>
    <xdr:ext cx="762000" cy="259045"/>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1066800" y="9685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[203,466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市民ニーズの多様化・複雑化に伴う行政サービスが拡充やデジタル化の進展により物件費が増加している。人口減少は進行しており、行政面積が広く人口規模も小さい本市では、一人当たりの決算額が高止まりする傾向にあり全国平均、類似団体平均をともに上回っている。</a:t>
          </a:r>
          <a:br>
            <a:rPr kumimoji="1" lang="ja-JP" altLang="en-US" sz="1200">
              <a:latin typeface="ＭＳ Ｐゴシック" panose="020B0600070205080204" pitchFamily="50" charset="-128"/>
              <a:ea typeface="ＭＳ Ｐゴシック" panose="020B0600070205080204" pitchFamily="50" charset="-128"/>
            </a:rPr>
          </a:br>
          <a:r>
            <a:rPr kumimoji="1" lang="ja-JP" altLang="en-US" sz="1200">
              <a:latin typeface="ＭＳ Ｐゴシック" panose="020B0600070205080204" pitchFamily="50" charset="-128"/>
              <a:ea typeface="ＭＳ Ｐゴシック" panose="020B0600070205080204" pitchFamily="50" charset="-128"/>
            </a:rPr>
            <a:t>　今後も行財政改革に継続して取り組み、財政健全化路線を堅持し歳出抑制に努めていく。</a:t>
          </a:r>
        </a:p>
      </xdr:txBody>
    </xdr:sp>
    <xdr:clientData/>
  </xdr:twoCellAnchor>
  <xdr:oneCellAnchor>
    <xdr:from>
      <xdr:col>3</xdr:col>
      <xdr:colOff>95250</xdr:colOff>
      <xdr:row>77</xdr:row>
      <xdr:rowOff>6350</xdr:rowOff>
    </xdr:from>
    <xdr:ext cx="349839" cy="225703"/>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6" name="テキスト ボックス 185">
          <a:extLst>
            <a:ext uri="{FF2B5EF4-FFF2-40B4-BE49-F238E27FC236}">
              <a16:creationId xmlns:a16="http://schemas.microsoft.com/office/drawing/2014/main" id="{00000000-0008-0000-0300-0000BA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8" name="テキスト ボックス 187">
          <a:extLst>
            <a:ext uri="{FF2B5EF4-FFF2-40B4-BE49-F238E27FC236}">
              <a16:creationId xmlns:a16="http://schemas.microsoft.com/office/drawing/2014/main" id="{00000000-0008-0000-0300-0000BC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90" name="テキスト ボックス 189">
          <a:extLst>
            <a:ext uri="{FF2B5EF4-FFF2-40B4-BE49-F238E27FC236}">
              <a16:creationId xmlns:a16="http://schemas.microsoft.com/office/drawing/2014/main" id="{00000000-0008-0000-0300-0000BE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65294</xdr:rowOff>
    </xdr:from>
    <xdr:to>
      <xdr:col>23</xdr:col>
      <xdr:colOff>133350</xdr:colOff>
      <xdr:row>88</xdr:row>
      <xdr:rowOff>98667</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3781294"/>
          <a:ext cx="0" cy="1404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70744</xdr:rowOff>
    </xdr:from>
    <xdr:ext cx="762000" cy="259045"/>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158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444,534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98667</xdr:rowOff>
    </xdr:from>
    <xdr:to>
      <xdr:col>24</xdr:col>
      <xdr:colOff>12700</xdr:colOff>
      <xdr:row>88</xdr:row>
      <xdr:rowOff>98667</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1862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151671</xdr:rowOff>
    </xdr:from>
    <xdr:ext cx="762000" cy="259045"/>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524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95,183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65294</xdr:rowOff>
    </xdr:from>
    <xdr:to>
      <xdr:col>24</xdr:col>
      <xdr:colOff>12700</xdr:colOff>
      <xdr:row>80</xdr:row>
      <xdr:rowOff>65294</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3781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105732</xdr:rowOff>
    </xdr:from>
    <xdr:to>
      <xdr:col>23</xdr:col>
      <xdr:colOff>133350</xdr:colOff>
      <xdr:row>82</xdr:row>
      <xdr:rowOff>157873</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114800" y="14164632"/>
          <a:ext cx="838200" cy="52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24111</xdr:rowOff>
    </xdr:from>
    <xdr:ext cx="762000" cy="259045"/>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39115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7584</xdr:rowOff>
    </xdr:from>
    <xdr:to>
      <xdr:col>23</xdr:col>
      <xdr:colOff>184150</xdr:colOff>
      <xdr:row>82</xdr:row>
      <xdr:rowOff>109184</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066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88188</xdr:rowOff>
    </xdr:from>
    <xdr:to>
      <xdr:col>19</xdr:col>
      <xdr:colOff>133350</xdr:colOff>
      <xdr:row>82</xdr:row>
      <xdr:rowOff>105732</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3225800" y="14147088"/>
          <a:ext cx="889000" cy="17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153614</xdr:rowOff>
    </xdr:from>
    <xdr:to>
      <xdr:col>19</xdr:col>
      <xdr:colOff>184150</xdr:colOff>
      <xdr:row>82</xdr:row>
      <xdr:rowOff>83764</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04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93941</xdr:rowOff>
    </xdr:from>
    <xdr:ext cx="7366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38099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47011</xdr:rowOff>
    </xdr:from>
    <xdr:to>
      <xdr:col>15</xdr:col>
      <xdr:colOff>82550</xdr:colOff>
      <xdr:row>82</xdr:row>
      <xdr:rowOff>88188</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105911"/>
          <a:ext cx="889000" cy="41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136184</xdr:rowOff>
    </xdr:from>
    <xdr:to>
      <xdr:col>15</xdr:col>
      <xdr:colOff>133350</xdr:colOff>
      <xdr:row>82</xdr:row>
      <xdr:rowOff>66334</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02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76511</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3792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20597</xdr:rowOff>
    </xdr:from>
    <xdr:to>
      <xdr:col>11</xdr:col>
      <xdr:colOff>31750</xdr:colOff>
      <xdr:row>82</xdr:row>
      <xdr:rowOff>47011</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079497"/>
          <a:ext cx="889000" cy="26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119900</xdr:rowOff>
    </xdr:from>
    <xdr:to>
      <xdr:col>11</xdr:col>
      <xdr:colOff>82550</xdr:colOff>
      <xdr:row>82</xdr:row>
      <xdr:rowOff>50050</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00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60227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377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91942</xdr:rowOff>
    </xdr:from>
    <xdr:to>
      <xdr:col>7</xdr:col>
      <xdr:colOff>31750</xdr:colOff>
      <xdr:row>82</xdr:row>
      <xdr:rowOff>22092</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397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32269</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3748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107073</xdr:rowOff>
    </xdr:from>
    <xdr:to>
      <xdr:col>23</xdr:col>
      <xdr:colOff>184150</xdr:colOff>
      <xdr:row>83</xdr:row>
      <xdr:rowOff>37223</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4165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79150</xdr:rowOff>
    </xdr:from>
    <xdr:ext cx="762000" cy="259045"/>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4138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54932</xdr:rowOff>
    </xdr:from>
    <xdr:to>
      <xdr:col>19</xdr:col>
      <xdr:colOff>184150</xdr:colOff>
      <xdr:row>82</xdr:row>
      <xdr:rowOff>156532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4113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141309</xdr:rowOff>
    </xdr:from>
    <xdr:ext cx="7366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42002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37388</xdr:rowOff>
    </xdr:from>
    <xdr:to>
      <xdr:col>15</xdr:col>
      <xdr:colOff>133350</xdr:colOff>
      <xdr:row>82</xdr:row>
      <xdr:rowOff>138988</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096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123765</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4182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167661</xdr:rowOff>
    </xdr:from>
    <xdr:to>
      <xdr:col>11</xdr:col>
      <xdr:colOff>82550</xdr:colOff>
      <xdr:row>82</xdr:row>
      <xdr:rowOff>97811</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055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82588</xdr:rowOff>
    </xdr:from>
    <xdr:ext cx="762000" cy="25904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41414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141247</xdr:rowOff>
    </xdr:from>
    <xdr:to>
      <xdr:col>7</xdr:col>
      <xdr:colOff>31750</xdr:colOff>
      <xdr:row>82</xdr:row>
      <xdr:rowOff>71397</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4028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56174</xdr:rowOff>
    </xdr:from>
    <xdr:ext cx="762000" cy="25904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4115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ラスパイレス指数は類似団体平均、全国市平均をともに下回っている。</a:t>
          </a:r>
        </a:p>
        <a:p>
          <a:r>
            <a:rPr kumimoji="1" lang="ja-JP" altLang="en-US" sz="1200">
              <a:latin typeface="ＭＳ Ｐゴシック" panose="020B0600070205080204" pitchFamily="50" charset="-128"/>
              <a:ea typeface="ＭＳ Ｐゴシック" panose="020B0600070205080204" pitchFamily="50" charset="-128"/>
            </a:rPr>
            <a:t>今後も定員管理計画に基づき、より一層の給与の適正化に努める。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3" name="給与水準   （国との比較）グラフ枠">
          <a:extLst>
            <a:ext uri="{FF2B5EF4-FFF2-40B4-BE49-F238E27FC236}">
              <a16:creationId xmlns:a16="http://schemas.microsoft.com/office/drawing/2014/main" id="{00000000-0008-0000-0300-0000FD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31045</xdr:rowOff>
    </xdr:from>
    <xdr:to>
      <xdr:col>81</xdr:col>
      <xdr:colOff>44450</xdr:colOff>
      <xdr:row>89</xdr:row>
      <xdr:rowOff>110066</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7018000" y="13747045"/>
          <a:ext cx="0" cy="162207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82143</xdr:rowOff>
    </xdr:from>
    <xdr:ext cx="762000" cy="259045"/>
    <xdr:sp macro="" textlink="">
      <xdr:nvSpPr>
        <xdr:cNvPr id="255" name="給与水準   （国との比較）最小値テキスト">
          <a:extLst>
            <a:ext uri="{FF2B5EF4-FFF2-40B4-BE49-F238E27FC236}">
              <a16:creationId xmlns:a16="http://schemas.microsoft.com/office/drawing/2014/main" id="{00000000-0008-0000-0300-0000FF000000}"/>
            </a:ext>
          </a:extLst>
        </xdr:cNvPr>
        <xdr:cNvSpPr txBox="1"/>
      </xdr:nvSpPr>
      <xdr:spPr>
        <a:xfrm>
          <a:off x="17106900" y="1534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110066</xdr:rowOff>
    </xdr:from>
    <xdr:to>
      <xdr:col>81</xdr:col>
      <xdr:colOff>133350</xdr:colOff>
      <xdr:row>89</xdr:row>
      <xdr:rowOff>110066</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536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117422</xdr:rowOff>
    </xdr:from>
    <xdr:ext cx="762000" cy="259045"/>
    <xdr:sp macro="" textlink="">
      <xdr:nvSpPr>
        <xdr:cNvPr id="257" name="給与水準   （国との比較）最大値テキスト">
          <a:extLst>
            <a:ext uri="{FF2B5EF4-FFF2-40B4-BE49-F238E27FC236}">
              <a16:creationId xmlns:a16="http://schemas.microsoft.com/office/drawing/2014/main" id="{00000000-0008-0000-0300-000001010000}"/>
            </a:ext>
          </a:extLst>
        </xdr:cNvPr>
        <xdr:cNvSpPr txBox="1"/>
      </xdr:nvSpPr>
      <xdr:spPr>
        <a:xfrm>
          <a:off x="17106900" y="1349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31045</xdr:rowOff>
    </xdr:from>
    <xdr:to>
      <xdr:col>81</xdr:col>
      <xdr:colOff>133350</xdr:colOff>
      <xdr:row>80</xdr:row>
      <xdr:rowOff>31045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929100" y="13747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95955</xdr:rowOff>
    </xdr:from>
    <xdr:to>
      <xdr:col>81</xdr:col>
      <xdr:colOff>44450</xdr:colOff>
      <xdr:row>84</xdr:row>
      <xdr:rowOff>109361</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6179800" y="14497755"/>
          <a:ext cx="8382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9472</xdr:rowOff>
    </xdr:from>
    <xdr:ext cx="762000" cy="259045"/>
    <xdr:sp macro="" textlink="">
      <xdr:nvSpPr>
        <xdr:cNvPr id="260" name="給与水準   （国との比較）平均値テキスト">
          <a:extLst>
            <a:ext uri="{FF2B5EF4-FFF2-40B4-BE49-F238E27FC236}">
              <a16:creationId xmlns:a16="http://schemas.microsoft.com/office/drawing/2014/main" id="{00000000-0008-0000-0300-000004010000}"/>
            </a:ext>
          </a:extLst>
        </xdr:cNvPr>
        <xdr:cNvSpPr txBox="1"/>
      </xdr:nvSpPr>
      <xdr:spPr>
        <a:xfrm>
          <a:off x="17106900" y="147541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37395</xdr:rowOff>
    </xdr:from>
    <xdr:to>
      <xdr:col>81</xdr:col>
      <xdr:colOff>95250</xdr:colOff>
      <xdr:row>86</xdr:row>
      <xdr:rowOff>138995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9672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109361</xdr:rowOff>
    </xdr:from>
    <xdr:to>
      <xdr:col>77</xdr:col>
      <xdr:colOff>44450</xdr:colOff>
      <xdr:row>85</xdr:row>
      <xdr:rowOff>58561</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5290800" y="14511161"/>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23989</xdr:rowOff>
    </xdr:from>
    <xdr:to>
      <xdr:col>77</xdr:col>
      <xdr:colOff>95250</xdr:colOff>
      <xdr:row>86</xdr:row>
      <xdr:rowOff>125589</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6129000" y="14768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110366</xdr:rowOff>
    </xdr:from>
    <xdr:ext cx="7366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798800" y="148550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58561</xdr:rowOff>
    </xdr:from>
    <xdr:to>
      <xdr:col>72</xdr:col>
      <xdr:colOff>203200</xdr:colOff>
      <xdr:row>85</xdr:row>
      <xdr:rowOff>85372</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flipV="1">
          <a:off x="14401800" y="14631811"/>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37395</xdr:rowOff>
    </xdr:from>
    <xdr:to>
      <xdr:col>73</xdr:col>
      <xdr:colOff>44450</xdr:colOff>
      <xdr:row>86</xdr:row>
      <xdr:rowOff>138995</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5240000" y="14782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123772</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909800" y="14868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4939</xdr:rowOff>
    </xdr:from>
    <xdr:to>
      <xdr:col>68</xdr:col>
      <xdr:colOff>152400</xdr:colOff>
      <xdr:row>85</xdr:row>
      <xdr:rowOff>85372</xdr:rowOff>
    </xdr:to>
    <xdr:cxnSp macro="">
      <xdr:nvCxnSpPr>
        <xdr:cNvPr id="268" name="直線コネクタ 267">
          <a:extLst>
            <a:ext uri="{FF2B5EF4-FFF2-40B4-BE49-F238E27FC236}">
              <a16:creationId xmlns:a16="http://schemas.microsoft.com/office/drawing/2014/main" id="{00000000-0008-0000-0300-00000C010000}"/>
            </a:ext>
          </a:extLst>
        </xdr:cNvPr>
        <xdr:cNvCxnSpPr/>
      </xdr:nvCxnSpPr>
      <xdr:spPr>
        <a:xfrm>
          <a:off x="13512800" y="14578189"/>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50800</xdr:rowOff>
    </xdr:from>
    <xdr:to>
      <xdr:col>68</xdr:col>
      <xdr:colOff>203200</xdr:colOff>
      <xdr:row>86</xdr:row>
      <xdr:rowOff>152400</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4351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137177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020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71" name="フローチャート: 判断 270">
          <a:extLst>
            <a:ext uri="{FF2B5EF4-FFF2-40B4-BE49-F238E27FC236}">
              <a16:creationId xmlns:a16="http://schemas.microsoft.com/office/drawing/2014/main" id="{00000000-0008-0000-0300-00000F010000}"/>
            </a:ext>
          </a:extLst>
        </xdr:cNvPr>
        <xdr:cNvSpPr/>
      </xdr:nvSpPr>
      <xdr:spPr>
        <a:xfrm>
          <a:off x="13462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137177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131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45155</xdr:rowOff>
    </xdr:from>
    <xdr:to>
      <xdr:col>81</xdr:col>
      <xdr:colOff>95250</xdr:colOff>
      <xdr:row>84</xdr:row>
      <xdr:rowOff>146755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967200" y="1444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61682</xdr:rowOff>
    </xdr:from>
    <xdr:ext cx="762000" cy="259045"/>
    <xdr:sp macro="" textlink="">
      <xdr:nvSpPr>
        <xdr:cNvPr id="279" name="給与水準   （国との比較）該当値テキスト">
          <a:extLst>
            <a:ext uri="{FF2B5EF4-FFF2-40B4-BE49-F238E27FC236}">
              <a16:creationId xmlns:a16="http://schemas.microsoft.com/office/drawing/2014/main" id="{00000000-0008-0000-0300-000017010000}"/>
            </a:ext>
          </a:extLst>
        </xdr:cNvPr>
        <xdr:cNvSpPr txBox="1"/>
      </xdr:nvSpPr>
      <xdr:spPr>
        <a:xfrm>
          <a:off x="17106900" y="1429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58561</xdr:rowOff>
    </xdr:from>
    <xdr:to>
      <xdr:col>77</xdr:col>
      <xdr:colOff>95250</xdr:colOff>
      <xdr:row>84</xdr:row>
      <xdr:rowOff>160161</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6129000" y="14460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170338</xdr:rowOff>
    </xdr:from>
    <xdr:ext cx="7366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5798800" y="14229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7761</xdr:rowOff>
    </xdr:from>
    <xdr:to>
      <xdr:col>73</xdr:col>
      <xdr:colOff>44450</xdr:colOff>
      <xdr:row>85</xdr:row>
      <xdr:rowOff>109361</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5240000" y="1458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119538</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909800" y="14349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34572</xdr:rowOff>
    </xdr:from>
    <xdr:to>
      <xdr:col>68</xdr:col>
      <xdr:colOff>203200</xdr:colOff>
      <xdr:row>85</xdr:row>
      <xdr:rowOff>136172</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4351000" y="14607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146349</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4020800" y="14376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125589</xdr:rowOff>
    </xdr:from>
    <xdr:to>
      <xdr:col>64</xdr:col>
      <xdr:colOff>152400</xdr:colOff>
      <xdr:row>85</xdr:row>
      <xdr:rowOff>55739</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3462000" y="14527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65916</xdr:rowOff>
    </xdr:from>
    <xdr:ext cx="762000" cy="2590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131800" y="14296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[14.47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定員管理適正化計画による職員数削減により、平成</a:t>
          </a:r>
          <a:r>
            <a:rPr kumimoji="1" lang="en-US" altLang="ja-JP" sz="1200">
              <a:latin typeface="ＭＳ Ｐゴシック" panose="020B0600070205080204" pitchFamily="50" charset="-128"/>
              <a:ea typeface="ＭＳ Ｐゴシック" panose="020B0600070205080204" pitchFamily="50" charset="-128"/>
            </a:rPr>
            <a:t>22</a:t>
          </a:r>
          <a:r>
            <a:rPr kumimoji="1" lang="ja-JP" altLang="en-US" sz="1200">
              <a:latin typeface="ＭＳ Ｐゴシック" panose="020B0600070205080204" pitchFamily="50" charset="-128"/>
              <a:ea typeface="ＭＳ Ｐゴシック" panose="020B0600070205080204" pitchFamily="50" charset="-128"/>
            </a:rPr>
            <a:t>年度以降は</a:t>
          </a:r>
          <a:r>
            <a:rPr kumimoji="1" lang="en-US" altLang="ja-JP" sz="1200">
              <a:latin typeface="ＭＳ Ｐゴシック" panose="020B0600070205080204" pitchFamily="50" charset="-128"/>
              <a:ea typeface="ＭＳ Ｐゴシック" panose="020B0600070205080204" pitchFamily="50" charset="-128"/>
            </a:rPr>
            <a:t>250</a:t>
          </a:r>
          <a:r>
            <a:rPr kumimoji="1" lang="ja-JP" altLang="en-US" sz="1200">
              <a:latin typeface="ＭＳ Ｐゴシック" panose="020B0600070205080204" pitchFamily="50" charset="-128"/>
              <a:ea typeface="ＭＳ Ｐゴシック" panose="020B0600070205080204" pitchFamily="50" charset="-128"/>
            </a:rPr>
            <a:t>名体制で推移しているが、依然として全国平均、類似団体平均を上回っている。　 </a:t>
          </a:r>
        </a:p>
        <a:p>
          <a:r>
            <a:rPr kumimoji="1" lang="ja-JP" altLang="en-US" sz="1200">
              <a:latin typeface="ＭＳ Ｐゴシック" panose="020B0600070205080204" pitchFamily="50" charset="-128"/>
              <a:ea typeface="ＭＳ Ｐゴシック" panose="020B0600070205080204" pitchFamily="50" charset="-128"/>
            </a:rPr>
            <a:t>　 今後も同計画に基づき、適正な定員管理に努めていく。</a:t>
          </a:r>
        </a:p>
      </xdr:txBody>
    </xdr:sp>
    <xdr:clientData/>
  </xdr:twoCellAnchor>
  <xdr:oneCellAnchor>
    <xdr:from>
      <xdr:col>61</xdr:col>
      <xdr:colOff>6350</xdr:colOff>
      <xdr:row>54</xdr:row>
      <xdr:rowOff>139700</xdr:rowOff>
    </xdr:from>
    <xdr:ext cx="349839" cy="225703"/>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5" name="テキスト ボックス 314">
          <a:extLst>
            <a:ext uri="{FF2B5EF4-FFF2-40B4-BE49-F238E27FC236}">
              <a16:creationId xmlns:a16="http://schemas.microsoft.com/office/drawing/2014/main" id="{00000000-0008-0000-0300-00003B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7" name="テキスト ボックス 316">
          <a:extLst>
            <a:ext uri="{FF2B5EF4-FFF2-40B4-BE49-F238E27FC236}">
              <a16:creationId xmlns:a16="http://schemas.microsoft.com/office/drawing/2014/main" id="{00000000-0008-0000-0300-00003D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8" name="定員管理の状況グラフ枠">
          <a:extLst>
            <a:ext uri="{FF2B5EF4-FFF2-40B4-BE49-F238E27FC236}">
              <a16:creationId xmlns:a16="http://schemas.microsoft.com/office/drawing/2014/main" id="{00000000-0008-0000-0300-00003E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24493</xdr:rowOff>
    </xdr:from>
    <xdr:to>
      <xdr:col>81</xdr:col>
      <xdr:colOff>44450</xdr:colOff>
      <xdr:row>68</xdr:row>
      <xdr:rowOff>36104</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flipV="1">
          <a:off x="17018000" y="10140043"/>
          <a:ext cx="0" cy="155466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68</xdr:row>
      <xdr:rowOff>8181</xdr:rowOff>
    </xdr:from>
    <xdr:ext cx="762000" cy="259045"/>
    <xdr:sp macro="" textlink="">
      <xdr:nvSpPr>
        <xdr:cNvPr id="320" name="定員管理の状況最小値テキスト">
          <a:extLst>
            <a:ext uri="{FF2B5EF4-FFF2-40B4-BE49-F238E27FC236}">
              <a16:creationId xmlns:a16="http://schemas.microsoft.com/office/drawing/2014/main" id="{00000000-0008-0000-0300-000040010000}"/>
            </a:ext>
          </a:extLst>
        </xdr:cNvPr>
        <xdr:cNvSpPr txBox="1"/>
      </xdr:nvSpPr>
      <xdr:spPr>
        <a:xfrm>
          <a:off x="17106900" y="11666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36104</xdr:rowOff>
    </xdr:from>
    <xdr:to>
      <xdr:col>81</xdr:col>
      <xdr:colOff>133350</xdr:colOff>
      <xdr:row>68</xdr:row>
      <xdr:rowOff>36104</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929100" y="116947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110870</xdr:rowOff>
    </xdr:from>
    <xdr:ext cx="762000" cy="259045"/>
    <xdr:sp macro="" textlink="">
      <xdr:nvSpPr>
        <xdr:cNvPr id="322" name="定員管理の状況最大値テキスト">
          <a:extLst>
            <a:ext uri="{FF2B5EF4-FFF2-40B4-BE49-F238E27FC236}">
              <a16:creationId xmlns:a16="http://schemas.microsoft.com/office/drawing/2014/main" id="{00000000-0008-0000-0300-000042010000}"/>
            </a:ext>
          </a:extLst>
        </xdr:cNvPr>
        <xdr:cNvSpPr txBox="1"/>
      </xdr:nvSpPr>
      <xdr:spPr>
        <a:xfrm>
          <a:off x="17106900" y="988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24493</xdr:rowOff>
    </xdr:from>
    <xdr:to>
      <xdr:col>81</xdr:col>
      <xdr:colOff>133350</xdr:colOff>
      <xdr:row>59</xdr:row>
      <xdr:rowOff>24493</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6929100" y="10140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105773</xdr:rowOff>
    </xdr:from>
    <xdr:to>
      <xdr:col>81</xdr:col>
      <xdr:colOff>44450</xdr:colOff>
      <xdr:row>65</xdr:row>
      <xdr:rowOff>106922</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6179800" y="11250023"/>
          <a:ext cx="838200" cy="1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94057</xdr:rowOff>
    </xdr:from>
    <xdr:ext cx="762000" cy="259045"/>
    <xdr:sp macro="" textlink="">
      <xdr:nvSpPr>
        <xdr:cNvPr id="325" name="定員管理の状況平均値テキスト">
          <a:extLst>
            <a:ext uri="{FF2B5EF4-FFF2-40B4-BE49-F238E27FC236}">
              <a16:creationId xmlns:a16="http://schemas.microsoft.com/office/drawing/2014/main" id="{00000000-0008-0000-0300-000045010000}"/>
            </a:ext>
          </a:extLst>
        </xdr:cNvPr>
        <xdr:cNvSpPr txBox="1"/>
      </xdr:nvSpPr>
      <xdr:spPr>
        <a:xfrm>
          <a:off x="17106900" y="105525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77530</xdr:rowOff>
    </xdr:from>
    <xdr:to>
      <xdr:col>81</xdr:col>
      <xdr:colOff>95250</xdr:colOff>
      <xdr:row>63</xdr:row>
      <xdr:rowOff>7680</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6967200" y="10707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64407</xdr:rowOff>
    </xdr:from>
    <xdr:to>
      <xdr:col>77</xdr:col>
      <xdr:colOff>44450</xdr:colOff>
      <xdr:row>65</xdr:row>
      <xdr:rowOff>105773</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5290800" y="11208657"/>
          <a:ext cx="8890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64891</xdr:rowOff>
    </xdr:from>
    <xdr:to>
      <xdr:col>77</xdr:col>
      <xdr:colOff>95250</xdr:colOff>
      <xdr:row>62</xdr:row>
      <xdr:rowOff>166491</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6129000" y="1069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5218</xdr:rowOff>
    </xdr:from>
    <xdr:ext cx="7366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798800" y="1046366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57513</xdr:rowOff>
    </xdr:from>
    <xdr:to>
      <xdr:col>72</xdr:col>
      <xdr:colOff>203200</xdr:colOff>
      <xdr:row>65</xdr:row>
      <xdr:rowOff>64407</xdr:rowOff>
    </xdr:to>
    <xdr:cxnSp macro="">
      <xdr:nvCxnSpPr>
        <xdr:cNvPr id="330" name="直線コネクタ 329">
          <a:extLst>
            <a:ext uri="{FF2B5EF4-FFF2-40B4-BE49-F238E27FC236}">
              <a16:creationId xmlns:a16="http://schemas.microsoft.com/office/drawing/2014/main" id="{00000000-0008-0000-0300-00004A010000}"/>
            </a:ext>
          </a:extLst>
        </xdr:cNvPr>
        <xdr:cNvCxnSpPr/>
      </xdr:nvCxnSpPr>
      <xdr:spPr>
        <a:xfrm>
          <a:off x="14401800" y="11201763"/>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63742</xdr:rowOff>
    </xdr:from>
    <xdr:to>
      <xdr:col>73</xdr:col>
      <xdr:colOff>44450</xdr:colOff>
      <xdr:row>62</xdr:row>
      <xdr:rowOff>165342</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5240000" y="1069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4069</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909800" y="1046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65</xdr:row>
      <xdr:rowOff>24191</xdr:rowOff>
    </xdr:from>
    <xdr:to>
      <xdr:col>68</xdr:col>
      <xdr:colOff>152400</xdr:colOff>
      <xdr:row>65</xdr:row>
      <xdr:rowOff>57513</xdr:rowOff>
    </xdr:to>
    <xdr:cxnSp macro="">
      <xdr:nvCxnSpPr>
        <xdr:cNvPr id="333" name="直線コネクタ 332">
          <a:extLst>
            <a:ext uri="{FF2B5EF4-FFF2-40B4-BE49-F238E27FC236}">
              <a16:creationId xmlns:a16="http://schemas.microsoft.com/office/drawing/2014/main" id="{00000000-0008-0000-0300-00004D010000}"/>
            </a:ext>
          </a:extLst>
        </xdr:cNvPr>
        <xdr:cNvCxnSpPr/>
      </xdr:nvCxnSpPr>
      <xdr:spPr>
        <a:xfrm>
          <a:off x="13512800" y="11168441"/>
          <a:ext cx="889000" cy="33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52251</xdr:rowOff>
    </xdr:from>
    <xdr:to>
      <xdr:col>68</xdr:col>
      <xdr:colOff>203200</xdr:colOff>
      <xdr:row>62</xdr:row>
      <xdr:rowOff>153851</xdr:rowOff>
    </xdr:to>
    <xdr:sp macro="" textlink="">
      <xdr:nvSpPr>
        <xdr:cNvPr id="334" name="フローチャート: 判断 333">
          <a:extLst>
            <a:ext uri="{FF2B5EF4-FFF2-40B4-BE49-F238E27FC236}">
              <a16:creationId xmlns:a16="http://schemas.microsoft.com/office/drawing/2014/main" id="{00000000-0008-0000-0300-00004E010000}"/>
            </a:ext>
          </a:extLst>
        </xdr:cNvPr>
        <xdr:cNvSpPr/>
      </xdr:nvSpPr>
      <xdr:spPr>
        <a:xfrm>
          <a:off x="14351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164028</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020800" y="10451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35016</xdr:rowOff>
    </xdr:from>
    <xdr:to>
      <xdr:col>64</xdr:col>
      <xdr:colOff>152400</xdr:colOff>
      <xdr:row>62</xdr:row>
      <xdr:rowOff>136616</xdr:rowOff>
    </xdr:to>
    <xdr:sp macro="" textlink="">
      <xdr:nvSpPr>
        <xdr:cNvPr id="336" name="フローチャート: 判断 335">
          <a:extLst>
            <a:ext uri="{FF2B5EF4-FFF2-40B4-BE49-F238E27FC236}">
              <a16:creationId xmlns:a16="http://schemas.microsoft.com/office/drawing/2014/main" id="{00000000-0008-0000-0300-000050010000}"/>
            </a:ext>
          </a:extLst>
        </xdr:cNvPr>
        <xdr:cNvSpPr/>
      </xdr:nvSpPr>
      <xdr:spPr>
        <a:xfrm>
          <a:off x="13462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146793</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131800" y="10433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56122</xdr:rowOff>
    </xdr:from>
    <xdr:to>
      <xdr:col>81</xdr:col>
      <xdr:colOff>95250</xdr:colOff>
      <xdr:row>65</xdr:row>
      <xdr:rowOff>157722</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6967200" y="11200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28199</xdr:rowOff>
    </xdr:from>
    <xdr:ext cx="762000" cy="259045"/>
    <xdr:sp macro="" textlink="">
      <xdr:nvSpPr>
        <xdr:cNvPr id="344" name="定員管理の状況該当値テキスト">
          <a:extLst>
            <a:ext uri="{FF2B5EF4-FFF2-40B4-BE49-F238E27FC236}">
              <a16:creationId xmlns:a16="http://schemas.microsoft.com/office/drawing/2014/main" id="{00000000-0008-0000-0300-000058010000}"/>
            </a:ext>
          </a:extLst>
        </xdr:cNvPr>
        <xdr:cNvSpPr txBox="1"/>
      </xdr:nvSpPr>
      <xdr:spPr>
        <a:xfrm>
          <a:off x="17106900" y="11172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54973</xdr:rowOff>
    </xdr:from>
    <xdr:to>
      <xdr:col>77</xdr:col>
      <xdr:colOff>95250</xdr:colOff>
      <xdr:row>65</xdr:row>
      <xdr:rowOff>156573</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6129000" y="1119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141350</xdr:rowOff>
    </xdr:from>
    <xdr:ext cx="7366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5798800" y="112856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13607</xdr:rowOff>
    </xdr:from>
    <xdr:to>
      <xdr:col>73</xdr:col>
      <xdr:colOff>44450</xdr:colOff>
      <xdr:row>65</xdr:row>
      <xdr:rowOff>115207</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5240000" y="1115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99984</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4909800" y="1124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65</xdr:row>
      <xdr:rowOff>6713</xdr:rowOff>
    </xdr:from>
    <xdr:to>
      <xdr:col>68</xdr:col>
      <xdr:colOff>203200</xdr:colOff>
      <xdr:row>65</xdr:row>
      <xdr:rowOff>108313</xdr:rowOff>
    </xdr:to>
    <xdr:sp macro="" textlink="">
      <xdr:nvSpPr>
        <xdr:cNvPr id="349" name="楕円 348">
          <a:extLst>
            <a:ext uri="{FF2B5EF4-FFF2-40B4-BE49-F238E27FC236}">
              <a16:creationId xmlns:a16="http://schemas.microsoft.com/office/drawing/2014/main" id="{00000000-0008-0000-0300-00005D010000}"/>
            </a:ext>
          </a:extLst>
        </xdr:cNvPr>
        <xdr:cNvSpPr/>
      </xdr:nvSpPr>
      <xdr:spPr>
        <a:xfrm>
          <a:off x="14351000" y="11150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93090</xdr:rowOff>
    </xdr:from>
    <xdr:ext cx="762000" cy="25904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4020800" y="11237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144841</xdr:rowOff>
    </xdr:from>
    <xdr:to>
      <xdr:col>64</xdr:col>
      <xdr:colOff>152400</xdr:colOff>
      <xdr:row>65</xdr:row>
      <xdr:rowOff>74991</xdr:rowOff>
    </xdr:to>
    <xdr:sp macro="" textlink="">
      <xdr:nvSpPr>
        <xdr:cNvPr id="351" name="楕円 350">
          <a:extLst>
            <a:ext uri="{FF2B5EF4-FFF2-40B4-BE49-F238E27FC236}">
              <a16:creationId xmlns:a16="http://schemas.microsoft.com/office/drawing/2014/main" id="{00000000-0008-0000-0300-00005F010000}"/>
            </a:ext>
          </a:extLst>
        </xdr:cNvPr>
        <xdr:cNvSpPr/>
      </xdr:nvSpPr>
      <xdr:spPr>
        <a:xfrm>
          <a:off x="13462000" y="11117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59768</xdr:rowOff>
    </xdr:from>
    <xdr:ext cx="762000" cy="25904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3131800" y="112040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4" name="テキスト ボックス 353">
          <a:extLst>
            <a:ext uri="{FF2B5EF4-FFF2-40B4-BE49-F238E27FC236}">
              <a16:creationId xmlns:a16="http://schemas.microsoft.com/office/drawing/2014/main" id="{00000000-0008-0000-0300-000062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2" name="正方形/長方形 361">
          <a:extLst>
            <a:ext uri="{FF2B5EF4-FFF2-40B4-BE49-F238E27FC236}">
              <a16:creationId xmlns:a16="http://schemas.microsoft.com/office/drawing/2014/main" id="{00000000-0008-0000-0300-00006A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3" name="正方形/長方形 362">
          <a:extLst>
            <a:ext uri="{FF2B5EF4-FFF2-40B4-BE49-F238E27FC236}">
              <a16:creationId xmlns:a16="http://schemas.microsoft.com/office/drawing/2014/main" id="{00000000-0008-0000-0300-00006B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4" name="正方形/長方形 363">
          <a:extLst>
            <a:ext uri="{FF2B5EF4-FFF2-40B4-BE49-F238E27FC236}">
              <a16:creationId xmlns:a16="http://schemas.microsoft.com/office/drawing/2014/main" id="{00000000-0008-0000-0300-00006C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a:t>
          </a:r>
          <a:r>
            <a:rPr kumimoji="1" lang="ja-JP" altLang="en-US" sz="1100">
              <a:latin typeface="ＭＳ Ｐゴシック" panose="020B0600070205080204" pitchFamily="50" charset="-128"/>
              <a:ea typeface="ＭＳ Ｐゴシック" panose="020B0600070205080204" pitchFamily="50" charset="-128"/>
            </a:rPr>
            <a:t>～</a:t>
          </a:r>
          <a:r>
            <a:rPr kumimoji="1" lang="en-US" altLang="ja-JP" sz="1100">
              <a:latin typeface="ＭＳ Ｐゴシック" panose="020B0600070205080204" pitchFamily="50" charset="-128"/>
              <a:ea typeface="ＭＳ Ｐゴシック" panose="020B0600070205080204" pitchFamily="50" charset="-128"/>
            </a:rPr>
            <a:t>10</a:t>
          </a:r>
          <a:r>
            <a:rPr kumimoji="1" lang="ja-JP" altLang="en-US" sz="1100">
              <a:latin typeface="ＭＳ Ｐゴシック" panose="020B0600070205080204" pitchFamily="50" charset="-128"/>
              <a:ea typeface="ＭＳ Ｐゴシック" panose="020B0600070205080204" pitchFamily="50" charset="-128"/>
            </a:rPr>
            <a:t>年頃にかけ、国の景気対策と連動する形で立ち遅れていた多くの生活基盤整備を積極的に実施して多額の市債を発行したことで公債費が増大し、平成</a:t>
          </a:r>
          <a:r>
            <a:rPr kumimoji="1" lang="en-US" altLang="ja-JP" sz="1100">
              <a:latin typeface="ＭＳ Ｐゴシック" panose="020B0600070205080204" pitchFamily="50" charset="-128"/>
              <a:ea typeface="ＭＳ Ｐゴシック" panose="020B0600070205080204" pitchFamily="50" charset="-128"/>
            </a:rPr>
            <a:t>20</a:t>
          </a:r>
          <a:r>
            <a:rPr kumimoji="1" lang="ja-JP" altLang="en-US" sz="1100">
              <a:latin typeface="ＭＳ Ｐゴシック" panose="020B0600070205080204" pitchFamily="50" charset="-128"/>
              <a:ea typeface="ＭＳ Ｐゴシック" panose="020B0600070205080204" pitchFamily="50" charset="-128"/>
            </a:rPr>
            <a:t>年度決算において早期健全化団体となったが、平成</a:t>
          </a:r>
          <a:r>
            <a:rPr kumimoji="1" lang="en-US" altLang="ja-JP" sz="1100">
              <a:latin typeface="ＭＳ Ｐゴシック" panose="020B0600070205080204" pitchFamily="50" charset="-128"/>
              <a:ea typeface="ＭＳ Ｐゴシック" panose="020B0600070205080204" pitchFamily="50" charset="-128"/>
            </a:rPr>
            <a:t>15</a:t>
          </a:r>
          <a:r>
            <a:rPr kumimoji="1" lang="ja-JP" altLang="en-US" sz="1100">
              <a:latin typeface="ＭＳ Ｐゴシック" panose="020B0600070205080204" pitchFamily="50" charset="-128"/>
              <a:ea typeface="ＭＳ Ｐゴシック" panose="020B0600070205080204" pitchFamily="50" charset="-128"/>
            </a:rPr>
            <a:t>年度から取り組んできた行財政改革の効果により、翌年度には同団体を脱却した。以降も実質公債費比率は着実に改善しているが、平成</a:t>
          </a:r>
          <a:r>
            <a:rPr kumimoji="1" lang="en-US" altLang="ja-JP" sz="1100">
              <a:latin typeface="ＭＳ Ｐゴシック" panose="020B0600070205080204" pitchFamily="50" charset="-128"/>
              <a:ea typeface="ＭＳ Ｐゴシック" panose="020B0600070205080204" pitchFamily="50" charset="-128"/>
            </a:rPr>
            <a:t>30</a:t>
          </a:r>
          <a:r>
            <a:rPr kumimoji="1" lang="ja-JP" altLang="en-US" sz="1100">
              <a:latin typeface="ＭＳ Ｐゴシック" panose="020B0600070205080204" pitchFamily="50" charset="-128"/>
              <a:ea typeface="ＭＳ Ｐゴシック" panose="020B0600070205080204" pitchFamily="50" charset="-128"/>
            </a:rPr>
            <a:t>年</a:t>
          </a:r>
          <a:r>
            <a:rPr kumimoji="1" lang="en-US" altLang="ja-JP" sz="1100">
              <a:latin typeface="ＭＳ Ｐゴシック" panose="020B0600070205080204" pitchFamily="50" charset="-128"/>
              <a:ea typeface="ＭＳ Ｐゴシック" panose="020B0600070205080204" pitchFamily="50" charset="-128"/>
            </a:rPr>
            <a:t>7</a:t>
          </a:r>
          <a:r>
            <a:rPr kumimoji="1" lang="ja-JP" altLang="en-US" sz="1100">
              <a:latin typeface="ＭＳ Ｐゴシック" panose="020B0600070205080204" pitchFamily="50" charset="-128"/>
              <a:ea typeface="ＭＳ Ｐゴシック" panose="020B0600070205080204" pitchFamily="50" charset="-128"/>
            </a:rPr>
            <a:t>月豪雨対応では多額の災害復旧費を要し、市庁舎建設や統合中学校建設など大型事業が進行していることから多額の市債発行が見込まれており、将来的には実質公債費比率の悪化を見込んでいる。</a:t>
          </a:r>
        </a:p>
        <a:p>
          <a:r>
            <a:rPr kumimoji="1" lang="ja-JP" altLang="en-US" sz="1100">
              <a:latin typeface="ＭＳ Ｐゴシック" panose="020B0600070205080204" pitchFamily="50" charset="-128"/>
              <a:ea typeface="ＭＳ Ｐゴシック" panose="020B0600070205080204" pitchFamily="50" charset="-128"/>
            </a:rPr>
            <a:t>　 今後も公債費負担適正化計画に基づく適正な市債管理を行い、将来負担の抑制と財政の健全化に取り組んでいく。</a:t>
          </a:r>
        </a:p>
      </xdr:txBody>
    </xdr:sp>
    <xdr:clientData/>
  </xdr:twoCellAnchor>
  <xdr:oneCellAnchor>
    <xdr:from>
      <xdr:col>61</xdr:col>
      <xdr:colOff>6350</xdr:colOff>
      <xdr:row>32</xdr:row>
      <xdr:rowOff>101600</xdr:rowOff>
    </xdr:from>
    <xdr:ext cx="298543" cy="225703"/>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4" name="テキスト ボックス 373">
          <a:extLst>
            <a:ext uri="{FF2B5EF4-FFF2-40B4-BE49-F238E27FC236}">
              <a16:creationId xmlns:a16="http://schemas.microsoft.com/office/drawing/2014/main" id="{00000000-0008-0000-0300-000076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6" name="テキスト ボックス 375">
          <a:extLst>
            <a:ext uri="{FF2B5EF4-FFF2-40B4-BE49-F238E27FC236}">
              <a16:creationId xmlns:a16="http://schemas.microsoft.com/office/drawing/2014/main" id="{00000000-0008-0000-0300-000078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80" name="公債費負担の状況グラフ枠">
          <a:extLst>
            <a:ext uri="{FF2B5EF4-FFF2-40B4-BE49-F238E27FC236}">
              <a16:creationId xmlns:a16="http://schemas.microsoft.com/office/drawing/2014/main" id="{00000000-0008-0000-0300-00007C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139700</xdr:rowOff>
    </xdr:from>
    <xdr:to>
      <xdr:col>81</xdr:col>
      <xdr:colOff>44450</xdr:colOff>
      <xdr:row>44</xdr:row>
      <xdr:rowOff>42439</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7018000" y="6140450"/>
          <a:ext cx="0" cy="144578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14516</xdr:rowOff>
    </xdr:from>
    <xdr:ext cx="762000" cy="259045"/>
    <xdr:sp macro="" textlink="">
      <xdr:nvSpPr>
        <xdr:cNvPr id="382" name="公債費負担の状況最小値テキスト">
          <a:extLst>
            <a:ext uri="{FF2B5EF4-FFF2-40B4-BE49-F238E27FC236}">
              <a16:creationId xmlns:a16="http://schemas.microsoft.com/office/drawing/2014/main" id="{00000000-0008-0000-0300-00007E010000}"/>
            </a:ext>
          </a:extLst>
        </xdr:cNvPr>
        <xdr:cNvSpPr txBox="1"/>
      </xdr:nvSpPr>
      <xdr:spPr>
        <a:xfrm>
          <a:off x="17106900" y="7558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42439</xdr:rowOff>
    </xdr:from>
    <xdr:to>
      <xdr:col>81</xdr:col>
      <xdr:colOff>133350</xdr:colOff>
      <xdr:row>44</xdr:row>
      <xdr:rowOff>42439</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a:off x="16929100" y="7586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54627</xdr:rowOff>
    </xdr:from>
    <xdr:ext cx="762000" cy="259045"/>
    <xdr:sp macro="" textlink="">
      <xdr:nvSpPr>
        <xdr:cNvPr id="384" name="公債費負担の状況最大値テキスト">
          <a:extLst>
            <a:ext uri="{FF2B5EF4-FFF2-40B4-BE49-F238E27FC236}">
              <a16:creationId xmlns:a16="http://schemas.microsoft.com/office/drawing/2014/main" id="{00000000-0008-0000-0300-000080010000}"/>
            </a:ext>
          </a:extLst>
        </xdr:cNvPr>
        <xdr:cNvSpPr txBox="1"/>
      </xdr:nvSpPr>
      <xdr:spPr>
        <a:xfrm>
          <a:off x="17106900" y="5883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139700</xdr:rowOff>
    </xdr:from>
    <xdr:to>
      <xdr:col>81</xdr:col>
      <xdr:colOff>133350</xdr:colOff>
      <xdr:row>35</xdr:row>
      <xdr:rowOff>139700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6929100" y="6140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157268</xdr:rowOff>
    </xdr:from>
    <xdr:to>
      <xdr:col>81</xdr:col>
      <xdr:colOff>44450</xdr:colOff>
      <xdr:row>36</xdr:row>
      <xdr:rowOff>159279</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6179800" y="6329468"/>
          <a:ext cx="8382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120773</xdr:rowOff>
    </xdr:from>
    <xdr:ext cx="762000" cy="259045"/>
    <xdr:sp macro="" textlink="">
      <xdr:nvSpPr>
        <xdr:cNvPr id="387" name="公債費負担の状況平均値テキスト">
          <a:extLst>
            <a:ext uri="{FF2B5EF4-FFF2-40B4-BE49-F238E27FC236}">
              <a16:creationId xmlns:a16="http://schemas.microsoft.com/office/drawing/2014/main" id="{00000000-0008-0000-0300-000083010000}"/>
            </a:ext>
          </a:extLst>
        </xdr:cNvPr>
        <xdr:cNvSpPr txBox="1"/>
      </xdr:nvSpPr>
      <xdr:spPr>
        <a:xfrm>
          <a:off x="17106900" y="62929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148696</xdr:rowOff>
    </xdr:from>
    <xdr:to>
      <xdr:col>81</xdr:col>
      <xdr:colOff>95250</xdr:colOff>
      <xdr:row>37</xdr:row>
      <xdr:rowOff>78846</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6967200" y="6320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159279</xdr:rowOff>
    </xdr:from>
    <xdr:to>
      <xdr:col>77</xdr:col>
      <xdr:colOff>44450</xdr:colOff>
      <xdr:row>36</xdr:row>
      <xdr:rowOff>161290</xdr:rowOff>
    </xdr:to>
    <xdr:cxnSp macro="">
      <xdr:nvCxnSpPr>
        <xdr:cNvPr id="389" name="直線コネクタ 388">
          <a:extLst>
            <a:ext uri="{FF2B5EF4-FFF2-40B4-BE49-F238E27FC236}">
              <a16:creationId xmlns:a16="http://schemas.microsoft.com/office/drawing/2014/main" id="{00000000-0008-0000-0300-000085010000}"/>
            </a:ext>
          </a:extLst>
        </xdr:cNvPr>
        <xdr:cNvCxnSpPr/>
      </xdr:nvCxnSpPr>
      <xdr:spPr>
        <a:xfrm flipV="1">
          <a:off x="15290800" y="6331479"/>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150707</xdr:rowOff>
    </xdr:from>
    <xdr:to>
      <xdr:col>77</xdr:col>
      <xdr:colOff>95250</xdr:colOff>
      <xdr:row>37</xdr:row>
      <xdr:rowOff>80857</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61290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65634</xdr:rowOff>
    </xdr:from>
    <xdr:ext cx="7366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798800" y="64092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161290</xdr:rowOff>
    </xdr:from>
    <xdr:to>
      <xdr:col>72</xdr:col>
      <xdr:colOff>203200</xdr:colOff>
      <xdr:row>37</xdr:row>
      <xdr:rowOff>5927</xdr:rowOff>
    </xdr:to>
    <xdr:cxnSp macro="">
      <xdr:nvCxnSpPr>
        <xdr:cNvPr id="392" name="直線コネクタ 391">
          <a:extLst>
            <a:ext uri="{FF2B5EF4-FFF2-40B4-BE49-F238E27FC236}">
              <a16:creationId xmlns:a16="http://schemas.microsoft.com/office/drawing/2014/main" id="{00000000-0008-0000-0300-000088010000}"/>
            </a:ext>
          </a:extLst>
        </xdr:cNvPr>
        <xdr:cNvCxnSpPr/>
      </xdr:nvCxnSpPr>
      <xdr:spPr>
        <a:xfrm flipV="1">
          <a:off x="14401800" y="633349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154728</xdr:rowOff>
    </xdr:from>
    <xdr:to>
      <xdr:col>73</xdr:col>
      <xdr:colOff>44450</xdr:colOff>
      <xdr:row>37</xdr:row>
      <xdr:rowOff>84878</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5240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69655</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909800" y="6413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5927</xdr:rowOff>
    </xdr:from>
    <xdr:to>
      <xdr:col>68</xdr:col>
      <xdr:colOff>152400</xdr:colOff>
      <xdr:row>37</xdr:row>
      <xdr:rowOff>46143</xdr:rowOff>
    </xdr:to>
    <xdr:cxnSp macro="">
      <xdr:nvCxnSpPr>
        <xdr:cNvPr id="395" name="直線コネクタ 394">
          <a:extLst>
            <a:ext uri="{FF2B5EF4-FFF2-40B4-BE49-F238E27FC236}">
              <a16:creationId xmlns:a16="http://schemas.microsoft.com/office/drawing/2014/main" id="{00000000-0008-0000-0300-00008B010000}"/>
            </a:ext>
          </a:extLst>
        </xdr:cNvPr>
        <xdr:cNvCxnSpPr/>
      </xdr:nvCxnSpPr>
      <xdr:spPr>
        <a:xfrm flipV="1">
          <a:off x="13512800" y="634957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158750</xdr:rowOff>
    </xdr:from>
    <xdr:to>
      <xdr:col>68</xdr:col>
      <xdr:colOff>203200</xdr:colOff>
      <xdr:row>37</xdr:row>
      <xdr:rowOff>88900</xdr:rowOff>
    </xdr:to>
    <xdr:sp macro="" textlink="">
      <xdr:nvSpPr>
        <xdr:cNvPr id="396" name="フローチャート: 判断 395">
          <a:extLst>
            <a:ext uri="{FF2B5EF4-FFF2-40B4-BE49-F238E27FC236}">
              <a16:creationId xmlns:a16="http://schemas.microsoft.com/office/drawing/2014/main" id="{00000000-0008-0000-0300-00008C010000}"/>
            </a:ext>
          </a:extLst>
        </xdr:cNvPr>
        <xdr:cNvSpPr/>
      </xdr:nvSpPr>
      <xdr:spPr>
        <a:xfrm>
          <a:off x="14351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73677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020800" y="641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1376</xdr:rowOff>
    </xdr:from>
    <xdr:to>
      <xdr:col>64</xdr:col>
      <xdr:colOff>152400</xdr:colOff>
      <xdr:row>37</xdr:row>
      <xdr:rowOff>102976</xdr:rowOff>
    </xdr:to>
    <xdr:sp macro="" textlink="">
      <xdr:nvSpPr>
        <xdr:cNvPr id="398" name="フローチャート: 判断 397">
          <a:extLst>
            <a:ext uri="{FF2B5EF4-FFF2-40B4-BE49-F238E27FC236}">
              <a16:creationId xmlns:a16="http://schemas.microsoft.com/office/drawing/2014/main" id="{00000000-0008-0000-0300-00008E010000}"/>
            </a:ext>
          </a:extLst>
        </xdr:cNvPr>
        <xdr:cNvSpPr/>
      </xdr:nvSpPr>
      <xdr:spPr>
        <a:xfrm>
          <a:off x="13462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87753</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131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106468</xdr:rowOff>
    </xdr:from>
    <xdr:to>
      <xdr:col>81</xdr:col>
      <xdr:colOff>95250</xdr:colOff>
      <xdr:row>37</xdr:row>
      <xdr:rowOff>36618</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6967200" y="6278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122995</xdr:rowOff>
    </xdr:from>
    <xdr:ext cx="762000" cy="259045"/>
    <xdr:sp macro="" textlink="">
      <xdr:nvSpPr>
        <xdr:cNvPr id="406" name="公債費負担の状況該当値テキスト">
          <a:extLst>
            <a:ext uri="{FF2B5EF4-FFF2-40B4-BE49-F238E27FC236}">
              <a16:creationId xmlns:a16="http://schemas.microsoft.com/office/drawing/2014/main" id="{00000000-0008-0000-0300-000096010000}"/>
            </a:ext>
          </a:extLst>
        </xdr:cNvPr>
        <xdr:cNvSpPr txBox="1"/>
      </xdr:nvSpPr>
      <xdr:spPr>
        <a:xfrm>
          <a:off x="17106900" y="6123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108479</xdr:rowOff>
    </xdr:from>
    <xdr:to>
      <xdr:col>77</xdr:col>
      <xdr:colOff>95250</xdr:colOff>
      <xdr:row>37</xdr:row>
      <xdr:rowOff>38629</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6129000" y="628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48806</xdr:rowOff>
    </xdr:from>
    <xdr:ext cx="736600" cy="25904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798800" y="60495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110490</xdr:rowOff>
    </xdr:from>
    <xdr:to>
      <xdr:col>73</xdr:col>
      <xdr:colOff>44450</xdr:colOff>
      <xdr:row>37</xdr:row>
      <xdr:rowOff>40640</xdr:rowOff>
    </xdr:to>
    <xdr:sp macro="" textlink="">
      <xdr:nvSpPr>
        <xdr:cNvPr id="409" name="楕円 408">
          <a:extLst>
            <a:ext uri="{FF2B5EF4-FFF2-40B4-BE49-F238E27FC236}">
              <a16:creationId xmlns:a16="http://schemas.microsoft.com/office/drawing/2014/main" id="{00000000-0008-0000-0300-000099010000}"/>
            </a:ext>
          </a:extLst>
        </xdr:cNvPr>
        <xdr:cNvSpPr/>
      </xdr:nvSpPr>
      <xdr:spPr>
        <a:xfrm>
          <a:off x="15240000" y="628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50817</xdr:rowOff>
    </xdr:from>
    <xdr:ext cx="762000" cy="259045"/>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4909800" y="605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126577</xdr:rowOff>
    </xdr:from>
    <xdr:to>
      <xdr:col>68</xdr:col>
      <xdr:colOff>203200</xdr:colOff>
      <xdr:row>37</xdr:row>
      <xdr:rowOff>56727</xdr:rowOff>
    </xdr:to>
    <xdr:sp macro="" textlink="">
      <xdr:nvSpPr>
        <xdr:cNvPr id="411" name="楕円 410">
          <a:extLst>
            <a:ext uri="{FF2B5EF4-FFF2-40B4-BE49-F238E27FC236}">
              <a16:creationId xmlns:a16="http://schemas.microsoft.com/office/drawing/2014/main" id="{00000000-0008-0000-0300-00009B010000}"/>
            </a:ext>
          </a:extLst>
        </xdr:cNvPr>
        <xdr:cNvSpPr/>
      </xdr:nvSpPr>
      <xdr:spPr>
        <a:xfrm>
          <a:off x="143510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66904</xdr:rowOff>
    </xdr:from>
    <xdr:ext cx="762000" cy="259045"/>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4020800" y="6067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166793</xdr:rowOff>
    </xdr:from>
    <xdr:to>
      <xdr:col>64</xdr:col>
      <xdr:colOff>152400</xdr:colOff>
      <xdr:row>37</xdr:row>
      <xdr:rowOff>96943</xdr:rowOff>
    </xdr:to>
    <xdr:sp macro="" textlink="">
      <xdr:nvSpPr>
        <xdr:cNvPr id="413" name="楕円 412">
          <a:extLst>
            <a:ext uri="{FF2B5EF4-FFF2-40B4-BE49-F238E27FC236}">
              <a16:creationId xmlns:a16="http://schemas.microsoft.com/office/drawing/2014/main" id="{00000000-0008-0000-0300-00009D010000}"/>
            </a:ext>
          </a:extLst>
        </xdr:cNvPr>
        <xdr:cNvSpPr/>
      </xdr:nvSpPr>
      <xdr:spPr>
        <a:xfrm>
          <a:off x="13462000" y="633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107120</xdr:rowOff>
    </xdr:from>
    <xdr:ext cx="762000" cy="259045"/>
    <xdr:sp macro="" textlink="">
      <xdr:nvSpPr>
        <xdr:cNvPr id="414" name="テキスト ボックス 413">
          <a:extLst>
            <a:ext uri="{FF2B5EF4-FFF2-40B4-BE49-F238E27FC236}">
              <a16:creationId xmlns:a16="http://schemas.microsoft.com/office/drawing/2014/main" id="{00000000-0008-0000-0300-00009E010000}"/>
            </a:ext>
          </a:extLst>
        </xdr:cNvPr>
        <xdr:cNvSpPr txBox="1"/>
      </xdr:nvSpPr>
      <xdr:spPr>
        <a:xfrm>
          <a:off x="13131800" y="6107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3" name="正方形/長方形 422">
          <a:extLst>
            <a:ext uri="{FF2B5EF4-FFF2-40B4-BE49-F238E27FC236}">
              <a16:creationId xmlns:a16="http://schemas.microsoft.com/office/drawing/2014/main" id="{00000000-0008-0000-0300-0000A7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4" name="正方形/長方形 423">
          <a:extLst>
            <a:ext uri="{FF2B5EF4-FFF2-40B4-BE49-F238E27FC236}">
              <a16:creationId xmlns:a16="http://schemas.microsoft.com/office/drawing/2014/main" id="{00000000-0008-0000-0300-0000A8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5" name="正方形/長方形 424">
          <a:extLst>
            <a:ext uri="{FF2B5EF4-FFF2-40B4-BE49-F238E27FC236}">
              <a16:creationId xmlns:a16="http://schemas.microsoft.com/office/drawing/2014/main" id="{00000000-0008-0000-0300-0000A9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6" name="正方形/長方形 425">
          <a:extLst>
            <a:ext uri="{FF2B5EF4-FFF2-40B4-BE49-F238E27FC236}">
              <a16:creationId xmlns:a16="http://schemas.microsoft.com/office/drawing/2014/main" id="{00000000-0008-0000-0300-0000AA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今後見込まれる大型事業への対応や将来負担の軽減を図るため、施設整備基金等へ積み立てを継続実施したことや市債残高に対する基準財政需要額算入見込額の増などにより、充当可能基金額が増加したことが比率を改善させる要因となっている。</a:t>
          </a:r>
        </a:p>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15</a:t>
          </a:r>
          <a:r>
            <a:rPr kumimoji="1" lang="ja-JP" altLang="en-US" sz="1100">
              <a:latin typeface="ＭＳ Ｐゴシック" panose="020B0600070205080204" pitchFamily="50" charset="-128"/>
              <a:ea typeface="ＭＳ Ｐゴシック" panose="020B0600070205080204" pitchFamily="50" charset="-128"/>
            </a:rPr>
            <a:t>年から</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年にかけて、三次にわたり策定した安芸市財政健全化計画（アクションプラン）に基づく市債発行額の抑制や繰上償還の実施により、市債残高はピーク時の平成</a:t>
          </a:r>
          <a:r>
            <a:rPr kumimoji="1" lang="en-US" altLang="ja-JP" sz="1100">
              <a:latin typeface="ＭＳ Ｐゴシック" panose="020B0600070205080204" pitchFamily="50" charset="-128"/>
              <a:ea typeface="ＭＳ Ｐゴシック" panose="020B0600070205080204" pitchFamily="50" charset="-128"/>
            </a:rPr>
            <a:t>14</a:t>
          </a:r>
          <a:r>
            <a:rPr kumimoji="1" lang="ja-JP" altLang="en-US" sz="1100">
              <a:latin typeface="ＭＳ Ｐゴシック" panose="020B0600070205080204" pitchFamily="50" charset="-128"/>
              <a:ea typeface="ＭＳ Ｐゴシック" panose="020B0600070205080204" pitchFamily="50" charset="-128"/>
            </a:rPr>
            <a:t>年度末</a:t>
          </a:r>
          <a:r>
            <a:rPr kumimoji="1" lang="en-US" altLang="ja-JP" sz="1100">
              <a:latin typeface="ＭＳ Ｐゴシック" panose="020B0600070205080204" pitchFamily="50" charset="-128"/>
              <a:ea typeface="ＭＳ Ｐゴシック" panose="020B0600070205080204" pitchFamily="50" charset="-128"/>
            </a:rPr>
            <a:t>239.5</a:t>
          </a:r>
          <a:r>
            <a:rPr kumimoji="1" lang="ja-JP" altLang="en-US" sz="1100">
              <a:latin typeface="ＭＳ Ｐゴシック" panose="020B0600070205080204" pitchFamily="50" charset="-128"/>
              <a:ea typeface="ＭＳ Ｐゴシック" panose="020B0600070205080204" pitchFamily="50" charset="-128"/>
            </a:rPr>
            <a:t>億円から着実に減少し、令和元年度末では約</a:t>
          </a:r>
          <a:r>
            <a:rPr kumimoji="1" lang="en-US" altLang="ja-JP" sz="1100">
              <a:latin typeface="ＭＳ Ｐゴシック" panose="020B0600070205080204" pitchFamily="50" charset="-128"/>
              <a:ea typeface="ＭＳ Ｐゴシック" panose="020B0600070205080204" pitchFamily="50" charset="-128"/>
            </a:rPr>
            <a:t>130</a:t>
          </a:r>
          <a:r>
            <a:rPr kumimoji="1" lang="ja-JP" altLang="en-US" sz="1100">
              <a:latin typeface="ＭＳ Ｐゴシック" panose="020B0600070205080204" pitchFamily="50" charset="-128"/>
              <a:ea typeface="ＭＳ Ｐゴシック" panose="020B0600070205080204" pitchFamily="50" charset="-128"/>
            </a:rPr>
            <a:t>億円となっている。今後も公債費負担適正化計画に基づく適正な市債管理を行い、将来負担の抑制と財政の健全化に取り組んでいく。</a:t>
          </a:r>
        </a:p>
      </xdr:txBody>
    </xdr:sp>
    <xdr:clientData/>
  </xdr:twoCellAnchor>
  <xdr:oneCellAnchor>
    <xdr:from>
      <xdr:col>61</xdr:col>
      <xdr:colOff>6350</xdr:colOff>
      <xdr:row>10</xdr:row>
      <xdr:rowOff>63500</xdr:rowOff>
    </xdr:from>
    <xdr:ext cx="298543" cy="225703"/>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2" name="将来負担の状況グラフ枠">
          <a:extLst>
            <a:ext uri="{FF2B5EF4-FFF2-40B4-BE49-F238E27FC236}">
              <a16:creationId xmlns:a16="http://schemas.microsoft.com/office/drawing/2014/main" id="{00000000-0008-0000-0300-0000BA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34777</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flipV="1">
          <a:off x="17018000" y="2370667"/>
          <a:ext cx="0" cy="16074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6854</xdr:rowOff>
    </xdr:from>
    <xdr:ext cx="762000" cy="259045"/>
    <xdr:sp macro="" textlink="">
      <xdr:nvSpPr>
        <xdr:cNvPr id="444" name="将来負担の状況最小値テキスト">
          <a:extLst>
            <a:ext uri="{FF2B5EF4-FFF2-40B4-BE49-F238E27FC236}">
              <a16:creationId xmlns:a16="http://schemas.microsoft.com/office/drawing/2014/main" id="{00000000-0008-0000-0300-0000BC010000}"/>
            </a:ext>
          </a:extLst>
        </xdr:cNvPr>
        <xdr:cNvSpPr txBox="1"/>
      </xdr:nvSpPr>
      <xdr:spPr>
        <a:xfrm>
          <a:off x="17106900" y="3950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34777</xdr:rowOff>
    </xdr:from>
    <xdr:to>
      <xdr:col>81</xdr:col>
      <xdr:colOff>133350</xdr:colOff>
      <xdr:row>23</xdr:row>
      <xdr:rowOff>34777</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a:off x="16929100" y="3978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6" name="将来負担の状況最大値テキスト">
          <a:extLst>
            <a:ext uri="{FF2B5EF4-FFF2-40B4-BE49-F238E27FC236}">
              <a16:creationId xmlns:a16="http://schemas.microsoft.com/office/drawing/2014/main" id="{00000000-0008-0000-0300-0000BE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203200</xdr:colOff>
      <xdr:row>13</xdr:row>
      <xdr:rowOff>150664</xdr:rowOff>
    </xdr:from>
    <xdr:to>
      <xdr:col>77</xdr:col>
      <xdr:colOff>44450</xdr:colOff>
      <xdr:row>14</xdr:row>
      <xdr:rowOff>49593</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flipV="1">
          <a:off x="15290800" y="2379514"/>
          <a:ext cx="889000" cy="70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88705</xdr:rowOff>
    </xdr:from>
    <xdr:ext cx="762000" cy="259045"/>
    <xdr:sp macro="" textlink="">
      <xdr:nvSpPr>
        <xdr:cNvPr id="449" name="将来負担の状況平均値テキスト">
          <a:extLst>
            <a:ext uri="{FF2B5EF4-FFF2-40B4-BE49-F238E27FC236}">
              <a16:creationId xmlns:a16="http://schemas.microsoft.com/office/drawing/2014/main" id="{00000000-0008-0000-0300-0000C1010000}"/>
            </a:ext>
          </a:extLst>
        </xdr:cNvPr>
        <xdr:cNvSpPr txBox="1"/>
      </xdr:nvSpPr>
      <xdr:spPr>
        <a:xfrm>
          <a:off x="17106900" y="24890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116628</xdr:rowOff>
    </xdr:from>
    <xdr:to>
      <xdr:col>81</xdr:col>
      <xdr:colOff>95250</xdr:colOff>
      <xdr:row>15</xdr:row>
      <xdr:rowOff>46778</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6967200" y="25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152400</xdr:colOff>
      <xdr:row>14</xdr:row>
      <xdr:rowOff>49593</xdr:rowOff>
    </xdr:from>
    <xdr:to>
      <xdr:col>72</xdr:col>
      <xdr:colOff>203200</xdr:colOff>
      <xdr:row>14</xdr:row>
      <xdr:rowOff>104690</xdr:rowOff>
    </xdr:to>
    <xdr:cxnSp macro="">
      <xdr:nvCxnSpPr>
        <xdr:cNvPr id="451" name="直線コネクタ 450">
          <a:extLst>
            <a:ext uri="{FF2B5EF4-FFF2-40B4-BE49-F238E27FC236}">
              <a16:creationId xmlns:a16="http://schemas.microsoft.com/office/drawing/2014/main" id="{00000000-0008-0000-0300-0000C3010000}"/>
            </a:ext>
          </a:extLst>
        </xdr:cNvPr>
        <xdr:cNvCxnSpPr/>
      </xdr:nvCxnSpPr>
      <xdr:spPr>
        <a:xfrm flipV="1">
          <a:off x="14401800" y="2449893"/>
          <a:ext cx="889000" cy="55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112205</xdr:rowOff>
    </xdr:from>
    <xdr:to>
      <xdr:col>77</xdr:col>
      <xdr:colOff>95250</xdr:colOff>
      <xdr:row>15</xdr:row>
      <xdr:rowOff>42355</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6129000" y="251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27132</xdr:rowOff>
    </xdr:from>
    <xdr:ext cx="7366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798800" y="25988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104690</xdr:rowOff>
    </xdr:from>
    <xdr:to>
      <xdr:col>68</xdr:col>
      <xdr:colOff>152400</xdr:colOff>
      <xdr:row>15</xdr:row>
      <xdr:rowOff>2815</xdr:rowOff>
    </xdr:to>
    <xdr:cxnSp macro="">
      <xdr:nvCxnSpPr>
        <xdr:cNvPr id="454" name="直線コネクタ 453">
          <a:extLst>
            <a:ext uri="{FF2B5EF4-FFF2-40B4-BE49-F238E27FC236}">
              <a16:creationId xmlns:a16="http://schemas.microsoft.com/office/drawing/2014/main" id="{00000000-0008-0000-0300-0000C6010000}"/>
            </a:ext>
          </a:extLst>
        </xdr:cNvPr>
        <xdr:cNvCxnSpPr/>
      </xdr:nvCxnSpPr>
      <xdr:spPr>
        <a:xfrm flipV="1">
          <a:off x="13512800" y="2504990"/>
          <a:ext cx="889000" cy="69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133519</xdr:rowOff>
    </xdr:from>
    <xdr:to>
      <xdr:col>73</xdr:col>
      <xdr:colOff>44450</xdr:colOff>
      <xdr:row>15</xdr:row>
      <xdr:rowOff>63669</xdr:rowOff>
    </xdr:to>
    <xdr:sp macro="" textlink="">
      <xdr:nvSpPr>
        <xdr:cNvPr id="455" name="フローチャート: 判断 454">
          <a:extLst>
            <a:ext uri="{FF2B5EF4-FFF2-40B4-BE49-F238E27FC236}">
              <a16:creationId xmlns:a16="http://schemas.microsoft.com/office/drawing/2014/main" id="{00000000-0008-0000-0300-0000C7010000}"/>
            </a:ext>
          </a:extLst>
        </xdr:cNvPr>
        <xdr:cNvSpPr/>
      </xdr:nvSpPr>
      <xdr:spPr>
        <a:xfrm>
          <a:off x="15240000" y="2533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48446</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909800" y="2620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139150</xdr:rowOff>
    </xdr:from>
    <xdr:to>
      <xdr:col>68</xdr:col>
      <xdr:colOff>203200</xdr:colOff>
      <xdr:row>15</xdr:row>
      <xdr:rowOff>69300</xdr:rowOff>
    </xdr:to>
    <xdr:sp macro="" textlink="">
      <xdr:nvSpPr>
        <xdr:cNvPr id="457" name="フローチャート: 判断 456">
          <a:extLst>
            <a:ext uri="{FF2B5EF4-FFF2-40B4-BE49-F238E27FC236}">
              <a16:creationId xmlns:a16="http://schemas.microsoft.com/office/drawing/2014/main" id="{00000000-0008-0000-0300-0000C9010000}"/>
            </a:ext>
          </a:extLst>
        </xdr:cNvPr>
        <xdr:cNvSpPr/>
      </xdr:nvSpPr>
      <xdr:spPr>
        <a:xfrm>
          <a:off x="14351000" y="2539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54077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020800" y="262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154834</xdr:rowOff>
    </xdr:from>
    <xdr:to>
      <xdr:col>64</xdr:col>
      <xdr:colOff>152400</xdr:colOff>
      <xdr:row>15</xdr:row>
      <xdr:rowOff>84984</xdr:rowOff>
    </xdr:to>
    <xdr:sp macro="" textlink="">
      <xdr:nvSpPr>
        <xdr:cNvPr id="459" name="フローチャート: 判断 458">
          <a:extLst>
            <a:ext uri="{FF2B5EF4-FFF2-40B4-BE49-F238E27FC236}">
              <a16:creationId xmlns:a16="http://schemas.microsoft.com/office/drawing/2014/main" id="{00000000-0008-0000-0300-0000CB010000}"/>
            </a:ext>
          </a:extLst>
        </xdr:cNvPr>
        <xdr:cNvSpPr/>
      </xdr:nvSpPr>
      <xdr:spPr>
        <a:xfrm>
          <a:off x="13462000" y="255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69761</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3131800" y="2641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13</xdr:row>
      <xdr:rowOff>99864</xdr:rowOff>
    </xdr:from>
    <xdr:to>
      <xdr:col>77</xdr:col>
      <xdr:colOff>95250</xdr:colOff>
      <xdr:row>14</xdr:row>
      <xdr:rowOff>30014</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6129000" y="2328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40191</xdr:rowOff>
    </xdr:from>
    <xdr:ext cx="7366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5798800" y="20975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170243</xdr:rowOff>
    </xdr:from>
    <xdr:to>
      <xdr:col>73</xdr:col>
      <xdr:colOff>44450</xdr:colOff>
      <xdr:row>14</xdr:row>
      <xdr:rowOff>100393</xdr:rowOff>
    </xdr:to>
    <xdr:sp macro="" textlink="">
      <xdr:nvSpPr>
        <xdr:cNvPr id="468" name="楕円 467">
          <a:extLst>
            <a:ext uri="{FF2B5EF4-FFF2-40B4-BE49-F238E27FC236}">
              <a16:creationId xmlns:a16="http://schemas.microsoft.com/office/drawing/2014/main" id="{00000000-0008-0000-0300-0000D4010000}"/>
            </a:ext>
          </a:extLst>
        </xdr:cNvPr>
        <xdr:cNvSpPr/>
      </xdr:nvSpPr>
      <xdr:spPr>
        <a:xfrm>
          <a:off x="15240000" y="2399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110570</xdr:rowOff>
    </xdr:from>
    <xdr:ext cx="762000" cy="259045"/>
    <xdr:sp macro="" textlink="">
      <xdr:nvSpPr>
        <xdr:cNvPr id="469" name="テキスト ボックス 468">
          <a:extLst>
            <a:ext uri="{FF2B5EF4-FFF2-40B4-BE49-F238E27FC236}">
              <a16:creationId xmlns:a16="http://schemas.microsoft.com/office/drawing/2014/main" id="{00000000-0008-0000-0300-0000D5010000}"/>
            </a:ext>
          </a:extLst>
        </xdr:cNvPr>
        <xdr:cNvSpPr txBox="1"/>
      </xdr:nvSpPr>
      <xdr:spPr>
        <a:xfrm>
          <a:off x="14909800" y="21679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53890</xdr:rowOff>
    </xdr:from>
    <xdr:to>
      <xdr:col>68</xdr:col>
      <xdr:colOff>203200</xdr:colOff>
      <xdr:row>14</xdr:row>
      <xdr:rowOff>155490</xdr:rowOff>
    </xdr:to>
    <xdr:sp macro="" textlink="">
      <xdr:nvSpPr>
        <xdr:cNvPr id="470" name="楕円 469">
          <a:extLst>
            <a:ext uri="{FF2B5EF4-FFF2-40B4-BE49-F238E27FC236}">
              <a16:creationId xmlns:a16="http://schemas.microsoft.com/office/drawing/2014/main" id="{00000000-0008-0000-0300-0000D6010000}"/>
            </a:ext>
          </a:extLst>
        </xdr:cNvPr>
        <xdr:cNvSpPr/>
      </xdr:nvSpPr>
      <xdr:spPr>
        <a:xfrm>
          <a:off x="14351000" y="2454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165667</xdr:rowOff>
    </xdr:from>
    <xdr:ext cx="762000" cy="259045"/>
    <xdr:sp macro="" textlink="">
      <xdr:nvSpPr>
        <xdr:cNvPr id="471" name="テキスト ボックス 470">
          <a:extLst>
            <a:ext uri="{FF2B5EF4-FFF2-40B4-BE49-F238E27FC236}">
              <a16:creationId xmlns:a16="http://schemas.microsoft.com/office/drawing/2014/main" id="{00000000-0008-0000-0300-0000D7010000}"/>
            </a:ext>
          </a:extLst>
        </xdr:cNvPr>
        <xdr:cNvSpPr txBox="1"/>
      </xdr:nvSpPr>
      <xdr:spPr>
        <a:xfrm>
          <a:off x="14020800" y="2223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123465</xdr:rowOff>
    </xdr:from>
    <xdr:to>
      <xdr:col>64</xdr:col>
      <xdr:colOff>152400</xdr:colOff>
      <xdr:row>15</xdr:row>
      <xdr:rowOff>53615</xdr:rowOff>
    </xdr:to>
    <xdr:sp macro="" textlink="">
      <xdr:nvSpPr>
        <xdr:cNvPr id="472" name="楕円 471">
          <a:extLst>
            <a:ext uri="{FF2B5EF4-FFF2-40B4-BE49-F238E27FC236}">
              <a16:creationId xmlns:a16="http://schemas.microsoft.com/office/drawing/2014/main" id="{00000000-0008-0000-0300-0000D8010000}"/>
            </a:ext>
          </a:extLst>
        </xdr:cNvPr>
        <xdr:cNvSpPr/>
      </xdr:nvSpPr>
      <xdr:spPr>
        <a:xfrm>
          <a:off x="13462000" y="2523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63792</xdr:rowOff>
    </xdr:from>
    <xdr:ext cx="762000" cy="259045"/>
    <xdr:sp macro="" textlink="">
      <xdr:nvSpPr>
        <xdr:cNvPr id="473" name="テキスト ボックス 472">
          <a:extLst>
            <a:ext uri="{FF2B5EF4-FFF2-40B4-BE49-F238E27FC236}">
              <a16:creationId xmlns:a16="http://schemas.microsoft.com/office/drawing/2014/main" id="{00000000-0008-0000-0300-0000D9010000}"/>
            </a:ext>
          </a:extLst>
        </xdr:cNvPr>
        <xdr:cNvSpPr txBox="1"/>
      </xdr:nvSpPr>
      <xdr:spPr>
        <a:xfrm>
          <a:off x="13131800" y="2292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定年退職者の減（</a:t>
          </a:r>
          <a:r>
            <a:rPr kumimoji="1" lang="en-US" altLang="ja-JP" sz="1200">
              <a:latin typeface="ＭＳ Ｐゴシック" panose="020B0600070205080204" pitchFamily="50" charset="-128"/>
              <a:ea typeface="ＭＳ Ｐゴシック" panose="020B0600070205080204" pitchFamily="50" charset="-128"/>
            </a:rPr>
            <a:t>11</a:t>
          </a:r>
          <a:r>
            <a:rPr kumimoji="1" lang="ja-JP" altLang="en-US" sz="1200">
              <a:latin typeface="ＭＳ Ｐゴシック" panose="020B0600070205080204" pitchFamily="50" charset="-128"/>
              <a:ea typeface="ＭＳ Ｐゴシック" panose="020B0600070205080204" pitchFamily="50" charset="-128"/>
            </a:rPr>
            <a:t>名→</a:t>
          </a:r>
          <a:r>
            <a:rPr kumimoji="1" lang="en-US" altLang="ja-JP" sz="1200">
              <a:latin typeface="ＭＳ Ｐゴシック" panose="020B0600070205080204" pitchFamily="50" charset="-128"/>
              <a:ea typeface="ＭＳ Ｐゴシック" panose="020B0600070205080204" pitchFamily="50" charset="-128"/>
            </a:rPr>
            <a:t>9</a:t>
          </a:r>
          <a:r>
            <a:rPr kumimoji="1" lang="ja-JP" altLang="en-US" sz="1200">
              <a:latin typeface="ＭＳ Ｐゴシック" panose="020B0600070205080204" pitchFamily="50" charset="-128"/>
              <a:ea typeface="ＭＳ Ｐゴシック" panose="020B0600070205080204" pitchFamily="50" charset="-128"/>
            </a:rPr>
            <a:t>名）による退職手当充当一般財源の減や、事業費支弁分の増等による職員給の減により、充当一般財源が対前年度</a:t>
          </a:r>
          <a:r>
            <a:rPr kumimoji="1" lang="en-US" altLang="ja-JP" sz="1200">
              <a:latin typeface="ＭＳ Ｐゴシック" panose="020B0600070205080204" pitchFamily="50" charset="-128"/>
              <a:ea typeface="ＭＳ Ｐゴシック" panose="020B0600070205080204" pitchFamily="50" charset="-128"/>
            </a:rPr>
            <a:t>32</a:t>
          </a:r>
          <a:r>
            <a:rPr kumimoji="1" lang="ja-JP" altLang="en-US" sz="1200">
              <a:latin typeface="ＭＳ Ｐゴシック" panose="020B0600070205080204" pitchFamily="50" charset="-128"/>
              <a:ea typeface="ＭＳ Ｐゴシック" panose="020B0600070205080204" pitchFamily="50" charset="-128"/>
            </a:rPr>
            <a:t>百万円の減となったことが比率を引き下げている。</a:t>
          </a:r>
          <a:endParaRPr kumimoji="1" lang="en-US" altLang="ja-JP"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111760</xdr:rowOff>
    </xdr:from>
    <xdr:to>
      <xdr:col>24</xdr:col>
      <xdr:colOff>25400</xdr:colOff>
      <xdr:row>41</xdr:row>
      <xdr:rowOff>92710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59816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64787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094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92710</xdr:rowOff>
    </xdr:from>
    <xdr:to>
      <xdr:col>24</xdr:col>
      <xdr:colOff>114300</xdr:colOff>
      <xdr:row>41</xdr:row>
      <xdr:rowOff>92710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22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26687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341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111760</xdr:rowOff>
    </xdr:from>
    <xdr:to>
      <xdr:col>24</xdr:col>
      <xdr:colOff>114300</xdr:colOff>
      <xdr:row>32</xdr:row>
      <xdr:rowOff>111760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598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20320</xdr:rowOff>
    </xdr:from>
    <xdr:to>
      <xdr:col>24</xdr:col>
      <xdr:colOff>25400</xdr:colOff>
      <xdr:row>38</xdr:row>
      <xdr:rowOff>73660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53542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153687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54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137160</xdr:rowOff>
    </xdr:from>
    <xdr:to>
      <xdr:col>24</xdr:col>
      <xdr:colOff>76200</xdr:colOff>
      <xdr:row>37</xdr:row>
      <xdr:rowOff>67310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73660</xdr:rowOff>
    </xdr:from>
    <xdr:to>
      <xdr:col>19</xdr:col>
      <xdr:colOff>187325</xdr:colOff>
      <xdr:row>38</xdr:row>
      <xdr:rowOff>73660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58876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144780</xdr:rowOff>
    </xdr:from>
    <xdr:to>
      <xdr:col>20</xdr:col>
      <xdr:colOff>38100</xdr:colOff>
      <xdr:row>37</xdr:row>
      <xdr:rowOff>74930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85107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858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69850</xdr:rowOff>
    </xdr:from>
    <xdr:to>
      <xdr:col>15</xdr:col>
      <xdr:colOff>98425</xdr:colOff>
      <xdr:row>38</xdr:row>
      <xdr:rowOff>73660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413500"/>
          <a:ext cx="889000" cy="175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129540</xdr:rowOff>
    </xdr:from>
    <xdr:to>
      <xdr:col>15</xdr:col>
      <xdr:colOff>149225</xdr:colOff>
      <xdr:row>37</xdr:row>
      <xdr:rowOff>59690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69867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7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157480</xdr:rowOff>
    </xdr:from>
    <xdr:to>
      <xdr:col>11</xdr:col>
      <xdr:colOff>9525</xdr:colOff>
      <xdr:row>37</xdr:row>
      <xdr:rowOff>69850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3296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121920</xdr:rowOff>
    </xdr:from>
    <xdr:to>
      <xdr:col>11</xdr:col>
      <xdr:colOff>60325</xdr:colOff>
      <xdr:row>37</xdr:row>
      <xdr:rowOff>52070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62247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06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91440</xdr:rowOff>
    </xdr:from>
    <xdr:to>
      <xdr:col>6</xdr:col>
      <xdr:colOff>171450</xdr:colOff>
      <xdr:row>37</xdr:row>
      <xdr:rowOff>21590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31767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032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140970</xdr:rowOff>
    </xdr:from>
    <xdr:to>
      <xdr:col>24</xdr:col>
      <xdr:colOff>76200</xdr:colOff>
      <xdr:row>38</xdr:row>
      <xdr:rowOff>71120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84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113047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22860</xdr:rowOff>
    </xdr:from>
    <xdr:to>
      <xdr:col>20</xdr:col>
      <xdr:colOff>38100</xdr:colOff>
      <xdr:row>38</xdr:row>
      <xdr:rowOff>124460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53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109237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6243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38</xdr:row>
      <xdr:rowOff>22860</xdr:rowOff>
    </xdr:from>
    <xdr:to>
      <xdr:col>15</xdr:col>
      <xdr:colOff>149225</xdr:colOff>
      <xdr:row>38</xdr:row>
      <xdr:rowOff>124460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53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109237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624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19050</xdr:rowOff>
    </xdr:from>
    <xdr:to>
      <xdr:col>11</xdr:col>
      <xdr:colOff>60325</xdr:colOff>
      <xdr:row>37</xdr:row>
      <xdr:rowOff>120650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105427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106680</xdr:rowOff>
    </xdr:from>
    <xdr:to>
      <xdr:col>6</xdr:col>
      <xdr:colOff>171450</xdr:colOff>
      <xdr:row>37</xdr:row>
      <xdr:rowOff>36830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7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21607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36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デジタル化に伴う電算管理費の増加や消費税率の引上げに伴う影響もあり、充当一般財源が対前年度</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百万円の増なったことが比率を引き上げている。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a:extLst>
            <a:ext uri="{FF2B5EF4-FFF2-40B4-BE49-F238E27FC236}">
              <a16:creationId xmlns:a16="http://schemas.microsoft.com/office/drawing/2014/main" id="{00000000-0008-0000-0400-00007B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58964</xdr:rowOff>
    </xdr:from>
    <xdr:to>
      <xdr:col>82</xdr:col>
      <xdr:colOff>107950</xdr:colOff>
      <xdr:row>21</xdr:row>
      <xdr:rowOff>124278</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flipV="1">
          <a:off x="16510000" y="2287814"/>
          <a:ext cx="0" cy="14369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96355</xdr:rowOff>
    </xdr:from>
    <xdr:ext cx="762000" cy="259045"/>
    <xdr:sp macro="" textlink="">
      <xdr:nvSpPr>
        <xdr:cNvPr id="125" name="物件費最小値テキスト">
          <a:extLst>
            <a:ext uri="{FF2B5EF4-FFF2-40B4-BE49-F238E27FC236}">
              <a16:creationId xmlns:a16="http://schemas.microsoft.com/office/drawing/2014/main" id="{00000000-0008-0000-0400-00007D000000}"/>
            </a:ext>
          </a:extLst>
        </xdr:cNvPr>
        <xdr:cNvSpPr txBox="1"/>
      </xdr:nvSpPr>
      <xdr:spPr>
        <a:xfrm>
          <a:off x="16598900" y="369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124278</xdr:rowOff>
    </xdr:from>
    <xdr:to>
      <xdr:col>82</xdr:col>
      <xdr:colOff>196850</xdr:colOff>
      <xdr:row>21</xdr:row>
      <xdr:rowOff>124278</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6421100" y="372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145341</xdr:rowOff>
    </xdr:from>
    <xdr:ext cx="762000" cy="259045"/>
    <xdr:sp macro="" textlink="">
      <xdr:nvSpPr>
        <xdr:cNvPr id="127" name="物件費最大値テキスト">
          <a:extLst>
            <a:ext uri="{FF2B5EF4-FFF2-40B4-BE49-F238E27FC236}">
              <a16:creationId xmlns:a16="http://schemas.microsoft.com/office/drawing/2014/main" id="{00000000-0008-0000-0400-00007F000000}"/>
            </a:ext>
          </a:extLst>
        </xdr:cNvPr>
        <xdr:cNvSpPr txBox="1"/>
      </xdr:nvSpPr>
      <xdr:spPr>
        <a:xfrm>
          <a:off x="165989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58964</xdr:rowOff>
    </xdr:from>
    <xdr:to>
      <xdr:col>82</xdr:col>
      <xdr:colOff>196850</xdr:colOff>
      <xdr:row>13</xdr:row>
      <xdr:rowOff>58964</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2287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45357</xdr:rowOff>
    </xdr:from>
    <xdr:to>
      <xdr:col>82</xdr:col>
      <xdr:colOff>107950</xdr:colOff>
      <xdr:row>16</xdr:row>
      <xdr:rowOff>121557</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a:off x="15671800" y="2788557"/>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34670</xdr:rowOff>
    </xdr:from>
    <xdr:ext cx="762000" cy="259045"/>
    <xdr:sp macro="" textlink="">
      <xdr:nvSpPr>
        <xdr:cNvPr id="130" name="物件費平均値テキスト">
          <a:extLst>
            <a:ext uri="{FF2B5EF4-FFF2-40B4-BE49-F238E27FC236}">
              <a16:creationId xmlns:a16="http://schemas.microsoft.com/office/drawing/2014/main" id="{00000000-0008-0000-0400-000082000000}"/>
            </a:ext>
          </a:extLst>
        </xdr:cNvPr>
        <xdr:cNvSpPr txBox="1"/>
      </xdr:nvSpPr>
      <xdr:spPr>
        <a:xfrm>
          <a:off x="16598900" y="29493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62593</xdr:rowOff>
    </xdr:from>
    <xdr:to>
      <xdr:col>82</xdr:col>
      <xdr:colOff>158750</xdr:colOff>
      <xdr:row>17</xdr:row>
      <xdr:rowOff>164193</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6459200" y="2977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140607</xdr:rowOff>
    </xdr:from>
    <xdr:to>
      <xdr:col>78</xdr:col>
      <xdr:colOff>69850</xdr:colOff>
      <xdr:row>16</xdr:row>
      <xdr:rowOff>45357</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a:off x="14782800" y="2712357"/>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29936</xdr:rowOff>
    </xdr:from>
    <xdr:to>
      <xdr:col>78</xdr:col>
      <xdr:colOff>120650</xdr:colOff>
      <xdr:row>17</xdr:row>
      <xdr:rowOff>131536</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56210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116313</xdr:rowOff>
    </xdr:from>
    <xdr:ext cx="7366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5290800" y="30309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53521</xdr:rowOff>
    </xdr:from>
    <xdr:to>
      <xdr:col>73</xdr:col>
      <xdr:colOff>180975</xdr:colOff>
      <xdr:row>15</xdr:row>
      <xdr:rowOff>140607</xdr:rowOff>
    </xdr:to>
    <xdr:cxnSp macro="">
      <xdr:nvCxnSpPr>
        <xdr:cNvPr id="135" name="直線コネクタ 134">
          <a:extLst>
            <a:ext uri="{FF2B5EF4-FFF2-40B4-BE49-F238E27FC236}">
              <a16:creationId xmlns:a16="http://schemas.microsoft.com/office/drawing/2014/main" id="{00000000-0008-0000-0400-000087000000}"/>
            </a:ext>
          </a:extLst>
        </xdr:cNvPr>
        <xdr:cNvCxnSpPr/>
      </xdr:nvCxnSpPr>
      <xdr:spPr>
        <a:xfrm>
          <a:off x="13893800" y="2625271"/>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8164</xdr:rowOff>
    </xdr:from>
    <xdr:to>
      <xdr:col>74</xdr:col>
      <xdr:colOff>31750</xdr:colOff>
      <xdr:row>17</xdr:row>
      <xdr:rowOff>109764</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47320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94541</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401800" y="30091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61686</xdr:rowOff>
    </xdr:from>
    <xdr:to>
      <xdr:col>69</xdr:col>
      <xdr:colOff>92075</xdr:colOff>
      <xdr:row>15</xdr:row>
      <xdr:rowOff>53521</xdr:rowOff>
    </xdr:to>
    <xdr:cxnSp macro="">
      <xdr:nvCxnSpPr>
        <xdr:cNvPr id="138" name="直線コネクタ 137">
          <a:extLst>
            <a:ext uri="{FF2B5EF4-FFF2-40B4-BE49-F238E27FC236}">
              <a16:creationId xmlns:a16="http://schemas.microsoft.com/office/drawing/2014/main" id="{00000000-0008-0000-0400-00008A000000}"/>
            </a:ext>
          </a:extLst>
        </xdr:cNvPr>
        <xdr:cNvCxnSpPr/>
      </xdr:nvCxnSpPr>
      <xdr:spPr>
        <a:xfrm>
          <a:off x="13004800" y="2461986"/>
          <a:ext cx="8890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136071</xdr:rowOff>
    </xdr:from>
    <xdr:to>
      <xdr:col>69</xdr:col>
      <xdr:colOff>142875</xdr:colOff>
      <xdr:row>17</xdr:row>
      <xdr:rowOff>66221</xdr:rowOff>
    </xdr:to>
    <xdr:sp macro="" textlink="">
      <xdr:nvSpPr>
        <xdr:cNvPr id="139" name="フローチャート: 判断 138">
          <a:extLst>
            <a:ext uri="{FF2B5EF4-FFF2-40B4-BE49-F238E27FC236}">
              <a16:creationId xmlns:a16="http://schemas.microsoft.com/office/drawing/2014/main" id="{00000000-0008-0000-0400-00008B000000}"/>
            </a:ext>
          </a:extLst>
        </xdr:cNvPr>
        <xdr:cNvSpPr/>
      </xdr:nvSpPr>
      <xdr:spPr>
        <a:xfrm>
          <a:off x="13843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50998</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512800" y="296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70757</xdr:rowOff>
    </xdr:from>
    <xdr:to>
      <xdr:col>65</xdr:col>
      <xdr:colOff>53975</xdr:colOff>
      <xdr:row>17</xdr:row>
      <xdr:rowOff>907</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2954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157134</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623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70757</xdr:rowOff>
    </xdr:from>
    <xdr:to>
      <xdr:col>82</xdr:col>
      <xdr:colOff>158750</xdr:colOff>
      <xdr:row>17</xdr:row>
      <xdr:rowOff>907</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6459200" y="281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87284</xdr:rowOff>
    </xdr:from>
    <xdr:ext cx="762000" cy="259045"/>
    <xdr:sp macro="" textlink="">
      <xdr:nvSpPr>
        <xdr:cNvPr id="149" name="物件費該当値テキスト">
          <a:extLst>
            <a:ext uri="{FF2B5EF4-FFF2-40B4-BE49-F238E27FC236}">
              <a16:creationId xmlns:a16="http://schemas.microsoft.com/office/drawing/2014/main" id="{00000000-0008-0000-0400-000095000000}"/>
            </a:ext>
          </a:extLst>
        </xdr:cNvPr>
        <xdr:cNvSpPr txBox="1"/>
      </xdr:nvSpPr>
      <xdr:spPr>
        <a:xfrm>
          <a:off x="16598900" y="2659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166007</xdr:rowOff>
    </xdr:from>
    <xdr:to>
      <xdr:col>78</xdr:col>
      <xdr:colOff>120650</xdr:colOff>
      <xdr:row>16</xdr:row>
      <xdr:rowOff>96157</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5621000" y="273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106334</xdr:rowOff>
    </xdr:from>
    <xdr:ext cx="7366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5290800" y="2506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89807</xdr:rowOff>
    </xdr:from>
    <xdr:to>
      <xdr:col>74</xdr:col>
      <xdr:colOff>31750</xdr:colOff>
      <xdr:row>16</xdr:row>
      <xdr:rowOff>19957</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47320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30134</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4401800" y="243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2721</xdr:rowOff>
    </xdr:from>
    <xdr:to>
      <xdr:col>69</xdr:col>
      <xdr:colOff>142875</xdr:colOff>
      <xdr:row>15</xdr:row>
      <xdr:rowOff>104321</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3843000" y="25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114498</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3512800" y="2343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10886</xdr:rowOff>
    </xdr:from>
    <xdr:to>
      <xdr:col>65</xdr:col>
      <xdr:colOff>53975</xdr:colOff>
      <xdr:row>14</xdr:row>
      <xdr:rowOff>112486</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2954000" y="241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122663</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2623800" y="2180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高額療養を要する事案が減ったことで</a:t>
          </a:r>
          <a:r>
            <a:rPr kumimoji="1" lang="ja-JP" altLang="en-US" sz="1200">
              <a:latin typeface="ＭＳ Ｐゴシック" panose="020B0600070205080204" pitchFamily="50" charset="-128"/>
              <a:ea typeface="ＭＳ Ｐゴシック" panose="020B0600070205080204" pitchFamily="50" charset="-128"/>
            </a:rPr>
            <a:t>医療費扶助に係る生活保護費が減少し充当一般財源が対前年度</a:t>
          </a:r>
          <a:r>
            <a:rPr kumimoji="1" lang="en-US" altLang="ja-JP" sz="1200">
              <a:latin typeface="ＭＳ Ｐゴシック" panose="020B0600070205080204" pitchFamily="50" charset="-128"/>
              <a:ea typeface="ＭＳ Ｐゴシック" panose="020B0600070205080204" pitchFamily="50" charset="-128"/>
            </a:rPr>
            <a:t>6</a:t>
          </a:r>
          <a:r>
            <a:rPr kumimoji="1" lang="ja-JP" altLang="en-US" sz="1200">
              <a:latin typeface="ＭＳ Ｐゴシック" panose="020B0600070205080204" pitchFamily="50" charset="-128"/>
              <a:ea typeface="ＭＳ Ｐゴシック" panose="020B0600070205080204" pitchFamily="50" charset="-128"/>
            </a:rPr>
            <a:t>百万円の減となったことが比率を引き下げている。</a:t>
          </a:r>
        </a:p>
      </xdr:txBody>
    </xdr:sp>
    <xdr:clientData/>
  </xdr:twoCellAnchor>
  <xdr:oneCellAnchor>
    <xdr:from>
      <xdr:col>3</xdr:col>
      <xdr:colOff>123825</xdr:colOff>
      <xdr:row>49</xdr:row>
      <xdr:rowOff>107950</xdr:rowOff>
    </xdr:from>
    <xdr:ext cx="298543" cy="225703"/>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a:extLst>
            <a:ext uri="{FF2B5EF4-FFF2-40B4-BE49-F238E27FC236}">
              <a16:creationId xmlns:a16="http://schemas.microsoft.com/office/drawing/2014/main" id="{00000000-0008-0000-0400-0000BA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67128</xdr:rowOff>
    </xdr:from>
    <xdr:to>
      <xdr:col>24</xdr:col>
      <xdr:colOff>25400</xdr:colOff>
      <xdr:row>61</xdr:row>
      <xdr:rowOff>91622</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4826000" y="8982528"/>
          <a:ext cx="0" cy="15675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63699</xdr:rowOff>
    </xdr:from>
    <xdr:ext cx="762000" cy="259045"/>
    <xdr:sp macro="" textlink="">
      <xdr:nvSpPr>
        <xdr:cNvPr id="188" name="扶助費最小値テキスト">
          <a:extLst>
            <a:ext uri="{FF2B5EF4-FFF2-40B4-BE49-F238E27FC236}">
              <a16:creationId xmlns:a16="http://schemas.microsoft.com/office/drawing/2014/main" id="{00000000-0008-0000-0400-0000BC000000}"/>
            </a:ext>
          </a:extLst>
        </xdr:cNvPr>
        <xdr:cNvSpPr txBox="1"/>
      </xdr:nvSpPr>
      <xdr:spPr>
        <a:xfrm>
          <a:off x="4914900" y="10522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91622</xdr:rowOff>
    </xdr:from>
    <xdr:to>
      <xdr:col>24</xdr:col>
      <xdr:colOff>114300</xdr:colOff>
      <xdr:row>61</xdr:row>
      <xdr:rowOff>91622</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4737100" y="10550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153505</xdr:rowOff>
    </xdr:from>
    <xdr:ext cx="762000" cy="259045"/>
    <xdr:sp macro="" textlink="">
      <xdr:nvSpPr>
        <xdr:cNvPr id="190" name="扶助費最大値テキスト">
          <a:extLst>
            <a:ext uri="{FF2B5EF4-FFF2-40B4-BE49-F238E27FC236}">
              <a16:creationId xmlns:a16="http://schemas.microsoft.com/office/drawing/2014/main" id="{00000000-0008-0000-0400-0000BE000000}"/>
            </a:ext>
          </a:extLst>
        </xdr:cNvPr>
        <xdr:cNvSpPr txBox="1"/>
      </xdr:nvSpPr>
      <xdr:spPr>
        <a:xfrm>
          <a:off x="4914900" y="872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67128</xdr:rowOff>
    </xdr:from>
    <xdr:to>
      <xdr:col>24</xdr:col>
      <xdr:colOff>114300</xdr:colOff>
      <xdr:row>52</xdr:row>
      <xdr:rowOff>67128</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898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143328</xdr:rowOff>
    </xdr:from>
    <xdr:to>
      <xdr:col>24</xdr:col>
      <xdr:colOff>25400</xdr:colOff>
      <xdr:row>56</xdr:row>
      <xdr:rowOff>165100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3987800" y="9744528"/>
          <a:ext cx="8382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98170</xdr:rowOff>
    </xdr:from>
    <xdr:ext cx="762000" cy="259045"/>
    <xdr:sp macro="" textlink="">
      <xdr:nvSpPr>
        <xdr:cNvPr id="193" name="扶助費平均値テキスト">
          <a:extLst>
            <a:ext uri="{FF2B5EF4-FFF2-40B4-BE49-F238E27FC236}">
              <a16:creationId xmlns:a16="http://schemas.microsoft.com/office/drawing/2014/main" id="{00000000-0008-0000-0400-0000C1000000}"/>
            </a:ext>
          </a:extLst>
        </xdr:cNvPr>
        <xdr:cNvSpPr txBox="1"/>
      </xdr:nvSpPr>
      <xdr:spPr>
        <a:xfrm>
          <a:off x="4914900" y="95279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81643</xdr:rowOff>
    </xdr:from>
    <xdr:to>
      <xdr:col>24</xdr:col>
      <xdr:colOff>76200</xdr:colOff>
      <xdr:row>57</xdr:row>
      <xdr:rowOff>11793</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47752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121557</xdr:rowOff>
    </xdr:from>
    <xdr:to>
      <xdr:col>19</xdr:col>
      <xdr:colOff>187325</xdr:colOff>
      <xdr:row>56</xdr:row>
      <xdr:rowOff>165100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a:off x="3098800" y="9722757"/>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38100</xdr:rowOff>
    </xdr:from>
    <xdr:to>
      <xdr:col>20</xdr:col>
      <xdr:colOff>38100</xdr:colOff>
      <xdr:row>56</xdr:row>
      <xdr:rowOff>139700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3937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149877</xdr:rowOff>
    </xdr:from>
    <xdr:ext cx="7366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606800" y="9408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110672</xdr:rowOff>
    </xdr:from>
    <xdr:to>
      <xdr:col>15</xdr:col>
      <xdr:colOff>98425</xdr:colOff>
      <xdr:row>56</xdr:row>
      <xdr:rowOff>121557</xdr:rowOff>
    </xdr:to>
    <xdr:cxnSp macro="">
      <xdr:nvCxnSpPr>
        <xdr:cNvPr id="198" name="直線コネクタ 197">
          <a:extLst>
            <a:ext uri="{FF2B5EF4-FFF2-40B4-BE49-F238E27FC236}">
              <a16:creationId xmlns:a16="http://schemas.microsoft.com/office/drawing/2014/main" id="{00000000-0008-0000-0400-0000C6000000}"/>
            </a:ext>
          </a:extLst>
        </xdr:cNvPr>
        <xdr:cNvCxnSpPr/>
      </xdr:nvCxnSpPr>
      <xdr:spPr>
        <a:xfrm>
          <a:off x="2209800" y="9711872"/>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5443</xdr:rowOff>
    </xdr:from>
    <xdr:to>
      <xdr:col>15</xdr:col>
      <xdr:colOff>149225</xdr:colOff>
      <xdr:row>56</xdr:row>
      <xdr:rowOff>107043</xdr:rowOff>
    </xdr:to>
    <xdr:sp macro="" textlink="">
      <xdr:nvSpPr>
        <xdr:cNvPr id="199" name="フローチャート: 判断 198">
          <a:extLst>
            <a:ext uri="{FF2B5EF4-FFF2-40B4-BE49-F238E27FC236}">
              <a16:creationId xmlns:a16="http://schemas.microsoft.com/office/drawing/2014/main" id="{00000000-0008-0000-0400-0000C7000000}"/>
            </a:ext>
          </a:extLst>
        </xdr:cNvPr>
        <xdr:cNvSpPr/>
      </xdr:nvSpPr>
      <xdr:spPr>
        <a:xfrm>
          <a:off x="3048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117220</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717800" y="9375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56243</xdr:rowOff>
    </xdr:from>
    <xdr:to>
      <xdr:col>11</xdr:col>
      <xdr:colOff>9525</xdr:colOff>
      <xdr:row>56</xdr:row>
      <xdr:rowOff>110672</xdr:rowOff>
    </xdr:to>
    <xdr:cxnSp macro="">
      <xdr:nvCxnSpPr>
        <xdr:cNvPr id="201" name="直線コネクタ 200">
          <a:extLst>
            <a:ext uri="{FF2B5EF4-FFF2-40B4-BE49-F238E27FC236}">
              <a16:creationId xmlns:a16="http://schemas.microsoft.com/office/drawing/2014/main" id="{00000000-0008-0000-0400-0000C9000000}"/>
            </a:ext>
          </a:extLst>
        </xdr:cNvPr>
        <xdr:cNvCxnSpPr/>
      </xdr:nvCxnSpPr>
      <xdr:spPr>
        <a:xfrm>
          <a:off x="1320800" y="9657443"/>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144235</xdr:rowOff>
    </xdr:from>
    <xdr:to>
      <xdr:col>11</xdr:col>
      <xdr:colOff>60325</xdr:colOff>
      <xdr:row>56</xdr:row>
      <xdr:rowOff>74385</xdr:rowOff>
    </xdr:to>
    <xdr:sp macro="" textlink="">
      <xdr:nvSpPr>
        <xdr:cNvPr id="202" name="フローチャート: 判断 201">
          <a:extLst>
            <a:ext uri="{FF2B5EF4-FFF2-40B4-BE49-F238E27FC236}">
              <a16:creationId xmlns:a16="http://schemas.microsoft.com/office/drawing/2014/main" id="{00000000-0008-0000-0400-0000CA000000}"/>
            </a:ext>
          </a:extLst>
        </xdr:cNvPr>
        <xdr:cNvSpPr/>
      </xdr:nvSpPr>
      <xdr:spPr>
        <a:xfrm>
          <a:off x="2159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84562</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828800" y="934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111578</xdr:rowOff>
    </xdr:from>
    <xdr:to>
      <xdr:col>6</xdr:col>
      <xdr:colOff>171450</xdr:colOff>
      <xdr:row>56</xdr:row>
      <xdr:rowOff>41728</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1270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51905</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939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92528</xdr:rowOff>
    </xdr:from>
    <xdr:to>
      <xdr:col>24</xdr:col>
      <xdr:colOff>76200</xdr:colOff>
      <xdr:row>57</xdr:row>
      <xdr:rowOff>22678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4775200" y="9693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64605</xdr:rowOff>
    </xdr:from>
    <xdr:ext cx="762000" cy="259045"/>
    <xdr:sp macro="" textlink="">
      <xdr:nvSpPr>
        <xdr:cNvPr id="212" name="扶助費該当値テキスト">
          <a:extLst>
            <a:ext uri="{FF2B5EF4-FFF2-40B4-BE49-F238E27FC236}">
              <a16:creationId xmlns:a16="http://schemas.microsoft.com/office/drawing/2014/main" id="{00000000-0008-0000-0400-0000D4000000}"/>
            </a:ext>
          </a:extLst>
        </xdr:cNvPr>
        <xdr:cNvSpPr txBox="1"/>
      </xdr:nvSpPr>
      <xdr:spPr>
        <a:xfrm>
          <a:off x="49149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114300</xdr:rowOff>
    </xdr:from>
    <xdr:to>
      <xdr:col>20</xdr:col>
      <xdr:colOff>38100</xdr:colOff>
      <xdr:row>57</xdr:row>
      <xdr:rowOff>44450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3937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57</xdr:row>
      <xdr:rowOff>29227</xdr:rowOff>
    </xdr:from>
    <xdr:ext cx="7366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3606800" y="980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70757</xdr:rowOff>
    </xdr:from>
    <xdr:to>
      <xdr:col>15</xdr:col>
      <xdr:colOff>149225</xdr:colOff>
      <xdr:row>57</xdr:row>
      <xdr:rowOff>907</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0480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157134</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2717800" y="9758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59872</xdr:rowOff>
    </xdr:from>
    <xdr:to>
      <xdr:col>11</xdr:col>
      <xdr:colOff>60325</xdr:colOff>
      <xdr:row>56</xdr:row>
      <xdr:rowOff>161472</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2159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146249</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18288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5443</xdr:rowOff>
    </xdr:from>
    <xdr:to>
      <xdr:col>6</xdr:col>
      <xdr:colOff>171450</xdr:colOff>
      <xdr:row>56</xdr:row>
      <xdr:rowOff>107043</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1270000" y="960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91820</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939800" y="9693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その他については、簡易水道償還元金の増による繰出金等の増はあるものの、全体の充</a:t>
          </a:r>
          <a:r>
            <a:rPr kumimoji="1" lang="ja-JP" altLang="en-US" sz="1200">
              <a:latin typeface="ＭＳ Ｐゴシック" panose="020B0600070205080204" pitchFamily="50" charset="-128"/>
              <a:ea typeface="ＭＳ Ｐゴシック" panose="020B0600070205080204" pitchFamily="50" charset="-128"/>
            </a:rPr>
            <a:t>当一般財源が対前年度</a:t>
          </a:r>
          <a:r>
            <a:rPr kumimoji="1" lang="en-US" altLang="ja-JP" sz="1200">
              <a:latin typeface="ＭＳ Ｐゴシック" panose="020B0600070205080204" pitchFamily="50" charset="-128"/>
              <a:ea typeface="ＭＳ Ｐゴシック" panose="020B0600070205080204" pitchFamily="50" charset="-128"/>
            </a:rPr>
            <a:t>2</a:t>
          </a:r>
          <a:r>
            <a:rPr kumimoji="1" lang="ja-JP" altLang="en-US" sz="1200">
              <a:latin typeface="ＭＳ Ｐゴシック" panose="020B0600070205080204" pitchFamily="50" charset="-128"/>
              <a:ea typeface="ＭＳ Ｐゴシック" panose="020B0600070205080204" pitchFamily="50" charset="-128"/>
            </a:rPr>
            <a:t>百万円の減となっており、比率を引き下げている。</a:t>
          </a:r>
        </a:p>
      </xdr:txBody>
    </xdr:sp>
    <xdr:clientData/>
  </xdr:twoCellAnchor>
  <xdr:oneCellAnchor>
    <xdr:from>
      <xdr:col>62</xdr:col>
      <xdr:colOff>6350</xdr:colOff>
      <xdr:row>49</xdr:row>
      <xdr:rowOff>107950</xdr:rowOff>
    </xdr:from>
    <xdr:ext cx="298543" cy="225703"/>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168910</xdr:rowOff>
    </xdr:from>
    <xdr:to>
      <xdr:col>82</xdr:col>
      <xdr:colOff>107950</xdr:colOff>
      <xdr:row>61</xdr:row>
      <xdr:rowOff>138430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6510000" y="9255760"/>
          <a:ext cx="0" cy="13411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110507</xdr:rowOff>
    </xdr:from>
    <xdr:ext cx="762000" cy="259045"/>
    <xdr:sp macro="" textlink="">
      <xdr:nvSpPr>
        <xdr:cNvPr id="249" name="その他最小値テキスト">
          <a:extLst>
            <a:ext uri="{FF2B5EF4-FFF2-40B4-BE49-F238E27FC236}">
              <a16:creationId xmlns:a16="http://schemas.microsoft.com/office/drawing/2014/main" id="{00000000-0008-0000-0400-0000F9000000}"/>
            </a:ext>
          </a:extLst>
        </xdr:cNvPr>
        <xdr:cNvSpPr txBox="1"/>
      </xdr:nvSpPr>
      <xdr:spPr>
        <a:xfrm>
          <a:off x="16598900" y="10568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138430</xdr:rowOff>
    </xdr:from>
    <xdr:to>
      <xdr:col>82</xdr:col>
      <xdr:colOff>196850</xdr:colOff>
      <xdr:row>61</xdr:row>
      <xdr:rowOff>138430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10596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83837</xdr:rowOff>
    </xdr:from>
    <xdr:ext cx="762000" cy="259045"/>
    <xdr:sp macro="" textlink="">
      <xdr:nvSpPr>
        <xdr:cNvPr id="251" name="その他最大値テキスト">
          <a:extLst>
            <a:ext uri="{FF2B5EF4-FFF2-40B4-BE49-F238E27FC236}">
              <a16:creationId xmlns:a16="http://schemas.microsoft.com/office/drawing/2014/main" id="{00000000-0008-0000-0400-0000FB000000}"/>
            </a:ext>
          </a:extLst>
        </xdr:cNvPr>
        <xdr:cNvSpPr txBox="1"/>
      </xdr:nvSpPr>
      <xdr:spPr>
        <a:xfrm>
          <a:off x="16598900" y="899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168910</xdr:rowOff>
    </xdr:from>
    <xdr:to>
      <xdr:col>82</xdr:col>
      <xdr:colOff>196850</xdr:colOff>
      <xdr:row>53</xdr:row>
      <xdr:rowOff>168910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6421100" y="9255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81280</xdr:rowOff>
    </xdr:from>
    <xdr:to>
      <xdr:col>82</xdr:col>
      <xdr:colOff>107950</xdr:colOff>
      <xdr:row>58</xdr:row>
      <xdr:rowOff>88900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5671800" y="100253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27957</xdr:rowOff>
    </xdr:from>
    <xdr:ext cx="762000" cy="259045"/>
    <xdr:sp macro="" textlink="">
      <xdr:nvSpPr>
        <xdr:cNvPr id="254" name="その他平均値テキスト">
          <a:extLst>
            <a:ext uri="{FF2B5EF4-FFF2-40B4-BE49-F238E27FC236}">
              <a16:creationId xmlns:a16="http://schemas.microsoft.com/office/drawing/2014/main" id="{00000000-0008-0000-0400-0000FE000000}"/>
            </a:ext>
          </a:extLst>
        </xdr:cNvPr>
        <xdr:cNvSpPr txBox="1"/>
      </xdr:nvSpPr>
      <xdr:spPr>
        <a:xfrm>
          <a:off x="16598900" y="96291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11430</xdr:rowOff>
    </xdr:from>
    <xdr:to>
      <xdr:col>82</xdr:col>
      <xdr:colOff>158750</xdr:colOff>
      <xdr:row>57</xdr:row>
      <xdr:rowOff>113030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6459200" y="9784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73660</xdr:rowOff>
    </xdr:from>
    <xdr:to>
      <xdr:col>78</xdr:col>
      <xdr:colOff>69850</xdr:colOff>
      <xdr:row>58</xdr:row>
      <xdr:rowOff>88900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a:off x="14782800" y="1001776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49530</xdr:rowOff>
    </xdr:from>
    <xdr:to>
      <xdr:col>78</xdr:col>
      <xdr:colOff>120650</xdr:colOff>
      <xdr:row>57</xdr:row>
      <xdr:rowOff>151130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56210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161307</xdr:rowOff>
    </xdr:from>
    <xdr:ext cx="7366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290800" y="9591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12700</xdr:rowOff>
    </xdr:from>
    <xdr:to>
      <xdr:col>73</xdr:col>
      <xdr:colOff>180975</xdr:colOff>
      <xdr:row>58</xdr:row>
      <xdr:rowOff>73660</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a:off x="13893800" y="995680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57150</xdr:rowOff>
    </xdr:from>
    <xdr:to>
      <xdr:col>74</xdr:col>
      <xdr:colOff>31750</xdr:colOff>
      <xdr:row>57</xdr:row>
      <xdr:rowOff>158750</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4732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168927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401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92710</xdr:rowOff>
    </xdr:from>
    <xdr:to>
      <xdr:col>69</xdr:col>
      <xdr:colOff>92075</xdr:colOff>
      <xdr:row>58</xdr:row>
      <xdr:rowOff>12700</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a:off x="13004800" y="986536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41910</xdr:rowOff>
    </xdr:from>
    <xdr:to>
      <xdr:col>69</xdr:col>
      <xdr:colOff>142875</xdr:colOff>
      <xdr:row>57</xdr:row>
      <xdr:rowOff>143510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3843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153687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583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167640</xdr:rowOff>
    </xdr:from>
    <xdr:to>
      <xdr:col>65</xdr:col>
      <xdr:colOff>53975</xdr:colOff>
      <xdr:row>57</xdr:row>
      <xdr:rowOff>97790</xdr:rowOff>
    </xdr:to>
    <xdr:sp macro="" textlink="">
      <xdr:nvSpPr>
        <xdr:cNvPr id="265" name="フローチャート: 判断 264">
          <a:extLst>
            <a:ext uri="{FF2B5EF4-FFF2-40B4-BE49-F238E27FC236}">
              <a16:creationId xmlns:a16="http://schemas.microsoft.com/office/drawing/2014/main" id="{00000000-0008-0000-0400-000009010000}"/>
            </a:ext>
          </a:extLst>
        </xdr:cNvPr>
        <xdr:cNvSpPr/>
      </xdr:nvSpPr>
      <xdr:spPr>
        <a:xfrm>
          <a:off x="12954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107967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30480</xdr:rowOff>
    </xdr:from>
    <xdr:to>
      <xdr:col>82</xdr:col>
      <xdr:colOff>158750</xdr:colOff>
      <xdr:row>58</xdr:row>
      <xdr:rowOff>132080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6459200" y="9974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2557</xdr:rowOff>
    </xdr:from>
    <xdr:ext cx="762000" cy="259045"/>
    <xdr:sp macro="" textlink="">
      <xdr:nvSpPr>
        <xdr:cNvPr id="273" name="その他該当値テキスト">
          <a:extLst>
            <a:ext uri="{FF2B5EF4-FFF2-40B4-BE49-F238E27FC236}">
              <a16:creationId xmlns:a16="http://schemas.microsoft.com/office/drawing/2014/main" id="{00000000-0008-0000-0400-000011010000}"/>
            </a:ext>
          </a:extLst>
        </xdr:cNvPr>
        <xdr:cNvSpPr txBox="1"/>
      </xdr:nvSpPr>
      <xdr:spPr>
        <a:xfrm>
          <a:off x="16598900" y="994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38100</xdr:rowOff>
    </xdr:from>
    <xdr:to>
      <xdr:col>78</xdr:col>
      <xdr:colOff>120650</xdr:colOff>
      <xdr:row>58</xdr:row>
      <xdr:rowOff>139700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5621000" y="998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124477</xdr:rowOff>
    </xdr:from>
    <xdr:ext cx="7366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5290800" y="10068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22860</xdr:rowOff>
    </xdr:from>
    <xdr:to>
      <xdr:col>74</xdr:col>
      <xdr:colOff>31750</xdr:colOff>
      <xdr:row>58</xdr:row>
      <xdr:rowOff>124460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4732000" y="996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109237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4401800" y="1005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133350</xdr:rowOff>
    </xdr:from>
    <xdr:to>
      <xdr:col>69</xdr:col>
      <xdr:colOff>142875</xdr:colOff>
      <xdr:row>58</xdr:row>
      <xdr:rowOff>63500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38430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48277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3512800" y="999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41910</xdr:rowOff>
    </xdr:from>
    <xdr:to>
      <xdr:col>65</xdr:col>
      <xdr:colOff>53975</xdr:colOff>
      <xdr:row>57</xdr:row>
      <xdr:rowOff>143510</xdr:rowOff>
    </xdr:to>
    <xdr:sp macro="" textlink="">
      <xdr:nvSpPr>
        <xdr:cNvPr id="280" name="楕円 279">
          <a:extLst>
            <a:ext uri="{FF2B5EF4-FFF2-40B4-BE49-F238E27FC236}">
              <a16:creationId xmlns:a16="http://schemas.microsoft.com/office/drawing/2014/main" id="{00000000-0008-0000-0400-000018010000}"/>
            </a:ext>
          </a:extLst>
        </xdr:cNvPr>
        <xdr:cNvSpPr/>
      </xdr:nvSpPr>
      <xdr:spPr>
        <a:xfrm>
          <a:off x="12954000" y="981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128287</xdr:rowOff>
    </xdr:from>
    <xdr:ext cx="762000" cy="259045"/>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623800" y="9900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建設事業費に係る起債償還の逓減により</a:t>
          </a:r>
          <a:r>
            <a:rPr kumimoji="1" lang="ja-JP" altLang="en-US" sz="1200">
              <a:latin typeface="ＭＳ Ｐゴシック" panose="020B0600070205080204" pitchFamily="50" charset="-128"/>
              <a:ea typeface="ＭＳ Ｐゴシック" panose="020B0600070205080204" pitchFamily="50" charset="-128"/>
            </a:rPr>
            <a:t>安芸広域市町村圏事務組合への負担金が減少したことなどから充当一般財源が対前年度</a:t>
          </a:r>
          <a:r>
            <a:rPr kumimoji="1" lang="en-US" altLang="ja-JP" sz="1200">
              <a:latin typeface="ＭＳ Ｐゴシック" panose="020B0600070205080204" pitchFamily="50" charset="-128"/>
              <a:ea typeface="ＭＳ Ｐゴシック" panose="020B0600070205080204" pitchFamily="50" charset="-128"/>
            </a:rPr>
            <a:t>1</a:t>
          </a:r>
          <a:r>
            <a:rPr kumimoji="1" lang="ja-JP" altLang="en-US" sz="1200">
              <a:latin typeface="ＭＳ Ｐゴシック" panose="020B0600070205080204" pitchFamily="50" charset="-128"/>
              <a:ea typeface="ＭＳ Ｐゴシック" panose="020B0600070205080204" pitchFamily="50" charset="-128"/>
            </a:rPr>
            <a:t>百万円の減となったことが比率を引き下げている。</a:t>
          </a:r>
        </a:p>
      </xdr:txBody>
    </xdr:sp>
    <xdr:clientData/>
  </xdr:twoCellAnchor>
  <xdr:oneCellAnchor>
    <xdr:from>
      <xdr:col>62</xdr:col>
      <xdr:colOff>6350</xdr:colOff>
      <xdr:row>29</xdr:row>
      <xdr:rowOff>107950</xdr:rowOff>
    </xdr:from>
    <xdr:ext cx="298543" cy="225703"/>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a:extLst>
            <a:ext uri="{FF2B5EF4-FFF2-40B4-BE49-F238E27FC236}">
              <a16:creationId xmlns:a16="http://schemas.microsoft.com/office/drawing/2014/main" id="{00000000-0008-0000-0400-000031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165862</xdr:rowOff>
    </xdr:from>
    <xdr:to>
      <xdr:col>82</xdr:col>
      <xdr:colOff>107950</xdr:colOff>
      <xdr:row>40</xdr:row>
      <xdr:rowOff>3556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6510000" y="5823712"/>
          <a:ext cx="0" cy="10378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147083</xdr:rowOff>
    </xdr:from>
    <xdr:ext cx="762000" cy="259045"/>
    <xdr:sp macro="" textlink="">
      <xdr:nvSpPr>
        <xdr:cNvPr id="307" name="補助費等最小値テキスト">
          <a:extLst>
            <a:ext uri="{FF2B5EF4-FFF2-40B4-BE49-F238E27FC236}">
              <a16:creationId xmlns:a16="http://schemas.microsoft.com/office/drawing/2014/main" id="{00000000-0008-0000-0400-000033010000}"/>
            </a:ext>
          </a:extLst>
        </xdr:cNvPr>
        <xdr:cNvSpPr txBox="1"/>
      </xdr:nvSpPr>
      <xdr:spPr>
        <a:xfrm>
          <a:off x="16598900" y="6833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3556</xdr:rowOff>
    </xdr:from>
    <xdr:to>
      <xdr:col>82</xdr:col>
      <xdr:colOff>196850</xdr:colOff>
      <xdr:row>40</xdr:row>
      <xdr:rowOff>3556</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6861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80789</xdr:rowOff>
    </xdr:from>
    <xdr:ext cx="762000" cy="259045"/>
    <xdr:sp macro="" textlink="">
      <xdr:nvSpPr>
        <xdr:cNvPr id="309" name="補助費等最大値テキスト">
          <a:extLst>
            <a:ext uri="{FF2B5EF4-FFF2-40B4-BE49-F238E27FC236}">
              <a16:creationId xmlns:a16="http://schemas.microsoft.com/office/drawing/2014/main" id="{00000000-0008-0000-0400-000035010000}"/>
            </a:ext>
          </a:extLst>
        </xdr:cNvPr>
        <xdr:cNvSpPr txBox="1"/>
      </xdr:nvSpPr>
      <xdr:spPr>
        <a:xfrm>
          <a:off x="16598900" y="556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165862</xdr:rowOff>
    </xdr:from>
    <xdr:to>
      <xdr:col>82</xdr:col>
      <xdr:colOff>196850</xdr:colOff>
      <xdr:row>33</xdr:row>
      <xdr:rowOff>165862</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6421100" y="5823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94996</xdr:rowOff>
    </xdr:from>
    <xdr:to>
      <xdr:col>82</xdr:col>
      <xdr:colOff>107950</xdr:colOff>
      <xdr:row>34</xdr:row>
      <xdr:rowOff>99568</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5671800" y="5924296"/>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20845</xdr:rowOff>
    </xdr:from>
    <xdr:ext cx="762000" cy="259045"/>
    <xdr:sp macro="" textlink="">
      <xdr:nvSpPr>
        <xdr:cNvPr id="312" name="補助費等平均値テキスト">
          <a:extLst>
            <a:ext uri="{FF2B5EF4-FFF2-40B4-BE49-F238E27FC236}">
              <a16:creationId xmlns:a16="http://schemas.microsoft.com/office/drawing/2014/main" id="{00000000-0008-0000-0400-000038010000}"/>
            </a:ext>
          </a:extLst>
        </xdr:cNvPr>
        <xdr:cNvSpPr txBox="1"/>
      </xdr:nvSpPr>
      <xdr:spPr>
        <a:xfrm>
          <a:off x="16598900" y="61930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48768</xdr:rowOff>
    </xdr:from>
    <xdr:to>
      <xdr:col>82</xdr:col>
      <xdr:colOff>158750</xdr:colOff>
      <xdr:row>36</xdr:row>
      <xdr:rowOff>150368</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6459200" y="6220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90424</xdr:rowOff>
    </xdr:from>
    <xdr:to>
      <xdr:col>78</xdr:col>
      <xdr:colOff>69850</xdr:colOff>
      <xdr:row>34</xdr:row>
      <xdr:rowOff>99568</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4782800" y="59197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21336</xdr:rowOff>
    </xdr:from>
    <xdr:to>
      <xdr:col>78</xdr:col>
      <xdr:colOff>120650</xdr:colOff>
      <xdr:row>36</xdr:row>
      <xdr:rowOff>122936</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56210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107713</xdr:rowOff>
    </xdr:from>
    <xdr:ext cx="7366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5290800" y="62799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81280</xdr:rowOff>
    </xdr:from>
    <xdr:to>
      <xdr:col>73</xdr:col>
      <xdr:colOff>180975</xdr:colOff>
      <xdr:row>34</xdr:row>
      <xdr:rowOff>90424</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3893800" y="59105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3048</xdr:rowOff>
    </xdr:from>
    <xdr:to>
      <xdr:col>74</xdr:col>
      <xdr:colOff>31750</xdr:colOff>
      <xdr:row>36</xdr:row>
      <xdr:rowOff>104648</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4732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89425</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401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81280</xdr:rowOff>
    </xdr:from>
    <xdr:to>
      <xdr:col>69</xdr:col>
      <xdr:colOff>92075</xdr:colOff>
      <xdr:row>34</xdr:row>
      <xdr:rowOff>85852</xdr:rowOff>
    </xdr:to>
    <xdr:cxnSp macro="">
      <xdr:nvCxnSpPr>
        <xdr:cNvPr id="320" name="直線コネクタ 319">
          <a:extLst>
            <a:ext uri="{FF2B5EF4-FFF2-40B4-BE49-F238E27FC236}">
              <a16:creationId xmlns:a16="http://schemas.microsoft.com/office/drawing/2014/main" id="{00000000-0008-0000-0400-000040010000}"/>
            </a:ext>
          </a:extLst>
        </xdr:cNvPr>
        <xdr:cNvCxnSpPr/>
      </xdr:nvCxnSpPr>
      <xdr:spPr>
        <a:xfrm flipV="1">
          <a:off x="13004800" y="59105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160782</xdr:rowOff>
    </xdr:from>
    <xdr:to>
      <xdr:col>69</xdr:col>
      <xdr:colOff>142875</xdr:colOff>
      <xdr:row>36</xdr:row>
      <xdr:rowOff>90932</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3843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75709</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151638</xdr:rowOff>
    </xdr:from>
    <xdr:to>
      <xdr:col>65</xdr:col>
      <xdr:colOff>53975</xdr:colOff>
      <xdr:row>36</xdr:row>
      <xdr:rowOff>81788</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2954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66565</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44196</xdr:rowOff>
    </xdr:from>
    <xdr:to>
      <xdr:col>82</xdr:col>
      <xdr:colOff>158750</xdr:colOff>
      <xdr:row>34</xdr:row>
      <xdr:rowOff>145796</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6459200" y="587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124223</xdr:rowOff>
    </xdr:from>
    <xdr:ext cx="762000" cy="259045"/>
    <xdr:sp macro="" textlink="">
      <xdr:nvSpPr>
        <xdr:cNvPr id="331" name="補助費等該当値テキスト">
          <a:extLst>
            <a:ext uri="{FF2B5EF4-FFF2-40B4-BE49-F238E27FC236}">
              <a16:creationId xmlns:a16="http://schemas.microsoft.com/office/drawing/2014/main" id="{00000000-0008-0000-0400-00004B010000}"/>
            </a:ext>
          </a:extLst>
        </xdr:cNvPr>
        <xdr:cNvSpPr txBox="1"/>
      </xdr:nvSpPr>
      <xdr:spPr>
        <a:xfrm>
          <a:off x="16598900" y="5782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48768</xdr:rowOff>
    </xdr:from>
    <xdr:to>
      <xdr:col>78</xdr:col>
      <xdr:colOff>120650</xdr:colOff>
      <xdr:row>34</xdr:row>
      <xdr:rowOff>150368</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5621000" y="5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160545</xdr:rowOff>
    </xdr:from>
    <xdr:ext cx="7366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5290800" y="56469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39624</xdr:rowOff>
    </xdr:from>
    <xdr:to>
      <xdr:col>74</xdr:col>
      <xdr:colOff>31750</xdr:colOff>
      <xdr:row>34</xdr:row>
      <xdr:rowOff>141224</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4732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151401</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4401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30480</xdr:rowOff>
    </xdr:from>
    <xdr:to>
      <xdr:col>69</xdr:col>
      <xdr:colOff>142875</xdr:colOff>
      <xdr:row>34</xdr:row>
      <xdr:rowOff>132080</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3843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142257</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3512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35052</xdr:rowOff>
    </xdr:from>
    <xdr:to>
      <xdr:col>65</xdr:col>
      <xdr:colOff>53975</xdr:colOff>
      <xdr:row>34</xdr:row>
      <xdr:rowOff>136652</xdr:rowOff>
    </xdr:to>
    <xdr:sp macro="" textlink="">
      <xdr:nvSpPr>
        <xdr:cNvPr id="338" name="楕円 337">
          <a:extLst>
            <a:ext uri="{FF2B5EF4-FFF2-40B4-BE49-F238E27FC236}">
              <a16:creationId xmlns:a16="http://schemas.microsoft.com/office/drawing/2014/main" id="{00000000-0008-0000-0400-000052010000}"/>
            </a:ext>
          </a:extLst>
        </xdr:cNvPr>
        <xdr:cNvSpPr/>
      </xdr:nvSpPr>
      <xdr:spPr>
        <a:xfrm>
          <a:off x="12954000" y="5864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146829</xdr:rowOff>
    </xdr:from>
    <xdr:ext cx="762000" cy="259045"/>
    <xdr:sp macro="" textlink="">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12623800" y="5633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給食センター整備や火葬場整備に対して発行した市債の元金償還が始まったことで充当一般財源が対前年度</a:t>
          </a:r>
          <a:r>
            <a:rPr kumimoji="1" lang="en-US" altLang="ja-JP" sz="1200">
              <a:latin typeface="ＭＳ Ｐゴシック" panose="020B0600070205080204" pitchFamily="50" charset="-128"/>
              <a:ea typeface="ＭＳ Ｐゴシック" panose="020B0600070205080204" pitchFamily="50" charset="-128"/>
            </a:rPr>
            <a:t>18</a:t>
          </a:r>
          <a:r>
            <a:rPr kumimoji="1" lang="ja-JP" altLang="en-US" sz="1200">
              <a:latin typeface="ＭＳ Ｐゴシック" panose="020B0600070205080204" pitchFamily="50" charset="-128"/>
              <a:ea typeface="ＭＳ Ｐゴシック" panose="020B0600070205080204" pitchFamily="50" charset="-128"/>
            </a:rPr>
            <a:t>百万円の増となったことが比率を引き上げている。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現在も、平成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の災害復旧事業や、市庁舎建設並びに統合中学校建設など大型事業が進行していることから今後も公債費の増加を見込んでいるが、持続可能な財政運営を確保していくためにも、繰上償還の実施など弾力的な財政運営に努める。</a:t>
          </a:r>
        </a:p>
        <a:p>
          <a:endParaRPr kumimoji="1" lang="en-US" altLang="ja-JP" sz="1200">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endParaRPr kumimoji="1" lang="ja-JP" altLang="en-US" sz="12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a:extLst>
            <a:ext uri="{FF2B5EF4-FFF2-40B4-BE49-F238E27FC236}">
              <a16:creationId xmlns:a16="http://schemas.microsoft.com/office/drawing/2014/main" id="{00000000-0008-0000-0400-00006D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31750</xdr:rowOff>
    </xdr:from>
    <xdr:to>
      <xdr:col>24</xdr:col>
      <xdr:colOff>25400</xdr:colOff>
      <xdr:row>80</xdr:row>
      <xdr:rowOff>98425</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4826000" y="12719050"/>
          <a:ext cx="0" cy="10953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70502</xdr:rowOff>
    </xdr:from>
    <xdr:ext cx="762000" cy="259045"/>
    <xdr:sp macro="" textlink="">
      <xdr:nvSpPr>
        <xdr:cNvPr id="367" name="公債費最小値テキスト">
          <a:extLst>
            <a:ext uri="{FF2B5EF4-FFF2-40B4-BE49-F238E27FC236}">
              <a16:creationId xmlns:a16="http://schemas.microsoft.com/office/drawing/2014/main" id="{00000000-0008-0000-0400-00006F010000}"/>
            </a:ext>
          </a:extLst>
        </xdr:cNvPr>
        <xdr:cNvSpPr txBox="1"/>
      </xdr:nvSpPr>
      <xdr:spPr>
        <a:xfrm>
          <a:off x="4914900" y="13786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98425</xdr:rowOff>
    </xdr:from>
    <xdr:to>
      <xdr:col>24</xdr:col>
      <xdr:colOff>114300</xdr:colOff>
      <xdr:row>80</xdr:row>
      <xdr:rowOff>98425</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3814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118127</xdr:rowOff>
    </xdr:from>
    <xdr:ext cx="762000" cy="259045"/>
    <xdr:sp macro="" textlink="">
      <xdr:nvSpPr>
        <xdr:cNvPr id="369" name="公債費最大値テキスト">
          <a:extLst>
            <a:ext uri="{FF2B5EF4-FFF2-40B4-BE49-F238E27FC236}">
              <a16:creationId xmlns:a16="http://schemas.microsoft.com/office/drawing/2014/main" id="{00000000-0008-0000-0400-000071010000}"/>
            </a:ext>
          </a:extLst>
        </xdr:cNvPr>
        <xdr:cNvSpPr txBox="1"/>
      </xdr:nvSpPr>
      <xdr:spPr>
        <a:xfrm>
          <a:off x="4914900" y="1246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31750</xdr:rowOff>
    </xdr:from>
    <xdr:to>
      <xdr:col>24</xdr:col>
      <xdr:colOff>114300</xdr:colOff>
      <xdr:row>74</xdr:row>
      <xdr:rowOff>31750</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4737100" y="12719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153670</xdr:rowOff>
    </xdr:from>
    <xdr:to>
      <xdr:col>24</xdr:col>
      <xdr:colOff>25400</xdr:colOff>
      <xdr:row>74</xdr:row>
      <xdr:rowOff>155575</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3987800" y="1284097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127652</xdr:rowOff>
    </xdr:from>
    <xdr:ext cx="762000" cy="259045"/>
    <xdr:sp macro="" textlink="">
      <xdr:nvSpPr>
        <xdr:cNvPr id="372" name="公債費平均値テキスト">
          <a:extLst>
            <a:ext uri="{FF2B5EF4-FFF2-40B4-BE49-F238E27FC236}">
              <a16:creationId xmlns:a16="http://schemas.microsoft.com/office/drawing/2014/main" id="{00000000-0008-0000-0400-000074010000}"/>
            </a:ext>
          </a:extLst>
        </xdr:cNvPr>
        <xdr:cNvSpPr txBox="1"/>
      </xdr:nvSpPr>
      <xdr:spPr>
        <a:xfrm>
          <a:off x="4914900" y="128149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137160</xdr:rowOff>
    </xdr:from>
    <xdr:to>
      <xdr:col>24</xdr:col>
      <xdr:colOff>76200</xdr:colOff>
      <xdr:row>75</xdr:row>
      <xdr:rowOff>67310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47752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74</xdr:row>
      <xdr:rowOff>153670</xdr:rowOff>
    </xdr:from>
    <xdr:to>
      <xdr:col>19</xdr:col>
      <xdr:colOff>187325</xdr:colOff>
      <xdr:row>75</xdr:row>
      <xdr:rowOff>8890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flipV="1">
          <a:off x="3098800" y="1284097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137160</xdr:rowOff>
    </xdr:from>
    <xdr:to>
      <xdr:col>20</xdr:col>
      <xdr:colOff>38100</xdr:colOff>
      <xdr:row>75</xdr:row>
      <xdr:rowOff>67310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39370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52087</xdr:rowOff>
    </xdr:from>
    <xdr:ext cx="7366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3606800" y="12910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8890</xdr:rowOff>
    </xdr:from>
    <xdr:to>
      <xdr:col>15</xdr:col>
      <xdr:colOff>98425</xdr:colOff>
      <xdr:row>75</xdr:row>
      <xdr:rowOff>8890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a:off x="2209800" y="12867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140970</xdr:rowOff>
    </xdr:from>
    <xdr:to>
      <xdr:col>15</xdr:col>
      <xdr:colOff>149225</xdr:colOff>
      <xdr:row>75</xdr:row>
      <xdr:rowOff>71120</xdr:rowOff>
    </xdr:to>
    <xdr:sp macro=""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30480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55897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717800" y="12914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8890</xdr:rowOff>
    </xdr:from>
    <xdr:to>
      <xdr:col>11</xdr:col>
      <xdr:colOff>9525</xdr:colOff>
      <xdr:row>75</xdr:row>
      <xdr:rowOff>35560</xdr:rowOff>
    </xdr:to>
    <xdr:cxnSp macro="">
      <xdr:nvCxnSpPr>
        <xdr:cNvPr id="380" name="直線コネクタ 379">
          <a:extLst>
            <a:ext uri="{FF2B5EF4-FFF2-40B4-BE49-F238E27FC236}">
              <a16:creationId xmlns:a16="http://schemas.microsoft.com/office/drawing/2014/main" id="{00000000-0008-0000-0400-00007C010000}"/>
            </a:ext>
          </a:extLst>
        </xdr:cNvPr>
        <xdr:cNvCxnSpPr/>
      </xdr:nvCxnSpPr>
      <xdr:spPr>
        <a:xfrm flipV="1">
          <a:off x="1320800" y="1286764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142875</xdr:rowOff>
    </xdr:from>
    <xdr:to>
      <xdr:col>11</xdr:col>
      <xdr:colOff>60325</xdr:colOff>
      <xdr:row>75</xdr:row>
      <xdr:rowOff>73025</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2159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57802</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828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142875</xdr:rowOff>
    </xdr:from>
    <xdr:to>
      <xdr:col>6</xdr:col>
      <xdr:colOff>171450</xdr:colOff>
      <xdr:row>75</xdr:row>
      <xdr:rowOff>73025</xdr:rowOff>
    </xdr:to>
    <xdr:sp macro="" textlink="">
      <xdr:nvSpPr>
        <xdr:cNvPr id="383" name="フローチャート: 判断 382">
          <a:extLst>
            <a:ext uri="{FF2B5EF4-FFF2-40B4-BE49-F238E27FC236}">
              <a16:creationId xmlns:a16="http://schemas.microsoft.com/office/drawing/2014/main" id="{00000000-0008-0000-0400-00007F010000}"/>
            </a:ext>
          </a:extLst>
        </xdr:cNvPr>
        <xdr:cNvSpPr/>
      </xdr:nvSpPr>
      <xdr:spPr>
        <a:xfrm>
          <a:off x="1270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83202</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939800" y="12599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104775</xdr:rowOff>
    </xdr:from>
    <xdr:to>
      <xdr:col>24</xdr:col>
      <xdr:colOff>76200</xdr:colOff>
      <xdr:row>75</xdr:row>
      <xdr:rowOff>34925</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47752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13352</xdr:rowOff>
    </xdr:from>
    <xdr:ext cx="762000" cy="259045"/>
    <xdr:sp macro="" textlink="">
      <xdr:nvSpPr>
        <xdr:cNvPr id="391" name="公債費該当値テキスト">
          <a:extLst>
            <a:ext uri="{FF2B5EF4-FFF2-40B4-BE49-F238E27FC236}">
              <a16:creationId xmlns:a16="http://schemas.microsoft.com/office/drawing/2014/main" id="{00000000-0008-0000-0400-000087010000}"/>
            </a:ext>
          </a:extLst>
        </xdr:cNvPr>
        <xdr:cNvSpPr txBox="1"/>
      </xdr:nvSpPr>
      <xdr:spPr>
        <a:xfrm>
          <a:off x="4914900" y="12700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102870</xdr:rowOff>
    </xdr:from>
    <xdr:to>
      <xdr:col>20</xdr:col>
      <xdr:colOff>38100</xdr:colOff>
      <xdr:row>75</xdr:row>
      <xdr:rowOff>33020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937000" y="1279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43197</xdr:rowOff>
    </xdr:from>
    <xdr:ext cx="7366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3606800" y="125590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129540</xdr:rowOff>
    </xdr:from>
    <xdr:to>
      <xdr:col>15</xdr:col>
      <xdr:colOff>149225</xdr:colOff>
      <xdr:row>75</xdr:row>
      <xdr:rowOff>59690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3048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69867</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2717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129540</xdr:rowOff>
    </xdr:from>
    <xdr:to>
      <xdr:col>11</xdr:col>
      <xdr:colOff>60325</xdr:colOff>
      <xdr:row>75</xdr:row>
      <xdr:rowOff>59690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2159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69867</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828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156210</xdr:rowOff>
    </xdr:from>
    <xdr:to>
      <xdr:col>6</xdr:col>
      <xdr:colOff>171450</xdr:colOff>
      <xdr:row>75</xdr:row>
      <xdr:rowOff>86360</xdr:rowOff>
    </xdr:to>
    <xdr:sp macro="" textlink="">
      <xdr:nvSpPr>
        <xdr:cNvPr id="398" name="楕円 397">
          <a:extLst>
            <a:ext uri="{FF2B5EF4-FFF2-40B4-BE49-F238E27FC236}">
              <a16:creationId xmlns:a16="http://schemas.microsoft.com/office/drawing/2014/main" id="{00000000-0008-0000-0400-00008E010000}"/>
            </a:ext>
          </a:extLst>
        </xdr:cNvPr>
        <xdr:cNvSpPr/>
      </xdr:nvSpPr>
      <xdr:spPr>
        <a:xfrm>
          <a:off x="12700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71137</xdr:rowOff>
    </xdr:from>
    <xdr:ext cx="762000" cy="259045"/>
    <xdr:sp macro="" textlink="">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939800" y="1292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a:extLst>
            <a:ext uri="{FF2B5EF4-FFF2-40B4-BE49-F238E27FC236}">
              <a16:creationId xmlns:a16="http://schemas.microsoft.com/office/drawing/2014/main" id="{00000000-0008-0000-0400-000098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a:extLst>
            <a:ext uri="{FF2B5EF4-FFF2-40B4-BE49-F238E27FC236}">
              <a16:creationId xmlns:a16="http://schemas.microsoft.com/office/drawing/2014/main" id="{00000000-0008-0000-0400-000099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人件費、扶助費、補助費等に対する経常経費充当般一般財源は減となっており、経常収支比率を減少させている。</a:t>
          </a:r>
        </a:p>
        <a:p>
          <a:r>
            <a:rPr kumimoji="1" lang="ja-JP" altLang="en-US" sz="1300">
              <a:latin typeface="ＭＳ Ｐゴシック" panose="020B0600070205080204" pitchFamily="50" charset="-128"/>
              <a:ea typeface="ＭＳ Ｐゴシック" panose="020B0600070205080204" pitchFamily="50" charset="-128"/>
            </a:rPr>
            <a:t>　 全国平均・類似団体平均を下回っているものの、同比率は上昇傾向にあり、今後も財政健全化路線を堅持して経常経費の抑制に努める。</a:t>
          </a:r>
        </a:p>
      </xdr:txBody>
    </xdr:sp>
    <xdr:clientData/>
  </xdr:twoCellAnchor>
  <xdr:oneCellAnchor>
    <xdr:from>
      <xdr:col>62</xdr:col>
      <xdr:colOff>6350</xdr:colOff>
      <xdr:row>69</xdr:row>
      <xdr:rowOff>107950</xdr:rowOff>
    </xdr:from>
    <xdr:ext cx="298543" cy="225703"/>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3" name="テキスト ボックス 422">
          <a:extLst>
            <a:ext uri="{FF2B5EF4-FFF2-40B4-BE49-F238E27FC236}">
              <a16:creationId xmlns:a16="http://schemas.microsoft.com/office/drawing/2014/main" id="{00000000-0008-0000-0400-0000A7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4" name="公債費以外グラフ枠">
          <a:extLst>
            <a:ext uri="{FF2B5EF4-FFF2-40B4-BE49-F238E27FC236}">
              <a16:creationId xmlns:a16="http://schemas.microsoft.com/office/drawing/2014/main" id="{00000000-0008-0000-0400-0000A8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140716</xdr:rowOff>
    </xdr:from>
    <xdr:to>
      <xdr:col>82</xdr:col>
      <xdr:colOff>107950</xdr:colOff>
      <xdr:row>80</xdr:row>
      <xdr:rowOff>117856</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6510000" y="12485116"/>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89933</xdr:rowOff>
    </xdr:from>
    <xdr:ext cx="762000" cy="259045"/>
    <xdr:sp macro="" textlink="">
      <xdr:nvSpPr>
        <xdr:cNvPr id="426" name="公債費以外最小値テキスト">
          <a:extLst>
            <a:ext uri="{FF2B5EF4-FFF2-40B4-BE49-F238E27FC236}">
              <a16:creationId xmlns:a16="http://schemas.microsoft.com/office/drawing/2014/main" id="{00000000-0008-0000-0400-0000AA010000}"/>
            </a:ext>
          </a:extLst>
        </xdr:cNvPr>
        <xdr:cNvSpPr txBox="1"/>
      </xdr:nvSpPr>
      <xdr:spPr>
        <a:xfrm>
          <a:off x="16598900" y="13805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117856</xdr:rowOff>
    </xdr:from>
    <xdr:to>
      <xdr:col>82</xdr:col>
      <xdr:colOff>196850</xdr:colOff>
      <xdr:row>80</xdr:row>
      <xdr:rowOff>117856</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3833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55643</xdr:rowOff>
    </xdr:from>
    <xdr:ext cx="762000" cy="259045"/>
    <xdr:sp macro="" textlink="">
      <xdr:nvSpPr>
        <xdr:cNvPr id="428" name="公債費以外最大値テキスト">
          <a:extLst>
            <a:ext uri="{FF2B5EF4-FFF2-40B4-BE49-F238E27FC236}">
              <a16:creationId xmlns:a16="http://schemas.microsoft.com/office/drawing/2014/main" id="{00000000-0008-0000-0400-0000AC010000}"/>
            </a:ext>
          </a:extLst>
        </xdr:cNvPr>
        <xdr:cNvSpPr txBox="1"/>
      </xdr:nvSpPr>
      <xdr:spPr>
        <a:xfrm>
          <a:off x="16598900" y="12228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140716</xdr:rowOff>
    </xdr:from>
    <xdr:to>
      <xdr:col>82</xdr:col>
      <xdr:colOff>196850</xdr:colOff>
      <xdr:row>72</xdr:row>
      <xdr:rowOff>140716</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6421100" y="12485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26415</xdr:rowOff>
    </xdr:from>
    <xdr:to>
      <xdr:col>82</xdr:col>
      <xdr:colOff>107950</xdr:colOff>
      <xdr:row>76</xdr:row>
      <xdr:rowOff>44704</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5671800" y="13056615"/>
          <a:ext cx="838200" cy="18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139716</xdr:rowOff>
    </xdr:from>
    <xdr:ext cx="762000" cy="259045"/>
    <xdr:sp macro="" textlink="">
      <xdr:nvSpPr>
        <xdr:cNvPr id="431" name="公債費以外平均値テキスト">
          <a:extLst>
            <a:ext uri="{FF2B5EF4-FFF2-40B4-BE49-F238E27FC236}">
              <a16:creationId xmlns:a16="http://schemas.microsoft.com/office/drawing/2014/main" id="{00000000-0008-0000-0400-0000AF010000}"/>
            </a:ext>
          </a:extLst>
        </xdr:cNvPr>
        <xdr:cNvSpPr txBox="1"/>
      </xdr:nvSpPr>
      <xdr:spPr>
        <a:xfrm>
          <a:off x="16598900" y="131699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167639</xdr:rowOff>
    </xdr:from>
    <xdr:to>
      <xdr:col>82</xdr:col>
      <xdr:colOff>158750</xdr:colOff>
      <xdr:row>77</xdr:row>
      <xdr:rowOff>97789</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64592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147574</xdr:rowOff>
    </xdr:from>
    <xdr:to>
      <xdr:col>78</xdr:col>
      <xdr:colOff>69850</xdr:colOff>
      <xdr:row>76</xdr:row>
      <xdr:rowOff>44704</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4782800" y="1300632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135637</xdr:rowOff>
    </xdr:from>
    <xdr:to>
      <xdr:col>78</xdr:col>
      <xdr:colOff>120650</xdr:colOff>
      <xdr:row>77</xdr:row>
      <xdr:rowOff>65787</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5621000" y="13165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50564</xdr:rowOff>
    </xdr:from>
    <xdr:ext cx="7366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5290800" y="132522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127000</xdr:rowOff>
    </xdr:from>
    <xdr:to>
      <xdr:col>73</xdr:col>
      <xdr:colOff>180975</xdr:colOff>
      <xdr:row>75</xdr:row>
      <xdr:rowOff>147574</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a:off x="13893800" y="12814300"/>
          <a:ext cx="889000" cy="19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89915</xdr:rowOff>
    </xdr:from>
    <xdr:to>
      <xdr:col>74</xdr:col>
      <xdr:colOff>31750</xdr:colOff>
      <xdr:row>77</xdr:row>
      <xdr:rowOff>20065</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4732000" y="13120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4842</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401800" y="13206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73</xdr:row>
      <xdr:rowOff>106426</xdr:rowOff>
    </xdr:from>
    <xdr:to>
      <xdr:col>69</xdr:col>
      <xdr:colOff>92075</xdr:colOff>
      <xdr:row>74</xdr:row>
      <xdr:rowOff>127000</xdr:rowOff>
    </xdr:to>
    <xdr:cxnSp macro="">
      <xdr:nvCxnSpPr>
        <xdr:cNvPr id="439" name="直線コネクタ 438">
          <a:extLst>
            <a:ext uri="{FF2B5EF4-FFF2-40B4-BE49-F238E27FC236}">
              <a16:creationId xmlns:a16="http://schemas.microsoft.com/office/drawing/2014/main" id="{00000000-0008-0000-0400-0000B7010000}"/>
            </a:ext>
          </a:extLst>
        </xdr:cNvPr>
        <xdr:cNvCxnSpPr/>
      </xdr:nvCxnSpPr>
      <xdr:spPr>
        <a:xfrm>
          <a:off x="13004800" y="12622276"/>
          <a:ext cx="889000" cy="19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30480</xdr:rowOff>
    </xdr:from>
    <xdr:to>
      <xdr:col>69</xdr:col>
      <xdr:colOff>142875</xdr:colOff>
      <xdr:row>76</xdr:row>
      <xdr:rowOff>132080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3843000" y="13060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116857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3512800" y="13147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105918</xdr:rowOff>
    </xdr:from>
    <xdr:to>
      <xdr:col>65</xdr:col>
      <xdr:colOff>53975</xdr:colOff>
      <xdr:row>76</xdr:row>
      <xdr:rowOff>36069</xdr:rowOff>
    </xdr:to>
    <xdr:sp macro="" textlink="">
      <xdr:nvSpPr>
        <xdr:cNvPr id="442" name="フローチャート: 判断 441">
          <a:extLst>
            <a:ext uri="{FF2B5EF4-FFF2-40B4-BE49-F238E27FC236}">
              <a16:creationId xmlns:a16="http://schemas.microsoft.com/office/drawing/2014/main" id="{00000000-0008-0000-0400-0000BA010000}"/>
            </a:ext>
          </a:extLst>
        </xdr:cNvPr>
        <xdr:cNvSpPr/>
      </xdr:nvSpPr>
      <xdr:spPr>
        <a:xfrm>
          <a:off x="12954000" y="1296466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20845</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623800" y="13051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147065</xdr:rowOff>
    </xdr:from>
    <xdr:to>
      <xdr:col>82</xdr:col>
      <xdr:colOff>158750</xdr:colOff>
      <xdr:row>76</xdr:row>
      <xdr:rowOff>77215</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6459200" y="1300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163593</xdr:rowOff>
    </xdr:from>
    <xdr:ext cx="762000" cy="259045"/>
    <xdr:sp macro="" textlink="">
      <xdr:nvSpPr>
        <xdr:cNvPr id="450" name="公債費以外該当値テキスト">
          <a:extLst>
            <a:ext uri="{FF2B5EF4-FFF2-40B4-BE49-F238E27FC236}">
              <a16:creationId xmlns:a16="http://schemas.microsoft.com/office/drawing/2014/main" id="{00000000-0008-0000-0400-0000C2010000}"/>
            </a:ext>
          </a:extLst>
        </xdr:cNvPr>
        <xdr:cNvSpPr txBox="1"/>
      </xdr:nvSpPr>
      <xdr:spPr>
        <a:xfrm>
          <a:off x="16598900" y="12850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165354</xdr:rowOff>
    </xdr:from>
    <xdr:to>
      <xdr:col>78</xdr:col>
      <xdr:colOff>120650</xdr:colOff>
      <xdr:row>76</xdr:row>
      <xdr:rowOff>95504</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5621000" y="1302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105681</xdr:rowOff>
    </xdr:from>
    <xdr:ext cx="7366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5290800" y="127929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96774</xdr:rowOff>
    </xdr:from>
    <xdr:to>
      <xdr:col>74</xdr:col>
      <xdr:colOff>31750</xdr:colOff>
      <xdr:row>76</xdr:row>
      <xdr:rowOff>26924</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4732000" y="12955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37101</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4401800" y="12724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76200</xdr:rowOff>
    </xdr:from>
    <xdr:to>
      <xdr:col>69</xdr:col>
      <xdr:colOff>142875</xdr:colOff>
      <xdr:row>75</xdr:row>
      <xdr:rowOff>6350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38430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16527</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3512800" y="12532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73</xdr:row>
      <xdr:rowOff>55626</xdr:rowOff>
    </xdr:from>
    <xdr:to>
      <xdr:col>65</xdr:col>
      <xdr:colOff>53975</xdr:colOff>
      <xdr:row>73</xdr:row>
      <xdr:rowOff>157226</xdr:rowOff>
    </xdr:to>
    <xdr:sp macro="" textlink="">
      <xdr:nvSpPr>
        <xdr:cNvPr id="457" name="楕円 456">
          <a:extLst>
            <a:ext uri="{FF2B5EF4-FFF2-40B4-BE49-F238E27FC236}">
              <a16:creationId xmlns:a16="http://schemas.microsoft.com/office/drawing/2014/main" id="{00000000-0008-0000-0400-0000C9010000}"/>
            </a:ext>
          </a:extLst>
        </xdr:cNvPr>
        <xdr:cNvSpPr/>
      </xdr:nvSpPr>
      <xdr:spPr>
        <a:xfrm>
          <a:off x="12954000" y="12571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71</xdr:row>
      <xdr:rowOff>167403</xdr:rowOff>
    </xdr:from>
    <xdr:ext cx="762000" cy="259045"/>
    <xdr:sp macro="" textlink="">
      <xdr:nvSpPr>
        <xdr:cNvPr id="458" name="テキスト ボックス 457">
          <a:extLst>
            <a:ext uri="{FF2B5EF4-FFF2-40B4-BE49-F238E27FC236}">
              <a16:creationId xmlns:a16="http://schemas.microsoft.com/office/drawing/2014/main" id="{00000000-0008-0000-0400-0000CA010000}"/>
            </a:ext>
          </a:extLst>
        </xdr:cNvPr>
        <xdr:cNvSpPr txBox="1"/>
      </xdr:nvSpPr>
      <xdr:spPr>
        <a:xfrm>
          <a:off x="12623800" y="12340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139332</xdr:rowOff>
    </xdr:from>
    <xdr:to>
      <xdr:col>29</xdr:col>
      <xdr:colOff>127000</xdr:colOff>
      <xdr:row>20</xdr:row>
      <xdr:rowOff>77432</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072907"/>
          <a:ext cx="0" cy="148115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49509</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26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77432</xdr:rowOff>
    </xdr:from>
    <xdr:to>
      <xdr:col>30</xdr:col>
      <xdr:colOff>25400</xdr:colOff>
      <xdr:row>20</xdr:row>
      <xdr:rowOff>77432</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55405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54259</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8163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139332</xdr:rowOff>
    </xdr:from>
    <xdr:to>
      <xdr:col>30</xdr:col>
      <xdr:colOff>25400</xdr:colOff>
      <xdr:row>11</xdr:row>
      <xdr:rowOff>139332</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07290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146596</xdr:rowOff>
    </xdr:from>
    <xdr:to>
      <xdr:col>29</xdr:col>
      <xdr:colOff>127000</xdr:colOff>
      <xdr:row>16</xdr:row>
      <xdr:rowOff>20269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2765971"/>
          <a:ext cx="647700" cy="451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85463</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8762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113386</xdr:rowOff>
    </xdr:from>
    <xdr:to>
      <xdr:col>29</xdr:col>
      <xdr:colOff>177800</xdr:colOff>
      <xdr:row>17</xdr:row>
      <xdr:rowOff>43536</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29042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20269</xdr:rowOff>
    </xdr:from>
    <xdr:to>
      <xdr:col>26</xdr:col>
      <xdr:colOff>50800</xdr:colOff>
      <xdr:row>16</xdr:row>
      <xdr:rowOff>37363</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2811094"/>
          <a:ext cx="698500" cy="1709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133807</xdr:rowOff>
    </xdr:from>
    <xdr:to>
      <xdr:col>26</xdr:col>
      <xdr:colOff>101600</xdr:colOff>
      <xdr:row>17</xdr:row>
      <xdr:rowOff>63957</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29246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48734</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0110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37363</xdr:rowOff>
    </xdr:from>
    <xdr:to>
      <xdr:col>22</xdr:col>
      <xdr:colOff>114300</xdr:colOff>
      <xdr:row>16</xdr:row>
      <xdr:rowOff>92469</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2828188"/>
          <a:ext cx="698500" cy="551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147879</xdr:rowOff>
    </xdr:from>
    <xdr:to>
      <xdr:col>22</xdr:col>
      <xdr:colOff>165100</xdr:colOff>
      <xdr:row>17</xdr:row>
      <xdr:rowOff>78029</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62806</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25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92469</xdr:rowOff>
    </xdr:from>
    <xdr:to>
      <xdr:col>18</xdr:col>
      <xdr:colOff>177800</xdr:colOff>
      <xdr:row>16</xdr:row>
      <xdr:rowOff>111849</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2883294"/>
          <a:ext cx="698500" cy="193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2540</xdr:rowOff>
    </xdr:from>
    <xdr:to>
      <xdr:col>19</xdr:col>
      <xdr:colOff>38100</xdr:colOff>
      <xdr:row>17</xdr:row>
      <xdr:rowOff>104140</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88917</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051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11011</xdr:rowOff>
    </xdr:from>
    <xdr:to>
      <xdr:col>15</xdr:col>
      <xdr:colOff>101600</xdr:colOff>
      <xdr:row>17</xdr:row>
      <xdr:rowOff>112611</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97388</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05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95796</xdr:rowOff>
    </xdr:from>
    <xdr:to>
      <xdr:col>29</xdr:col>
      <xdr:colOff>177800</xdr:colOff>
      <xdr:row>16</xdr:row>
      <xdr:rowOff>25946</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27151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112323</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2560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140919</xdr:rowOff>
    </xdr:from>
    <xdr:to>
      <xdr:col>26</xdr:col>
      <xdr:colOff>101600</xdr:colOff>
      <xdr:row>16</xdr:row>
      <xdr:rowOff>71069</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27602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81246</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25291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15</xdr:row>
      <xdr:rowOff>158013</xdr:rowOff>
    </xdr:from>
    <xdr:to>
      <xdr:col>22</xdr:col>
      <xdr:colOff>165100</xdr:colOff>
      <xdr:row>16</xdr:row>
      <xdr:rowOff>88163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27773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98340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2546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41669</xdr:rowOff>
    </xdr:from>
    <xdr:to>
      <xdr:col>19</xdr:col>
      <xdr:colOff>38100</xdr:colOff>
      <xdr:row>16</xdr:row>
      <xdr:rowOff>143269</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28324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153446</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2601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61049</xdr:rowOff>
    </xdr:from>
    <xdr:to>
      <xdr:col>15</xdr:col>
      <xdr:colOff>101600</xdr:colOff>
      <xdr:row>16</xdr:row>
      <xdr:rowOff>162649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2851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1376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2620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a:extLst>
            <a:ext uri="{FF2B5EF4-FFF2-40B4-BE49-F238E27FC236}">
              <a16:creationId xmlns:a16="http://schemas.microsoft.com/office/drawing/2014/main" id="{00000000-0008-0000-0500-00006A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271228</xdr:rowOff>
    </xdr:from>
    <xdr:to>
      <xdr:col>29</xdr:col>
      <xdr:colOff>127000</xdr:colOff>
      <xdr:row>38</xdr:row>
      <xdr:rowOff>138049</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flipV="1">
          <a:off x="5651500" y="6195778"/>
          <a:ext cx="0" cy="140987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110126</xdr:rowOff>
    </xdr:from>
    <xdr:ext cx="762000" cy="259045"/>
    <xdr:sp macro="" textlink="">
      <xdr:nvSpPr>
        <xdr:cNvPr id="108" name="人口1人当たり決算額の推移最小値テキスト445">
          <a:extLst>
            <a:ext uri="{FF2B5EF4-FFF2-40B4-BE49-F238E27FC236}">
              <a16:creationId xmlns:a16="http://schemas.microsoft.com/office/drawing/2014/main" id="{00000000-0008-0000-0500-00006C000000}"/>
            </a:ext>
          </a:extLst>
        </xdr:cNvPr>
        <xdr:cNvSpPr txBox="1"/>
      </xdr:nvSpPr>
      <xdr:spPr>
        <a:xfrm>
          <a:off x="5740400" y="75777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138049</xdr:rowOff>
    </xdr:from>
    <xdr:to>
      <xdr:col>30</xdr:col>
      <xdr:colOff>25400</xdr:colOff>
      <xdr:row>38</xdr:row>
      <xdr:rowOff>138049</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76056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14705</xdr:rowOff>
    </xdr:from>
    <xdr:ext cx="762000" cy="259045"/>
    <xdr:sp macro="" textlink="">
      <xdr:nvSpPr>
        <xdr:cNvPr id="110" name="人口1人当たり決算額の推移最大値テキスト445">
          <a:extLst>
            <a:ext uri="{FF2B5EF4-FFF2-40B4-BE49-F238E27FC236}">
              <a16:creationId xmlns:a16="http://schemas.microsoft.com/office/drawing/2014/main" id="{00000000-0008-0000-0500-00006E000000}"/>
            </a:ext>
          </a:extLst>
        </xdr:cNvPr>
        <xdr:cNvSpPr txBox="1"/>
      </xdr:nvSpPr>
      <xdr:spPr>
        <a:xfrm>
          <a:off x="5740400" y="5939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357,145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271228</xdr:rowOff>
    </xdr:from>
    <xdr:to>
      <xdr:col>30</xdr:col>
      <xdr:colOff>25400</xdr:colOff>
      <xdr:row>33</xdr:row>
      <xdr:rowOff>271228</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619577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38</xdr:row>
      <xdr:rowOff>6559</xdr:rowOff>
    </xdr:from>
    <xdr:to>
      <xdr:col>29</xdr:col>
      <xdr:colOff>127000</xdr:colOff>
      <xdr:row>38</xdr:row>
      <xdr:rowOff>13756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003800" y="7474159"/>
          <a:ext cx="647700" cy="719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128008</xdr:rowOff>
    </xdr:from>
    <xdr:ext cx="762000" cy="259045"/>
    <xdr:sp macro="" textlink="">
      <xdr:nvSpPr>
        <xdr:cNvPr id="113" name="人口1人当たり決算額の推移平均値テキスト445">
          <a:extLst>
            <a:ext uri="{FF2B5EF4-FFF2-40B4-BE49-F238E27FC236}">
              <a16:creationId xmlns:a16="http://schemas.microsoft.com/office/drawing/2014/main" id="{00000000-0008-0000-0500-000071000000}"/>
            </a:ext>
          </a:extLst>
        </xdr:cNvPr>
        <xdr:cNvSpPr txBox="1"/>
      </xdr:nvSpPr>
      <xdr:spPr>
        <a:xfrm>
          <a:off x="5740400" y="72527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282931</xdr:rowOff>
    </xdr:from>
    <xdr:to>
      <xdr:col>29</xdr:col>
      <xdr:colOff>177800</xdr:colOff>
      <xdr:row>38</xdr:row>
      <xdr:rowOff>41631</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5600700" y="74076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339381</xdr:rowOff>
    </xdr:from>
    <xdr:to>
      <xdr:col>26</xdr:col>
      <xdr:colOff>50800</xdr:colOff>
      <xdr:row>38</xdr:row>
      <xdr:rowOff>6559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4305300" y="7464081"/>
          <a:ext cx="698500" cy="100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282851</xdr:rowOff>
    </xdr:from>
    <xdr:to>
      <xdr:col>26</xdr:col>
      <xdr:colOff>101600</xdr:colOff>
      <xdr:row>38</xdr:row>
      <xdr:rowOff>41551</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953000" y="74075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51728</xdr:rowOff>
    </xdr:from>
    <xdr:ext cx="7366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4622800" y="71764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339381</xdr:rowOff>
    </xdr:from>
    <xdr:to>
      <xdr:col>22</xdr:col>
      <xdr:colOff>114300</xdr:colOff>
      <xdr:row>38</xdr:row>
      <xdr:rowOff>12151</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3606800" y="7464081"/>
          <a:ext cx="698500" cy="156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279151</xdr:rowOff>
    </xdr:from>
    <xdr:to>
      <xdr:col>22</xdr:col>
      <xdr:colOff>165100</xdr:colOff>
      <xdr:row>38</xdr:row>
      <xdr:rowOff>37851</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254500" y="7403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48028</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924300" y="71727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4733</xdr:rowOff>
    </xdr:from>
    <xdr:to>
      <xdr:col>18</xdr:col>
      <xdr:colOff>177800</xdr:colOff>
      <xdr:row>38</xdr:row>
      <xdr:rowOff>12151</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a:off x="2908300" y="7472333"/>
          <a:ext cx="698500" cy="74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278942</xdr:rowOff>
    </xdr:from>
    <xdr:to>
      <xdr:col>19</xdr:col>
      <xdr:colOff>38100</xdr:colOff>
      <xdr:row>38</xdr:row>
      <xdr:rowOff>37642</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35560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47819</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225800" y="717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277547</xdr:rowOff>
    </xdr:from>
    <xdr:to>
      <xdr:col>15</xdr:col>
      <xdr:colOff>101600</xdr:colOff>
      <xdr:row>38</xdr:row>
      <xdr:rowOff>36247</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28575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46424</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527300" y="717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305856</xdr:rowOff>
    </xdr:from>
    <xdr:to>
      <xdr:col>29</xdr:col>
      <xdr:colOff>177800</xdr:colOff>
      <xdr:row>38</xdr:row>
      <xdr:rowOff>64556</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5600700" y="743055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242308</xdr:rowOff>
    </xdr:from>
    <xdr:ext cx="762000" cy="259045"/>
    <xdr:sp macro="" textlink="">
      <xdr:nvSpPr>
        <xdr:cNvPr id="132" name="人口1人当たり決算額の推移該当値テキスト445">
          <a:extLst>
            <a:ext uri="{FF2B5EF4-FFF2-40B4-BE49-F238E27FC236}">
              <a16:creationId xmlns:a16="http://schemas.microsoft.com/office/drawing/2014/main" id="{00000000-0008-0000-0500-000084000000}"/>
            </a:ext>
          </a:extLst>
        </xdr:cNvPr>
        <xdr:cNvSpPr txBox="1"/>
      </xdr:nvSpPr>
      <xdr:spPr>
        <a:xfrm>
          <a:off x="5740400" y="73670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298659</xdr:rowOff>
    </xdr:from>
    <xdr:to>
      <xdr:col>26</xdr:col>
      <xdr:colOff>101600</xdr:colOff>
      <xdr:row>38</xdr:row>
      <xdr:rowOff>57359</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953000" y="7423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42136</xdr:rowOff>
    </xdr:from>
    <xdr:ext cx="7366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622800" y="75097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288581</xdr:rowOff>
    </xdr:from>
    <xdr:to>
      <xdr:col>22</xdr:col>
      <xdr:colOff>165100</xdr:colOff>
      <xdr:row>38</xdr:row>
      <xdr:rowOff>47281</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254500" y="7413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32058</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924300" y="74996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304251</xdr:rowOff>
    </xdr:from>
    <xdr:to>
      <xdr:col>19</xdr:col>
      <xdr:colOff>38100</xdr:colOff>
      <xdr:row>38</xdr:row>
      <xdr:rowOff>62951</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3556000" y="74289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47728</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225800" y="75153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296833</xdr:rowOff>
    </xdr:from>
    <xdr:to>
      <xdr:col>15</xdr:col>
      <xdr:colOff>101600</xdr:colOff>
      <xdr:row>38</xdr:row>
      <xdr:rowOff>55533</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2857500" y="74215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40310</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2527300" y="7507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52375</xdr:rowOff>
    </xdr:from>
    <xdr:to>
      <xdr:col>24</xdr:col>
      <xdr:colOff>62865</xdr:colOff>
      <xdr:row>38</xdr:row>
      <xdr:rowOff>127726</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67325"/>
          <a:ext cx="1270" cy="1275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131553</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46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127726</xdr:rowOff>
    </xdr:from>
    <xdr:to>
      <xdr:col>24</xdr:col>
      <xdr:colOff>152400</xdr:colOff>
      <xdr:row>38</xdr:row>
      <xdr:rowOff>127726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42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170502</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425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52375</xdr:rowOff>
    </xdr:from>
    <xdr:to>
      <xdr:col>24</xdr:col>
      <xdr:colOff>152400</xdr:colOff>
      <xdr:row>31</xdr:row>
      <xdr:rowOff>52375</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67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44319</xdr:rowOff>
    </xdr:from>
    <xdr:to>
      <xdr:col>24</xdr:col>
      <xdr:colOff>63500</xdr:colOff>
      <xdr:row>34</xdr:row>
      <xdr:rowOff>54780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3797300" y="5873619"/>
          <a:ext cx="838200" cy="104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52490</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0532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74063</xdr:rowOff>
    </xdr:from>
    <xdr:to>
      <xdr:col>24</xdr:col>
      <xdr:colOff>114300</xdr:colOff>
      <xdr:row>36</xdr:row>
      <xdr:rowOff>4213</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074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163376</xdr:rowOff>
    </xdr:from>
    <xdr:to>
      <xdr:col>19</xdr:col>
      <xdr:colOff>177800</xdr:colOff>
      <xdr:row>34</xdr:row>
      <xdr:rowOff>44319</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5821226"/>
          <a:ext cx="889000" cy="52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76229</xdr:rowOff>
    </xdr:from>
    <xdr:to>
      <xdr:col>20</xdr:col>
      <xdr:colOff>38100</xdr:colOff>
      <xdr:row>36</xdr:row>
      <xdr:rowOff>6379</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076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168956</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169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163376</xdr:rowOff>
    </xdr:from>
    <xdr:to>
      <xdr:col>15</xdr:col>
      <xdr:colOff>50800</xdr:colOff>
      <xdr:row>34</xdr:row>
      <xdr:rowOff>121172</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5821226"/>
          <a:ext cx="889000" cy="129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85678</xdr:rowOff>
    </xdr:from>
    <xdr:to>
      <xdr:col>15</xdr:col>
      <xdr:colOff>101600</xdr:colOff>
      <xdr:row>36</xdr:row>
      <xdr:rowOff>15828</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086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6955</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179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34</xdr:row>
      <xdr:rowOff>121172</xdr:rowOff>
    </xdr:from>
    <xdr:to>
      <xdr:col>10</xdr:col>
      <xdr:colOff>114300</xdr:colOff>
      <xdr:row>34</xdr:row>
      <xdr:rowOff>160002</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5950472"/>
          <a:ext cx="889000" cy="38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93646</xdr:rowOff>
    </xdr:from>
    <xdr:to>
      <xdr:col>10</xdr:col>
      <xdr:colOff>165100</xdr:colOff>
      <xdr:row>36</xdr:row>
      <xdr:rowOff>23796</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094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14923</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187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96215</xdr:rowOff>
    </xdr:from>
    <xdr:to>
      <xdr:col>6</xdr:col>
      <xdr:colOff>38100</xdr:colOff>
      <xdr:row>36</xdr:row>
      <xdr:rowOff>26365</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096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17492</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89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3980</xdr:rowOff>
    </xdr:from>
    <xdr:to>
      <xdr:col>24</xdr:col>
      <xdr:colOff>114300</xdr:colOff>
      <xdr:row>34</xdr:row>
      <xdr:rowOff>105580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5833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26857</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684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164969</xdr:rowOff>
    </xdr:from>
    <xdr:to>
      <xdr:col>20</xdr:col>
      <xdr:colOff>38100</xdr:colOff>
      <xdr:row>34</xdr:row>
      <xdr:rowOff>95119</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58228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111646</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55980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112576</xdr:rowOff>
    </xdr:from>
    <xdr:to>
      <xdr:col>15</xdr:col>
      <xdr:colOff>101600</xdr:colOff>
      <xdr:row>34</xdr:row>
      <xdr:rowOff>42726</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5770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59253</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55456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70372</xdr:rowOff>
    </xdr:from>
    <xdr:to>
      <xdr:col>10</xdr:col>
      <xdr:colOff>165100</xdr:colOff>
      <xdr:row>35</xdr:row>
      <xdr:rowOff>522</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589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17049</xdr:rowOff>
    </xdr:from>
    <xdr:ext cx="599010"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19795" y="56748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109202</xdr:rowOff>
    </xdr:from>
    <xdr:to>
      <xdr:col>6</xdr:col>
      <xdr:colOff>38100</xdr:colOff>
      <xdr:row>35</xdr:row>
      <xdr:rowOff>39352</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5938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55879</xdr:rowOff>
    </xdr:from>
    <xdr:ext cx="599010"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30795" y="5713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37004</xdr:rowOff>
    </xdr:from>
    <xdr:to>
      <xdr:col>24</xdr:col>
      <xdr:colOff>62865</xdr:colOff>
      <xdr:row>57</xdr:row>
      <xdr:rowOff>147001</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609504"/>
          <a:ext cx="1270" cy="13101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150828</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99234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147001</xdr:rowOff>
    </xdr:from>
    <xdr:to>
      <xdr:col>24</xdr:col>
      <xdr:colOff>152400</xdr:colOff>
      <xdr:row>57</xdr:row>
      <xdr:rowOff>147001</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99196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155131</xdr:rowOff>
    </xdr:from>
    <xdr:ext cx="599010"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384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37004</xdr:rowOff>
    </xdr:from>
    <xdr:to>
      <xdr:col>24</xdr:col>
      <xdr:colOff>152400</xdr:colOff>
      <xdr:row>50</xdr:row>
      <xdr:rowOff>37004</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609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55868</xdr:rowOff>
    </xdr:from>
    <xdr:to>
      <xdr:col>24</xdr:col>
      <xdr:colOff>63500</xdr:colOff>
      <xdr:row>56</xdr:row>
      <xdr:rowOff>104308</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3797300" y="9657068"/>
          <a:ext cx="838200" cy="48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10808</xdr:rowOff>
    </xdr:from>
    <xdr:ext cx="534377"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6120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87,362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32381</xdr:rowOff>
    </xdr:from>
    <xdr:to>
      <xdr:col>24</xdr:col>
      <xdr:colOff>114300</xdr:colOff>
      <xdr:row>56</xdr:row>
      <xdr:rowOff>133981</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633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104308</xdr:rowOff>
    </xdr:from>
    <xdr:to>
      <xdr:col>19</xdr:col>
      <xdr:colOff>177800</xdr:colOff>
      <xdr:row>56</xdr:row>
      <xdr:rowOff>116415</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9705508"/>
          <a:ext cx="889000" cy="12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61313</xdr:rowOff>
    </xdr:from>
    <xdr:to>
      <xdr:col>20</xdr:col>
      <xdr:colOff>38100</xdr:colOff>
      <xdr:row>56</xdr:row>
      <xdr:rowOff>162913</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662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154040</xdr:rowOff>
    </xdr:from>
    <xdr:ext cx="534377"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530111" y="9755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116415</xdr:rowOff>
    </xdr:from>
    <xdr:to>
      <xdr:col>15</xdr:col>
      <xdr:colOff>50800</xdr:colOff>
      <xdr:row>56</xdr:row>
      <xdr:rowOff>148217</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9717615"/>
          <a:ext cx="889000" cy="31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78517</xdr:rowOff>
    </xdr:from>
    <xdr:to>
      <xdr:col>15</xdr:col>
      <xdr:colOff>101600</xdr:colOff>
      <xdr:row>57</xdr:row>
      <xdr:rowOff>8667</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67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171244</xdr:rowOff>
    </xdr:from>
    <xdr:ext cx="534377"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41111" y="9772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148217</xdr:rowOff>
    </xdr:from>
    <xdr:to>
      <xdr:col>10</xdr:col>
      <xdr:colOff>114300</xdr:colOff>
      <xdr:row>57</xdr:row>
      <xdr:rowOff>4218</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9749417"/>
          <a:ext cx="889000" cy="27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86239</xdr:rowOff>
    </xdr:from>
    <xdr:to>
      <xdr:col>10</xdr:col>
      <xdr:colOff>165100</xdr:colOff>
      <xdr:row>57</xdr:row>
      <xdr:rowOff>16389</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687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32916</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9462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111989</xdr:rowOff>
    </xdr:from>
    <xdr:to>
      <xdr:col>6</xdr:col>
      <xdr:colOff>38100</xdr:colOff>
      <xdr:row>57</xdr:row>
      <xdr:rowOff>42139</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9713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58666</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9488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5068</xdr:rowOff>
    </xdr:from>
    <xdr:to>
      <xdr:col>24</xdr:col>
      <xdr:colOff>114300</xdr:colOff>
      <xdr:row>56</xdr:row>
      <xdr:rowOff>106668</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6062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27945</xdr:rowOff>
    </xdr:from>
    <xdr:ext cx="534377"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457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53508</xdr:rowOff>
    </xdr:from>
    <xdr:to>
      <xdr:col>20</xdr:col>
      <xdr:colOff>38100</xdr:colOff>
      <xdr:row>56</xdr:row>
      <xdr:rowOff>155108</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654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185</xdr:rowOff>
    </xdr:from>
    <xdr:ext cx="534377"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530111" y="9429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65615</xdr:rowOff>
    </xdr:from>
    <xdr:to>
      <xdr:col>15</xdr:col>
      <xdr:colOff>101600</xdr:colOff>
      <xdr:row>56</xdr:row>
      <xdr:rowOff>167215</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666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12292</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94420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97417</xdr:rowOff>
    </xdr:from>
    <xdr:to>
      <xdr:col>10</xdr:col>
      <xdr:colOff>165100</xdr:colOff>
      <xdr:row>57</xdr:row>
      <xdr:rowOff>27567</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9698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18694</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52111" y="9791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124868</xdr:rowOff>
    </xdr:from>
    <xdr:to>
      <xdr:col>6</xdr:col>
      <xdr:colOff>38100</xdr:colOff>
      <xdr:row>57</xdr:row>
      <xdr:rowOff>55018</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972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46145</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9818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a:extLst>
            <a:ext uri="{FF2B5EF4-FFF2-40B4-BE49-F238E27FC236}">
              <a16:creationId xmlns:a16="http://schemas.microsoft.com/office/drawing/2014/main" id="{00000000-0008-0000-06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58844</xdr:rowOff>
    </xdr:from>
    <xdr:to>
      <xdr:col>24</xdr:col>
      <xdr:colOff>62865</xdr:colOff>
      <xdr:row>78</xdr:row>
      <xdr:rowOff>137711</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flipV="1">
          <a:off x="4633595" y="12231794"/>
          <a:ext cx="1270" cy="12790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141538</xdr:rowOff>
    </xdr:from>
    <xdr:ext cx="313932" cy="259045"/>
    <xdr:sp macro="" textlink="">
      <xdr:nvSpPr>
        <xdr:cNvPr id="169" name="維持補修費最小値テキスト">
          <a:extLst>
            <a:ext uri="{FF2B5EF4-FFF2-40B4-BE49-F238E27FC236}">
              <a16:creationId xmlns:a16="http://schemas.microsoft.com/office/drawing/2014/main" id="{00000000-0008-0000-0600-0000A9000000}"/>
            </a:ext>
          </a:extLst>
        </xdr:cNvPr>
        <xdr:cNvSpPr txBox="1"/>
      </xdr:nvSpPr>
      <xdr:spPr>
        <a:xfrm>
          <a:off x="4686300" y="135146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137711</xdr:rowOff>
    </xdr:from>
    <xdr:to>
      <xdr:col>24</xdr:col>
      <xdr:colOff>152400</xdr:colOff>
      <xdr:row>78</xdr:row>
      <xdr:rowOff>137711</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4546600" y="13510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5521</xdr:rowOff>
    </xdr:from>
    <xdr:ext cx="534377" cy="259045"/>
    <xdr:sp macro="" textlink="">
      <xdr:nvSpPr>
        <xdr:cNvPr id="171" name="維持補修費最大値テキスト">
          <a:extLst>
            <a:ext uri="{FF2B5EF4-FFF2-40B4-BE49-F238E27FC236}">
              <a16:creationId xmlns:a16="http://schemas.microsoft.com/office/drawing/2014/main" id="{00000000-0008-0000-0600-0000AB000000}"/>
            </a:ext>
          </a:extLst>
        </xdr:cNvPr>
        <xdr:cNvSpPr txBox="1"/>
      </xdr:nvSpPr>
      <xdr:spPr>
        <a:xfrm>
          <a:off x="4686300" y="12007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56,037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58844</xdr:rowOff>
    </xdr:from>
    <xdr:to>
      <xdr:col>24</xdr:col>
      <xdr:colOff>152400</xdr:colOff>
      <xdr:row>71</xdr:row>
      <xdr:rowOff>58844</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2231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113046</xdr:rowOff>
    </xdr:from>
    <xdr:to>
      <xdr:col>24</xdr:col>
      <xdr:colOff>63500</xdr:colOff>
      <xdr:row>78</xdr:row>
      <xdr:rowOff>118645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3797300" y="13486146"/>
          <a:ext cx="838200" cy="5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130270</xdr:rowOff>
    </xdr:from>
    <xdr:ext cx="469744" cy="259045"/>
    <xdr:sp macro="" textlink="">
      <xdr:nvSpPr>
        <xdr:cNvPr id="174" name="維持補修費平均値テキスト">
          <a:extLst>
            <a:ext uri="{FF2B5EF4-FFF2-40B4-BE49-F238E27FC236}">
              <a16:creationId xmlns:a16="http://schemas.microsoft.com/office/drawing/2014/main" id="{00000000-0008-0000-0600-0000AE000000}"/>
            </a:ext>
          </a:extLst>
        </xdr:cNvPr>
        <xdr:cNvSpPr txBox="1"/>
      </xdr:nvSpPr>
      <xdr:spPr>
        <a:xfrm>
          <a:off x="4686300" y="131604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107393</xdr:rowOff>
    </xdr:from>
    <xdr:to>
      <xdr:col>24</xdr:col>
      <xdr:colOff>114300</xdr:colOff>
      <xdr:row>78</xdr:row>
      <xdr:rowOff>37543</xdr:rowOff>
    </xdr:to>
    <xdr:sp macro="" textlink="">
      <xdr:nvSpPr>
        <xdr:cNvPr id="175" name="フローチャート: 判断 174">
          <a:extLst>
            <a:ext uri="{FF2B5EF4-FFF2-40B4-BE49-F238E27FC236}">
              <a16:creationId xmlns:a16="http://schemas.microsoft.com/office/drawing/2014/main" id="{00000000-0008-0000-0600-0000AF000000}"/>
            </a:ext>
          </a:extLst>
        </xdr:cNvPr>
        <xdr:cNvSpPr/>
      </xdr:nvSpPr>
      <xdr:spPr>
        <a:xfrm>
          <a:off x="4584700" y="1330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113046</xdr:rowOff>
    </xdr:from>
    <xdr:to>
      <xdr:col>19</xdr:col>
      <xdr:colOff>177800</xdr:colOff>
      <xdr:row>78</xdr:row>
      <xdr:rowOff>121413</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2908300" y="13486146"/>
          <a:ext cx="889000" cy="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85311</xdr:rowOff>
    </xdr:from>
    <xdr:to>
      <xdr:col>20</xdr:col>
      <xdr:colOff>38100</xdr:colOff>
      <xdr:row>78</xdr:row>
      <xdr:rowOff>15461</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3746500" y="13286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31988</xdr:rowOff>
    </xdr:from>
    <xdr:ext cx="469744"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3562428" y="130621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111399</xdr:rowOff>
    </xdr:from>
    <xdr:to>
      <xdr:col>15</xdr:col>
      <xdr:colOff>50800</xdr:colOff>
      <xdr:row>78</xdr:row>
      <xdr:rowOff>121413</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019300" y="13484499"/>
          <a:ext cx="889000" cy="10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77264</xdr:rowOff>
    </xdr:from>
    <xdr:to>
      <xdr:col>15</xdr:col>
      <xdr:colOff>101600</xdr:colOff>
      <xdr:row>78</xdr:row>
      <xdr:rowOff>7414</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2857500" y="13278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23941</xdr:rowOff>
    </xdr:from>
    <xdr:ext cx="469744"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2673428" y="13054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110074</xdr:rowOff>
    </xdr:from>
    <xdr:to>
      <xdr:col>10</xdr:col>
      <xdr:colOff>114300</xdr:colOff>
      <xdr:row>78</xdr:row>
      <xdr:rowOff>111399</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1130300" y="13483174"/>
          <a:ext cx="889000" cy="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95576</xdr:rowOff>
    </xdr:from>
    <xdr:to>
      <xdr:col>10</xdr:col>
      <xdr:colOff>165100</xdr:colOff>
      <xdr:row>78</xdr:row>
      <xdr:rowOff>25726</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1968500" y="13297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42253</xdr:rowOff>
    </xdr:from>
    <xdr:ext cx="469744"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784428" y="13072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121887</xdr:rowOff>
    </xdr:from>
    <xdr:to>
      <xdr:col>6</xdr:col>
      <xdr:colOff>38100</xdr:colOff>
      <xdr:row>78</xdr:row>
      <xdr:rowOff>52037</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079500" y="13323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68564</xdr:rowOff>
    </xdr:from>
    <xdr:ext cx="469744"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895428" y="1309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67845</xdr:rowOff>
    </xdr:from>
    <xdr:to>
      <xdr:col>24</xdr:col>
      <xdr:colOff>114300</xdr:colOff>
      <xdr:row>78</xdr:row>
      <xdr:rowOff>169445</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4584700" y="13440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154222</xdr:rowOff>
    </xdr:from>
    <xdr:ext cx="378565" cy="259045"/>
    <xdr:sp macro="" textlink="">
      <xdr:nvSpPr>
        <xdr:cNvPr id="193" name="維持補修費該当値テキスト">
          <a:extLst>
            <a:ext uri="{FF2B5EF4-FFF2-40B4-BE49-F238E27FC236}">
              <a16:creationId xmlns:a16="http://schemas.microsoft.com/office/drawing/2014/main" id="{00000000-0008-0000-0600-0000C1000000}"/>
            </a:ext>
          </a:extLst>
        </xdr:cNvPr>
        <xdr:cNvSpPr txBox="1"/>
      </xdr:nvSpPr>
      <xdr:spPr>
        <a:xfrm>
          <a:off x="4686300" y="133558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62246</xdr:rowOff>
    </xdr:from>
    <xdr:to>
      <xdr:col>20</xdr:col>
      <xdr:colOff>38100</xdr:colOff>
      <xdr:row>78</xdr:row>
      <xdr:rowOff>163846</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3746500" y="13435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154973</xdr:rowOff>
    </xdr:from>
    <xdr:ext cx="469744"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562428" y="13528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70613</xdr:rowOff>
    </xdr:from>
    <xdr:to>
      <xdr:col>15</xdr:col>
      <xdr:colOff>101600</xdr:colOff>
      <xdr:row>79</xdr:row>
      <xdr:rowOff>763</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2857500" y="1344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52017</xdr:colOff>
      <xdr:row>78</xdr:row>
      <xdr:rowOff>163340</xdr:rowOff>
    </xdr:from>
    <xdr:ext cx="378565"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2719017" y="135364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60599</xdr:rowOff>
    </xdr:from>
    <xdr:to>
      <xdr:col>10</xdr:col>
      <xdr:colOff>165100</xdr:colOff>
      <xdr:row>78</xdr:row>
      <xdr:rowOff>162199</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1968500" y="13433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153326</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1784428" y="1352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59274</xdr:rowOff>
    </xdr:from>
    <xdr:to>
      <xdr:col>6</xdr:col>
      <xdr:colOff>38100</xdr:colOff>
      <xdr:row>78</xdr:row>
      <xdr:rowOff>160874</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079500" y="13432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152001</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895428" y="13525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95352</xdr:rowOff>
    </xdr:from>
    <xdr:to>
      <xdr:col>24</xdr:col>
      <xdr:colOff>62865</xdr:colOff>
      <xdr:row>99</xdr:row>
      <xdr:rowOff>86309</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25852"/>
          <a:ext cx="1270" cy="15340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90136</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7063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86309</xdr:rowOff>
    </xdr:from>
    <xdr:to>
      <xdr:col>24</xdr:col>
      <xdr:colOff>152400</xdr:colOff>
      <xdr:row>99</xdr:row>
      <xdr:rowOff>86309</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7059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42029</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010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177,492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95352</xdr:rowOff>
    </xdr:from>
    <xdr:to>
      <xdr:col>24</xdr:col>
      <xdr:colOff>152400</xdr:colOff>
      <xdr:row>90</xdr:row>
      <xdr:rowOff>95352</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25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118605</xdr:rowOff>
    </xdr:from>
    <xdr:to>
      <xdr:col>24</xdr:col>
      <xdr:colOff>63500</xdr:colOff>
      <xdr:row>95</xdr:row>
      <xdr:rowOff>150076</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3797300" y="16406355"/>
          <a:ext cx="838200" cy="31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117657</xdr:rowOff>
    </xdr:from>
    <xdr:ext cx="599010"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4054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102,537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139230</xdr:rowOff>
    </xdr:from>
    <xdr:to>
      <xdr:col>24</xdr:col>
      <xdr:colOff>114300</xdr:colOff>
      <xdr:row>96</xdr:row>
      <xdr:rowOff>69380</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42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81127</xdr:rowOff>
    </xdr:from>
    <xdr:to>
      <xdr:col>19</xdr:col>
      <xdr:colOff>177800</xdr:colOff>
      <xdr:row>95</xdr:row>
      <xdr:rowOff>118605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368877"/>
          <a:ext cx="889000" cy="37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20943</xdr:rowOff>
    </xdr:from>
    <xdr:to>
      <xdr:col>20</xdr:col>
      <xdr:colOff>38100</xdr:colOff>
      <xdr:row>96</xdr:row>
      <xdr:rowOff>122543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48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113670</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57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81127</xdr:rowOff>
    </xdr:from>
    <xdr:to>
      <xdr:col>15</xdr:col>
      <xdr:colOff>50800</xdr:colOff>
      <xdr:row>95</xdr:row>
      <xdr:rowOff>101003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368877"/>
          <a:ext cx="889000" cy="1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31217</xdr:rowOff>
    </xdr:from>
    <xdr:to>
      <xdr:col>15</xdr:col>
      <xdr:colOff>101600</xdr:colOff>
      <xdr:row>96</xdr:row>
      <xdr:rowOff>132817</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123944</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1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101003</xdr:rowOff>
    </xdr:from>
    <xdr:to>
      <xdr:col>10</xdr:col>
      <xdr:colOff>114300</xdr:colOff>
      <xdr:row>96</xdr:row>
      <xdr:rowOff>16853</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388753"/>
          <a:ext cx="889000" cy="87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31877</xdr:rowOff>
    </xdr:from>
    <xdr:to>
      <xdr:col>10</xdr:col>
      <xdr:colOff>165100</xdr:colOff>
      <xdr:row>96</xdr:row>
      <xdr:rowOff>133477</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124604</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111888</xdr:rowOff>
    </xdr:from>
    <xdr:to>
      <xdr:col>6</xdr:col>
      <xdr:colOff>38100</xdr:colOff>
      <xdr:row>97</xdr:row>
      <xdr:rowOff>42038</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33165</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99276</xdr:rowOff>
    </xdr:from>
    <xdr:to>
      <xdr:col>24</xdr:col>
      <xdr:colOff>114300</xdr:colOff>
      <xdr:row>96</xdr:row>
      <xdr:rowOff>29426</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3870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122153</xdr:rowOff>
    </xdr:from>
    <xdr:ext cx="599010"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2384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67805</xdr:rowOff>
    </xdr:from>
    <xdr:to>
      <xdr:col>20</xdr:col>
      <xdr:colOff>38100</xdr:colOff>
      <xdr:row>95</xdr:row>
      <xdr:rowOff>169405</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35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14482</xdr:rowOff>
    </xdr:from>
    <xdr:ext cx="59901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497795" y="161307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30327</xdr:rowOff>
    </xdr:from>
    <xdr:to>
      <xdr:col>15</xdr:col>
      <xdr:colOff>101600</xdr:colOff>
      <xdr:row>95</xdr:row>
      <xdr:rowOff>131927</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318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148454</xdr:rowOff>
    </xdr:from>
    <xdr:ext cx="59901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08795" y="16093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50203</xdr:rowOff>
    </xdr:from>
    <xdr:to>
      <xdr:col>10</xdr:col>
      <xdr:colOff>165100</xdr:colOff>
      <xdr:row>95</xdr:row>
      <xdr:rowOff>151803</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33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168330</xdr:rowOff>
    </xdr:from>
    <xdr:ext cx="59901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19795" y="16113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137503</xdr:rowOff>
    </xdr:from>
    <xdr:to>
      <xdr:col>6</xdr:col>
      <xdr:colOff>38100</xdr:colOff>
      <xdr:row>96</xdr:row>
      <xdr:rowOff>67653</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42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84180</xdr:rowOff>
    </xdr:from>
    <xdr:ext cx="599010"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30795" y="16200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25400</xdr:rowOff>
    </xdr:from>
    <xdr:to>
      <xdr:col>59</xdr:col>
      <xdr:colOff>50800</xdr:colOff>
      <xdr:row>38</xdr:row>
      <xdr:rowOff>25400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54627</xdr:rowOff>
    </xdr:from>
    <xdr:ext cx="248786"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111777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補助費等グラフ枠">
          <a:extLst>
            <a:ext uri="{FF2B5EF4-FFF2-40B4-BE49-F238E27FC236}">
              <a16:creationId xmlns:a16="http://schemas.microsoft.com/office/drawing/2014/main" id="{00000000-0008-0000-0600-000016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94483</xdr:rowOff>
    </xdr:from>
    <xdr:to>
      <xdr:col>54</xdr:col>
      <xdr:colOff>189865</xdr:colOff>
      <xdr:row>37</xdr:row>
      <xdr:rowOff>85670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flipV="1">
          <a:off x="10475595" y="5237983"/>
          <a:ext cx="1270" cy="11913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89497</xdr:rowOff>
    </xdr:from>
    <xdr:ext cx="534377" cy="259045"/>
    <xdr:sp macro="" textlink="">
      <xdr:nvSpPr>
        <xdr:cNvPr id="280" name="補助費等最小値テキスト">
          <a:extLst>
            <a:ext uri="{FF2B5EF4-FFF2-40B4-BE49-F238E27FC236}">
              <a16:creationId xmlns:a16="http://schemas.microsoft.com/office/drawing/2014/main" id="{00000000-0008-0000-0600-000018010000}"/>
            </a:ext>
          </a:extLst>
        </xdr:cNvPr>
        <xdr:cNvSpPr txBox="1"/>
      </xdr:nvSpPr>
      <xdr:spPr>
        <a:xfrm>
          <a:off x="10528300" y="64331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85670</xdr:rowOff>
    </xdr:from>
    <xdr:to>
      <xdr:col>55</xdr:col>
      <xdr:colOff>88900</xdr:colOff>
      <xdr:row>37</xdr:row>
      <xdr:rowOff>85670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10388600" y="6429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41160</xdr:rowOff>
    </xdr:from>
    <xdr:ext cx="599010" cy="259045"/>
    <xdr:sp macro="" textlink="">
      <xdr:nvSpPr>
        <xdr:cNvPr id="282" name="補助費等最大値テキスト">
          <a:extLst>
            <a:ext uri="{FF2B5EF4-FFF2-40B4-BE49-F238E27FC236}">
              <a16:creationId xmlns:a16="http://schemas.microsoft.com/office/drawing/2014/main" id="{00000000-0008-0000-0600-00001A010000}"/>
            </a:ext>
          </a:extLst>
        </xdr:cNvPr>
        <xdr:cNvSpPr txBox="1"/>
      </xdr:nvSpPr>
      <xdr:spPr>
        <a:xfrm>
          <a:off x="10528300" y="5013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94483</xdr:rowOff>
    </xdr:from>
    <xdr:to>
      <xdr:col>55</xdr:col>
      <xdr:colOff>88900</xdr:colOff>
      <xdr:row>30</xdr:row>
      <xdr:rowOff>94483</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52379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24080</xdr:rowOff>
    </xdr:from>
    <xdr:to>
      <xdr:col>55</xdr:col>
      <xdr:colOff>0</xdr:colOff>
      <xdr:row>36</xdr:row>
      <xdr:rowOff>32732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9639300" y="6196280"/>
          <a:ext cx="838200" cy="8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77550</xdr:rowOff>
    </xdr:from>
    <xdr:ext cx="534377" cy="259045"/>
    <xdr:sp macro="" textlink="">
      <xdr:nvSpPr>
        <xdr:cNvPr id="285" name="補助費等平均値テキスト">
          <a:extLst>
            <a:ext uri="{FF2B5EF4-FFF2-40B4-BE49-F238E27FC236}">
              <a16:creationId xmlns:a16="http://schemas.microsoft.com/office/drawing/2014/main" id="{00000000-0008-0000-0600-00001D010000}"/>
            </a:ext>
          </a:extLst>
        </xdr:cNvPr>
        <xdr:cNvSpPr txBox="1"/>
      </xdr:nvSpPr>
      <xdr:spPr>
        <a:xfrm>
          <a:off x="10528300" y="59068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75,989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54673</xdr:rowOff>
    </xdr:from>
    <xdr:to>
      <xdr:col>55</xdr:col>
      <xdr:colOff>50800</xdr:colOff>
      <xdr:row>35</xdr:row>
      <xdr:rowOff>156273</xdr:rowOff>
    </xdr:to>
    <xdr:sp macro="" textlink="">
      <xdr:nvSpPr>
        <xdr:cNvPr id="286" name="フローチャート: 判断 285">
          <a:extLst>
            <a:ext uri="{FF2B5EF4-FFF2-40B4-BE49-F238E27FC236}">
              <a16:creationId xmlns:a16="http://schemas.microsoft.com/office/drawing/2014/main" id="{00000000-0008-0000-0600-00001E010000}"/>
            </a:ext>
          </a:extLst>
        </xdr:cNvPr>
        <xdr:cNvSpPr/>
      </xdr:nvSpPr>
      <xdr:spPr>
        <a:xfrm>
          <a:off x="10426700" y="6055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24080</xdr:rowOff>
    </xdr:from>
    <xdr:to>
      <xdr:col>50</xdr:col>
      <xdr:colOff>114300</xdr:colOff>
      <xdr:row>36</xdr:row>
      <xdr:rowOff>90539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8750300" y="6196280"/>
          <a:ext cx="889000" cy="66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89277</xdr:rowOff>
    </xdr:from>
    <xdr:to>
      <xdr:col>50</xdr:col>
      <xdr:colOff>165100</xdr:colOff>
      <xdr:row>36</xdr:row>
      <xdr:rowOff>19427</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9588500" y="6090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35954</xdr:rowOff>
    </xdr:from>
    <xdr:ext cx="534377" cy="259045"/>
    <xdr:sp macro="" textlink="">
      <xdr:nvSpPr>
        <xdr:cNvPr id="289" name="テキスト ボックス 288">
          <a:extLst>
            <a:ext uri="{FF2B5EF4-FFF2-40B4-BE49-F238E27FC236}">
              <a16:creationId xmlns:a16="http://schemas.microsoft.com/office/drawing/2014/main" id="{00000000-0008-0000-0600-000021010000}"/>
            </a:ext>
          </a:extLst>
        </xdr:cNvPr>
        <xdr:cNvSpPr txBox="1"/>
      </xdr:nvSpPr>
      <xdr:spPr>
        <a:xfrm>
          <a:off x="9372111" y="5865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90539</xdr:rowOff>
    </xdr:from>
    <xdr:to>
      <xdr:col>45</xdr:col>
      <xdr:colOff>177800</xdr:colOff>
      <xdr:row>36</xdr:row>
      <xdr:rowOff>102838</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7861300" y="6262739"/>
          <a:ext cx="889000" cy="12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96250</xdr:rowOff>
    </xdr:from>
    <xdr:to>
      <xdr:col>46</xdr:col>
      <xdr:colOff>38100</xdr:colOff>
      <xdr:row>36</xdr:row>
      <xdr:rowOff>26400</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8699500" y="6097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42927</xdr:rowOff>
    </xdr:from>
    <xdr:ext cx="534377" cy="259045"/>
    <xdr:sp macro="" textlink="">
      <xdr:nvSpPr>
        <xdr:cNvPr id="292" name="テキスト ボックス 291">
          <a:extLst>
            <a:ext uri="{FF2B5EF4-FFF2-40B4-BE49-F238E27FC236}">
              <a16:creationId xmlns:a16="http://schemas.microsoft.com/office/drawing/2014/main" id="{00000000-0008-0000-0600-000024010000}"/>
            </a:ext>
          </a:extLst>
        </xdr:cNvPr>
        <xdr:cNvSpPr txBox="1"/>
      </xdr:nvSpPr>
      <xdr:spPr>
        <a:xfrm>
          <a:off x="8483111" y="5872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81973</xdr:rowOff>
    </xdr:from>
    <xdr:to>
      <xdr:col>41</xdr:col>
      <xdr:colOff>50800</xdr:colOff>
      <xdr:row>36</xdr:row>
      <xdr:rowOff>102838</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6972300" y="6254173"/>
          <a:ext cx="889000" cy="2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35</xdr:row>
      <xdr:rowOff>120127</xdr:rowOff>
    </xdr:from>
    <xdr:to>
      <xdr:col>41</xdr:col>
      <xdr:colOff>101600</xdr:colOff>
      <xdr:row>36</xdr:row>
      <xdr:rowOff>50277</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7810500" y="6120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66804</xdr:rowOff>
    </xdr:from>
    <xdr:ext cx="534377"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7594111" y="5896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124361</xdr:rowOff>
    </xdr:from>
    <xdr:to>
      <xdr:col>36</xdr:col>
      <xdr:colOff>165100</xdr:colOff>
      <xdr:row>36</xdr:row>
      <xdr:rowOff>54511</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6921500" y="6125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71038</xdr:rowOff>
    </xdr:from>
    <xdr:ext cx="534377"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6705111" y="5900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153382</xdr:rowOff>
    </xdr:from>
    <xdr:to>
      <xdr:col>55</xdr:col>
      <xdr:colOff>50800</xdr:colOff>
      <xdr:row>36</xdr:row>
      <xdr:rowOff>83532</xdr:rowOff>
    </xdr:to>
    <xdr:sp macro="" textlink="">
      <xdr:nvSpPr>
        <xdr:cNvPr id="303" name="楕円 302">
          <a:extLst>
            <a:ext uri="{FF2B5EF4-FFF2-40B4-BE49-F238E27FC236}">
              <a16:creationId xmlns:a16="http://schemas.microsoft.com/office/drawing/2014/main" id="{00000000-0008-0000-0600-00002F010000}"/>
            </a:ext>
          </a:extLst>
        </xdr:cNvPr>
        <xdr:cNvSpPr/>
      </xdr:nvSpPr>
      <xdr:spPr>
        <a:xfrm>
          <a:off x="10426700" y="6154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131809</xdr:rowOff>
    </xdr:from>
    <xdr:ext cx="534377" cy="259045"/>
    <xdr:sp macro="" textlink="">
      <xdr:nvSpPr>
        <xdr:cNvPr id="304" name="補助費等該当値テキスト">
          <a:extLst>
            <a:ext uri="{FF2B5EF4-FFF2-40B4-BE49-F238E27FC236}">
              <a16:creationId xmlns:a16="http://schemas.microsoft.com/office/drawing/2014/main" id="{00000000-0008-0000-0600-000030010000}"/>
            </a:ext>
          </a:extLst>
        </xdr:cNvPr>
        <xdr:cNvSpPr txBox="1"/>
      </xdr:nvSpPr>
      <xdr:spPr>
        <a:xfrm>
          <a:off x="10528300" y="6132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144730</xdr:rowOff>
    </xdr:from>
    <xdr:to>
      <xdr:col>50</xdr:col>
      <xdr:colOff>165100</xdr:colOff>
      <xdr:row>36</xdr:row>
      <xdr:rowOff>74880</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9588500" y="614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66007</xdr:rowOff>
    </xdr:from>
    <xdr:ext cx="534377"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372111" y="6238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39739</xdr:rowOff>
    </xdr:from>
    <xdr:to>
      <xdr:col>46</xdr:col>
      <xdr:colOff>38100</xdr:colOff>
      <xdr:row>36</xdr:row>
      <xdr:rowOff>141339</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8699500" y="62119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132466</xdr:rowOff>
    </xdr:from>
    <xdr:ext cx="534377"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483111" y="6304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52038</xdr:rowOff>
    </xdr:from>
    <xdr:to>
      <xdr:col>41</xdr:col>
      <xdr:colOff>101600</xdr:colOff>
      <xdr:row>36</xdr:row>
      <xdr:rowOff>153638</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7810500" y="6224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144765</xdr:rowOff>
    </xdr:from>
    <xdr:ext cx="534377"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7594111" y="6316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31173</xdr:rowOff>
    </xdr:from>
    <xdr:to>
      <xdr:col>36</xdr:col>
      <xdr:colOff>165100</xdr:colOff>
      <xdr:row>36</xdr:row>
      <xdr:rowOff>132773</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6921500" y="6203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123900</xdr:rowOff>
    </xdr:from>
    <xdr:ext cx="534377"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05111" y="62961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6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600-00003A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1" name="テキスト ボックス 320">
          <a:extLst>
            <a:ext uri="{FF2B5EF4-FFF2-40B4-BE49-F238E27FC236}">
              <a16:creationId xmlns:a16="http://schemas.microsoft.com/office/drawing/2014/main" id="{00000000-0008-0000-0600-000041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600-000042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600-000043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a:extLst>
            <a:ext uri="{FF2B5EF4-FFF2-40B4-BE49-F238E27FC236}">
              <a16:creationId xmlns:a16="http://schemas.microsoft.com/office/drawing/2014/main" id="{00000000-0008-0000-06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120749</xdr:rowOff>
    </xdr:from>
    <xdr:to>
      <xdr:col>54</xdr:col>
      <xdr:colOff>189865</xdr:colOff>
      <xdr:row>58</xdr:row>
      <xdr:rowOff>37868</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flipV="1">
          <a:off x="10475595" y="8864699"/>
          <a:ext cx="1270" cy="11172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41695</xdr:rowOff>
    </xdr:from>
    <xdr:ext cx="534377" cy="259045"/>
    <xdr:sp macro="" textlink="">
      <xdr:nvSpPr>
        <xdr:cNvPr id="335" name="普通建設事業費最小値テキスト">
          <a:extLst>
            <a:ext uri="{FF2B5EF4-FFF2-40B4-BE49-F238E27FC236}">
              <a16:creationId xmlns:a16="http://schemas.microsoft.com/office/drawing/2014/main" id="{00000000-0008-0000-0600-00004F010000}"/>
            </a:ext>
          </a:extLst>
        </xdr:cNvPr>
        <xdr:cNvSpPr txBox="1"/>
      </xdr:nvSpPr>
      <xdr:spPr>
        <a:xfrm>
          <a:off x="10528300" y="9985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37868</xdr:rowOff>
    </xdr:from>
    <xdr:to>
      <xdr:col>55</xdr:col>
      <xdr:colOff>88900</xdr:colOff>
      <xdr:row>58</xdr:row>
      <xdr:rowOff>37868</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99819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67426</xdr:rowOff>
    </xdr:from>
    <xdr:ext cx="599010" cy="259045"/>
    <xdr:sp macro="" textlink="">
      <xdr:nvSpPr>
        <xdr:cNvPr id="337" name="普通建設事業費最大値テキスト">
          <a:extLst>
            <a:ext uri="{FF2B5EF4-FFF2-40B4-BE49-F238E27FC236}">
              <a16:creationId xmlns:a16="http://schemas.microsoft.com/office/drawing/2014/main" id="{00000000-0008-0000-0600-000051010000}"/>
            </a:ext>
          </a:extLst>
        </xdr:cNvPr>
        <xdr:cNvSpPr txBox="1"/>
      </xdr:nvSpPr>
      <xdr:spPr>
        <a:xfrm>
          <a:off x="10528300" y="8639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120749</xdr:rowOff>
    </xdr:from>
    <xdr:to>
      <xdr:col>55</xdr:col>
      <xdr:colOff>88900</xdr:colOff>
      <xdr:row>51</xdr:row>
      <xdr:rowOff>120749</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10388600" y="8864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126212</xdr:rowOff>
    </xdr:from>
    <xdr:to>
      <xdr:col>55</xdr:col>
      <xdr:colOff>0</xdr:colOff>
      <xdr:row>55</xdr:row>
      <xdr:rowOff>141008</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flipV="1">
          <a:off x="9639300" y="9384512"/>
          <a:ext cx="838200" cy="186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151539</xdr:rowOff>
    </xdr:from>
    <xdr:ext cx="534377" cy="259045"/>
    <xdr:sp macro="" textlink="">
      <xdr:nvSpPr>
        <xdr:cNvPr id="340" name="普通建設事業費平均値テキスト">
          <a:extLst>
            <a:ext uri="{FF2B5EF4-FFF2-40B4-BE49-F238E27FC236}">
              <a16:creationId xmlns:a16="http://schemas.microsoft.com/office/drawing/2014/main" id="{00000000-0008-0000-0600-000054010000}"/>
            </a:ext>
          </a:extLst>
        </xdr:cNvPr>
        <xdr:cNvSpPr txBox="1"/>
      </xdr:nvSpPr>
      <xdr:spPr>
        <a:xfrm>
          <a:off x="10528300" y="95812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1662</xdr:rowOff>
    </xdr:from>
    <xdr:to>
      <xdr:col>55</xdr:col>
      <xdr:colOff>50800</xdr:colOff>
      <xdr:row>56</xdr:row>
      <xdr:rowOff>103262</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10426700" y="96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81032</xdr:rowOff>
    </xdr:from>
    <xdr:to>
      <xdr:col>50</xdr:col>
      <xdr:colOff>114300</xdr:colOff>
      <xdr:row>55</xdr:row>
      <xdr:rowOff>141008</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8750300" y="9510782"/>
          <a:ext cx="889000" cy="5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42389</xdr:rowOff>
    </xdr:from>
    <xdr:to>
      <xdr:col>50</xdr:col>
      <xdr:colOff>165100</xdr:colOff>
      <xdr:row>56</xdr:row>
      <xdr:rowOff>143989</xdr:rowOff>
    </xdr:to>
    <xdr:sp macro="" textlink="">
      <xdr:nvSpPr>
        <xdr:cNvPr id="343" name="フローチャート: 判断 342">
          <a:extLst>
            <a:ext uri="{FF2B5EF4-FFF2-40B4-BE49-F238E27FC236}">
              <a16:creationId xmlns:a16="http://schemas.microsoft.com/office/drawing/2014/main" id="{00000000-0008-0000-0600-000057010000}"/>
            </a:ext>
          </a:extLst>
        </xdr:cNvPr>
        <xdr:cNvSpPr/>
      </xdr:nvSpPr>
      <xdr:spPr>
        <a:xfrm>
          <a:off x="95885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135116</xdr:rowOff>
    </xdr:from>
    <xdr:ext cx="534377"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9372111" y="9736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142877</xdr:rowOff>
    </xdr:from>
    <xdr:to>
      <xdr:col>45</xdr:col>
      <xdr:colOff>177800</xdr:colOff>
      <xdr:row>55</xdr:row>
      <xdr:rowOff>81032</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7861300" y="9401177"/>
          <a:ext cx="889000" cy="109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25038</xdr:rowOff>
    </xdr:from>
    <xdr:to>
      <xdr:col>46</xdr:col>
      <xdr:colOff>38100</xdr:colOff>
      <xdr:row>56</xdr:row>
      <xdr:rowOff>126638</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8699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117765</xdr:rowOff>
    </xdr:from>
    <xdr:ext cx="534377"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8483111" y="9718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142877</xdr:rowOff>
    </xdr:from>
    <xdr:to>
      <xdr:col>41</xdr:col>
      <xdr:colOff>50800</xdr:colOff>
      <xdr:row>55</xdr:row>
      <xdr:rowOff>44776</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6972300" y="9401177"/>
          <a:ext cx="889000" cy="7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51044</xdr:rowOff>
    </xdr:from>
    <xdr:to>
      <xdr:col>41</xdr:col>
      <xdr:colOff>101600</xdr:colOff>
      <xdr:row>56</xdr:row>
      <xdr:rowOff>152644</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7810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143771</xdr:rowOff>
    </xdr:from>
    <xdr:ext cx="534377"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7594111" y="9744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41081</xdr:rowOff>
    </xdr:from>
    <xdr:to>
      <xdr:col>36</xdr:col>
      <xdr:colOff>165100</xdr:colOff>
      <xdr:row>56</xdr:row>
      <xdr:rowOff>142681</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6921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133808</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6705111" y="9735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75412</xdr:rowOff>
    </xdr:from>
    <xdr:to>
      <xdr:col>55</xdr:col>
      <xdr:colOff>50800</xdr:colOff>
      <xdr:row>55</xdr:row>
      <xdr:rowOff>5562</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10426700" y="9333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98289</xdr:rowOff>
    </xdr:from>
    <xdr:ext cx="599010" cy="259045"/>
    <xdr:sp macro="" textlink="">
      <xdr:nvSpPr>
        <xdr:cNvPr id="359" name="普通建設事業費該当値テキスト">
          <a:extLst>
            <a:ext uri="{FF2B5EF4-FFF2-40B4-BE49-F238E27FC236}">
              <a16:creationId xmlns:a16="http://schemas.microsoft.com/office/drawing/2014/main" id="{00000000-0008-0000-0600-000067010000}"/>
            </a:ext>
          </a:extLst>
        </xdr:cNvPr>
        <xdr:cNvSpPr txBox="1"/>
      </xdr:nvSpPr>
      <xdr:spPr>
        <a:xfrm>
          <a:off x="10528300" y="9185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90208</xdr:rowOff>
    </xdr:from>
    <xdr:to>
      <xdr:col>50</xdr:col>
      <xdr:colOff>165100</xdr:colOff>
      <xdr:row>56</xdr:row>
      <xdr:rowOff>20358</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9588500" y="9519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36885</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339795" y="9295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30232</xdr:rowOff>
    </xdr:from>
    <xdr:to>
      <xdr:col>46</xdr:col>
      <xdr:colOff>38100</xdr:colOff>
      <xdr:row>55</xdr:row>
      <xdr:rowOff>131832</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8699500" y="94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53</xdr:row>
      <xdr:rowOff>148359</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450795" y="9235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92077</xdr:rowOff>
    </xdr:from>
    <xdr:to>
      <xdr:col>41</xdr:col>
      <xdr:colOff>101600</xdr:colOff>
      <xdr:row>55</xdr:row>
      <xdr:rowOff>22227</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7810500" y="935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38754</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9125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54</xdr:row>
      <xdr:rowOff>165426</xdr:rowOff>
    </xdr:from>
    <xdr:to>
      <xdr:col>36</xdr:col>
      <xdr:colOff>165100</xdr:colOff>
      <xdr:row>55</xdr:row>
      <xdr:rowOff>95576</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6921500" y="9423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112103</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9198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6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0" name="普通建設事業費 （ うち新規整備　）グラフ枠">
          <a:extLst>
            <a:ext uri="{FF2B5EF4-FFF2-40B4-BE49-F238E27FC236}">
              <a16:creationId xmlns:a16="http://schemas.microsoft.com/office/drawing/2014/main" id="{00000000-0008-0000-0600-00008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151457</xdr:rowOff>
    </xdr:from>
    <xdr:to>
      <xdr:col>54</xdr:col>
      <xdr:colOff>189865</xdr:colOff>
      <xdr:row>79</xdr:row>
      <xdr:rowOff>44450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flipV="1">
          <a:off x="10475595" y="12324407"/>
          <a:ext cx="1270" cy="12645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392" name="普通建設事業費 （ うち新規整備　）最小値テキスト">
          <a:extLst>
            <a:ext uri="{FF2B5EF4-FFF2-40B4-BE49-F238E27FC236}">
              <a16:creationId xmlns:a16="http://schemas.microsoft.com/office/drawing/2014/main" id="{00000000-0008-0000-0600-000088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98134</xdr:rowOff>
    </xdr:from>
    <xdr:ext cx="599010" cy="259045"/>
    <xdr:sp macro="" textlink="">
      <xdr:nvSpPr>
        <xdr:cNvPr id="394" name="普通建設事業費 （ うち新規整備　）最大値テキスト">
          <a:extLst>
            <a:ext uri="{FF2B5EF4-FFF2-40B4-BE49-F238E27FC236}">
              <a16:creationId xmlns:a16="http://schemas.microsoft.com/office/drawing/2014/main" id="{00000000-0008-0000-0600-00008A010000}"/>
            </a:ext>
          </a:extLst>
        </xdr:cNvPr>
        <xdr:cNvSpPr txBox="1"/>
      </xdr:nvSpPr>
      <xdr:spPr>
        <a:xfrm>
          <a:off x="10528300" y="12099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151457</xdr:rowOff>
    </xdr:from>
    <xdr:to>
      <xdr:col>55</xdr:col>
      <xdr:colOff>88900</xdr:colOff>
      <xdr:row>71</xdr:row>
      <xdr:rowOff>151457</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10388600" y="123244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115027</xdr:rowOff>
    </xdr:from>
    <xdr:to>
      <xdr:col>55</xdr:col>
      <xdr:colOff>0</xdr:colOff>
      <xdr:row>78</xdr:row>
      <xdr:rowOff>47620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flipV="1">
          <a:off x="9639300" y="13145227"/>
          <a:ext cx="838200" cy="275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116766</xdr:rowOff>
    </xdr:from>
    <xdr:ext cx="534377" cy="259045"/>
    <xdr:sp macro="" textlink="">
      <xdr:nvSpPr>
        <xdr:cNvPr id="397" name="普通建設事業費 （ うち新規整備　）平均値テキスト">
          <a:extLst>
            <a:ext uri="{FF2B5EF4-FFF2-40B4-BE49-F238E27FC236}">
              <a16:creationId xmlns:a16="http://schemas.microsoft.com/office/drawing/2014/main" id="{00000000-0008-0000-0600-00008D010000}"/>
            </a:ext>
          </a:extLst>
        </xdr:cNvPr>
        <xdr:cNvSpPr txBox="1"/>
      </xdr:nvSpPr>
      <xdr:spPr>
        <a:xfrm>
          <a:off x="10528300" y="133184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138339</xdr:rowOff>
    </xdr:from>
    <xdr:to>
      <xdr:col>55</xdr:col>
      <xdr:colOff>50800</xdr:colOff>
      <xdr:row>78</xdr:row>
      <xdr:rowOff>68489</xdr:rowOff>
    </xdr:to>
    <xdr:sp macro="" textlink="">
      <xdr:nvSpPr>
        <xdr:cNvPr id="398" name="フローチャート: 判断 397">
          <a:extLst>
            <a:ext uri="{FF2B5EF4-FFF2-40B4-BE49-F238E27FC236}">
              <a16:creationId xmlns:a16="http://schemas.microsoft.com/office/drawing/2014/main" id="{00000000-0008-0000-0600-00008E010000}"/>
            </a:ext>
          </a:extLst>
        </xdr:cNvPr>
        <xdr:cNvSpPr/>
      </xdr:nvSpPr>
      <xdr:spPr>
        <a:xfrm>
          <a:off x="10426700" y="1333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47620</xdr:rowOff>
    </xdr:from>
    <xdr:to>
      <xdr:col>50</xdr:col>
      <xdr:colOff>114300</xdr:colOff>
      <xdr:row>78</xdr:row>
      <xdr:rowOff>65801</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8750300" y="13420720"/>
          <a:ext cx="889000" cy="181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149623</xdr:rowOff>
    </xdr:from>
    <xdr:to>
      <xdr:col>50</xdr:col>
      <xdr:colOff>165100</xdr:colOff>
      <xdr:row>78</xdr:row>
      <xdr:rowOff>79773</xdr:rowOff>
    </xdr:to>
    <xdr:sp macro="" textlink="">
      <xdr:nvSpPr>
        <xdr:cNvPr id="400" name="フローチャート: 判断 399">
          <a:extLst>
            <a:ext uri="{FF2B5EF4-FFF2-40B4-BE49-F238E27FC236}">
              <a16:creationId xmlns:a16="http://schemas.microsoft.com/office/drawing/2014/main" id="{00000000-0008-0000-0600-000090010000}"/>
            </a:ext>
          </a:extLst>
        </xdr:cNvPr>
        <xdr:cNvSpPr/>
      </xdr:nvSpPr>
      <xdr:spPr>
        <a:xfrm>
          <a:off x="9588500" y="13351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96300</xdr:rowOff>
    </xdr:from>
    <xdr:ext cx="534377" cy="259045"/>
    <xdr:sp macro="" textlink="">
      <xdr:nvSpPr>
        <xdr:cNvPr id="401" name="テキスト ボックス 400">
          <a:extLst>
            <a:ext uri="{FF2B5EF4-FFF2-40B4-BE49-F238E27FC236}">
              <a16:creationId xmlns:a16="http://schemas.microsoft.com/office/drawing/2014/main" id="{00000000-0008-0000-0600-000091010000}"/>
            </a:ext>
          </a:extLst>
        </xdr:cNvPr>
        <xdr:cNvSpPr txBox="1"/>
      </xdr:nvSpPr>
      <xdr:spPr>
        <a:xfrm>
          <a:off x="9372111" y="13126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17833</xdr:rowOff>
    </xdr:from>
    <xdr:to>
      <xdr:col>45</xdr:col>
      <xdr:colOff>177800</xdr:colOff>
      <xdr:row>78</xdr:row>
      <xdr:rowOff>65801</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7861300" y="13390933"/>
          <a:ext cx="889000" cy="47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130719</xdr:rowOff>
    </xdr:from>
    <xdr:to>
      <xdr:col>46</xdr:col>
      <xdr:colOff>38100</xdr:colOff>
      <xdr:row>78</xdr:row>
      <xdr:rowOff>60869</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8699500" y="13332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77396</xdr:rowOff>
    </xdr:from>
    <xdr:ext cx="534377"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8483111" y="13107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75</xdr:row>
      <xdr:rowOff>139121</xdr:rowOff>
    </xdr:from>
    <xdr:to>
      <xdr:col>41</xdr:col>
      <xdr:colOff>50800</xdr:colOff>
      <xdr:row>78</xdr:row>
      <xdr:rowOff>17833</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6972300" y="12997871"/>
          <a:ext cx="889000" cy="39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110038</xdr:rowOff>
    </xdr:from>
    <xdr:to>
      <xdr:col>41</xdr:col>
      <xdr:colOff>101600</xdr:colOff>
      <xdr:row>78</xdr:row>
      <xdr:rowOff>40188</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7810500" y="13311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56715</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7594111" y="13086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28535</xdr:rowOff>
    </xdr:from>
    <xdr:to>
      <xdr:col>36</xdr:col>
      <xdr:colOff>165100</xdr:colOff>
      <xdr:row>77</xdr:row>
      <xdr:rowOff>130135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6921500" y="1323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121262</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6705111" y="133229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64227</xdr:rowOff>
    </xdr:from>
    <xdr:to>
      <xdr:col>55</xdr:col>
      <xdr:colOff>50800</xdr:colOff>
      <xdr:row>76</xdr:row>
      <xdr:rowOff>165827</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10426700" y="13094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75</xdr:row>
      <xdr:rowOff>87103</xdr:rowOff>
    </xdr:from>
    <xdr:ext cx="534377" cy="259045"/>
    <xdr:sp macro="" textlink="">
      <xdr:nvSpPr>
        <xdr:cNvPr id="416" name="普通建設事業費 （ うち新規整備　）該当値テキスト">
          <a:extLst>
            <a:ext uri="{FF2B5EF4-FFF2-40B4-BE49-F238E27FC236}">
              <a16:creationId xmlns:a16="http://schemas.microsoft.com/office/drawing/2014/main" id="{00000000-0008-0000-0600-0000A0010000}"/>
            </a:ext>
          </a:extLst>
        </xdr:cNvPr>
        <xdr:cNvSpPr txBox="1"/>
      </xdr:nvSpPr>
      <xdr:spPr>
        <a:xfrm>
          <a:off x="10528300" y="12945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168270</xdr:rowOff>
    </xdr:from>
    <xdr:to>
      <xdr:col>50</xdr:col>
      <xdr:colOff>165100</xdr:colOff>
      <xdr:row>78</xdr:row>
      <xdr:rowOff>98420</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9588500" y="13369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89547</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372111" y="13462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15001</xdr:rowOff>
    </xdr:from>
    <xdr:to>
      <xdr:col>46</xdr:col>
      <xdr:colOff>38100</xdr:colOff>
      <xdr:row>78</xdr:row>
      <xdr:rowOff>116601</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8699500" y="133881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107728</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483111" y="13480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138483</xdr:rowOff>
    </xdr:from>
    <xdr:to>
      <xdr:col>41</xdr:col>
      <xdr:colOff>101600</xdr:colOff>
      <xdr:row>78</xdr:row>
      <xdr:rowOff>68633</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7810500" y="13340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59760</xdr:rowOff>
    </xdr:from>
    <xdr:ext cx="534377"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594111" y="13432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88321</xdr:rowOff>
    </xdr:from>
    <xdr:to>
      <xdr:col>36</xdr:col>
      <xdr:colOff>165100</xdr:colOff>
      <xdr:row>76</xdr:row>
      <xdr:rowOff>18470</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6921500" y="1294707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34998</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05111" y="12722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4" name="直線コネクタ 433">
          <a:extLst>
            <a:ext uri="{FF2B5EF4-FFF2-40B4-BE49-F238E27FC236}">
              <a16:creationId xmlns:a16="http://schemas.microsoft.com/office/drawing/2014/main" id="{00000000-0008-0000-0600-0000B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7" name="普通建設事業費 （ うち更新整備　）グラフ枠">
          <a:extLst>
            <a:ext uri="{FF2B5EF4-FFF2-40B4-BE49-F238E27FC236}">
              <a16:creationId xmlns:a16="http://schemas.microsoft.com/office/drawing/2014/main" id="{00000000-0008-0000-0600-0000BF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149369</xdr:rowOff>
    </xdr:from>
    <xdr:to>
      <xdr:col>54</xdr:col>
      <xdr:colOff>189865</xdr:colOff>
      <xdr:row>99</xdr:row>
      <xdr:rowOff>18413</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flipV="1">
          <a:off x="10475595" y="15579869"/>
          <a:ext cx="1270" cy="14120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22240</xdr:rowOff>
    </xdr:from>
    <xdr:ext cx="469744" cy="259045"/>
    <xdr:sp macro="" textlink="">
      <xdr:nvSpPr>
        <xdr:cNvPr id="449" name="普通建設事業費 （ うち更新整備　）最小値テキスト">
          <a:extLst>
            <a:ext uri="{FF2B5EF4-FFF2-40B4-BE49-F238E27FC236}">
              <a16:creationId xmlns:a16="http://schemas.microsoft.com/office/drawing/2014/main" id="{00000000-0008-0000-0600-0000C1010000}"/>
            </a:ext>
          </a:extLst>
        </xdr:cNvPr>
        <xdr:cNvSpPr txBox="1"/>
      </xdr:nvSpPr>
      <xdr:spPr>
        <a:xfrm>
          <a:off x="10528300" y="16995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18413</xdr:rowOff>
    </xdr:from>
    <xdr:to>
      <xdr:col>55</xdr:col>
      <xdr:colOff>88900</xdr:colOff>
      <xdr:row>99</xdr:row>
      <xdr:rowOff>18413</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10388600" y="16991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96046</xdr:rowOff>
    </xdr:from>
    <xdr:ext cx="599010" cy="259045"/>
    <xdr:sp macro="" textlink="">
      <xdr:nvSpPr>
        <xdr:cNvPr id="451" name="普通建設事業費 （ うち更新整備　）最大値テキスト">
          <a:extLst>
            <a:ext uri="{FF2B5EF4-FFF2-40B4-BE49-F238E27FC236}">
              <a16:creationId xmlns:a16="http://schemas.microsoft.com/office/drawing/2014/main" id="{00000000-0008-0000-0600-0000C3010000}"/>
            </a:ext>
          </a:extLst>
        </xdr:cNvPr>
        <xdr:cNvSpPr txBox="1"/>
      </xdr:nvSpPr>
      <xdr:spPr>
        <a:xfrm>
          <a:off x="10528300" y="153550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149369</xdr:rowOff>
    </xdr:from>
    <xdr:to>
      <xdr:col>55</xdr:col>
      <xdr:colOff>88900</xdr:colOff>
      <xdr:row>90</xdr:row>
      <xdr:rowOff>149369</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55798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150566</xdr:rowOff>
    </xdr:from>
    <xdr:to>
      <xdr:col>55</xdr:col>
      <xdr:colOff>0</xdr:colOff>
      <xdr:row>96</xdr:row>
      <xdr:rowOff>162195</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9639300" y="16609766"/>
          <a:ext cx="838200" cy="11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131261</xdr:rowOff>
    </xdr:from>
    <xdr:ext cx="534377" cy="259045"/>
    <xdr:sp macro="" textlink="">
      <xdr:nvSpPr>
        <xdr:cNvPr id="454" name="普通建設事業費 （ うち更新整備　）平均値テキスト">
          <a:extLst>
            <a:ext uri="{FF2B5EF4-FFF2-40B4-BE49-F238E27FC236}">
              <a16:creationId xmlns:a16="http://schemas.microsoft.com/office/drawing/2014/main" id="{00000000-0008-0000-0600-0000C6010000}"/>
            </a:ext>
          </a:extLst>
        </xdr:cNvPr>
        <xdr:cNvSpPr txBox="1"/>
      </xdr:nvSpPr>
      <xdr:spPr>
        <a:xfrm>
          <a:off x="10528300" y="164190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108384</xdr:rowOff>
    </xdr:from>
    <xdr:to>
      <xdr:col>55</xdr:col>
      <xdr:colOff>50800</xdr:colOff>
      <xdr:row>97</xdr:row>
      <xdr:rowOff>38534</xdr:rowOff>
    </xdr:to>
    <xdr:sp macro="" textlink="">
      <xdr:nvSpPr>
        <xdr:cNvPr id="455" name="フローチャート: 判断 454">
          <a:extLst>
            <a:ext uri="{FF2B5EF4-FFF2-40B4-BE49-F238E27FC236}">
              <a16:creationId xmlns:a16="http://schemas.microsoft.com/office/drawing/2014/main" id="{00000000-0008-0000-0600-0000C7010000}"/>
            </a:ext>
          </a:extLst>
        </xdr:cNvPr>
        <xdr:cNvSpPr/>
      </xdr:nvSpPr>
      <xdr:spPr>
        <a:xfrm>
          <a:off x="10426700" y="16567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102873</xdr:rowOff>
    </xdr:from>
    <xdr:to>
      <xdr:col>50</xdr:col>
      <xdr:colOff>114300</xdr:colOff>
      <xdr:row>96</xdr:row>
      <xdr:rowOff>150566</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8750300" y="16390623"/>
          <a:ext cx="889000" cy="21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169337</xdr:rowOff>
    </xdr:from>
    <xdr:to>
      <xdr:col>50</xdr:col>
      <xdr:colOff>165100</xdr:colOff>
      <xdr:row>97</xdr:row>
      <xdr:rowOff>99487</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9588500" y="166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90614</xdr:rowOff>
    </xdr:from>
    <xdr:ext cx="534377"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9372111" y="16721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26521</xdr:rowOff>
    </xdr:from>
    <xdr:to>
      <xdr:col>45</xdr:col>
      <xdr:colOff>177800</xdr:colOff>
      <xdr:row>95</xdr:row>
      <xdr:rowOff>102873</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7861300" y="16314271"/>
          <a:ext cx="889000" cy="76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161092</xdr:rowOff>
    </xdr:from>
    <xdr:to>
      <xdr:col>46</xdr:col>
      <xdr:colOff>38100</xdr:colOff>
      <xdr:row>97</xdr:row>
      <xdr:rowOff>91242</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8699500" y="16620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82369</xdr:rowOff>
    </xdr:from>
    <xdr:ext cx="534377"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8483111" y="16713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26521</xdr:rowOff>
    </xdr:from>
    <xdr:to>
      <xdr:col>41</xdr:col>
      <xdr:colOff>50800</xdr:colOff>
      <xdr:row>97</xdr:row>
      <xdr:rowOff>170363</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flipV="1">
          <a:off x="6972300" y="16314271"/>
          <a:ext cx="889000" cy="486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38737</xdr:rowOff>
    </xdr:from>
    <xdr:to>
      <xdr:col>41</xdr:col>
      <xdr:colOff>101600</xdr:colOff>
      <xdr:row>97</xdr:row>
      <xdr:rowOff>140337</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7810500" y="16669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131464</xdr:rowOff>
    </xdr:from>
    <xdr:ext cx="534377"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7594111" y="16762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95934</xdr:rowOff>
    </xdr:from>
    <xdr:to>
      <xdr:col>36</xdr:col>
      <xdr:colOff>165100</xdr:colOff>
      <xdr:row>98</xdr:row>
      <xdr:rowOff>26084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69215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42611</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6705111" y="16501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111395</xdr:rowOff>
    </xdr:from>
    <xdr:to>
      <xdr:col>55</xdr:col>
      <xdr:colOff>50800</xdr:colOff>
      <xdr:row>97</xdr:row>
      <xdr:rowOff>41545</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10426700" y="1657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89822</xdr:rowOff>
    </xdr:from>
    <xdr:ext cx="534377" cy="259045"/>
    <xdr:sp macro="" textlink="">
      <xdr:nvSpPr>
        <xdr:cNvPr id="473" name="普通建設事業費 （ うち更新整備　）該当値テキスト">
          <a:extLst>
            <a:ext uri="{FF2B5EF4-FFF2-40B4-BE49-F238E27FC236}">
              <a16:creationId xmlns:a16="http://schemas.microsoft.com/office/drawing/2014/main" id="{00000000-0008-0000-0600-0000D9010000}"/>
            </a:ext>
          </a:extLst>
        </xdr:cNvPr>
        <xdr:cNvSpPr txBox="1"/>
      </xdr:nvSpPr>
      <xdr:spPr>
        <a:xfrm>
          <a:off x="10528300" y="16549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99766</xdr:rowOff>
    </xdr:from>
    <xdr:to>
      <xdr:col>50</xdr:col>
      <xdr:colOff>165100</xdr:colOff>
      <xdr:row>97</xdr:row>
      <xdr:rowOff>29916</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9588500" y="16558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46443</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9372111" y="16334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52073</xdr:rowOff>
    </xdr:from>
    <xdr:to>
      <xdr:col>46</xdr:col>
      <xdr:colOff>38100</xdr:colOff>
      <xdr:row>95</xdr:row>
      <xdr:rowOff>153673</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8699500" y="16339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170200</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483111" y="16115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94</xdr:row>
      <xdr:rowOff>147171</xdr:rowOff>
    </xdr:from>
    <xdr:to>
      <xdr:col>41</xdr:col>
      <xdr:colOff>101600</xdr:colOff>
      <xdr:row>95</xdr:row>
      <xdr:rowOff>77321</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7810500" y="16263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93848</xdr:rowOff>
    </xdr:from>
    <xdr:ext cx="534377"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7594111" y="16038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119563</xdr:rowOff>
    </xdr:from>
    <xdr:to>
      <xdr:col>36</xdr:col>
      <xdr:colOff>165100</xdr:colOff>
      <xdr:row>98</xdr:row>
      <xdr:rowOff>49713</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6921500" y="1675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40840</xdr:rowOff>
    </xdr:from>
    <xdr:ext cx="534377"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6705111" y="16842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1" name="直線コネクタ 490">
          <a:extLst>
            <a:ext uri="{FF2B5EF4-FFF2-40B4-BE49-F238E27FC236}">
              <a16:creationId xmlns:a16="http://schemas.microsoft.com/office/drawing/2014/main" id="{00000000-0008-0000-0600-0000EB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災害復旧事業費グラフ枠">
          <a:extLst>
            <a:ext uri="{FF2B5EF4-FFF2-40B4-BE49-F238E27FC236}">
              <a16:creationId xmlns:a16="http://schemas.microsoft.com/office/drawing/2014/main" id="{00000000-0008-0000-06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31523</xdr:rowOff>
    </xdr:from>
    <xdr:to>
      <xdr:col>85</xdr:col>
      <xdr:colOff>126364</xdr:colOff>
      <xdr:row>39</xdr:row>
      <xdr:rowOff>98878</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6317595" y="5175023"/>
          <a:ext cx="1269" cy="16104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08" name="災害復旧事業費最小値テキスト">
          <a:extLst>
            <a:ext uri="{FF2B5EF4-FFF2-40B4-BE49-F238E27FC236}">
              <a16:creationId xmlns:a16="http://schemas.microsoft.com/office/drawing/2014/main" id="{00000000-0008-0000-0600-0000FC01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149650</xdr:rowOff>
    </xdr:from>
    <xdr:ext cx="534377" cy="259045"/>
    <xdr:sp macro="" textlink="">
      <xdr:nvSpPr>
        <xdr:cNvPr id="510" name="災害復旧事業費最大値テキスト">
          <a:extLst>
            <a:ext uri="{FF2B5EF4-FFF2-40B4-BE49-F238E27FC236}">
              <a16:creationId xmlns:a16="http://schemas.microsoft.com/office/drawing/2014/main" id="{00000000-0008-0000-0600-0000FE010000}"/>
            </a:ext>
          </a:extLst>
        </xdr:cNvPr>
        <xdr:cNvSpPr txBox="1"/>
      </xdr:nvSpPr>
      <xdr:spPr>
        <a:xfrm>
          <a:off x="16370300" y="4950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31523</xdr:rowOff>
    </xdr:from>
    <xdr:to>
      <xdr:col>86</xdr:col>
      <xdr:colOff>25400</xdr:colOff>
      <xdr:row>30</xdr:row>
      <xdr:rowOff>31523</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6230600" y="5175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6720</xdr:rowOff>
    </xdr:from>
    <xdr:to>
      <xdr:col>85</xdr:col>
      <xdr:colOff>127000</xdr:colOff>
      <xdr:row>35</xdr:row>
      <xdr:rowOff>128433</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5481300" y="5321670"/>
          <a:ext cx="838200" cy="807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32759</xdr:rowOff>
    </xdr:from>
    <xdr:ext cx="534377" cy="259045"/>
    <xdr:sp macro="" textlink="">
      <xdr:nvSpPr>
        <xdr:cNvPr id="513" name="災害復旧事業費平均値テキスト">
          <a:extLst>
            <a:ext uri="{FF2B5EF4-FFF2-40B4-BE49-F238E27FC236}">
              <a16:creationId xmlns:a16="http://schemas.microsoft.com/office/drawing/2014/main" id="{00000000-0008-0000-0600-000001020000}"/>
            </a:ext>
          </a:extLst>
        </xdr:cNvPr>
        <xdr:cNvSpPr txBox="1"/>
      </xdr:nvSpPr>
      <xdr:spPr>
        <a:xfrm>
          <a:off x="16370300" y="65478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54332</xdr:rowOff>
    </xdr:from>
    <xdr:to>
      <xdr:col>85</xdr:col>
      <xdr:colOff>177800</xdr:colOff>
      <xdr:row>38</xdr:row>
      <xdr:rowOff>155932</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6268700" y="6569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128433</xdr:rowOff>
    </xdr:from>
    <xdr:to>
      <xdr:col>81</xdr:col>
      <xdr:colOff>50800</xdr:colOff>
      <xdr:row>39</xdr:row>
      <xdr:rowOff>8255</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4592300" y="6129183"/>
          <a:ext cx="889000" cy="565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70776</xdr:rowOff>
    </xdr:from>
    <xdr:to>
      <xdr:col>81</xdr:col>
      <xdr:colOff>101600</xdr:colOff>
      <xdr:row>39</xdr:row>
      <xdr:rowOff>926</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5430500" y="658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163503</xdr:rowOff>
    </xdr:from>
    <xdr:ext cx="469744"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5246428" y="6678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53028</xdr:rowOff>
    </xdr:from>
    <xdr:to>
      <xdr:col>76</xdr:col>
      <xdr:colOff>114300</xdr:colOff>
      <xdr:row>39</xdr:row>
      <xdr:rowOff>8255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3703300" y="6568128"/>
          <a:ext cx="889000" cy="126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132416</xdr:rowOff>
    </xdr:from>
    <xdr:to>
      <xdr:col>76</xdr:col>
      <xdr:colOff>165100</xdr:colOff>
      <xdr:row>39</xdr:row>
      <xdr:rowOff>62566</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4541500" y="6647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53693</xdr:rowOff>
    </xdr:from>
    <xdr:ext cx="469744"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357428" y="6740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33</xdr:row>
      <xdr:rowOff>77015</xdr:rowOff>
    </xdr:from>
    <xdr:to>
      <xdr:col>71</xdr:col>
      <xdr:colOff>177800</xdr:colOff>
      <xdr:row>38</xdr:row>
      <xdr:rowOff>53028</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2814300" y="5734865"/>
          <a:ext cx="889000" cy="833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150981</xdr:rowOff>
    </xdr:from>
    <xdr:to>
      <xdr:col>72</xdr:col>
      <xdr:colOff>38100</xdr:colOff>
      <xdr:row>39</xdr:row>
      <xdr:rowOff>81131</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3652500" y="6666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72258</xdr:rowOff>
    </xdr:from>
    <xdr:ext cx="469744"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468428" y="6758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138425</xdr:rowOff>
    </xdr:from>
    <xdr:to>
      <xdr:col>67</xdr:col>
      <xdr:colOff>101600</xdr:colOff>
      <xdr:row>39</xdr:row>
      <xdr:rowOff>68575</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2763500" y="6653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59702</xdr:rowOff>
    </xdr:from>
    <xdr:ext cx="469744"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579428" y="67462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30</xdr:row>
      <xdr:rowOff>127370</xdr:rowOff>
    </xdr:from>
    <xdr:to>
      <xdr:col>85</xdr:col>
      <xdr:colOff>177800</xdr:colOff>
      <xdr:row>31</xdr:row>
      <xdr:rowOff>57520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6268700" y="5270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29</xdr:row>
      <xdr:rowOff>150247</xdr:rowOff>
    </xdr:from>
    <xdr:ext cx="534377" cy="259045"/>
    <xdr:sp macro="" textlink="">
      <xdr:nvSpPr>
        <xdr:cNvPr id="532" name="災害復旧事業費該当値テキスト">
          <a:extLst>
            <a:ext uri="{FF2B5EF4-FFF2-40B4-BE49-F238E27FC236}">
              <a16:creationId xmlns:a16="http://schemas.microsoft.com/office/drawing/2014/main" id="{00000000-0008-0000-0600-000014020000}"/>
            </a:ext>
          </a:extLst>
        </xdr:cNvPr>
        <xdr:cNvSpPr txBox="1"/>
      </xdr:nvSpPr>
      <xdr:spPr>
        <a:xfrm>
          <a:off x="16370300" y="5122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77633</xdr:rowOff>
    </xdr:from>
    <xdr:to>
      <xdr:col>81</xdr:col>
      <xdr:colOff>101600</xdr:colOff>
      <xdr:row>36</xdr:row>
      <xdr:rowOff>7783</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5430500" y="6078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24310</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214111" y="5853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128905</xdr:rowOff>
    </xdr:from>
    <xdr:to>
      <xdr:col>76</xdr:col>
      <xdr:colOff>165100</xdr:colOff>
      <xdr:row>39</xdr:row>
      <xdr:rowOff>59055</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541500" y="664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75582</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357428" y="6419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2228</xdr:rowOff>
    </xdr:from>
    <xdr:to>
      <xdr:col>72</xdr:col>
      <xdr:colOff>38100</xdr:colOff>
      <xdr:row>38</xdr:row>
      <xdr:rowOff>103828</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3652500" y="6517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120355</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436111" y="6292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33</xdr:row>
      <xdr:rowOff>26215</xdr:rowOff>
    </xdr:from>
    <xdr:to>
      <xdr:col>67</xdr:col>
      <xdr:colOff>101600</xdr:colOff>
      <xdr:row>33</xdr:row>
      <xdr:rowOff>127815</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2763500" y="5684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31</xdr:row>
      <xdr:rowOff>144342</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547111" y="5459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56</xdr:row>
      <xdr:rowOff>35577</xdr:rowOff>
    </xdr:from>
    <xdr:ext cx="248786"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197214" y="963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51</xdr:row>
      <xdr:rowOff>130827</xdr:rowOff>
    </xdr:from>
    <xdr:ext cx="248786"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197214" y="8874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a:extLst>
            <a:ext uri="{FF2B5EF4-FFF2-40B4-BE49-F238E27FC236}">
              <a16:creationId xmlns:a16="http://schemas.microsoft.com/office/drawing/2014/main" id="{00000000-0008-0000-0600-00002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57</xdr:row>
      <xdr:rowOff>6350</xdr:rowOff>
    </xdr:from>
    <xdr:to>
      <xdr:col>85</xdr:col>
      <xdr:colOff>126364</xdr:colOff>
      <xdr:row>57</xdr:row>
      <xdr:rowOff>6350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6317595" y="9779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48277</xdr:rowOff>
    </xdr:from>
    <xdr:ext cx="249299" cy="259045"/>
    <xdr:sp macro="" textlink="">
      <xdr:nvSpPr>
        <xdr:cNvPr id="559" name="失業対策事業費最小値テキスト">
          <a:extLst>
            <a:ext uri="{FF2B5EF4-FFF2-40B4-BE49-F238E27FC236}">
              <a16:creationId xmlns:a16="http://schemas.microsoft.com/office/drawing/2014/main" id="{00000000-0008-0000-0600-00002F020000}"/>
            </a:ext>
          </a:extLst>
        </xdr:cNvPr>
        <xdr:cNvSpPr txBox="1"/>
      </xdr:nvSpPr>
      <xdr:spPr>
        <a:xfrm>
          <a:off x="1637030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48277</xdr:rowOff>
    </xdr:from>
    <xdr:ext cx="249299" cy="259045"/>
    <xdr:sp macro="" textlink="">
      <xdr:nvSpPr>
        <xdr:cNvPr id="561" name="失業対策事業費最大値テキスト">
          <a:extLst>
            <a:ext uri="{FF2B5EF4-FFF2-40B4-BE49-F238E27FC236}">
              <a16:creationId xmlns:a16="http://schemas.microsoft.com/office/drawing/2014/main" id="{00000000-0008-0000-0600-000031020000}"/>
            </a:ext>
          </a:extLst>
        </xdr:cNvPr>
        <xdr:cNvSpPr txBox="1"/>
      </xdr:nvSpPr>
      <xdr:spPr>
        <a:xfrm>
          <a:off x="16370300" y="9478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6350</xdr:rowOff>
    </xdr:from>
    <xdr:to>
      <xdr:col>86</xdr:col>
      <xdr:colOff>25400</xdr:colOff>
      <xdr:row>57</xdr:row>
      <xdr:rowOff>6350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977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6350</xdr:rowOff>
    </xdr:from>
    <xdr:to>
      <xdr:col>85</xdr:col>
      <xdr:colOff>127000</xdr:colOff>
      <xdr:row>57</xdr:row>
      <xdr:rowOff>6350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5481300" y="9779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105427</xdr:rowOff>
    </xdr:from>
    <xdr:ext cx="249299" cy="259045"/>
    <xdr:sp macro="" textlink="">
      <xdr:nvSpPr>
        <xdr:cNvPr id="564" name="失業対策事業費平均値テキスト">
          <a:extLst>
            <a:ext uri="{FF2B5EF4-FFF2-40B4-BE49-F238E27FC236}">
              <a16:creationId xmlns:a16="http://schemas.microsoft.com/office/drawing/2014/main" id="{00000000-0008-0000-0600-000034020000}"/>
            </a:ext>
          </a:extLst>
        </xdr:cNvPr>
        <xdr:cNvSpPr txBox="1"/>
      </xdr:nvSpPr>
      <xdr:spPr>
        <a:xfrm>
          <a:off x="16370300" y="9706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62687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6350</xdr:rowOff>
    </xdr:from>
    <xdr:to>
      <xdr:col>81</xdr:col>
      <xdr:colOff>50800</xdr:colOff>
      <xdr:row>57</xdr:row>
      <xdr:rowOff>6350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4592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52</xdr:row>
      <xdr:rowOff>50800</xdr:rowOff>
    </xdr:from>
    <xdr:to>
      <xdr:col>81</xdr:col>
      <xdr:colOff>101600</xdr:colOff>
      <xdr:row>52</xdr:row>
      <xdr:rowOff>152400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5430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50</xdr:row>
      <xdr:rowOff>168927</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356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6350</xdr:rowOff>
    </xdr:from>
    <xdr:to>
      <xdr:col>76</xdr:col>
      <xdr:colOff>114300</xdr:colOff>
      <xdr:row>57</xdr:row>
      <xdr:rowOff>6350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3703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52</xdr:row>
      <xdr:rowOff>50800</xdr:rowOff>
    </xdr:from>
    <xdr:to>
      <xdr:col>76</xdr:col>
      <xdr:colOff>165100</xdr:colOff>
      <xdr:row>52</xdr:row>
      <xdr:rowOff>152400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4541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50</xdr:row>
      <xdr:rowOff>168927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4467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6350</xdr:rowOff>
    </xdr:from>
    <xdr:to>
      <xdr:col>71</xdr:col>
      <xdr:colOff>177800</xdr:colOff>
      <xdr:row>57</xdr:row>
      <xdr:rowOff>6350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2814300" y="977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52</xdr:row>
      <xdr:rowOff>50800</xdr:rowOff>
    </xdr:from>
    <xdr:to>
      <xdr:col>72</xdr:col>
      <xdr:colOff>38100</xdr:colOff>
      <xdr:row>52</xdr:row>
      <xdr:rowOff>152400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3652500" y="8966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168927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3578650" y="874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763500" y="97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48277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89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127000</xdr:rowOff>
    </xdr:from>
    <xdr:to>
      <xdr:col>85</xdr:col>
      <xdr:colOff>177800</xdr:colOff>
      <xdr:row>57</xdr:row>
      <xdr:rowOff>57150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62687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162577</xdr:rowOff>
    </xdr:from>
    <xdr:ext cx="249299" cy="259045"/>
    <xdr:sp macro="" textlink="">
      <xdr:nvSpPr>
        <xdr:cNvPr id="583" name="失業対策事業費該当値テキスト">
          <a:extLst>
            <a:ext uri="{FF2B5EF4-FFF2-40B4-BE49-F238E27FC236}">
              <a16:creationId xmlns:a16="http://schemas.microsoft.com/office/drawing/2014/main" id="{00000000-0008-0000-0600-000047020000}"/>
            </a:ext>
          </a:extLst>
        </xdr:cNvPr>
        <xdr:cNvSpPr txBox="1"/>
      </xdr:nvSpPr>
      <xdr:spPr>
        <a:xfrm>
          <a:off x="16370300" y="959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127000</xdr:rowOff>
    </xdr:from>
    <xdr:to>
      <xdr:col>81</xdr:col>
      <xdr:colOff>101600</xdr:colOff>
      <xdr:row>57</xdr:row>
      <xdr:rowOff>57150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5430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48277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356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127000</xdr:rowOff>
    </xdr:from>
    <xdr:to>
      <xdr:col>76</xdr:col>
      <xdr:colOff>165100</xdr:colOff>
      <xdr:row>57</xdr:row>
      <xdr:rowOff>57150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541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48277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127000</xdr:rowOff>
    </xdr:from>
    <xdr:to>
      <xdr:col>72</xdr:col>
      <xdr:colOff>38100</xdr:colOff>
      <xdr:row>57</xdr:row>
      <xdr:rowOff>57150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652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48277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78650" y="982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127000</xdr:rowOff>
    </xdr:from>
    <xdr:to>
      <xdr:col>67</xdr:col>
      <xdr:colOff>101600</xdr:colOff>
      <xdr:row>57</xdr:row>
      <xdr:rowOff>57150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763500" y="972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73677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89650" y="9503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41764</xdr:rowOff>
    </xdr:from>
    <xdr:to>
      <xdr:col>85</xdr:col>
      <xdr:colOff>126364</xdr:colOff>
      <xdr:row>79</xdr:row>
      <xdr:rowOff>9992</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214714"/>
          <a:ext cx="1269" cy="1339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13819</xdr:rowOff>
    </xdr:from>
    <xdr:ext cx="534377"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58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9992</xdr:rowOff>
    </xdr:from>
    <xdr:to>
      <xdr:col>86</xdr:col>
      <xdr:colOff>25400</xdr:colOff>
      <xdr:row>79</xdr:row>
      <xdr:rowOff>9992</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54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159891</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989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437,489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41764</xdr:rowOff>
    </xdr:from>
    <xdr:to>
      <xdr:col>86</xdr:col>
      <xdr:colOff>25400</xdr:colOff>
      <xdr:row>71</xdr:row>
      <xdr:rowOff>41764</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214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163968</xdr:rowOff>
    </xdr:from>
    <xdr:to>
      <xdr:col>85</xdr:col>
      <xdr:colOff>127000</xdr:colOff>
      <xdr:row>78</xdr:row>
      <xdr:rowOff>5457</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3365618"/>
          <a:ext cx="838200" cy="12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143493</xdr:rowOff>
    </xdr:from>
    <xdr:ext cx="534377"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3451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165066</xdr:rowOff>
    </xdr:from>
    <xdr:to>
      <xdr:col>85</xdr:col>
      <xdr:colOff>177800</xdr:colOff>
      <xdr:row>78</xdr:row>
      <xdr:rowOff>95216</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36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132271</xdr:rowOff>
    </xdr:from>
    <xdr:to>
      <xdr:col>81</xdr:col>
      <xdr:colOff>50800</xdr:colOff>
      <xdr:row>78</xdr:row>
      <xdr:rowOff>5457</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4592300" y="13333921"/>
          <a:ext cx="889000" cy="4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162920</xdr:rowOff>
    </xdr:from>
    <xdr:to>
      <xdr:col>81</xdr:col>
      <xdr:colOff>101600</xdr:colOff>
      <xdr:row>78</xdr:row>
      <xdr:rowOff>93070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36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84197</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214111" y="1345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132271</xdr:rowOff>
    </xdr:from>
    <xdr:to>
      <xdr:col>76</xdr:col>
      <xdr:colOff>114300</xdr:colOff>
      <xdr:row>77</xdr:row>
      <xdr:rowOff>148799</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3703300" y="13333921"/>
          <a:ext cx="889000" cy="16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162185</xdr:rowOff>
    </xdr:from>
    <xdr:to>
      <xdr:col>76</xdr:col>
      <xdr:colOff>165100</xdr:colOff>
      <xdr:row>78</xdr:row>
      <xdr:rowOff>92335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36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83462</xdr:rowOff>
    </xdr:from>
    <xdr:ext cx="534377"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325111" y="13456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92906</xdr:rowOff>
    </xdr:from>
    <xdr:to>
      <xdr:col>71</xdr:col>
      <xdr:colOff>177800</xdr:colOff>
      <xdr:row>77</xdr:row>
      <xdr:rowOff>148799</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2814300" y="13294556"/>
          <a:ext cx="889000" cy="558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159564</xdr:rowOff>
    </xdr:from>
    <xdr:to>
      <xdr:col>72</xdr:col>
      <xdr:colOff>38100</xdr:colOff>
      <xdr:row>78</xdr:row>
      <xdr:rowOff>89714</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361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80841</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36111" y="13453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160296</xdr:rowOff>
    </xdr:from>
    <xdr:to>
      <xdr:col>67</xdr:col>
      <xdr:colOff>101600</xdr:colOff>
      <xdr:row>78</xdr:row>
      <xdr:rowOff>90446</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361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81573</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47111" y="134546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113168</xdr:rowOff>
    </xdr:from>
    <xdr:to>
      <xdr:col>85</xdr:col>
      <xdr:colOff>177800</xdr:colOff>
      <xdr:row>78</xdr:row>
      <xdr:rowOff>43318</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31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136045</xdr:rowOff>
    </xdr:from>
    <xdr:ext cx="534377"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166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126107</xdr:rowOff>
    </xdr:from>
    <xdr:to>
      <xdr:col>81</xdr:col>
      <xdr:colOff>101600</xdr:colOff>
      <xdr:row>78</xdr:row>
      <xdr:rowOff>56257</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32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72784</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14111" y="131029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81471</xdr:rowOff>
    </xdr:from>
    <xdr:to>
      <xdr:col>76</xdr:col>
      <xdr:colOff>165100</xdr:colOff>
      <xdr:row>78</xdr:row>
      <xdr:rowOff>11621</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283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28148</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5111" y="13058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97999</xdr:rowOff>
    </xdr:from>
    <xdr:to>
      <xdr:col>72</xdr:col>
      <xdr:colOff>38100</xdr:colOff>
      <xdr:row>78</xdr:row>
      <xdr:rowOff>28149</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299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44676</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36111" y="13074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42106</xdr:rowOff>
    </xdr:from>
    <xdr:to>
      <xdr:col>67</xdr:col>
      <xdr:colOff>101600</xdr:colOff>
      <xdr:row>77</xdr:row>
      <xdr:rowOff>143706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2437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160233</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795" y="130189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136212</xdr:rowOff>
    </xdr:from>
    <xdr:to>
      <xdr:col>85</xdr:col>
      <xdr:colOff>126364</xdr:colOff>
      <xdr:row>98</xdr:row>
      <xdr:rowOff>136527</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738162"/>
          <a:ext cx="1269" cy="1200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140354</xdr:rowOff>
    </xdr:from>
    <xdr:ext cx="378565" cy="259045"/>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24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136527</xdr:rowOff>
    </xdr:from>
    <xdr:to>
      <xdr:col>86</xdr:col>
      <xdr:colOff>25400</xdr:colOff>
      <xdr:row>98</xdr:row>
      <xdr:rowOff>136527</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386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82889</xdr:rowOff>
    </xdr:from>
    <xdr:ext cx="599010" cy="259045"/>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513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263,263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136212</xdr:rowOff>
    </xdr:from>
    <xdr:to>
      <xdr:col>86</xdr:col>
      <xdr:colOff>25400</xdr:colOff>
      <xdr:row>91</xdr:row>
      <xdr:rowOff>136212</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738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55873</xdr:rowOff>
    </xdr:from>
    <xdr:to>
      <xdr:col>85</xdr:col>
      <xdr:colOff>127000</xdr:colOff>
      <xdr:row>97</xdr:row>
      <xdr:rowOff>111655</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5481300" y="16686523"/>
          <a:ext cx="838200" cy="55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122131</xdr:rowOff>
    </xdr:from>
    <xdr:ext cx="534377" cy="259045"/>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7527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143704</xdr:rowOff>
    </xdr:from>
    <xdr:to>
      <xdr:col>85</xdr:col>
      <xdr:colOff>177800</xdr:colOff>
      <xdr:row>98</xdr:row>
      <xdr:rowOff>73854</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774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55873</xdr:rowOff>
    </xdr:from>
    <xdr:to>
      <xdr:col>81</xdr:col>
      <xdr:colOff>50800</xdr:colOff>
      <xdr:row>97</xdr:row>
      <xdr:rowOff>133592</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686523"/>
          <a:ext cx="889000" cy="77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161855</xdr:rowOff>
    </xdr:from>
    <xdr:to>
      <xdr:col>81</xdr:col>
      <xdr:colOff>101600</xdr:colOff>
      <xdr:row>98</xdr:row>
      <xdr:rowOff>92005</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79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83132</xdr:rowOff>
    </xdr:from>
    <xdr:ext cx="534377"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4111" y="16885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44679</xdr:rowOff>
    </xdr:from>
    <xdr:to>
      <xdr:col>76</xdr:col>
      <xdr:colOff>114300</xdr:colOff>
      <xdr:row>97</xdr:row>
      <xdr:rowOff>133592</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3703300" y="16675329"/>
          <a:ext cx="889000" cy="88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167923</xdr:rowOff>
    </xdr:from>
    <xdr:to>
      <xdr:col>76</xdr:col>
      <xdr:colOff>165100</xdr:colOff>
      <xdr:row>98</xdr:row>
      <xdr:rowOff>98073</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798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89200</xdr:rowOff>
    </xdr:from>
    <xdr:ext cx="534377"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5111" y="16891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14084</xdr:rowOff>
    </xdr:from>
    <xdr:to>
      <xdr:col>71</xdr:col>
      <xdr:colOff>177800</xdr:colOff>
      <xdr:row>97</xdr:row>
      <xdr:rowOff>44679</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2814300" y="16644734"/>
          <a:ext cx="889000" cy="30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163835</xdr:rowOff>
    </xdr:from>
    <xdr:to>
      <xdr:col>72</xdr:col>
      <xdr:colOff>38100</xdr:colOff>
      <xdr:row>98</xdr:row>
      <xdr:rowOff>93985</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794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85112</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6111" y="168872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168142</xdr:rowOff>
    </xdr:from>
    <xdr:to>
      <xdr:col>67</xdr:col>
      <xdr:colOff>101600</xdr:colOff>
      <xdr:row>98</xdr:row>
      <xdr:rowOff>98292</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798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89419</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7111" y="16891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60855</xdr:rowOff>
    </xdr:from>
    <xdr:to>
      <xdr:col>85</xdr:col>
      <xdr:colOff>177800</xdr:colOff>
      <xdr:row>97</xdr:row>
      <xdr:rowOff>162455</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691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83732</xdr:rowOff>
    </xdr:from>
    <xdr:ext cx="534377" cy="259045"/>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542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5073</xdr:rowOff>
    </xdr:from>
    <xdr:to>
      <xdr:col>81</xdr:col>
      <xdr:colOff>101600</xdr:colOff>
      <xdr:row>97</xdr:row>
      <xdr:rowOff>106673</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635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123200</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214111" y="16410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82792</xdr:rowOff>
    </xdr:from>
    <xdr:to>
      <xdr:col>76</xdr:col>
      <xdr:colOff>165100</xdr:colOff>
      <xdr:row>98</xdr:row>
      <xdr:rowOff>12942</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713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29469</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325111" y="16488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165329</xdr:rowOff>
    </xdr:from>
    <xdr:to>
      <xdr:col>72</xdr:col>
      <xdr:colOff>38100</xdr:colOff>
      <xdr:row>97</xdr:row>
      <xdr:rowOff>95479</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624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112006</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399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134734</xdr:rowOff>
    </xdr:from>
    <xdr:to>
      <xdr:col>67</xdr:col>
      <xdr:colOff>101600</xdr:colOff>
      <xdr:row>97</xdr:row>
      <xdr:rowOff>64884</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5939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81411</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3691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6" name="投資及び出資金グラフ枠">
          <a:extLst>
            <a:ext uri="{FF2B5EF4-FFF2-40B4-BE49-F238E27FC236}">
              <a16:creationId xmlns:a16="http://schemas.microsoft.com/office/drawing/2014/main" id="{00000000-0008-0000-0600-0000D6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99832</xdr:rowOff>
    </xdr:from>
    <xdr:to>
      <xdr:col>116</xdr:col>
      <xdr:colOff>62864</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flipV="1">
          <a:off x="22159595" y="5586232"/>
          <a:ext cx="1269" cy="10685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8" name="投資及び出資金最小値テキスト">
          <a:extLst>
            <a:ext uri="{FF2B5EF4-FFF2-40B4-BE49-F238E27FC236}">
              <a16:creationId xmlns:a16="http://schemas.microsoft.com/office/drawing/2014/main" id="{00000000-0008-0000-0600-0000D8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46509</xdr:rowOff>
    </xdr:from>
    <xdr:ext cx="534377" cy="259045"/>
    <xdr:sp macro="" textlink="">
      <xdr:nvSpPr>
        <xdr:cNvPr id="730" name="投資及び出資金最大値テキスト">
          <a:extLst>
            <a:ext uri="{FF2B5EF4-FFF2-40B4-BE49-F238E27FC236}">
              <a16:creationId xmlns:a16="http://schemas.microsoft.com/office/drawing/2014/main" id="{00000000-0008-0000-0600-0000DA020000}"/>
            </a:ext>
          </a:extLst>
        </xdr:cNvPr>
        <xdr:cNvSpPr txBox="1"/>
      </xdr:nvSpPr>
      <xdr:spPr>
        <a:xfrm>
          <a:off x="22212300" y="5361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99832</xdr:rowOff>
    </xdr:from>
    <xdr:to>
      <xdr:col>116</xdr:col>
      <xdr:colOff>152400</xdr:colOff>
      <xdr:row>32</xdr:row>
      <xdr:rowOff>99832</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2072600" y="55862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81042</xdr:rowOff>
    </xdr:from>
    <xdr:to>
      <xdr:col>116</xdr:col>
      <xdr:colOff>63500</xdr:colOff>
      <xdr:row>38</xdr:row>
      <xdr:rowOff>91146</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21323300" y="6596142"/>
          <a:ext cx="838200" cy="10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167327</xdr:rowOff>
    </xdr:from>
    <xdr:ext cx="469744" cy="259045"/>
    <xdr:sp macro="" textlink="">
      <xdr:nvSpPr>
        <xdr:cNvPr id="733" name="投資及び出資金平均値テキスト">
          <a:extLst>
            <a:ext uri="{FF2B5EF4-FFF2-40B4-BE49-F238E27FC236}">
              <a16:creationId xmlns:a16="http://schemas.microsoft.com/office/drawing/2014/main" id="{00000000-0008-0000-0600-0000DD020000}"/>
            </a:ext>
          </a:extLst>
        </xdr:cNvPr>
        <xdr:cNvSpPr txBox="1"/>
      </xdr:nvSpPr>
      <xdr:spPr>
        <a:xfrm>
          <a:off x="22212300" y="6339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144450</xdr:rowOff>
    </xdr:from>
    <xdr:to>
      <xdr:col>116</xdr:col>
      <xdr:colOff>114300</xdr:colOff>
      <xdr:row>38</xdr:row>
      <xdr:rowOff>74600</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2110700" y="64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91146</xdr:rowOff>
    </xdr:from>
    <xdr:to>
      <xdr:col>111</xdr:col>
      <xdr:colOff>177800</xdr:colOff>
      <xdr:row>38</xdr:row>
      <xdr:rowOff>119355</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flipV="1">
          <a:off x="20434300" y="6606246"/>
          <a:ext cx="889000" cy="28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152039</xdr:rowOff>
    </xdr:from>
    <xdr:to>
      <xdr:col>112</xdr:col>
      <xdr:colOff>38100</xdr:colOff>
      <xdr:row>38</xdr:row>
      <xdr:rowOff>82189</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21272500" y="6495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98716</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21088428" y="62709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118440</xdr:rowOff>
    </xdr:from>
    <xdr:to>
      <xdr:col>107</xdr:col>
      <xdr:colOff>50800</xdr:colOff>
      <xdr:row>38</xdr:row>
      <xdr:rowOff>119355</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19545300" y="6633540"/>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161183</xdr:rowOff>
    </xdr:from>
    <xdr:to>
      <xdr:col>107</xdr:col>
      <xdr:colOff>101600</xdr:colOff>
      <xdr:row>38</xdr:row>
      <xdr:rowOff>91333</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0383500" y="6504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107860</xdr:rowOff>
    </xdr:from>
    <xdr:ext cx="469744"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0199428" y="6280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118440</xdr:rowOff>
    </xdr:from>
    <xdr:to>
      <xdr:col>102</xdr:col>
      <xdr:colOff>114300</xdr:colOff>
      <xdr:row>38</xdr:row>
      <xdr:rowOff>119172</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flipV="1">
          <a:off x="18656300" y="6633540"/>
          <a:ext cx="889000" cy="7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171287</xdr:rowOff>
    </xdr:from>
    <xdr:to>
      <xdr:col>102</xdr:col>
      <xdr:colOff>165100</xdr:colOff>
      <xdr:row>38</xdr:row>
      <xdr:rowOff>101437</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9494500" y="6514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117965</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10428" y="6290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10993</xdr:rowOff>
    </xdr:from>
    <xdr:to>
      <xdr:col>98</xdr:col>
      <xdr:colOff>38100</xdr:colOff>
      <xdr:row>38</xdr:row>
      <xdr:rowOff>112593</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18605500" y="652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129120</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8421428" y="6301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30242</xdr:rowOff>
    </xdr:from>
    <xdr:to>
      <xdr:col>116</xdr:col>
      <xdr:colOff>114300</xdr:colOff>
      <xdr:row>38</xdr:row>
      <xdr:rowOff>131842</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2110700" y="6545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122877</xdr:rowOff>
    </xdr:from>
    <xdr:ext cx="469744" cy="259045"/>
    <xdr:sp macro="" textlink="">
      <xdr:nvSpPr>
        <xdr:cNvPr id="752" name="投資及び出資金該当値テキスト">
          <a:extLst>
            <a:ext uri="{FF2B5EF4-FFF2-40B4-BE49-F238E27FC236}">
              <a16:creationId xmlns:a16="http://schemas.microsoft.com/office/drawing/2014/main" id="{00000000-0008-0000-0600-0000F0020000}"/>
            </a:ext>
          </a:extLst>
        </xdr:cNvPr>
        <xdr:cNvSpPr txBox="1"/>
      </xdr:nvSpPr>
      <xdr:spPr>
        <a:xfrm>
          <a:off x="22212300" y="6466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40346</xdr:rowOff>
    </xdr:from>
    <xdr:to>
      <xdr:col>112</xdr:col>
      <xdr:colOff>38100</xdr:colOff>
      <xdr:row>38</xdr:row>
      <xdr:rowOff>141946</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1272500" y="6555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133073</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1088428" y="6648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68555</xdr:rowOff>
    </xdr:from>
    <xdr:to>
      <xdr:col>107</xdr:col>
      <xdr:colOff>101600</xdr:colOff>
      <xdr:row>38</xdr:row>
      <xdr:rowOff>170155</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0383500" y="6583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38</xdr:row>
      <xdr:rowOff>161282</xdr:rowOff>
    </xdr:from>
    <xdr:ext cx="378565"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0245017" y="667638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67640</xdr:rowOff>
    </xdr:from>
    <xdr:to>
      <xdr:col>102</xdr:col>
      <xdr:colOff>165100</xdr:colOff>
      <xdr:row>38</xdr:row>
      <xdr:rowOff>169240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9494500" y="658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38</xdr:row>
      <xdr:rowOff>160367</xdr:rowOff>
    </xdr:from>
    <xdr:ext cx="378565"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6017" y="66754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68372</xdr:rowOff>
    </xdr:from>
    <xdr:to>
      <xdr:col>98</xdr:col>
      <xdr:colOff>38100</xdr:colOff>
      <xdr:row>38</xdr:row>
      <xdr:rowOff>169972</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18605500" y="6583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38</xdr:row>
      <xdr:rowOff>161099</xdr:rowOff>
    </xdr:from>
    <xdr:ext cx="378565"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467017" y="66761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98878</xdr:rowOff>
    </xdr:from>
    <xdr:to>
      <xdr:col>120</xdr:col>
      <xdr:colOff>114300</xdr:colOff>
      <xdr:row>59</xdr:row>
      <xdr:rowOff>98878</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128105</xdr:rowOff>
    </xdr:from>
    <xdr:ext cx="248786"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039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115207</xdr:rowOff>
    </xdr:from>
    <xdr:to>
      <xdr:col>120</xdr:col>
      <xdr:colOff>114300</xdr:colOff>
      <xdr:row>57</xdr:row>
      <xdr:rowOff>115207</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144434</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131535</xdr:rowOff>
    </xdr:from>
    <xdr:to>
      <xdr:col>120</xdr:col>
      <xdr:colOff>114300</xdr:colOff>
      <xdr:row>55</xdr:row>
      <xdr:rowOff>131535</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160762</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147865</xdr:rowOff>
    </xdr:from>
    <xdr:to>
      <xdr:col>120</xdr:col>
      <xdr:colOff>114300</xdr:colOff>
      <xdr:row>53</xdr:row>
      <xdr:rowOff>147865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5642</xdr:rowOff>
    </xdr:from>
    <xdr:ext cx="53129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164193</xdr:rowOff>
    </xdr:from>
    <xdr:to>
      <xdr:col>120</xdr:col>
      <xdr:colOff>114300</xdr:colOff>
      <xdr:row>51</xdr:row>
      <xdr:rowOff>164193</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21970</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8765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9072</xdr:rowOff>
    </xdr:from>
    <xdr:to>
      <xdr:col>120</xdr:col>
      <xdr:colOff>114300</xdr:colOff>
      <xdr:row>50</xdr:row>
      <xdr:rowOff>9072</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38299</xdr:rowOff>
    </xdr:from>
    <xdr:ext cx="53129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701" y="8439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147505</xdr:rowOff>
    </xdr:from>
    <xdr:to>
      <xdr:col>116</xdr:col>
      <xdr:colOff>62864</xdr:colOff>
      <xdr:row>59</xdr:row>
      <xdr:rowOff>98878</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2159595" y="8720005"/>
          <a:ext cx="1269" cy="14944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102705</xdr:rowOff>
    </xdr:from>
    <xdr:ext cx="249299" cy="259045"/>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2212300" y="10218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98878</xdr:rowOff>
    </xdr:from>
    <xdr:to>
      <xdr:col>116</xdr:col>
      <xdr:colOff>152400</xdr:colOff>
      <xdr:row>59</xdr:row>
      <xdr:rowOff>98878</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94182</xdr:rowOff>
    </xdr:from>
    <xdr:ext cx="534377" cy="259045"/>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2212300" y="84952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147505</xdr:rowOff>
    </xdr:from>
    <xdr:to>
      <xdr:col>116</xdr:col>
      <xdr:colOff>152400</xdr:colOff>
      <xdr:row>50</xdr:row>
      <xdr:rowOff>147505</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2072600" y="8720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55</xdr:row>
      <xdr:rowOff>93327</xdr:rowOff>
    </xdr:from>
    <xdr:to>
      <xdr:col>116</xdr:col>
      <xdr:colOff>63500</xdr:colOff>
      <xdr:row>55</xdr:row>
      <xdr:rowOff>149367</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1323300" y="9523077"/>
          <a:ext cx="838200" cy="56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19158</xdr:rowOff>
    </xdr:from>
    <xdr:ext cx="469744" cy="25904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2212300" y="99632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40731</xdr:rowOff>
    </xdr:from>
    <xdr:to>
      <xdr:col>116</xdr:col>
      <xdr:colOff>114300</xdr:colOff>
      <xdr:row>58</xdr:row>
      <xdr:rowOff>142331</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2110700" y="9984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55</xdr:row>
      <xdr:rowOff>149367</xdr:rowOff>
    </xdr:from>
    <xdr:to>
      <xdr:col>111</xdr:col>
      <xdr:colOff>177800</xdr:colOff>
      <xdr:row>56</xdr:row>
      <xdr:rowOff>97670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flipV="1">
          <a:off x="20434300" y="9579117"/>
          <a:ext cx="889000" cy="119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37073</xdr:rowOff>
    </xdr:from>
    <xdr:to>
      <xdr:col>112</xdr:col>
      <xdr:colOff>38100</xdr:colOff>
      <xdr:row>58</xdr:row>
      <xdr:rowOff>138673</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1272500" y="99811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129800</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088428" y="10073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56</xdr:row>
      <xdr:rowOff>97670</xdr:rowOff>
    </xdr:from>
    <xdr:to>
      <xdr:col>107</xdr:col>
      <xdr:colOff>50800</xdr:colOff>
      <xdr:row>57</xdr:row>
      <xdr:rowOff>3879</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19545300" y="9698870"/>
          <a:ext cx="889000" cy="77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43800</xdr:rowOff>
    </xdr:from>
    <xdr:to>
      <xdr:col>107</xdr:col>
      <xdr:colOff>101600</xdr:colOff>
      <xdr:row>58</xdr:row>
      <xdr:rowOff>145400</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0383500" y="998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136527</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199428" y="10080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107696</xdr:rowOff>
    </xdr:from>
    <xdr:to>
      <xdr:col>102</xdr:col>
      <xdr:colOff>114300</xdr:colOff>
      <xdr:row>57</xdr:row>
      <xdr:rowOff>3879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8656300" y="9708896"/>
          <a:ext cx="889000" cy="67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30574</xdr:rowOff>
    </xdr:from>
    <xdr:to>
      <xdr:col>102</xdr:col>
      <xdr:colOff>165100</xdr:colOff>
      <xdr:row>58</xdr:row>
      <xdr:rowOff>132174</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9494500" y="99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123301</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10428" y="10067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4155</xdr:rowOff>
    </xdr:from>
    <xdr:to>
      <xdr:col>98</xdr:col>
      <xdr:colOff>38100</xdr:colOff>
      <xdr:row>58</xdr:row>
      <xdr:rowOff>105755</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8605500" y="994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96882</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21428" y="10040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55</xdr:row>
      <xdr:rowOff>42527</xdr:rowOff>
    </xdr:from>
    <xdr:to>
      <xdr:col>116</xdr:col>
      <xdr:colOff>114300</xdr:colOff>
      <xdr:row>55</xdr:row>
      <xdr:rowOff>144127</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2110700" y="9472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54</xdr:row>
      <xdr:rowOff>65404</xdr:rowOff>
    </xdr:from>
    <xdr:ext cx="534377" cy="259045"/>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2212300" y="9323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55</xdr:row>
      <xdr:rowOff>98567</xdr:rowOff>
    </xdr:from>
    <xdr:to>
      <xdr:col>112</xdr:col>
      <xdr:colOff>38100</xdr:colOff>
      <xdr:row>56</xdr:row>
      <xdr:rowOff>28717</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1272500" y="9528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54</xdr:row>
      <xdr:rowOff>45244</xdr:rowOff>
    </xdr:from>
    <xdr:ext cx="534377"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056111" y="9303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56</xdr:row>
      <xdr:rowOff>46870</xdr:rowOff>
    </xdr:from>
    <xdr:to>
      <xdr:col>107</xdr:col>
      <xdr:colOff>101600</xdr:colOff>
      <xdr:row>56</xdr:row>
      <xdr:rowOff>148470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0383500" y="9648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54</xdr:row>
      <xdr:rowOff>164997</xdr:rowOff>
    </xdr:from>
    <xdr:ext cx="534377"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0167111" y="9423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56</xdr:row>
      <xdr:rowOff>124529</xdr:rowOff>
    </xdr:from>
    <xdr:to>
      <xdr:col>102</xdr:col>
      <xdr:colOff>165100</xdr:colOff>
      <xdr:row>57</xdr:row>
      <xdr:rowOff>54679</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9494500" y="9725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55</xdr:row>
      <xdr:rowOff>71206</xdr:rowOff>
    </xdr:from>
    <xdr:ext cx="534377"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9278111" y="9500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56</xdr:row>
      <xdr:rowOff>56896</xdr:rowOff>
    </xdr:from>
    <xdr:to>
      <xdr:col>98</xdr:col>
      <xdr:colOff>38100</xdr:colOff>
      <xdr:row>56</xdr:row>
      <xdr:rowOff>158496</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8605500" y="965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55</xdr:row>
      <xdr:rowOff>3573</xdr:rowOff>
    </xdr:from>
    <xdr:ext cx="534377"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389111" y="9433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150689</xdr:rowOff>
    </xdr:from>
    <xdr:to>
      <xdr:col>116</xdr:col>
      <xdr:colOff>62864</xdr:colOff>
      <xdr:row>79</xdr:row>
      <xdr:rowOff>2752</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1980739"/>
          <a:ext cx="1269" cy="1566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6579</xdr:rowOff>
    </xdr:from>
    <xdr:ext cx="534377"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5511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2752</xdr:rowOff>
    </xdr:from>
    <xdr:to>
      <xdr:col>116</xdr:col>
      <xdr:colOff>152400</xdr:colOff>
      <xdr:row>79</xdr:row>
      <xdr:rowOff>2752</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54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97366</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1755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150689</xdr:rowOff>
    </xdr:from>
    <xdr:to>
      <xdr:col>116</xdr:col>
      <xdr:colOff>152400</xdr:colOff>
      <xdr:row>69</xdr:row>
      <xdr:rowOff>150689</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1980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93621</xdr:rowOff>
    </xdr:from>
    <xdr:to>
      <xdr:col>116</xdr:col>
      <xdr:colOff>63500</xdr:colOff>
      <xdr:row>73</xdr:row>
      <xdr:rowOff>153008</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1323300" y="12609471"/>
          <a:ext cx="838200" cy="59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44500</xdr:rowOff>
    </xdr:from>
    <xdr:ext cx="534377"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29032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66073</xdr:rowOff>
    </xdr:from>
    <xdr:to>
      <xdr:col>116</xdr:col>
      <xdr:colOff>114300</xdr:colOff>
      <xdr:row>75</xdr:row>
      <xdr:rowOff>167673</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2924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131634</xdr:rowOff>
    </xdr:from>
    <xdr:to>
      <xdr:col>111</xdr:col>
      <xdr:colOff>177800</xdr:colOff>
      <xdr:row>73</xdr:row>
      <xdr:rowOff>153008</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0434300" y="12647484"/>
          <a:ext cx="889000" cy="21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44715</xdr:rowOff>
    </xdr:from>
    <xdr:to>
      <xdr:col>112</xdr:col>
      <xdr:colOff>38100</xdr:colOff>
      <xdr:row>75</xdr:row>
      <xdr:rowOff>146315</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137442</xdr:rowOff>
    </xdr:from>
    <xdr:ext cx="534377"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56111" y="129961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131634</xdr:rowOff>
    </xdr:from>
    <xdr:to>
      <xdr:col>107</xdr:col>
      <xdr:colOff>50800</xdr:colOff>
      <xdr:row>74</xdr:row>
      <xdr:rowOff>81586</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9545300" y="12647484"/>
          <a:ext cx="889000" cy="121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29480</xdr:rowOff>
    </xdr:from>
    <xdr:to>
      <xdr:col>107</xdr:col>
      <xdr:colOff>101600</xdr:colOff>
      <xdr:row>75</xdr:row>
      <xdr:rowOff>131080</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122207</xdr:rowOff>
    </xdr:from>
    <xdr:ext cx="534377"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67111" y="12980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81586</xdr:rowOff>
    </xdr:from>
    <xdr:to>
      <xdr:col>102</xdr:col>
      <xdr:colOff>114300</xdr:colOff>
      <xdr:row>74</xdr:row>
      <xdr:rowOff>129952</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18656300" y="12768886"/>
          <a:ext cx="889000" cy="4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14197</xdr:rowOff>
    </xdr:from>
    <xdr:to>
      <xdr:col>102</xdr:col>
      <xdr:colOff>165100</xdr:colOff>
      <xdr:row>75</xdr:row>
      <xdr:rowOff>115797</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106924</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78111" y="12965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35620</xdr:rowOff>
    </xdr:from>
    <xdr:to>
      <xdr:col>98</xdr:col>
      <xdr:colOff>38100</xdr:colOff>
      <xdr:row>75</xdr:row>
      <xdr:rowOff>137220</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128347</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89111" y="12987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42821</xdr:rowOff>
    </xdr:from>
    <xdr:to>
      <xdr:col>116</xdr:col>
      <xdr:colOff>114300</xdr:colOff>
      <xdr:row>73</xdr:row>
      <xdr:rowOff>144421</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255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65698</xdr:rowOff>
    </xdr:from>
    <xdr:ext cx="534377"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2410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102208</xdr:rowOff>
    </xdr:from>
    <xdr:to>
      <xdr:col>112</xdr:col>
      <xdr:colOff>38100</xdr:colOff>
      <xdr:row>74</xdr:row>
      <xdr:rowOff>32358</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2618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48885</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56111" y="12393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73</xdr:row>
      <xdr:rowOff>80834</xdr:rowOff>
    </xdr:from>
    <xdr:to>
      <xdr:col>107</xdr:col>
      <xdr:colOff>101600</xdr:colOff>
      <xdr:row>74</xdr:row>
      <xdr:rowOff>10984</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2596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27511</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67111" y="12371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30786</xdr:rowOff>
    </xdr:from>
    <xdr:to>
      <xdr:col>102</xdr:col>
      <xdr:colOff>165100</xdr:colOff>
      <xdr:row>74</xdr:row>
      <xdr:rowOff>132386</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271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148913</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78111" y="1249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79152</xdr:rowOff>
    </xdr:from>
    <xdr:to>
      <xdr:col>98</xdr:col>
      <xdr:colOff>38100</xdr:colOff>
      <xdr:row>75</xdr:row>
      <xdr:rowOff>9302</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276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25829</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89111" y="12541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2" name="前年度繰上充用金グラフ枠">
          <a:extLst>
            <a:ext uri="{FF2B5EF4-FFF2-40B4-BE49-F238E27FC236}">
              <a16:creationId xmlns:a16="http://schemas.microsoft.com/office/drawing/2014/main" id="{00000000-0008-0000-0600-00008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93345</xdr:rowOff>
    </xdr:from>
    <xdr:to>
      <xdr:col>116</xdr:col>
      <xdr:colOff>62864</xdr:colOff>
      <xdr:row>99</xdr:row>
      <xdr:rowOff>44450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flipV="1">
          <a:off x="22159595" y="15523845"/>
          <a:ext cx="1269" cy="1494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90949</xdr:rowOff>
    </xdr:from>
    <xdr:ext cx="249299" cy="259045"/>
    <xdr:sp macro="" textlink="">
      <xdr:nvSpPr>
        <xdr:cNvPr id="904" name="前年度繰上充用金最小値テキスト">
          <a:extLst>
            <a:ext uri="{FF2B5EF4-FFF2-40B4-BE49-F238E27FC236}">
              <a16:creationId xmlns:a16="http://schemas.microsoft.com/office/drawing/2014/main" id="{00000000-0008-0000-0600-000088030000}"/>
            </a:ext>
          </a:extLst>
        </xdr:cNvPr>
        <xdr:cNvSpPr txBox="1"/>
      </xdr:nvSpPr>
      <xdr:spPr>
        <a:xfrm>
          <a:off x="22212300" y="17064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40022</xdr:rowOff>
    </xdr:from>
    <xdr:ext cx="534377" cy="259045"/>
    <xdr:sp macro="" textlink="">
      <xdr:nvSpPr>
        <xdr:cNvPr id="906" name="前年度繰上充用金最大値テキスト">
          <a:extLst>
            <a:ext uri="{FF2B5EF4-FFF2-40B4-BE49-F238E27FC236}">
              <a16:creationId xmlns:a16="http://schemas.microsoft.com/office/drawing/2014/main" id="{00000000-0008-0000-0600-00008A030000}"/>
            </a:ext>
          </a:extLst>
        </xdr:cNvPr>
        <xdr:cNvSpPr txBox="1"/>
      </xdr:nvSpPr>
      <xdr:spPr>
        <a:xfrm>
          <a:off x="22212300" y="15299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93345</xdr:rowOff>
    </xdr:from>
    <xdr:to>
      <xdr:col>116</xdr:col>
      <xdr:colOff>152400</xdr:colOff>
      <xdr:row>90</xdr:row>
      <xdr:rowOff>93345</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5523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8399</xdr:rowOff>
    </xdr:from>
    <xdr:ext cx="313932" cy="259045"/>
    <xdr:sp macro="" textlink="">
      <xdr:nvSpPr>
        <xdr:cNvPr id="909" name="前年度繰上充用金平均値テキスト">
          <a:extLst>
            <a:ext uri="{FF2B5EF4-FFF2-40B4-BE49-F238E27FC236}">
              <a16:creationId xmlns:a16="http://schemas.microsoft.com/office/drawing/2014/main" id="{00000000-0008-0000-0600-00008D030000}"/>
            </a:ext>
          </a:extLst>
        </xdr:cNvPr>
        <xdr:cNvSpPr txBox="1"/>
      </xdr:nvSpPr>
      <xdr:spPr>
        <a:xfrm>
          <a:off x="22212300" y="1681049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156972</xdr:rowOff>
    </xdr:from>
    <xdr:to>
      <xdr:col>116</xdr:col>
      <xdr:colOff>114300</xdr:colOff>
      <xdr:row>99</xdr:row>
      <xdr:rowOff>87122</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2110700" y="16959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156718</xdr:rowOff>
    </xdr:from>
    <xdr:to>
      <xdr:col>112</xdr:col>
      <xdr:colOff>38100</xdr:colOff>
      <xdr:row>99</xdr:row>
      <xdr:rowOff>86868</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12725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103395</xdr:rowOff>
    </xdr:from>
    <xdr:ext cx="313932"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166333" y="16734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157353</xdr:rowOff>
    </xdr:from>
    <xdr:to>
      <xdr:col>107</xdr:col>
      <xdr:colOff>101600</xdr:colOff>
      <xdr:row>99</xdr:row>
      <xdr:rowOff>87503</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0383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104030</xdr:rowOff>
    </xdr:from>
    <xdr:ext cx="313932"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277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158114</xdr:rowOff>
    </xdr:from>
    <xdr:to>
      <xdr:col>102</xdr:col>
      <xdr:colOff>165100</xdr:colOff>
      <xdr:row>99</xdr:row>
      <xdr:rowOff>88264</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19494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104791</xdr:rowOff>
    </xdr:from>
    <xdr:ext cx="313932"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19388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157862</xdr:rowOff>
    </xdr:from>
    <xdr:to>
      <xdr:col>98</xdr:col>
      <xdr:colOff>38100</xdr:colOff>
      <xdr:row>99</xdr:row>
      <xdr:rowOff>88012</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8605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104539</xdr:rowOff>
    </xdr:from>
    <xdr:ext cx="313932"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499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135399</xdr:rowOff>
    </xdr:from>
    <xdr:ext cx="249299" cy="259045"/>
    <xdr:sp macro="" textlink="">
      <xdr:nvSpPr>
        <xdr:cNvPr id="928" name="前年度繰上充用金該当値テキスト">
          <a:extLst>
            <a:ext uri="{FF2B5EF4-FFF2-40B4-BE49-F238E27FC236}">
              <a16:creationId xmlns:a16="http://schemas.microsoft.com/office/drawing/2014/main" id="{00000000-0008-0000-0600-0000A0030000}"/>
            </a:ext>
          </a:extLst>
        </xdr:cNvPr>
        <xdr:cNvSpPr txBox="1"/>
      </xdr:nvSpPr>
      <xdr:spPr>
        <a:xfrm>
          <a:off x="22212300" y="16937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8" name="正方形/長方形 937">
          <a:extLst>
            <a:ext uri="{FF2B5EF4-FFF2-40B4-BE49-F238E27FC236}">
              <a16:creationId xmlns:a16="http://schemas.microsoft.com/office/drawing/2014/main" id="{00000000-0008-0000-0600-0000A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歳出決算総額は、住民一人当たり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848,531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円で、対前年度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92,923</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円の増となっている。</a:t>
          </a:r>
          <a:endParaRPr lang="ja-JP" altLang="ja-JP" sz="1100">
            <a:effectLst/>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　人件費は、住民一人当たり</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112,801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円で、対前年度</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961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円の減となったものの、依然として全国平均・類団平均と比較すると高い水準にあり、これは人口</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1,000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人当たりの職員数が類団平均比較で</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4.29</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人多いことが主な要因である。職員数については、定員管理適正化計画に基づき、適正な定員管理に努めていく。</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災害復旧事業費は、平成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月豪雨に伴う災害復旧費の</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影響が続いており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住民一人当たりのコストは大幅増となって</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いる。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その発注状況などから</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令和３年度まで高止まりする</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見込みである。</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普通建設事業費（うち新規整備分）は、類似団体よりも高い水準となったが、市庁舎と統合中学校の建設事業に本格的に事業着手したことにより今後も増加していく。</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公債費は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、近年の課題であった</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給食センター整備や火葬場整備に対して発行した市債の元金償還が始まったことで</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増加しており、</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今後も、平成</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月豪雨の災害復旧事業や、市庁舎建設並びに統合中学校建設など大型事業</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も</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進行していることから増加を見込んでいるが、繰上償還の実施など弾力的な財政運営に努める</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　貸付金は、鉄道経営助成基金事業特別会計を有することが類似団体よりも高い水準になる要因であるが、土佐くろしお鉄道ごめん・なはり線のキャッシュフロー対策としての貸付金が、経営悪化により年々増加しており、経営改善を支援していく必要がある。</a:t>
          </a:r>
          <a:endParaRPr lang="ja-JP" altLang="ja-JP" sz="11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129603</xdr:rowOff>
    </xdr:from>
    <xdr:to>
      <xdr:col>24</xdr:col>
      <xdr:colOff>62865</xdr:colOff>
      <xdr:row>37</xdr:row>
      <xdr:rowOff>157226</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101653"/>
          <a:ext cx="1270" cy="13992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161053</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04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157226</xdr:rowOff>
    </xdr:from>
    <xdr:to>
      <xdr:col>24</xdr:col>
      <xdr:colOff>152400</xdr:colOff>
      <xdr:row>37</xdr:row>
      <xdr:rowOff>157226</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00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76280</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4876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10,553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29</xdr:row>
      <xdr:rowOff>129603</xdr:rowOff>
    </xdr:from>
    <xdr:to>
      <xdr:col>24</xdr:col>
      <xdr:colOff>152400</xdr:colOff>
      <xdr:row>29</xdr:row>
      <xdr:rowOff>129603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101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28067</xdr:rowOff>
    </xdr:from>
    <xdr:to>
      <xdr:col>24</xdr:col>
      <xdr:colOff>63500</xdr:colOff>
      <xdr:row>33</xdr:row>
      <xdr:rowOff>50165</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5685917"/>
          <a:ext cx="8382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64660</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0654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86233</xdr:rowOff>
    </xdr:from>
    <xdr:to>
      <xdr:col>24</xdr:col>
      <xdr:colOff>114300</xdr:colOff>
      <xdr:row>36</xdr:row>
      <xdr:rowOff>16383</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8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50165</xdr:rowOff>
    </xdr:from>
    <xdr:to>
      <xdr:col>19</xdr:col>
      <xdr:colOff>177800</xdr:colOff>
      <xdr:row>33</xdr:row>
      <xdr:rowOff>66358</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5708015"/>
          <a:ext cx="889000" cy="16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81280</xdr:rowOff>
    </xdr:from>
    <xdr:to>
      <xdr:col>20</xdr:col>
      <xdr:colOff>38100</xdr:colOff>
      <xdr:row>36</xdr:row>
      <xdr:rowOff>11430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2557</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174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66358</xdr:rowOff>
    </xdr:from>
    <xdr:to>
      <xdr:col>15</xdr:col>
      <xdr:colOff>50800</xdr:colOff>
      <xdr:row>33</xdr:row>
      <xdr:rowOff>98171</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5724208"/>
          <a:ext cx="889000" cy="31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86614</xdr:rowOff>
    </xdr:from>
    <xdr:to>
      <xdr:col>15</xdr:col>
      <xdr:colOff>101600</xdr:colOff>
      <xdr:row>36</xdr:row>
      <xdr:rowOff>16764</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7891</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18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153416</xdr:rowOff>
    </xdr:from>
    <xdr:to>
      <xdr:col>10</xdr:col>
      <xdr:colOff>114300</xdr:colOff>
      <xdr:row>33</xdr:row>
      <xdr:rowOff>98171</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5639816"/>
          <a:ext cx="889000" cy="116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92520</xdr:rowOff>
    </xdr:from>
    <xdr:to>
      <xdr:col>10</xdr:col>
      <xdr:colOff>165100</xdr:colOff>
      <xdr:row>36</xdr:row>
      <xdr:rowOff>22670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13797</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185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6985</xdr:rowOff>
    </xdr:from>
    <xdr:to>
      <xdr:col>6</xdr:col>
      <xdr:colOff>38100</xdr:colOff>
      <xdr:row>35</xdr:row>
      <xdr:rowOff>108585</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99712</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100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148717</xdr:rowOff>
    </xdr:from>
    <xdr:to>
      <xdr:col>24</xdr:col>
      <xdr:colOff>114300</xdr:colOff>
      <xdr:row>33</xdr:row>
      <xdr:rowOff>78867</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635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144</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486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170815</xdr:rowOff>
    </xdr:from>
    <xdr:to>
      <xdr:col>20</xdr:col>
      <xdr:colOff>38100</xdr:colOff>
      <xdr:row>33</xdr:row>
      <xdr:rowOff>100965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565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31</xdr:row>
      <xdr:rowOff>117492</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54324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15558</xdr:rowOff>
    </xdr:from>
    <xdr:to>
      <xdr:col>15</xdr:col>
      <xdr:colOff>101600</xdr:colOff>
      <xdr:row>33</xdr:row>
      <xdr:rowOff>117158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5673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31</xdr:row>
      <xdr:rowOff>133685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5448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47371</xdr:rowOff>
    </xdr:from>
    <xdr:to>
      <xdr:col>10</xdr:col>
      <xdr:colOff>165100</xdr:colOff>
      <xdr:row>33</xdr:row>
      <xdr:rowOff>148971</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165498</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5480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102616</xdr:rowOff>
    </xdr:from>
    <xdr:to>
      <xdr:col>6</xdr:col>
      <xdr:colOff>38100</xdr:colOff>
      <xdr:row>33</xdr:row>
      <xdr:rowOff>32766</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49293</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536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150213</xdr:rowOff>
    </xdr:from>
    <xdr:to>
      <xdr:col>24</xdr:col>
      <xdr:colOff>62865</xdr:colOff>
      <xdr:row>58</xdr:row>
      <xdr:rowOff>151855</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722713"/>
          <a:ext cx="1270" cy="1373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155682</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099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151855</xdr:rowOff>
    </xdr:from>
    <xdr:to>
      <xdr:col>24</xdr:col>
      <xdr:colOff>152400</xdr:colOff>
      <xdr:row>58</xdr:row>
      <xdr:rowOff>151855</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095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96890</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979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456,781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150213</xdr:rowOff>
    </xdr:from>
    <xdr:to>
      <xdr:col>24</xdr:col>
      <xdr:colOff>152400</xdr:colOff>
      <xdr:row>50</xdr:row>
      <xdr:rowOff>150213</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722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69997</xdr:rowOff>
    </xdr:from>
    <xdr:to>
      <xdr:col>24</xdr:col>
      <xdr:colOff>63500</xdr:colOff>
      <xdr:row>56</xdr:row>
      <xdr:rowOff>77312</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9671197"/>
          <a:ext cx="8382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37619</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8102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59192</xdr:rowOff>
    </xdr:from>
    <xdr:to>
      <xdr:col>24</xdr:col>
      <xdr:colOff>114300</xdr:colOff>
      <xdr:row>57</xdr:row>
      <xdr:rowOff>160792</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831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69997</xdr:rowOff>
    </xdr:from>
    <xdr:to>
      <xdr:col>19</xdr:col>
      <xdr:colOff>177800</xdr:colOff>
      <xdr:row>57</xdr:row>
      <xdr:rowOff>15453</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9671197"/>
          <a:ext cx="889000" cy="116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99233</xdr:rowOff>
    </xdr:from>
    <xdr:to>
      <xdr:col>20</xdr:col>
      <xdr:colOff>38100</xdr:colOff>
      <xdr:row>58</xdr:row>
      <xdr:rowOff>29383</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871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20510</xdr:rowOff>
    </xdr:from>
    <xdr:ext cx="534377"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530111" y="9964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127124</xdr:rowOff>
    </xdr:from>
    <xdr:to>
      <xdr:col>15</xdr:col>
      <xdr:colOff>50800</xdr:colOff>
      <xdr:row>57</xdr:row>
      <xdr:rowOff>15453</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019300" y="9728324"/>
          <a:ext cx="889000" cy="59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101526</xdr:rowOff>
    </xdr:from>
    <xdr:to>
      <xdr:col>15</xdr:col>
      <xdr:colOff>101600</xdr:colOff>
      <xdr:row>58</xdr:row>
      <xdr:rowOff>31676</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87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22803</xdr:rowOff>
    </xdr:from>
    <xdr:ext cx="534377"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41111" y="9966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92004</xdr:rowOff>
    </xdr:from>
    <xdr:to>
      <xdr:col>10</xdr:col>
      <xdr:colOff>114300</xdr:colOff>
      <xdr:row>56</xdr:row>
      <xdr:rowOff>127124</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a:off x="1130300" y="9693204"/>
          <a:ext cx="889000" cy="35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111897</xdr:rowOff>
    </xdr:from>
    <xdr:to>
      <xdr:col>10</xdr:col>
      <xdr:colOff>165100</xdr:colOff>
      <xdr:row>58</xdr:row>
      <xdr:rowOff>42047</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884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33174</xdr:rowOff>
    </xdr:from>
    <xdr:ext cx="534377"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52111" y="9977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121469</xdr:rowOff>
    </xdr:from>
    <xdr:to>
      <xdr:col>6</xdr:col>
      <xdr:colOff>38100</xdr:colOff>
      <xdr:row>58</xdr:row>
      <xdr:rowOff>51619</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894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42746</xdr:rowOff>
    </xdr:from>
    <xdr:ext cx="534377"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63111" y="99868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26512</xdr:rowOff>
    </xdr:from>
    <xdr:to>
      <xdr:col>24</xdr:col>
      <xdr:colOff>114300</xdr:colOff>
      <xdr:row>56</xdr:row>
      <xdr:rowOff>128112</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627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49389</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4791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19197</xdr:rowOff>
    </xdr:from>
    <xdr:to>
      <xdr:col>20</xdr:col>
      <xdr:colOff>38100</xdr:colOff>
      <xdr:row>56</xdr:row>
      <xdr:rowOff>120797</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620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137324</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395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136103</xdr:rowOff>
    </xdr:from>
    <xdr:to>
      <xdr:col>15</xdr:col>
      <xdr:colOff>101600</xdr:colOff>
      <xdr:row>57</xdr:row>
      <xdr:rowOff>66253</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737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82780</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51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76324</xdr:rowOff>
    </xdr:from>
    <xdr:to>
      <xdr:col>10</xdr:col>
      <xdr:colOff>165100</xdr:colOff>
      <xdr:row>57</xdr:row>
      <xdr:rowOff>6474</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677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23001</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452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41204</xdr:rowOff>
    </xdr:from>
    <xdr:to>
      <xdr:col>6</xdr:col>
      <xdr:colOff>38100</xdr:colOff>
      <xdr:row>56</xdr:row>
      <xdr:rowOff>142804</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642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159331</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417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212,383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121511</xdr:rowOff>
    </xdr:from>
    <xdr:to>
      <xdr:col>24</xdr:col>
      <xdr:colOff>62865</xdr:colOff>
      <xdr:row>78</xdr:row>
      <xdr:rowOff>74023</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1951561"/>
          <a:ext cx="1270" cy="14955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77850</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509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74023</xdr:rowOff>
    </xdr:from>
    <xdr:to>
      <xdr:col>24</xdr:col>
      <xdr:colOff>152400</xdr:colOff>
      <xdr:row>78</xdr:row>
      <xdr:rowOff>74023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47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68188</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7267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314,887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121511</xdr:rowOff>
    </xdr:from>
    <xdr:to>
      <xdr:col>24</xdr:col>
      <xdr:colOff>152400</xdr:colOff>
      <xdr:row>69</xdr:row>
      <xdr:rowOff>121511</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19515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57465</xdr:rowOff>
    </xdr:from>
    <xdr:to>
      <xdr:col>24</xdr:col>
      <xdr:colOff>63500</xdr:colOff>
      <xdr:row>74</xdr:row>
      <xdr:rowOff>80538</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2744765"/>
          <a:ext cx="838200" cy="23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6207</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86495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185,521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27780</xdr:rowOff>
    </xdr:from>
    <xdr:to>
      <xdr:col>24</xdr:col>
      <xdr:colOff>114300</xdr:colOff>
      <xdr:row>75</xdr:row>
      <xdr:rowOff>129380</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288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124338</xdr:rowOff>
    </xdr:from>
    <xdr:to>
      <xdr:col>19</xdr:col>
      <xdr:colOff>177800</xdr:colOff>
      <xdr:row>74</xdr:row>
      <xdr:rowOff>80538</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908300" y="12468738"/>
          <a:ext cx="889000" cy="299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66360</xdr:rowOff>
    </xdr:from>
    <xdr:to>
      <xdr:col>20</xdr:col>
      <xdr:colOff>38100</xdr:colOff>
      <xdr:row>75</xdr:row>
      <xdr:rowOff>167960</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292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159087</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3017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124338</xdr:rowOff>
    </xdr:from>
    <xdr:to>
      <xdr:col>15</xdr:col>
      <xdr:colOff>50800</xdr:colOff>
      <xdr:row>74</xdr:row>
      <xdr:rowOff>49921</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2019300" y="12468738"/>
          <a:ext cx="889000" cy="268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82682</xdr:rowOff>
    </xdr:from>
    <xdr:to>
      <xdr:col>15</xdr:col>
      <xdr:colOff>101600</xdr:colOff>
      <xdr:row>76</xdr:row>
      <xdr:rowOff>12832</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3959</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034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49921</xdr:rowOff>
    </xdr:from>
    <xdr:to>
      <xdr:col>10</xdr:col>
      <xdr:colOff>114300</xdr:colOff>
      <xdr:row>74</xdr:row>
      <xdr:rowOff>140561</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2737221"/>
          <a:ext cx="889000" cy="90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93266</xdr:rowOff>
    </xdr:from>
    <xdr:to>
      <xdr:col>10</xdr:col>
      <xdr:colOff>165100</xdr:colOff>
      <xdr:row>76</xdr:row>
      <xdr:rowOff>23416</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14543</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157846</xdr:rowOff>
    </xdr:from>
    <xdr:to>
      <xdr:col>6</xdr:col>
      <xdr:colOff>38100</xdr:colOff>
      <xdr:row>76</xdr:row>
      <xdr:rowOff>87996</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79123</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6665</xdr:rowOff>
    </xdr:from>
    <xdr:to>
      <xdr:col>24</xdr:col>
      <xdr:colOff>114300</xdr:colOff>
      <xdr:row>74</xdr:row>
      <xdr:rowOff>108265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2693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29542</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545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29738</xdr:rowOff>
    </xdr:from>
    <xdr:to>
      <xdr:col>20</xdr:col>
      <xdr:colOff>38100</xdr:colOff>
      <xdr:row>74</xdr:row>
      <xdr:rowOff>131338</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2717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72</xdr:row>
      <xdr:rowOff>147865</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4922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73538</xdr:rowOff>
    </xdr:from>
    <xdr:to>
      <xdr:col>15</xdr:col>
      <xdr:colOff>101600</xdr:colOff>
      <xdr:row>73</xdr:row>
      <xdr:rowOff>3688</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2417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20215</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193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170571</xdr:rowOff>
    </xdr:from>
    <xdr:to>
      <xdr:col>10</xdr:col>
      <xdr:colOff>165100</xdr:colOff>
      <xdr:row>74</xdr:row>
      <xdr:rowOff>100721</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2686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117248</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2461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89761</xdr:rowOff>
    </xdr:from>
    <xdr:to>
      <xdr:col>6</xdr:col>
      <xdr:colOff>38100</xdr:colOff>
      <xdr:row>75</xdr:row>
      <xdr:rowOff>19911</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2777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36438</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2552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3" name="衛生費グラフ枠">
          <a:extLst>
            <a:ext uri="{FF2B5EF4-FFF2-40B4-BE49-F238E27FC236}">
              <a16:creationId xmlns:a16="http://schemas.microsoft.com/office/drawing/2014/main" id="{00000000-0008-0000-0700-0000E9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142557</xdr:rowOff>
    </xdr:from>
    <xdr:to>
      <xdr:col>24</xdr:col>
      <xdr:colOff>62865</xdr:colOff>
      <xdr:row>98</xdr:row>
      <xdr:rowOff>100019</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flipV="1">
          <a:off x="4633595" y="15573057"/>
          <a:ext cx="1270" cy="13290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103846</xdr:rowOff>
    </xdr:from>
    <xdr:ext cx="534377" cy="259045"/>
    <xdr:sp macro="" textlink="">
      <xdr:nvSpPr>
        <xdr:cNvPr id="235" name="衛生費最小値テキスト">
          <a:extLst>
            <a:ext uri="{FF2B5EF4-FFF2-40B4-BE49-F238E27FC236}">
              <a16:creationId xmlns:a16="http://schemas.microsoft.com/office/drawing/2014/main" id="{00000000-0008-0000-0700-0000EB000000}"/>
            </a:ext>
          </a:extLst>
        </xdr:cNvPr>
        <xdr:cNvSpPr txBox="1"/>
      </xdr:nvSpPr>
      <xdr:spPr>
        <a:xfrm>
          <a:off x="4686300" y="16905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100019</xdr:rowOff>
    </xdr:from>
    <xdr:to>
      <xdr:col>24</xdr:col>
      <xdr:colOff>152400</xdr:colOff>
      <xdr:row>98</xdr:row>
      <xdr:rowOff>100019</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4546600" y="16902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89234</xdr:rowOff>
    </xdr:from>
    <xdr:ext cx="599010" cy="259045"/>
    <xdr:sp macro="" textlink="">
      <xdr:nvSpPr>
        <xdr:cNvPr id="237" name="衛生費最大値テキスト">
          <a:extLst>
            <a:ext uri="{FF2B5EF4-FFF2-40B4-BE49-F238E27FC236}">
              <a16:creationId xmlns:a16="http://schemas.microsoft.com/office/drawing/2014/main" id="{00000000-0008-0000-0700-0000ED000000}"/>
            </a:ext>
          </a:extLst>
        </xdr:cNvPr>
        <xdr:cNvSpPr txBox="1"/>
      </xdr:nvSpPr>
      <xdr:spPr>
        <a:xfrm>
          <a:off x="4686300" y="15348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161,700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142557</xdr:rowOff>
    </xdr:from>
    <xdr:to>
      <xdr:col>24</xdr:col>
      <xdr:colOff>152400</xdr:colOff>
      <xdr:row>90</xdr:row>
      <xdr:rowOff>142557</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4546600" y="15573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55347</xdr:rowOff>
    </xdr:from>
    <xdr:to>
      <xdr:col>24</xdr:col>
      <xdr:colOff>63500</xdr:colOff>
      <xdr:row>97</xdr:row>
      <xdr:rowOff>57671</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3797300" y="16685997"/>
          <a:ext cx="838200" cy="23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96156</xdr:rowOff>
    </xdr:from>
    <xdr:ext cx="534377" cy="259045"/>
    <xdr:sp macro="" textlink="">
      <xdr:nvSpPr>
        <xdr:cNvPr id="240" name="衛生費平均値テキスト">
          <a:extLst>
            <a:ext uri="{FF2B5EF4-FFF2-40B4-BE49-F238E27FC236}">
              <a16:creationId xmlns:a16="http://schemas.microsoft.com/office/drawing/2014/main" id="{00000000-0008-0000-0700-0000F0000000}"/>
            </a:ext>
          </a:extLst>
        </xdr:cNvPr>
        <xdr:cNvSpPr txBox="1"/>
      </xdr:nvSpPr>
      <xdr:spPr>
        <a:xfrm>
          <a:off x="4686300" y="1638390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73279</xdr:rowOff>
    </xdr:from>
    <xdr:to>
      <xdr:col>24</xdr:col>
      <xdr:colOff>114300</xdr:colOff>
      <xdr:row>97</xdr:row>
      <xdr:rowOff>3429</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4584700" y="16532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57671</xdr:rowOff>
    </xdr:from>
    <xdr:to>
      <xdr:col>19</xdr:col>
      <xdr:colOff>177800</xdr:colOff>
      <xdr:row>97</xdr:row>
      <xdr:rowOff>69225</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2908300" y="16688321"/>
          <a:ext cx="889000" cy="11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96053</xdr:rowOff>
    </xdr:from>
    <xdr:to>
      <xdr:col>20</xdr:col>
      <xdr:colOff>38100</xdr:colOff>
      <xdr:row>97</xdr:row>
      <xdr:rowOff>26203</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3746500" y="16555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42730</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530111" y="16330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26839</xdr:rowOff>
    </xdr:from>
    <xdr:to>
      <xdr:col>15</xdr:col>
      <xdr:colOff>50800</xdr:colOff>
      <xdr:row>97</xdr:row>
      <xdr:rowOff>69225</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a:off x="2019300" y="16486039"/>
          <a:ext cx="889000" cy="213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94844</xdr:rowOff>
    </xdr:from>
    <xdr:to>
      <xdr:col>15</xdr:col>
      <xdr:colOff>101600</xdr:colOff>
      <xdr:row>97</xdr:row>
      <xdr:rowOff>24994</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2857500" y="165540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41521</xdr:rowOff>
    </xdr:from>
    <xdr:ext cx="534377"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2641111" y="16329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26839</xdr:rowOff>
    </xdr:from>
    <xdr:to>
      <xdr:col>10</xdr:col>
      <xdr:colOff>114300</xdr:colOff>
      <xdr:row>97</xdr:row>
      <xdr:rowOff>40402</xdr:rowOff>
    </xdr:to>
    <xdr:cxnSp macro="">
      <xdr:nvCxnSpPr>
        <xdr:cNvPr id="248" name="直線コネクタ 247">
          <a:extLst>
            <a:ext uri="{FF2B5EF4-FFF2-40B4-BE49-F238E27FC236}">
              <a16:creationId xmlns:a16="http://schemas.microsoft.com/office/drawing/2014/main" id="{00000000-0008-0000-0700-0000F8000000}"/>
            </a:ext>
          </a:extLst>
        </xdr:cNvPr>
        <xdr:cNvCxnSpPr/>
      </xdr:nvCxnSpPr>
      <xdr:spPr>
        <a:xfrm flipV="1">
          <a:off x="1130300" y="16486039"/>
          <a:ext cx="889000" cy="185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93033</xdr:rowOff>
    </xdr:from>
    <xdr:to>
      <xdr:col>10</xdr:col>
      <xdr:colOff>165100</xdr:colOff>
      <xdr:row>97</xdr:row>
      <xdr:rowOff>23183</xdr:rowOff>
    </xdr:to>
    <xdr:sp macro="" textlink="">
      <xdr:nvSpPr>
        <xdr:cNvPr id="249" name="フローチャート: 判断 248">
          <a:extLst>
            <a:ext uri="{FF2B5EF4-FFF2-40B4-BE49-F238E27FC236}">
              <a16:creationId xmlns:a16="http://schemas.microsoft.com/office/drawing/2014/main" id="{00000000-0008-0000-0700-0000F9000000}"/>
            </a:ext>
          </a:extLst>
        </xdr:cNvPr>
        <xdr:cNvSpPr/>
      </xdr:nvSpPr>
      <xdr:spPr>
        <a:xfrm>
          <a:off x="1968500" y="16552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14310</xdr:rowOff>
    </xdr:from>
    <xdr:ext cx="534377"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752111" y="16644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114788</xdr:rowOff>
    </xdr:from>
    <xdr:to>
      <xdr:col>6</xdr:col>
      <xdr:colOff>38100</xdr:colOff>
      <xdr:row>97</xdr:row>
      <xdr:rowOff>44938</xdr:rowOff>
    </xdr:to>
    <xdr:sp macro="" textlink="">
      <xdr:nvSpPr>
        <xdr:cNvPr id="251" name="フローチャート: 判断 250">
          <a:extLst>
            <a:ext uri="{FF2B5EF4-FFF2-40B4-BE49-F238E27FC236}">
              <a16:creationId xmlns:a16="http://schemas.microsoft.com/office/drawing/2014/main" id="{00000000-0008-0000-0700-0000FB000000}"/>
            </a:ext>
          </a:extLst>
        </xdr:cNvPr>
        <xdr:cNvSpPr/>
      </xdr:nvSpPr>
      <xdr:spPr>
        <a:xfrm>
          <a:off x="1079500" y="1657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61465</xdr:rowOff>
    </xdr:from>
    <xdr:ext cx="534377"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863111" y="1634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4547</xdr:rowOff>
    </xdr:from>
    <xdr:to>
      <xdr:col>24</xdr:col>
      <xdr:colOff>114300</xdr:colOff>
      <xdr:row>97</xdr:row>
      <xdr:rowOff>106147</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4584700" y="16635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154424</xdr:rowOff>
    </xdr:from>
    <xdr:ext cx="534377" cy="259045"/>
    <xdr:sp macro="" textlink="">
      <xdr:nvSpPr>
        <xdr:cNvPr id="259" name="衛生費該当値テキスト">
          <a:extLst>
            <a:ext uri="{FF2B5EF4-FFF2-40B4-BE49-F238E27FC236}">
              <a16:creationId xmlns:a16="http://schemas.microsoft.com/office/drawing/2014/main" id="{00000000-0008-0000-0700-000003010000}"/>
            </a:ext>
          </a:extLst>
        </xdr:cNvPr>
        <xdr:cNvSpPr txBox="1"/>
      </xdr:nvSpPr>
      <xdr:spPr>
        <a:xfrm>
          <a:off x="4686300" y="16613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6871</xdr:rowOff>
    </xdr:from>
    <xdr:to>
      <xdr:col>20</xdr:col>
      <xdr:colOff>38100</xdr:colOff>
      <xdr:row>97</xdr:row>
      <xdr:rowOff>108471</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3746500" y="166375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99598</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3530111" y="16730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18425</xdr:rowOff>
    </xdr:from>
    <xdr:to>
      <xdr:col>15</xdr:col>
      <xdr:colOff>101600</xdr:colOff>
      <xdr:row>97</xdr:row>
      <xdr:rowOff>120025</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2857500" y="16649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111152</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2641111" y="16741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147489</xdr:rowOff>
    </xdr:from>
    <xdr:to>
      <xdr:col>10</xdr:col>
      <xdr:colOff>165100</xdr:colOff>
      <xdr:row>96</xdr:row>
      <xdr:rowOff>77639</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1968500" y="16435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94166</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1752111" y="1621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161052</xdr:rowOff>
    </xdr:from>
    <xdr:to>
      <xdr:col>6</xdr:col>
      <xdr:colOff>38100</xdr:colOff>
      <xdr:row>97</xdr:row>
      <xdr:rowOff>91202</xdr:rowOff>
    </xdr:to>
    <xdr:sp macro="" textlink="">
      <xdr:nvSpPr>
        <xdr:cNvPr id="266" name="楕円 265">
          <a:extLst>
            <a:ext uri="{FF2B5EF4-FFF2-40B4-BE49-F238E27FC236}">
              <a16:creationId xmlns:a16="http://schemas.microsoft.com/office/drawing/2014/main" id="{00000000-0008-0000-0700-00000A010000}"/>
            </a:ext>
          </a:extLst>
        </xdr:cNvPr>
        <xdr:cNvSpPr/>
      </xdr:nvSpPr>
      <xdr:spPr>
        <a:xfrm>
          <a:off x="1079500" y="16620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82329</xdr:rowOff>
    </xdr:from>
    <xdr:ext cx="534377" cy="259045"/>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863111" y="16712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5" name="正方形/長方形 274">
          <a:extLst>
            <a:ext uri="{FF2B5EF4-FFF2-40B4-BE49-F238E27FC236}">
              <a16:creationId xmlns:a16="http://schemas.microsoft.com/office/drawing/2014/main" id="{00000000-0008-0000-0700-000013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91" name="テキスト ボックス 290">
          <a:extLst>
            <a:ext uri="{FF2B5EF4-FFF2-40B4-BE49-F238E27FC236}">
              <a16:creationId xmlns:a16="http://schemas.microsoft.com/office/drawing/2014/main" id="{00000000-0008-0000-0700-000023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2" name="労働費グラフ枠">
          <a:extLst>
            <a:ext uri="{FF2B5EF4-FFF2-40B4-BE49-F238E27FC236}">
              <a16:creationId xmlns:a16="http://schemas.microsoft.com/office/drawing/2014/main" id="{00000000-0008-0000-0700-00002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34544</xdr:rowOff>
    </xdr:from>
    <xdr:to>
      <xdr:col>54</xdr:col>
      <xdr:colOff>189865</xdr:colOff>
      <xdr:row>39</xdr:row>
      <xdr:rowOff>98878</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flipV="1">
          <a:off x="10475595" y="5178044"/>
          <a:ext cx="1270" cy="1607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4" name="労働費最小値テキスト">
          <a:extLst>
            <a:ext uri="{FF2B5EF4-FFF2-40B4-BE49-F238E27FC236}">
              <a16:creationId xmlns:a16="http://schemas.microsoft.com/office/drawing/2014/main" id="{00000000-0008-0000-0700-000026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152671</xdr:rowOff>
    </xdr:from>
    <xdr:ext cx="469744" cy="259045"/>
    <xdr:sp macro="" textlink="">
      <xdr:nvSpPr>
        <xdr:cNvPr id="296" name="労働費最大値テキスト">
          <a:extLst>
            <a:ext uri="{FF2B5EF4-FFF2-40B4-BE49-F238E27FC236}">
              <a16:creationId xmlns:a16="http://schemas.microsoft.com/office/drawing/2014/main" id="{00000000-0008-0000-0700-000028010000}"/>
            </a:ext>
          </a:extLst>
        </xdr:cNvPr>
        <xdr:cNvSpPr txBox="1"/>
      </xdr:nvSpPr>
      <xdr:spPr>
        <a:xfrm>
          <a:off x="10528300" y="4953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4,922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34544</xdr:rowOff>
    </xdr:from>
    <xdr:to>
      <xdr:col>55</xdr:col>
      <xdr:colOff>88900</xdr:colOff>
      <xdr:row>30</xdr:row>
      <xdr:rowOff>34544</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10388600" y="5178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145252</xdr:rowOff>
    </xdr:from>
    <xdr:to>
      <xdr:col>55</xdr:col>
      <xdr:colOff>0</xdr:colOff>
      <xdr:row>38</xdr:row>
      <xdr:rowOff>9398</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9639300" y="6317452"/>
          <a:ext cx="838200" cy="2070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132968</xdr:rowOff>
    </xdr:from>
    <xdr:ext cx="378565" cy="259045"/>
    <xdr:sp macro="" textlink="">
      <xdr:nvSpPr>
        <xdr:cNvPr id="299" name="労働費平均値テキスト">
          <a:extLst>
            <a:ext uri="{FF2B5EF4-FFF2-40B4-BE49-F238E27FC236}">
              <a16:creationId xmlns:a16="http://schemas.microsoft.com/office/drawing/2014/main" id="{00000000-0008-0000-0700-00002B010000}"/>
            </a:ext>
          </a:extLst>
        </xdr:cNvPr>
        <xdr:cNvSpPr txBox="1"/>
      </xdr:nvSpPr>
      <xdr:spPr>
        <a:xfrm>
          <a:off x="10528300" y="647661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154541</xdr:rowOff>
    </xdr:from>
    <xdr:to>
      <xdr:col>55</xdr:col>
      <xdr:colOff>50800</xdr:colOff>
      <xdr:row>38</xdr:row>
      <xdr:rowOff>84691</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10426700" y="6498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145252</xdr:rowOff>
    </xdr:from>
    <xdr:to>
      <xdr:col>50</xdr:col>
      <xdr:colOff>114300</xdr:colOff>
      <xdr:row>36</xdr:row>
      <xdr:rowOff>165499</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flipV="1">
          <a:off x="8750300" y="6317452"/>
          <a:ext cx="889000" cy="20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156500</xdr:rowOff>
    </xdr:from>
    <xdr:to>
      <xdr:col>50</xdr:col>
      <xdr:colOff>165100</xdr:colOff>
      <xdr:row>38</xdr:row>
      <xdr:rowOff>86651</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95885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77778</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50017" y="65928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165499</xdr:rowOff>
    </xdr:from>
    <xdr:to>
      <xdr:col>45</xdr:col>
      <xdr:colOff>177800</xdr:colOff>
      <xdr:row>37</xdr:row>
      <xdr:rowOff>8745</xdr:rowOff>
    </xdr:to>
    <xdr:cxnSp macro="">
      <xdr:nvCxnSpPr>
        <xdr:cNvPr id="304" name="直線コネクタ 303">
          <a:extLst>
            <a:ext uri="{FF2B5EF4-FFF2-40B4-BE49-F238E27FC236}">
              <a16:creationId xmlns:a16="http://schemas.microsoft.com/office/drawing/2014/main" id="{00000000-0008-0000-0700-000030010000}"/>
            </a:ext>
          </a:extLst>
        </xdr:cNvPr>
        <xdr:cNvCxnSpPr/>
      </xdr:nvCxnSpPr>
      <xdr:spPr>
        <a:xfrm flipV="1">
          <a:off x="7861300" y="6337699"/>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142458</xdr:rowOff>
    </xdr:from>
    <xdr:to>
      <xdr:col>46</xdr:col>
      <xdr:colOff>38100</xdr:colOff>
      <xdr:row>38</xdr:row>
      <xdr:rowOff>72608</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86995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63735</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61017" y="65788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157335</xdr:rowOff>
    </xdr:from>
    <xdr:to>
      <xdr:col>41</xdr:col>
      <xdr:colOff>50800</xdr:colOff>
      <xdr:row>37</xdr:row>
      <xdr:rowOff>8745</xdr:rowOff>
    </xdr:to>
    <xdr:cxnSp macro="">
      <xdr:nvCxnSpPr>
        <xdr:cNvPr id="307" name="直線コネクタ 306">
          <a:extLst>
            <a:ext uri="{FF2B5EF4-FFF2-40B4-BE49-F238E27FC236}">
              <a16:creationId xmlns:a16="http://schemas.microsoft.com/office/drawing/2014/main" id="{00000000-0008-0000-0700-000033010000}"/>
            </a:ext>
          </a:extLst>
        </xdr:cNvPr>
        <xdr:cNvCxnSpPr/>
      </xdr:nvCxnSpPr>
      <xdr:spPr>
        <a:xfrm>
          <a:off x="6972300" y="632953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142131</xdr:rowOff>
    </xdr:from>
    <xdr:to>
      <xdr:col>41</xdr:col>
      <xdr:colOff>101600</xdr:colOff>
      <xdr:row>38</xdr:row>
      <xdr:rowOff>72281</xdr:rowOff>
    </xdr:to>
    <xdr:sp macro="" textlink="">
      <xdr:nvSpPr>
        <xdr:cNvPr id="308" name="フローチャート: 判断 307">
          <a:extLst>
            <a:ext uri="{FF2B5EF4-FFF2-40B4-BE49-F238E27FC236}">
              <a16:creationId xmlns:a16="http://schemas.microsoft.com/office/drawing/2014/main" id="{00000000-0008-0000-0700-000034010000}"/>
            </a:ext>
          </a:extLst>
        </xdr:cNvPr>
        <xdr:cNvSpPr/>
      </xdr:nvSpPr>
      <xdr:spPr>
        <a:xfrm>
          <a:off x="7810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63408</xdr:rowOff>
    </xdr:from>
    <xdr:ext cx="378565"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7672017" y="65785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107188</xdr:rowOff>
    </xdr:from>
    <xdr:to>
      <xdr:col>36</xdr:col>
      <xdr:colOff>165100</xdr:colOff>
      <xdr:row>38</xdr:row>
      <xdr:rowOff>37338</xdr:rowOff>
    </xdr:to>
    <xdr:sp macro="" textlink="">
      <xdr:nvSpPr>
        <xdr:cNvPr id="310" name="フローチャート: 判断 309">
          <a:extLst>
            <a:ext uri="{FF2B5EF4-FFF2-40B4-BE49-F238E27FC236}">
              <a16:creationId xmlns:a16="http://schemas.microsoft.com/office/drawing/2014/main" id="{00000000-0008-0000-0700-000036010000}"/>
            </a:ext>
          </a:extLst>
        </xdr:cNvPr>
        <xdr:cNvSpPr/>
      </xdr:nvSpPr>
      <xdr:spPr>
        <a:xfrm>
          <a:off x="6921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28465</xdr:rowOff>
    </xdr:from>
    <xdr:ext cx="378565"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6783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130048</xdr:rowOff>
    </xdr:from>
    <xdr:to>
      <xdr:col>55</xdr:col>
      <xdr:colOff>50800</xdr:colOff>
      <xdr:row>38</xdr:row>
      <xdr:rowOff>60198</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10426700" y="6473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152925</xdr:rowOff>
    </xdr:from>
    <xdr:ext cx="378565" cy="259045"/>
    <xdr:sp macro="" textlink="">
      <xdr:nvSpPr>
        <xdr:cNvPr id="318" name="労働費該当値テキスト">
          <a:extLst>
            <a:ext uri="{FF2B5EF4-FFF2-40B4-BE49-F238E27FC236}">
              <a16:creationId xmlns:a16="http://schemas.microsoft.com/office/drawing/2014/main" id="{00000000-0008-0000-0700-00003E010000}"/>
            </a:ext>
          </a:extLst>
        </xdr:cNvPr>
        <xdr:cNvSpPr txBox="1"/>
      </xdr:nvSpPr>
      <xdr:spPr>
        <a:xfrm>
          <a:off x="10528300" y="63251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94452</xdr:rowOff>
    </xdr:from>
    <xdr:to>
      <xdr:col>50</xdr:col>
      <xdr:colOff>165100</xdr:colOff>
      <xdr:row>37</xdr:row>
      <xdr:rowOff>24602</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9588500" y="626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41129</xdr:rowOff>
    </xdr:from>
    <xdr:ext cx="469744"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9404428" y="6041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114699</xdr:rowOff>
    </xdr:from>
    <xdr:to>
      <xdr:col>46</xdr:col>
      <xdr:colOff>38100</xdr:colOff>
      <xdr:row>37</xdr:row>
      <xdr:rowOff>44849</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8699500" y="628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61376</xdr:rowOff>
    </xdr:from>
    <xdr:ext cx="469744"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8515428" y="606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129395</xdr:rowOff>
    </xdr:from>
    <xdr:to>
      <xdr:col>41</xdr:col>
      <xdr:colOff>101600</xdr:colOff>
      <xdr:row>37</xdr:row>
      <xdr:rowOff>59545</xdr:rowOff>
    </xdr:to>
    <xdr:sp macro="" textlink="">
      <xdr:nvSpPr>
        <xdr:cNvPr id="323" name="楕円 322">
          <a:extLst>
            <a:ext uri="{FF2B5EF4-FFF2-40B4-BE49-F238E27FC236}">
              <a16:creationId xmlns:a16="http://schemas.microsoft.com/office/drawing/2014/main" id="{00000000-0008-0000-0700-000043010000}"/>
            </a:ext>
          </a:extLst>
        </xdr:cNvPr>
        <xdr:cNvSpPr/>
      </xdr:nvSpPr>
      <xdr:spPr>
        <a:xfrm>
          <a:off x="7810500" y="630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76072</xdr:rowOff>
    </xdr:from>
    <xdr:ext cx="469744"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7626428" y="6076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106535</xdr:rowOff>
    </xdr:from>
    <xdr:to>
      <xdr:col>36</xdr:col>
      <xdr:colOff>165100</xdr:colOff>
      <xdr:row>37</xdr:row>
      <xdr:rowOff>36685</xdr:rowOff>
    </xdr:to>
    <xdr:sp macro="" textlink="">
      <xdr:nvSpPr>
        <xdr:cNvPr id="325" name="楕円 324">
          <a:extLst>
            <a:ext uri="{FF2B5EF4-FFF2-40B4-BE49-F238E27FC236}">
              <a16:creationId xmlns:a16="http://schemas.microsoft.com/office/drawing/2014/main" id="{00000000-0008-0000-0700-000045010000}"/>
            </a:ext>
          </a:extLst>
        </xdr:cNvPr>
        <xdr:cNvSpPr/>
      </xdr:nvSpPr>
      <xdr:spPr>
        <a:xfrm>
          <a:off x="6921500" y="627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53212</xdr:rowOff>
    </xdr:from>
    <xdr:ext cx="469744" cy="2590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737428" y="6053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2" name="正方形/長方形 331">
          <a:extLst>
            <a:ext uri="{FF2B5EF4-FFF2-40B4-BE49-F238E27FC236}">
              <a16:creationId xmlns:a16="http://schemas.microsoft.com/office/drawing/2014/main" id="{00000000-0008-0000-0700-00004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3" name="正方形/長方形 332">
          <a:extLst>
            <a:ext uri="{FF2B5EF4-FFF2-40B4-BE49-F238E27FC236}">
              <a16:creationId xmlns:a16="http://schemas.microsoft.com/office/drawing/2014/main" id="{00000000-0008-0000-0700-00004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4" name="正方形/長方形 333">
          <a:extLst>
            <a:ext uri="{FF2B5EF4-FFF2-40B4-BE49-F238E27FC236}">
              <a16:creationId xmlns:a16="http://schemas.microsoft.com/office/drawing/2014/main" id="{00000000-0008-0000-0700-00004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8" name="テキスト ボックス 347">
          <a:extLst>
            <a:ext uri="{FF2B5EF4-FFF2-40B4-BE49-F238E27FC236}">
              <a16:creationId xmlns:a16="http://schemas.microsoft.com/office/drawing/2014/main" id="{00000000-0008-0000-0700-00005C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9" name="農林水産業費グラフ枠">
          <a:extLst>
            <a:ext uri="{FF2B5EF4-FFF2-40B4-BE49-F238E27FC236}">
              <a16:creationId xmlns:a16="http://schemas.microsoft.com/office/drawing/2014/main" id="{00000000-0008-0000-0700-00005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52032</xdr:rowOff>
    </xdr:from>
    <xdr:to>
      <xdr:col>54</xdr:col>
      <xdr:colOff>189865</xdr:colOff>
      <xdr:row>58</xdr:row>
      <xdr:rowOff>156845</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10475595" y="8624532"/>
          <a:ext cx="1270" cy="1476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160672</xdr:rowOff>
    </xdr:from>
    <xdr:ext cx="469744" cy="259045"/>
    <xdr:sp macro="" textlink="">
      <xdr:nvSpPr>
        <xdr:cNvPr id="351" name="農林水産業費最小値テキスト">
          <a:extLst>
            <a:ext uri="{FF2B5EF4-FFF2-40B4-BE49-F238E27FC236}">
              <a16:creationId xmlns:a16="http://schemas.microsoft.com/office/drawing/2014/main" id="{00000000-0008-0000-0700-00005F010000}"/>
            </a:ext>
          </a:extLst>
        </xdr:cNvPr>
        <xdr:cNvSpPr txBox="1"/>
      </xdr:nvSpPr>
      <xdr:spPr>
        <a:xfrm>
          <a:off x="10528300" y="10104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156845</xdr:rowOff>
    </xdr:from>
    <xdr:to>
      <xdr:col>55</xdr:col>
      <xdr:colOff>88900</xdr:colOff>
      <xdr:row>58</xdr:row>
      <xdr:rowOff>156845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10388600" y="101009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170159</xdr:rowOff>
    </xdr:from>
    <xdr:ext cx="599010" cy="259045"/>
    <xdr:sp macro="" textlink="">
      <xdr:nvSpPr>
        <xdr:cNvPr id="353" name="農林水産業費最大値テキスト">
          <a:extLst>
            <a:ext uri="{FF2B5EF4-FFF2-40B4-BE49-F238E27FC236}">
              <a16:creationId xmlns:a16="http://schemas.microsoft.com/office/drawing/2014/main" id="{00000000-0008-0000-0700-000061010000}"/>
            </a:ext>
          </a:extLst>
        </xdr:cNvPr>
        <xdr:cNvSpPr txBox="1"/>
      </xdr:nvSpPr>
      <xdr:spPr>
        <a:xfrm>
          <a:off x="10528300" y="8399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120,903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52032</xdr:rowOff>
    </xdr:from>
    <xdr:to>
      <xdr:col>55</xdr:col>
      <xdr:colOff>88900</xdr:colOff>
      <xdr:row>50</xdr:row>
      <xdr:rowOff>52032</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10388600" y="8624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81026</xdr:rowOff>
    </xdr:from>
    <xdr:to>
      <xdr:col>55</xdr:col>
      <xdr:colOff>0</xdr:colOff>
      <xdr:row>55</xdr:row>
      <xdr:rowOff>46127</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9639300" y="9339326"/>
          <a:ext cx="838200" cy="13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37089</xdr:rowOff>
    </xdr:from>
    <xdr:ext cx="534377" cy="259045"/>
    <xdr:sp macro="" textlink="">
      <xdr:nvSpPr>
        <xdr:cNvPr id="356" name="農林水産業費平均値テキスト">
          <a:extLst>
            <a:ext uri="{FF2B5EF4-FFF2-40B4-BE49-F238E27FC236}">
              <a16:creationId xmlns:a16="http://schemas.microsoft.com/office/drawing/2014/main" id="{00000000-0008-0000-0700-000064010000}"/>
            </a:ext>
          </a:extLst>
        </xdr:cNvPr>
        <xdr:cNvSpPr txBox="1"/>
      </xdr:nvSpPr>
      <xdr:spPr>
        <a:xfrm>
          <a:off x="10528300" y="96382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58662</xdr:rowOff>
    </xdr:from>
    <xdr:to>
      <xdr:col>55</xdr:col>
      <xdr:colOff>50800</xdr:colOff>
      <xdr:row>56</xdr:row>
      <xdr:rowOff>160262</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10426700" y="965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46127</xdr:rowOff>
    </xdr:from>
    <xdr:to>
      <xdr:col>50</xdr:col>
      <xdr:colOff>114300</xdr:colOff>
      <xdr:row>55</xdr:row>
      <xdr:rowOff>162611</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flipV="1">
          <a:off x="8750300" y="9475877"/>
          <a:ext cx="889000" cy="116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49326</xdr:rowOff>
    </xdr:from>
    <xdr:to>
      <xdr:col>50</xdr:col>
      <xdr:colOff>165100</xdr:colOff>
      <xdr:row>56</xdr:row>
      <xdr:rowOff>150926</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9588500" y="965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142053</xdr:rowOff>
    </xdr:from>
    <xdr:ext cx="534377"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372111" y="97432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116065</xdr:rowOff>
    </xdr:from>
    <xdr:to>
      <xdr:col>45</xdr:col>
      <xdr:colOff>177800</xdr:colOff>
      <xdr:row>55</xdr:row>
      <xdr:rowOff>162611</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a:off x="7861300" y="9545815"/>
          <a:ext cx="889000" cy="46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59398</xdr:rowOff>
    </xdr:from>
    <xdr:to>
      <xdr:col>46</xdr:col>
      <xdr:colOff>38100</xdr:colOff>
      <xdr:row>56</xdr:row>
      <xdr:rowOff>160998</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8699500" y="966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152125</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83111" y="9753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109182</xdr:rowOff>
    </xdr:from>
    <xdr:to>
      <xdr:col>41</xdr:col>
      <xdr:colOff>50800</xdr:colOff>
      <xdr:row>55</xdr:row>
      <xdr:rowOff>116065</xdr:rowOff>
    </xdr:to>
    <xdr:cxnSp macro="">
      <xdr:nvCxnSpPr>
        <xdr:cNvPr id="364" name="直線コネクタ 363">
          <a:extLst>
            <a:ext uri="{FF2B5EF4-FFF2-40B4-BE49-F238E27FC236}">
              <a16:creationId xmlns:a16="http://schemas.microsoft.com/office/drawing/2014/main" id="{00000000-0008-0000-0700-00006C010000}"/>
            </a:ext>
          </a:extLst>
        </xdr:cNvPr>
        <xdr:cNvCxnSpPr/>
      </xdr:nvCxnSpPr>
      <xdr:spPr>
        <a:xfrm>
          <a:off x="6972300" y="9538932"/>
          <a:ext cx="889000" cy="6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89192</xdr:rowOff>
    </xdr:from>
    <xdr:to>
      <xdr:col>41</xdr:col>
      <xdr:colOff>101600</xdr:colOff>
      <xdr:row>57</xdr:row>
      <xdr:rowOff>19342</xdr:rowOff>
    </xdr:to>
    <xdr:sp macro="" textlink="">
      <xdr:nvSpPr>
        <xdr:cNvPr id="365" name="フローチャート: 判断 364">
          <a:extLst>
            <a:ext uri="{FF2B5EF4-FFF2-40B4-BE49-F238E27FC236}">
              <a16:creationId xmlns:a16="http://schemas.microsoft.com/office/drawing/2014/main" id="{00000000-0008-0000-0700-00006D010000}"/>
            </a:ext>
          </a:extLst>
        </xdr:cNvPr>
        <xdr:cNvSpPr/>
      </xdr:nvSpPr>
      <xdr:spPr>
        <a:xfrm>
          <a:off x="78105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10469</xdr:rowOff>
    </xdr:from>
    <xdr:ext cx="534377"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7594111" y="9783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97536</xdr:rowOff>
    </xdr:from>
    <xdr:to>
      <xdr:col>36</xdr:col>
      <xdr:colOff>165100</xdr:colOff>
      <xdr:row>57</xdr:row>
      <xdr:rowOff>27686</xdr:rowOff>
    </xdr:to>
    <xdr:sp macro="" textlink="">
      <xdr:nvSpPr>
        <xdr:cNvPr id="367" name="フローチャート: 判断 366">
          <a:extLst>
            <a:ext uri="{FF2B5EF4-FFF2-40B4-BE49-F238E27FC236}">
              <a16:creationId xmlns:a16="http://schemas.microsoft.com/office/drawing/2014/main" id="{00000000-0008-0000-0700-00006F010000}"/>
            </a:ext>
          </a:extLst>
        </xdr:cNvPr>
        <xdr:cNvSpPr/>
      </xdr:nvSpPr>
      <xdr:spPr>
        <a:xfrm>
          <a:off x="6921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18813</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6705111" y="9791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30226</xdr:rowOff>
    </xdr:from>
    <xdr:to>
      <xdr:col>55</xdr:col>
      <xdr:colOff>50800</xdr:colOff>
      <xdr:row>54</xdr:row>
      <xdr:rowOff>131826</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10426700" y="9288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53103</xdr:rowOff>
    </xdr:from>
    <xdr:ext cx="534377" cy="259045"/>
    <xdr:sp macro="" textlink="">
      <xdr:nvSpPr>
        <xdr:cNvPr id="375" name="農林水産業費該当値テキスト">
          <a:extLst>
            <a:ext uri="{FF2B5EF4-FFF2-40B4-BE49-F238E27FC236}">
              <a16:creationId xmlns:a16="http://schemas.microsoft.com/office/drawing/2014/main" id="{00000000-0008-0000-0700-000077010000}"/>
            </a:ext>
          </a:extLst>
        </xdr:cNvPr>
        <xdr:cNvSpPr txBox="1"/>
      </xdr:nvSpPr>
      <xdr:spPr>
        <a:xfrm>
          <a:off x="10528300" y="9139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166777</xdr:rowOff>
    </xdr:from>
    <xdr:to>
      <xdr:col>50</xdr:col>
      <xdr:colOff>165100</xdr:colOff>
      <xdr:row>55</xdr:row>
      <xdr:rowOff>96927</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9588500" y="9425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53</xdr:row>
      <xdr:rowOff>113454</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9372111" y="9200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111811</xdr:rowOff>
    </xdr:from>
    <xdr:to>
      <xdr:col>46</xdr:col>
      <xdr:colOff>38100</xdr:colOff>
      <xdr:row>56</xdr:row>
      <xdr:rowOff>41961</xdr:rowOff>
    </xdr:to>
    <xdr:sp macro="" textlink="">
      <xdr:nvSpPr>
        <xdr:cNvPr id="378" name="楕円 377">
          <a:extLst>
            <a:ext uri="{FF2B5EF4-FFF2-40B4-BE49-F238E27FC236}">
              <a16:creationId xmlns:a16="http://schemas.microsoft.com/office/drawing/2014/main" id="{00000000-0008-0000-0700-00007A010000}"/>
            </a:ext>
          </a:extLst>
        </xdr:cNvPr>
        <xdr:cNvSpPr/>
      </xdr:nvSpPr>
      <xdr:spPr>
        <a:xfrm>
          <a:off x="8699500" y="9541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58488</xdr:rowOff>
    </xdr:from>
    <xdr:ext cx="534377"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8483111" y="9316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65265</xdr:rowOff>
    </xdr:from>
    <xdr:to>
      <xdr:col>41</xdr:col>
      <xdr:colOff>101600</xdr:colOff>
      <xdr:row>55</xdr:row>
      <xdr:rowOff>166865</xdr:rowOff>
    </xdr:to>
    <xdr:sp macro="" textlink="">
      <xdr:nvSpPr>
        <xdr:cNvPr id="380" name="楕円 379">
          <a:extLst>
            <a:ext uri="{FF2B5EF4-FFF2-40B4-BE49-F238E27FC236}">
              <a16:creationId xmlns:a16="http://schemas.microsoft.com/office/drawing/2014/main" id="{00000000-0008-0000-0700-00007C010000}"/>
            </a:ext>
          </a:extLst>
        </xdr:cNvPr>
        <xdr:cNvSpPr/>
      </xdr:nvSpPr>
      <xdr:spPr>
        <a:xfrm>
          <a:off x="7810500" y="949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11942</xdr:rowOff>
    </xdr:from>
    <xdr:ext cx="534377"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7594111" y="9270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58382</xdr:rowOff>
    </xdr:from>
    <xdr:to>
      <xdr:col>36</xdr:col>
      <xdr:colOff>165100</xdr:colOff>
      <xdr:row>55</xdr:row>
      <xdr:rowOff>159982</xdr:rowOff>
    </xdr:to>
    <xdr:sp macro="" textlink="">
      <xdr:nvSpPr>
        <xdr:cNvPr id="382" name="楕円 381">
          <a:extLst>
            <a:ext uri="{FF2B5EF4-FFF2-40B4-BE49-F238E27FC236}">
              <a16:creationId xmlns:a16="http://schemas.microsoft.com/office/drawing/2014/main" id="{00000000-0008-0000-0700-00007E010000}"/>
            </a:ext>
          </a:extLst>
        </xdr:cNvPr>
        <xdr:cNvSpPr/>
      </xdr:nvSpPr>
      <xdr:spPr>
        <a:xfrm>
          <a:off x="6921500" y="9488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5059</xdr:rowOff>
    </xdr:from>
    <xdr:ext cx="534377"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705111" y="926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0" name="正方形/長方形 389">
          <a:extLst>
            <a:ext uri="{FF2B5EF4-FFF2-40B4-BE49-F238E27FC236}">
              <a16:creationId xmlns:a16="http://schemas.microsoft.com/office/drawing/2014/main" id="{00000000-0008-0000-0700-00008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1" name="正方形/長方形 390">
          <a:extLst>
            <a:ext uri="{FF2B5EF4-FFF2-40B4-BE49-F238E27FC236}">
              <a16:creationId xmlns:a16="http://schemas.microsoft.com/office/drawing/2014/main" id="{00000000-0008-0000-0700-00008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6" name="商工費グラフ枠">
          <a:extLst>
            <a:ext uri="{FF2B5EF4-FFF2-40B4-BE49-F238E27FC236}">
              <a16:creationId xmlns:a16="http://schemas.microsoft.com/office/drawing/2014/main" id="{00000000-0008-0000-0700-000096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58310</xdr:rowOff>
    </xdr:from>
    <xdr:to>
      <xdr:col>54</xdr:col>
      <xdr:colOff>189865</xdr:colOff>
      <xdr:row>79</xdr:row>
      <xdr:rowOff>19861</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10475595" y="12059810"/>
          <a:ext cx="1270" cy="15046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23688</xdr:rowOff>
    </xdr:from>
    <xdr:ext cx="469744" cy="259045"/>
    <xdr:sp macro="" textlink="">
      <xdr:nvSpPr>
        <xdr:cNvPr id="408" name="商工費最小値テキスト">
          <a:extLst>
            <a:ext uri="{FF2B5EF4-FFF2-40B4-BE49-F238E27FC236}">
              <a16:creationId xmlns:a16="http://schemas.microsoft.com/office/drawing/2014/main" id="{00000000-0008-0000-0700-000098010000}"/>
            </a:ext>
          </a:extLst>
        </xdr:cNvPr>
        <xdr:cNvSpPr txBox="1"/>
      </xdr:nvSpPr>
      <xdr:spPr>
        <a:xfrm>
          <a:off x="10528300" y="13568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19861</xdr:rowOff>
    </xdr:from>
    <xdr:to>
      <xdr:col>55</xdr:col>
      <xdr:colOff>88900</xdr:colOff>
      <xdr:row>79</xdr:row>
      <xdr:rowOff>19861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10388600" y="135644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4987</xdr:rowOff>
    </xdr:from>
    <xdr:ext cx="599010" cy="259045"/>
    <xdr:sp macro="" textlink="">
      <xdr:nvSpPr>
        <xdr:cNvPr id="410" name="商工費最大値テキスト">
          <a:extLst>
            <a:ext uri="{FF2B5EF4-FFF2-40B4-BE49-F238E27FC236}">
              <a16:creationId xmlns:a16="http://schemas.microsoft.com/office/drawing/2014/main" id="{00000000-0008-0000-0700-00009A010000}"/>
            </a:ext>
          </a:extLst>
        </xdr:cNvPr>
        <xdr:cNvSpPr txBox="1"/>
      </xdr:nvSpPr>
      <xdr:spPr>
        <a:xfrm>
          <a:off x="10528300" y="118350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200,681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58310</xdr:rowOff>
    </xdr:from>
    <xdr:to>
      <xdr:col>55</xdr:col>
      <xdr:colOff>88900</xdr:colOff>
      <xdr:row>70</xdr:row>
      <xdr:rowOff>58310</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10388600" y="12059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124681</xdr:rowOff>
    </xdr:from>
    <xdr:to>
      <xdr:col>55</xdr:col>
      <xdr:colOff>0</xdr:colOff>
      <xdr:row>79</xdr:row>
      <xdr:rowOff>2356</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9639300" y="13497781"/>
          <a:ext cx="838200" cy="49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22973</xdr:rowOff>
    </xdr:from>
    <xdr:ext cx="534377" cy="259045"/>
    <xdr:sp macro="" textlink="">
      <xdr:nvSpPr>
        <xdr:cNvPr id="413" name="商工費平均値テキスト">
          <a:extLst>
            <a:ext uri="{FF2B5EF4-FFF2-40B4-BE49-F238E27FC236}">
              <a16:creationId xmlns:a16="http://schemas.microsoft.com/office/drawing/2014/main" id="{00000000-0008-0000-0700-00009D010000}"/>
            </a:ext>
          </a:extLst>
        </xdr:cNvPr>
        <xdr:cNvSpPr txBox="1"/>
      </xdr:nvSpPr>
      <xdr:spPr>
        <a:xfrm>
          <a:off x="10528300" y="1322462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96</xdr:rowOff>
    </xdr:from>
    <xdr:to>
      <xdr:col>55</xdr:col>
      <xdr:colOff>50800</xdr:colOff>
      <xdr:row>78</xdr:row>
      <xdr:rowOff>101696</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10426700" y="13373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795</xdr:rowOff>
    </xdr:from>
    <xdr:to>
      <xdr:col>50</xdr:col>
      <xdr:colOff>114300</xdr:colOff>
      <xdr:row>79</xdr:row>
      <xdr:rowOff>2356</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8750300" y="13545345"/>
          <a:ext cx="889000" cy="1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19306</xdr:rowOff>
    </xdr:from>
    <xdr:to>
      <xdr:col>50</xdr:col>
      <xdr:colOff>165100</xdr:colOff>
      <xdr:row>78</xdr:row>
      <xdr:rowOff>120906</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9588500" y="1339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137433</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372111" y="13167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795</xdr:rowOff>
    </xdr:from>
    <xdr:to>
      <xdr:col>45</xdr:col>
      <xdr:colOff>177800</xdr:colOff>
      <xdr:row>79</xdr:row>
      <xdr:rowOff>9116</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flipV="1">
          <a:off x="7861300" y="13545345"/>
          <a:ext cx="889000" cy="8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21501</xdr:rowOff>
    </xdr:from>
    <xdr:to>
      <xdr:col>46</xdr:col>
      <xdr:colOff>38100</xdr:colOff>
      <xdr:row>78</xdr:row>
      <xdr:rowOff>123101</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86995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139628</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483111" y="13169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200</xdr:rowOff>
    </xdr:from>
    <xdr:to>
      <xdr:col>41</xdr:col>
      <xdr:colOff>50800</xdr:colOff>
      <xdr:row>79</xdr:row>
      <xdr:rowOff>9116</xdr:rowOff>
    </xdr:to>
    <xdr:cxnSp macro="">
      <xdr:nvCxnSpPr>
        <xdr:cNvPr id="421" name="直線コネクタ 420">
          <a:extLst>
            <a:ext uri="{FF2B5EF4-FFF2-40B4-BE49-F238E27FC236}">
              <a16:creationId xmlns:a16="http://schemas.microsoft.com/office/drawing/2014/main" id="{00000000-0008-0000-0700-0000A5010000}"/>
            </a:ext>
          </a:extLst>
        </xdr:cNvPr>
        <xdr:cNvCxnSpPr/>
      </xdr:nvCxnSpPr>
      <xdr:spPr>
        <a:xfrm>
          <a:off x="6972300" y="13544750"/>
          <a:ext cx="889000" cy="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33130</xdr:rowOff>
    </xdr:from>
    <xdr:to>
      <xdr:col>41</xdr:col>
      <xdr:colOff>101600</xdr:colOff>
      <xdr:row>78</xdr:row>
      <xdr:rowOff>134730</xdr:rowOff>
    </xdr:to>
    <xdr:sp macro="" textlink="">
      <xdr:nvSpPr>
        <xdr:cNvPr id="422" name="フローチャート: 判断 421">
          <a:extLst>
            <a:ext uri="{FF2B5EF4-FFF2-40B4-BE49-F238E27FC236}">
              <a16:creationId xmlns:a16="http://schemas.microsoft.com/office/drawing/2014/main" id="{00000000-0008-0000-0700-0000A6010000}"/>
            </a:ext>
          </a:extLst>
        </xdr:cNvPr>
        <xdr:cNvSpPr/>
      </xdr:nvSpPr>
      <xdr:spPr>
        <a:xfrm>
          <a:off x="7810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151257</xdr:rowOff>
    </xdr:from>
    <xdr:ext cx="534377"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7594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24839</xdr:rowOff>
    </xdr:from>
    <xdr:to>
      <xdr:col>36</xdr:col>
      <xdr:colOff>165100</xdr:colOff>
      <xdr:row>78</xdr:row>
      <xdr:rowOff>126439</xdr:rowOff>
    </xdr:to>
    <xdr:sp macro="" textlink="">
      <xdr:nvSpPr>
        <xdr:cNvPr id="424" name="フローチャート: 判断 423">
          <a:extLst>
            <a:ext uri="{FF2B5EF4-FFF2-40B4-BE49-F238E27FC236}">
              <a16:creationId xmlns:a16="http://schemas.microsoft.com/office/drawing/2014/main" id="{00000000-0008-0000-0700-0000A8010000}"/>
            </a:ext>
          </a:extLst>
        </xdr:cNvPr>
        <xdr:cNvSpPr/>
      </xdr:nvSpPr>
      <xdr:spPr>
        <a:xfrm>
          <a:off x="6921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142966</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6705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73881</xdr:rowOff>
    </xdr:from>
    <xdr:to>
      <xdr:col>55</xdr:col>
      <xdr:colOff>50800</xdr:colOff>
      <xdr:row>79</xdr:row>
      <xdr:rowOff>4031</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10426700" y="13446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160258</xdr:rowOff>
    </xdr:from>
    <xdr:ext cx="534377" cy="259045"/>
    <xdr:sp macro="" textlink="">
      <xdr:nvSpPr>
        <xdr:cNvPr id="432" name="商工費該当値テキスト">
          <a:extLst>
            <a:ext uri="{FF2B5EF4-FFF2-40B4-BE49-F238E27FC236}">
              <a16:creationId xmlns:a16="http://schemas.microsoft.com/office/drawing/2014/main" id="{00000000-0008-0000-0700-0000B0010000}"/>
            </a:ext>
          </a:extLst>
        </xdr:cNvPr>
        <xdr:cNvSpPr txBox="1"/>
      </xdr:nvSpPr>
      <xdr:spPr>
        <a:xfrm>
          <a:off x="10528300" y="13361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123006</xdr:rowOff>
    </xdr:from>
    <xdr:to>
      <xdr:col>50</xdr:col>
      <xdr:colOff>165100</xdr:colOff>
      <xdr:row>79</xdr:row>
      <xdr:rowOff>53156</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9588500" y="13496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44283</xdr:rowOff>
    </xdr:from>
    <xdr:ext cx="469744"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9404428" y="13588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121445</xdr:rowOff>
    </xdr:from>
    <xdr:to>
      <xdr:col>46</xdr:col>
      <xdr:colOff>38100</xdr:colOff>
      <xdr:row>79</xdr:row>
      <xdr:rowOff>51595</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8699500" y="1349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42722</xdr:rowOff>
    </xdr:from>
    <xdr:ext cx="469744"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8515428" y="13587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129766</xdr:rowOff>
    </xdr:from>
    <xdr:to>
      <xdr:col>41</xdr:col>
      <xdr:colOff>101600</xdr:colOff>
      <xdr:row>79</xdr:row>
      <xdr:rowOff>59916</xdr:rowOff>
    </xdr:to>
    <xdr:sp macro="" textlink="">
      <xdr:nvSpPr>
        <xdr:cNvPr id="437" name="楕円 436">
          <a:extLst>
            <a:ext uri="{FF2B5EF4-FFF2-40B4-BE49-F238E27FC236}">
              <a16:creationId xmlns:a16="http://schemas.microsoft.com/office/drawing/2014/main" id="{00000000-0008-0000-0700-0000B5010000}"/>
            </a:ext>
          </a:extLst>
        </xdr:cNvPr>
        <xdr:cNvSpPr/>
      </xdr:nvSpPr>
      <xdr:spPr>
        <a:xfrm>
          <a:off x="7810500" y="13502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51043</xdr:rowOff>
    </xdr:from>
    <xdr:ext cx="469744" cy="25904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7626428" y="13595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120850</xdr:rowOff>
    </xdr:from>
    <xdr:to>
      <xdr:col>36</xdr:col>
      <xdr:colOff>165100</xdr:colOff>
      <xdr:row>79</xdr:row>
      <xdr:rowOff>51000</xdr:rowOff>
    </xdr:to>
    <xdr:sp macro="" textlink="">
      <xdr:nvSpPr>
        <xdr:cNvPr id="439" name="楕円 438">
          <a:extLst>
            <a:ext uri="{FF2B5EF4-FFF2-40B4-BE49-F238E27FC236}">
              <a16:creationId xmlns:a16="http://schemas.microsoft.com/office/drawing/2014/main" id="{00000000-0008-0000-0700-0000B7010000}"/>
            </a:ext>
          </a:extLst>
        </xdr:cNvPr>
        <xdr:cNvSpPr/>
      </xdr:nvSpPr>
      <xdr:spPr>
        <a:xfrm>
          <a:off x="6921500" y="1349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42127</xdr:rowOff>
    </xdr:from>
    <xdr:ext cx="469744"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737428" y="13586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6" name="正方形/長方形 445">
          <a:extLst>
            <a:ext uri="{FF2B5EF4-FFF2-40B4-BE49-F238E27FC236}">
              <a16:creationId xmlns:a16="http://schemas.microsoft.com/office/drawing/2014/main" id="{00000000-0008-0000-0700-0000BE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7" name="正方形/長方形 446">
          <a:extLst>
            <a:ext uri="{FF2B5EF4-FFF2-40B4-BE49-F238E27FC236}">
              <a16:creationId xmlns:a16="http://schemas.microsoft.com/office/drawing/2014/main" id="{00000000-0008-0000-0700-0000BF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8" name="正方形/長方形 447">
          <a:extLst>
            <a:ext uri="{FF2B5EF4-FFF2-40B4-BE49-F238E27FC236}">
              <a16:creationId xmlns:a16="http://schemas.microsoft.com/office/drawing/2014/main" id="{00000000-0008-0000-0700-0000C0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97</xdr:row>
      <xdr:rowOff>54627</xdr:rowOff>
    </xdr:from>
    <xdr:ext cx="53129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72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95</xdr:row>
      <xdr:rowOff>111777</xdr:rowOff>
    </xdr:from>
    <xdr:ext cx="531299"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72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7" name="土木費グラフ枠">
          <a:extLst>
            <a:ext uri="{FF2B5EF4-FFF2-40B4-BE49-F238E27FC236}">
              <a16:creationId xmlns:a16="http://schemas.microsoft.com/office/drawing/2014/main" id="{00000000-0008-0000-0700-0000D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125698</xdr:rowOff>
    </xdr:from>
    <xdr:to>
      <xdr:col>54</xdr:col>
      <xdr:colOff>189865</xdr:colOff>
      <xdr:row>98</xdr:row>
      <xdr:rowOff>161598</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10475595" y="15556198"/>
          <a:ext cx="1270" cy="14075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165425</xdr:rowOff>
    </xdr:from>
    <xdr:ext cx="534377" cy="259045"/>
    <xdr:sp macro="" textlink="">
      <xdr:nvSpPr>
        <xdr:cNvPr id="469" name="土木費最小値テキスト">
          <a:extLst>
            <a:ext uri="{FF2B5EF4-FFF2-40B4-BE49-F238E27FC236}">
              <a16:creationId xmlns:a16="http://schemas.microsoft.com/office/drawing/2014/main" id="{00000000-0008-0000-0700-0000D5010000}"/>
            </a:ext>
          </a:extLst>
        </xdr:cNvPr>
        <xdr:cNvSpPr txBox="1"/>
      </xdr:nvSpPr>
      <xdr:spPr>
        <a:xfrm>
          <a:off x="10528300" y="169675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161598</xdr:rowOff>
    </xdr:from>
    <xdr:to>
      <xdr:col>55</xdr:col>
      <xdr:colOff>88900</xdr:colOff>
      <xdr:row>98</xdr:row>
      <xdr:rowOff>161598</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10388600" y="169636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72375</xdr:rowOff>
    </xdr:from>
    <xdr:ext cx="599010" cy="259045"/>
    <xdr:sp macro="" textlink="">
      <xdr:nvSpPr>
        <xdr:cNvPr id="471" name="土木費最大値テキスト">
          <a:extLst>
            <a:ext uri="{FF2B5EF4-FFF2-40B4-BE49-F238E27FC236}">
              <a16:creationId xmlns:a16="http://schemas.microsoft.com/office/drawing/2014/main" id="{00000000-0008-0000-0700-0000D7010000}"/>
            </a:ext>
          </a:extLst>
        </xdr:cNvPr>
        <xdr:cNvSpPr txBox="1"/>
      </xdr:nvSpPr>
      <xdr:spPr>
        <a:xfrm>
          <a:off x="10528300" y="15331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163,470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125698</xdr:rowOff>
    </xdr:from>
    <xdr:to>
      <xdr:col>55</xdr:col>
      <xdr:colOff>88900</xdr:colOff>
      <xdr:row>90</xdr:row>
      <xdr:rowOff>125698</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a:off x="10388600" y="15556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48498</xdr:rowOff>
    </xdr:from>
    <xdr:to>
      <xdr:col>55</xdr:col>
      <xdr:colOff>0</xdr:colOff>
      <xdr:row>95</xdr:row>
      <xdr:rowOff>150149</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a:off x="9639300" y="16336248"/>
          <a:ext cx="838200" cy="10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63640</xdr:rowOff>
    </xdr:from>
    <xdr:ext cx="534377" cy="259045"/>
    <xdr:sp macro="" textlink="">
      <xdr:nvSpPr>
        <xdr:cNvPr id="474" name="土木費平均値テキスト">
          <a:extLst>
            <a:ext uri="{FF2B5EF4-FFF2-40B4-BE49-F238E27FC236}">
              <a16:creationId xmlns:a16="http://schemas.microsoft.com/office/drawing/2014/main" id="{00000000-0008-0000-0700-0000DA010000}"/>
            </a:ext>
          </a:extLst>
        </xdr:cNvPr>
        <xdr:cNvSpPr txBox="1"/>
      </xdr:nvSpPr>
      <xdr:spPr>
        <a:xfrm>
          <a:off x="10528300" y="165228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85213</xdr:rowOff>
    </xdr:from>
    <xdr:to>
      <xdr:col>55</xdr:col>
      <xdr:colOff>50800</xdr:colOff>
      <xdr:row>97</xdr:row>
      <xdr:rowOff>15363</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10426700" y="16544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48498</xdr:rowOff>
    </xdr:from>
    <xdr:to>
      <xdr:col>50</xdr:col>
      <xdr:colOff>114300</xdr:colOff>
      <xdr:row>95</xdr:row>
      <xdr:rowOff>65224</xdr:rowOff>
    </xdr:to>
    <xdr:cxnSp macro="">
      <xdr:nvCxnSpPr>
        <xdr:cNvPr id="476" name="直線コネクタ 475">
          <a:extLst>
            <a:ext uri="{FF2B5EF4-FFF2-40B4-BE49-F238E27FC236}">
              <a16:creationId xmlns:a16="http://schemas.microsoft.com/office/drawing/2014/main" id="{00000000-0008-0000-0700-0000DC010000}"/>
            </a:ext>
          </a:extLst>
        </xdr:cNvPr>
        <xdr:cNvCxnSpPr/>
      </xdr:nvCxnSpPr>
      <xdr:spPr>
        <a:xfrm flipV="1">
          <a:off x="8750300" y="16336248"/>
          <a:ext cx="889000" cy="16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75622</xdr:rowOff>
    </xdr:from>
    <xdr:to>
      <xdr:col>50</xdr:col>
      <xdr:colOff>165100</xdr:colOff>
      <xdr:row>97</xdr:row>
      <xdr:rowOff>5772</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9588500" y="1653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168349</xdr:rowOff>
    </xdr:from>
    <xdr:ext cx="534377"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72111" y="1662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65224</xdr:rowOff>
    </xdr:from>
    <xdr:to>
      <xdr:col>45</xdr:col>
      <xdr:colOff>177800</xdr:colOff>
      <xdr:row>95</xdr:row>
      <xdr:rowOff>104067</xdr:rowOff>
    </xdr:to>
    <xdr:cxnSp macro="">
      <xdr:nvCxnSpPr>
        <xdr:cNvPr id="479" name="直線コネクタ 478">
          <a:extLst>
            <a:ext uri="{FF2B5EF4-FFF2-40B4-BE49-F238E27FC236}">
              <a16:creationId xmlns:a16="http://schemas.microsoft.com/office/drawing/2014/main" id="{00000000-0008-0000-0700-0000DF010000}"/>
            </a:ext>
          </a:extLst>
        </xdr:cNvPr>
        <xdr:cNvCxnSpPr/>
      </xdr:nvCxnSpPr>
      <xdr:spPr>
        <a:xfrm flipV="1">
          <a:off x="7861300" y="16352974"/>
          <a:ext cx="889000" cy="38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71269</xdr:rowOff>
    </xdr:from>
    <xdr:to>
      <xdr:col>46</xdr:col>
      <xdr:colOff>38100</xdr:colOff>
      <xdr:row>97</xdr:row>
      <xdr:rowOff>1419</xdr:rowOff>
    </xdr:to>
    <xdr:sp macro="" textlink="">
      <xdr:nvSpPr>
        <xdr:cNvPr id="480" name="フローチャート: 判断 479">
          <a:extLst>
            <a:ext uri="{FF2B5EF4-FFF2-40B4-BE49-F238E27FC236}">
              <a16:creationId xmlns:a16="http://schemas.microsoft.com/office/drawing/2014/main" id="{00000000-0008-0000-0700-0000E0010000}"/>
            </a:ext>
          </a:extLst>
        </xdr:cNvPr>
        <xdr:cNvSpPr/>
      </xdr:nvSpPr>
      <xdr:spPr>
        <a:xfrm>
          <a:off x="8699500" y="16530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163996</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83111" y="16623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104067</xdr:rowOff>
    </xdr:from>
    <xdr:to>
      <xdr:col>41</xdr:col>
      <xdr:colOff>50800</xdr:colOff>
      <xdr:row>96</xdr:row>
      <xdr:rowOff>148416</xdr:rowOff>
    </xdr:to>
    <xdr:cxnSp macro="">
      <xdr:nvCxnSpPr>
        <xdr:cNvPr id="482" name="直線コネクタ 481">
          <a:extLst>
            <a:ext uri="{FF2B5EF4-FFF2-40B4-BE49-F238E27FC236}">
              <a16:creationId xmlns:a16="http://schemas.microsoft.com/office/drawing/2014/main" id="{00000000-0008-0000-0700-0000E2010000}"/>
            </a:ext>
          </a:extLst>
        </xdr:cNvPr>
        <xdr:cNvCxnSpPr/>
      </xdr:nvCxnSpPr>
      <xdr:spPr>
        <a:xfrm flipV="1">
          <a:off x="6972300" y="16391817"/>
          <a:ext cx="889000" cy="2157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93101</xdr:rowOff>
    </xdr:from>
    <xdr:to>
      <xdr:col>41</xdr:col>
      <xdr:colOff>101600</xdr:colOff>
      <xdr:row>97</xdr:row>
      <xdr:rowOff>23251</xdr:rowOff>
    </xdr:to>
    <xdr:sp macro="" textlink="">
      <xdr:nvSpPr>
        <xdr:cNvPr id="483" name="フローチャート: 判断 482">
          <a:extLst>
            <a:ext uri="{FF2B5EF4-FFF2-40B4-BE49-F238E27FC236}">
              <a16:creationId xmlns:a16="http://schemas.microsoft.com/office/drawing/2014/main" id="{00000000-0008-0000-0700-0000E3010000}"/>
            </a:ext>
          </a:extLst>
        </xdr:cNvPr>
        <xdr:cNvSpPr/>
      </xdr:nvSpPr>
      <xdr:spPr>
        <a:xfrm>
          <a:off x="7810500" y="16552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14378</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94111" y="166450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108435</xdr:rowOff>
    </xdr:from>
    <xdr:to>
      <xdr:col>36</xdr:col>
      <xdr:colOff>165100</xdr:colOff>
      <xdr:row>97</xdr:row>
      <xdr:rowOff>38585</xdr:rowOff>
    </xdr:to>
    <xdr:sp macro="" textlink="">
      <xdr:nvSpPr>
        <xdr:cNvPr id="485" name="フローチャート: 判断 484">
          <a:extLst>
            <a:ext uri="{FF2B5EF4-FFF2-40B4-BE49-F238E27FC236}">
              <a16:creationId xmlns:a16="http://schemas.microsoft.com/office/drawing/2014/main" id="{00000000-0008-0000-0700-0000E5010000}"/>
            </a:ext>
          </a:extLst>
        </xdr:cNvPr>
        <xdr:cNvSpPr/>
      </xdr:nvSpPr>
      <xdr:spPr>
        <a:xfrm>
          <a:off x="6921500" y="1656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29712</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05111" y="16660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99349</xdr:rowOff>
    </xdr:from>
    <xdr:to>
      <xdr:col>55</xdr:col>
      <xdr:colOff>50800</xdr:colOff>
      <xdr:row>96</xdr:row>
      <xdr:rowOff>29499</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10426700" y="16387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122226</xdr:rowOff>
    </xdr:from>
    <xdr:ext cx="534377" cy="259045"/>
    <xdr:sp macro="" textlink="">
      <xdr:nvSpPr>
        <xdr:cNvPr id="493" name="土木費該当値テキスト">
          <a:extLst>
            <a:ext uri="{FF2B5EF4-FFF2-40B4-BE49-F238E27FC236}">
              <a16:creationId xmlns:a16="http://schemas.microsoft.com/office/drawing/2014/main" id="{00000000-0008-0000-0700-0000ED010000}"/>
            </a:ext>
          </a:extLst>
        </xdr:cNvPr>
        <xdr:cNvSpPr txBox="1"/>
      </xdr:nvSpPr>
      <xdr:spPr>
        <a:xfrm>
          <a:off x="10528300" y="16238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169148</xdr:rowOff>
    </xdr:from>
    <xdr:to>
      <xdr:col>50</xdr:col>
      <xdr:colOff>165100</xdr:colOff>
      <xdr:row>95</xdr:row>
      <xdr:rowOff>99298</xdr:rowOff>
    </xdr:to>
    <xdr:sp macro="" textlink="">
      <xdr:nvSpPr>
        <xdr:cNvPr id="494" name="楕円 493">
          <a:extLst>
            <a:ext uri="{FF2B5EF4-FFF2-40B4-BE49-F238E27FC236}">
              <a16:creationId xmlns:a16="http://schemas.microsoft.com/office/drawing/2014/main" id="{00000000-0008-0000-0700-0000EE010000}"/>
            </a:ext>
          </a:extLst>
        </xdr:cNvPr>
        <xdr:cNvSpPr/>
      </xdr:nvSpPr>
      <xdr:spPr>
        <a:xfrm>
          <a:off x="9588500" y="1628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93</xdr:row>
      <xdr:rowOff>115825</xdr:rowOff>
    </xdr:from>
    <xdr:ext cx="534377"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9372111" y="16060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14424</xdr:rowOff>
    </xdr:from>
    <xdr:to>
      <xdr:col>46</xdr:col>
      <xdr:colOff>38100</xdr:colOff>
      <xdr:row>95</xdr:row>
      <xdr:rowOff>116024</xdr:rowOff>
    </xdr:to>
    <xdr:sp macro="" textlink="">
      <xdr:nvSpPr>
        <xdr:cNvPr id="496" name="楕円 495">
          <a:extLst>
            <a:ext uri="{FF2B5EF4-FFF2-40B4-BE49-F238E27FC236}">
              <a16:creationId xmlns:a16="http://schemas.microsoft.com/office/drawing/2014/main" id="{00000000-0008-0000-0700-0000F0010000}"/>
            </a:ext>
          </a:extLst>
        </xdr:cNvPr>
        <xdr:cNvSpPr/>
      </xdr:nvSpPr>
      <xdr:spPr>
        <a:xfrm>
          <a:off x="8699500" y="16302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132551</xdr:rowOff>
    </xdr:from>
    <xdr:ext cx="534377"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8483111" y="16077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53267</xdr:rowOff>
    </xdr:from>
    <xdr:to>
      <xdr:col>41</xdr:col>
      <xdr:colOff>101600</xdr:colOff>
      <xdr:row>95</xdr:row>
      <xdr:rowOff>154867</xdr:rowOff>
    </xdr:to>
    <xdr:sp macro="" textlink="">
      <xdr:nvSpPr>
        <xdr:cNvPr id="498" name="楕円 497">
          <a:extLst>
            <a:ext uri="{FF2B5EF4-FFF2-40B4-BE49-F238E27FC236}">
              <a16:creationId xmlns:a16="http://schemas.microsoft.com/office/drawing/2014/main" id="{00000000-0008-0000-0700-0000F2010000}"/>
            </a:ext>
          </a:extLst>
        </xdr:cNvPr>
        <xdr:cNvSpPr/>
      </xdr:nvSpPr>
      <xdr:spPr>
        <a:xfrm>
          <a:off x="7810500" y="16341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93</xdr:row>
      <xdr:rowOff>171394</xdr:rowOff>
    </xdr:from>
    <xdr:ext cx="534377"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7594111" y="161162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97616</xdr:rowOff>
    </xdr:from>
    <xdr:to>
      <xdr:col>36</xdr:col>
      <xdr:colOff>165100</xdr:colOff>
      <xdr:row>97</xdr:row>
      <xdr:rowOff>27766</xdr:rowOff>
    </xdr:to>
    <xdr:sp macro="" textlink="">
      <xdr:nvSpPr>
        <xdr:cNvPr id="500" name="楕円 499">
          <a:extLst>
            <a:ext uri="{FF2B5EF4-FFF2-40B4-BE49-F238E27FC236}">
              <a16:creationId xmlns:a16="http://schemas.microsoft.com/office/drawing/2014/main" id="{00000000-0008-0000-0700-0000F4010000}"/>
            </a:ext>
          </a:extLst>
        </xdr:cNvPr>
        <xdr:cNvSpPr/>
      </xdr:nvSpPr>
      <xdr:spPr>
        <a:xfrm>
          <a:off x="6921500" y="16556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44293</xdr:rowOff>
    </xdr:from>
    <xdr:ext cx="534377"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6705111" y="16332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3" name="正方形/長方形 502">
          <a:extLst>
            <a:ext uri="{FF2B5EF4-FFF2-40B4-BE49-F238E27FC236}">
              <a16:creationId xmlns:a16="http://schemas.microsoft.com/office/drawing/2014/main" id="{00000000-0008-0000-0700-0000F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4" name="正方形/長方形 503">
          <a:extLst>
            <a:ext uri="{FF2B5EF4-FFF2-40B4-BE49-F238E27FC236}">
              <a16:creationId xmlns:a16="http://schemas.microsoft.com/office/drawing/2014/main" id="{00000000-0008-0000-0700-0000F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5" name="正方形/長方形 504">
          <a:extLst>
            <a:ext uri="{FF2B5EF4-FFF2-40B4-BE49-F238E27FC236}">
              <a16:creationId xmlns:a16="http://schemas.microsoft.com/office/drawing/2014/main" id="{00000000-0008-0000-0700-0000F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6" name="正方形/長方形 505">
          <a:extLst>
            <a:ext uri="{FF2B5EF4-FFF2-40B4-BE49-F238E27FC236}">
              <a16:creationId xmlns:a16="http://schemas.microsoft.com/office/drawing/2014/main" id="{00000000-0008-0000-0700-0000F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7" name="正方形/長方形 506">
          <a:extLst>
            <a:ext uri="{FF2B5EF4-FFF2-40B4-BE49-F238E27FC236}">
              <a16:creationId xmlns:a16="http://schemas.microsoft.com/office/drawing/2014/main" id="{00000000-0008-0000-0700-0000F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8" name="正方形/長方形 507">
          <a:extLst>
            <a:ext uri="{FF2B5EF4-FFF2-40B4-BE49-F238E27FC236}">
              <a16:creationId xmlns:a16="http://schemas.microsoft.com/office/drawing/2014/main" id="{00000000-0008-0000-0700-0000F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9" name="正方形/長方形 508">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4" name="消防費グラフ枠">
          <a:extLst>
            <a:ext uri="{FF2B5EF4-FFF2-40B4-BE49-F238E27FC236}">
              <a16:creationId xmlns:a16="http://schemas.microsoft.com/office/drawing/2014/main" id="{00000000-0008-0000-0700-00000C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138176</xdr:rowOff>
    </xdr:from>
    <xdr:to>
      <xdr:col>85</xdr:col>
      <xdr:colOff>126364</xdr:colOff>
      <xdr:row>38</xdr:row>
      <xdr:rowOff>25038</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6317595" y="5110226"/>
          <a:ext cx="1269" cy="14299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28865</xdr:rowOff>
    </xdr:from>
    <xdr:ext cx="534377" cy="259045"/>
    <xdr:sp macro="" textlink="">
      <xdr:nvSpPr>
        <xdr:cNvPr id="526" name="消防費最小値テキスト">
          <a:extLst>
            <a:ext uri="{FF2B5EF4-FFF2-40B4-BE49-F238E27FC236}">
              <a16:creationId xmlns:a16="http://schemas.microsoft.com/office/drawing/2014/main" id="{00000000-0008-0000-0700-00000E020000}"/>
            </a:ext>
          </a:extLst>
        </xdr:cNvPr>
        <xdr:cNvSpPr txBox="1"/>
      </xdr:nvSpPr>
      <xdr:spPr>
        <a:xfrm>
          <a:off x="16370300" y="6543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25038</xdr:rowOff>
    </xdr:from>
    <xdr:to>
      <xdr:col>86</xdr:col>
      <xdr:colOff>25400</xdr:colOff>
      <xdr:row>38</xdr:row>
      <xdr:rowOff>25038</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a:off x="16230600" y="6540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84853</xdr:rowOff>
    </xdr:from>
    <xdr:ext cx="534377" cy="259045"/>
    <xdr:sp macro="" textlink="">
      <xdr:nvSpPr>
        <xdr:cNvPr id="528" name="消防費最大値テキスト">
          <a:extLst>
            <a:ext uri="{FF2B5EF4-FFF2-40B4-BE49-F238E27FC236}">
              <a16:creationId xmlns:a16="http://schemas.microsoft.com/office/drawing/2014/main" id="{00000000-0008-0000-0700-000010020000}"/>
            </a:ext>
          </a:extLst>
        </xdr:cNvPr>
        <xdr:cNvSpPr txBox="1"/>
      </xdr:nvSpPr>
      <xdr:spPr>
        <a:xfrm>
          <a:off x="16370300" y="4885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85,080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29</xdr:row>
      <xdr:rowOff>138176</xdr:rowOff>
    </xdr:from>
    <xdr:to>
      <xdr:col>86</xdr:col>
      <xdr:colOff>25400</xdr:colOff>
      <xdr:row>29</xdr:row>
      <xdr:rowOff>138176</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a:off x="16230600" y="5110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134157</xdr:rowOff>
    </xdr:from>
    <xdr:to>
      <xdr:col>85</xdr:col>
      <xdr:colOff>127000</xdr:colOff>
      <xdr:row>36</xdr:row>
      <xdr:rowOff>154673</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flipV="1">
          <a:off x="15481300" y="6306357"/>
          <a:ext cx="838200" cy="2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56265</xdr:rowOff>
    </xdr:from>
    <xdr:ext cx="534377" cy="259045"/>
    <xdr:sp macro="" textlink="">
      <xdr:nvSpPr>
        <xdr:cNvPr id="531" name="消防費平均値テキスト">
          <a:extLst>
            <a:ext uri="{FF2B5EF4-FFF2-40B4-BE49-F238E27FC236}">
              <a16:creationId xmlns:a16="http://schemas.microsoft.com/office/drawing/2014/main" id="{00000000-0008-0000-0700-000013020000}"/>
            </a:ext>
          </a:extLst>
        </xdr:cNvPr>
        <xdr:cNvSpPr txBox="1"/>
      </xdr:nvSpPr>
      <xdr:spPr>
        <a:xfrm>
          <a:off x="16370300" y="60570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33388</xdr:rowOff>
    </xdr:from>
    <xdr:to>
      <xdr:col>85</xdr:col>
      <xdr:colOff>177800</xdr:colOff>
      <xdr:row>36</xdr:row>
      <xdr:rowOff>134988</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6268700" y="6205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134861</xdr:rowOff>
    </xdr:from>
    <xdr:to>
      <xdr:col>81</xdr:col>
      <xdr:colOff>50800</xdr:colOff>
      <xdr:row>36</xdr:row>
      <xdr:rowOff>154673</xdr:rowOff>
    </xdr:to>
    <xdr:cxnSp macro="">
      <xdr:nvCxnSpPr>
        <xdr:cNvPr id="533" name="直線コネクタ 532">
          <a:extLst>
            <a:ext uri="{FF2B5EF4-FFF2-40B4-BE49-F238E27FC236}">
              <a16:creationId xmlns:a16="http://schemas.microsoft.com/office/drawing/2014/main" id="{00000000-0008-0000-0700-000015020000}"/>
            </a:ext>
          </a:extLst>
        </xdr:cNvPr>
        <xdr:cNvCxnSpPr/>
      </xdr:nvCxnSpPr>
      <xdr:spPr>
        <a:xfrm>
          <a:off x="14592300" y="6307061"/>
          <a:ext cx="889000" cy="19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37274</xdr:rowOff>
    </xdr:from>
    <xdr:to>
      <xdr:col>81</xdr:col>
      <xdr:colOff>101600</xdr:colOff>
      <xdr:row>36</xdr:row>
      <xdr:rowOff>138874</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54305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155401</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4111" y="5984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134861</xdr:rowOff>
    </xdr:from>
    <xdr:to>
      <xdr:col>76</xdr:col>
      <xdr:colOff>114300</xdr:colOff>
      <xdr:row>36</xdr:row>
      <xdr:rowOff>170866</xdr:rowOff>
    </xdr:to>
    <xdr:cxnSp macro="">
      <xdr:nvCxnSpPr>
        <xdr:cNvPr id="536" name="直線コネクタ 535">
          <a:extLst>
            <a:ext uri="{FF2B5EF4-FFF2-40B4-BE49-F238E27FC236}">
              <a16:creationId xmlns:a16="http://schemas.microsoft.com/office/drawing/2014/main" id="{00000000-0008-0000-0700-000018020000}"/>
            </a:ext>
          </a:extLst>
        </xdr:cNvPr>
        <xdr:cNvCxnSpPr/>
      </xdr:nvCxnSpPr>
      <xdr:spPr>
        <a:xfrm flipV="1">
          <a:off x="13703300" y="6307061"/>
          <a:ext cx="889000" cy="36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53086</xdr:rowOff>
    </xdr:from>
    <xdr:to>
      <xdr:col>76</xdr:col>
      <xdr:colOff>165100</xdr:colOff>
      <xdr:row>36</xdr:row>
      <xdr:rowOff>154686</xdr:rowOff>
    </xdr:to>
    <xdr:sp macro="" textlink="">
      <xdr:nvSpPr>
        <xdr:cNvPr id="537" name="フローチャート: 判断 536">
          <a:extLst>
            <a:ext uri="{FF2B5EF4-FFF2-40B4-BE49-F238E27FC236}">
              <a16:creationId xmlns:a16="http://schemas.microsoft.com/office/drawing/2014/main" id="{00000000-0008-0000-0700-000019020000}"/>
            </a:ext>
          </a:extLst>
        </xdr:cNvPr>
        <xdr:cNvSpPr/>
      </xdr:nvSpPr>
      <xdr:spPr>
        <a:xfrm>
          <a:off x="14541500" y="622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171213</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00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170866</xdr:rowOff>
    </xdr:from>
    <xdr:to>
      <xdr:col>71</xdr:col>
      <xdr:colOff>177800</xdr:colOff>
      <xdr:row>37</xdr:row>
      <xdr:rowOff>13208</xdr:rowOff>
    </xdr:to>
    <xdr:cxnSp macro="">
      <xdr:nvCxnSpPr>
        <xdr:cNvPr id="539" name="直線コネクタ 538">
          <a:extLst>
            <a:ext uri="{FF2B5EF4-FFF2-40B4-BE49-F238E27FC236}">
              <a16:creationId xmlns:a16="http://schemas.microsoft.com/office/drawing/2014/main" id="{00000000-0008-0000-0700-00001B020000}"/>
            </a:ext>
          </a:extLst>
        </xdr:cNvPr>
        <xdr:cNvCxnSpPr/>
      </xdr:nvCxnSpPr>
      <xdr:spPr>
        <a:xfrm flipV="1">
          <a:off x="12814300" y="6343066"/>
          <a:ext cx="889000" cy="13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49886</xdr:rowOff>
    </xdr:from>
    <xdr:to>
      <xdr:col>72</xdr:col>
      <xdr:colOff>38100</xdr:colOff>
      <xdr:row>36</xdr:row>
      <xdr:rowOff>151486</xdr:rowOff>
    </xdr:to>
    <xdr:sp macro="" textlink="">
      <xdr:nvSpPr>
        <xdr:cNvPr id="540" name="フローチャート: 判断 539">
          <a:extLst>
            <a:ext uri="{FF2B5EF4-FFF2-40B4-BE49-F238E27FC236}">
              <a16:creationId xmlns:a16="http://schemas.microsoft.com/office/drawing/2014/main" id="{00000000-0008-0000-0700-00001C020000}"/>
            </a:ext>
          </a:extLst>
        </xdr:cNvPr>
        <xdr:cNvSpPr/>
      </xdr:nvSpPr>
      <xdr:spPr>
        <a:xfrm>
          <a:off x="13652500" y="62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168013</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436111" y="5997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40094</xdr:rowOff>
    </xdr:from>
    <xdr:to>
      <xdr:col>67</xdr:col>
      <xdr:colOff>101600</xdr:colOff>
      <xdr:row>36</xdr:row>
      <xdr:rowOff>141694</xdr:rowOff>
    </xdr:to>
    <xdr:sp macro="" textlink="">
      <xdr:nvSpPr>
        <xdr:cNvPr id="542" name="フローチャート: 判断 541">
          <a:extLst>
            <a:ext uri="{FF2B5EF4-FFF2-40B4-BE49-F238E27FC236}">
              <a16:creationId xmlns:a16="http://schemas.microsoft.com/office/drawing/2014/main" id="{00000000-0008-0000-0700-00001E020000}"/>
            </a:ext>
          </a:extLst>
        </xdr:cNvPr>
        <xdr:cNvSpPr/>
      </xdr:nvSpPr>
      <xdr:spPr>
        <a:xfrm>
          <a:off x="12763500" y="621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158221</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547111" y="5987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83357</xdr:rowOff>
    </xdr:from>
    <xdr:to>
      <xdr:col>85</xdr:col>
      <xdr:colOff>177800</xdr:colOff>
      <xdr:row>37</xdr:row>
      <xdr:rowOff>13507</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6268700" y="6255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61784</xdr:rowOff>
    </xdr:from>
    <xdr:ext cx="534377" cy="259045"/>
    <xdr:sp macro="" textlink="">
      <xdr:nvSpPr>
        <xdr:cNvPr id="550" name="消防費該当値テキスト">
          <a:extLst>
            <a:ext uri="{FF2B5EF4-FFF2-40B4-BE49-F238E27FC236}">
              <a16:creationId xmlns:a16="http://schemas.microsoft.com/office/drawing/2014/main" id="{00000000-0008-0000-0700-000026020000}"/>
            </a:ext>
          </a:extLst>
        </xdr:cNvPr>
        <xdr:cNvSpPr txBox="1"/>
      </xdr:nvSpPr>
      <xdr:spPr>
        <a:xfrm>
          <a:off x="16370300" y="62339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103873</xdr:rowOff>
    </xdr:from>
    <xdr:to>
      <xdr:col>81</xdr:col>
      <xdr:colOff>101600</xdr:colOff>
      <xdr:row>37</xdr:row>
      <xdr:rowOff>34023</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5430500" y="6276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25150</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5214111" y="6368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84061</xdr:rowOff>
    </xdr:from>
    <xdr:to>
      <xdr:col>76</xdr:col>
      <xdr:colOff>165100</xdr:colOff>
      <xdr:row>37</xdr:row>
      <xdr:rowOff>14211</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4541500" y="625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5338</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4325111" y="6348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120066</xdr:rowOff>
    </xdr:from>
    <xdr:to>
      <xdr:col>72</xdr:col>
      <xdr:colOff>38100</xdr:colOff>
      <xdr:row>37</xdr:row>
      <xdr:rowOff>50216</xdr:rowOff>
    </xdr:to>
    <xdr:sp macro="" textlink="">
      <xdr:nvSpPr>
        <xdr:cNvPr id="555" name="楕円 554">
          <a:extLst>
            <a:ext uri="{FF2B5EF4-FFF2-40B4-BE49-F238E27FC236}">
              <a16:creationId xmlns:a16="http://schemas.microsoft.com/office/drawing/2014/main" id="{00000000-0008-0000-0700-00002B020000}"/>
            </a:ext>
          </a:extLst>
        </xdr:cNvPr>
        <xdr:cNvSpPr/>
      </xdr:nvSpPr>
      <xdr:spPr>
        <a:xfrm>
          <a:off x="13652500" y="6292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41343</xdr:rowOff>
    </xdr:from>
    <xdr:ext cx="534377"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3436111" y="6384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133858</xdr:rowOff>
    </xdr:from>
    <xdr:to>
      <xdr:col>67</xdr:col>
      <xdr:colOff>101600</xdr:colOff>
      <xdr:row>37</xdr:row>
      <xdr:rowOff>64008</xdr:rowOff>
    </xdr:to>
    <xdr:sp macro="" textlink="">
      <xdr:nvSpPr>
        <xdr:cNvPr id="557" name="楕円 556">
          <a:extLst>
            <a:ext uri="{FF2B5EF4-FFF2-40B4-BE49-F238E27FC236}">
              <a16:creationId xmlns:a16="http://schemas.microsoft.com/office/drawing/2014/main" id="{00000000-0008-0000-0700-00002D020000}"/>
            </a:ext>
          </a:extLst>
        </xdr:cNvPr>
        <xdr:cNvSpPr/>
      </xdr:nvSpPr>
      <xdr:spPr>
        <a:xfrm>
          <a:off x="12763500" y="6306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55135</xdr:rowOff>
    </xdr:from>
    <xdr:ext cx="534377"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2547111" y="6398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3" name="正方形/長方形 562">
          <a:extLst>
            <a:ext uri="{FF2B5EF4-FFF2-40B4-BE49-F238E27FC236}">
              <a16:creationId xmlns:a16="http://schemas.microsoft.com/office/drawing/2014/main" id="{00000000-0008-0000-0700-00003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4" name="正方形/長方形 563">
          <a:extLst>
            <a:ext uri="{FF2B5EF4-FFF2-40B4-BE49-F238E27FC236}">
              <a16:creationId xmlns:a16="http://schemas.microsoft.com/office/drawing/2014/main" id="{00000000-0008-0000-0700-00003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5" name="正方形/長方形 564">
          <a:extLst>
            <a:ext uri="{FF2B5EF4-FFF2-40B4-BE49-F238E27FC236}">
              <a16:creationId xmlns:a16="http://schemas.microsoft.com/office/drawing/2014/main" id="{00000000-0008-0000-0700-00003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6" name="正方形/長方形 565">
          <a:extLst>
            <a:ext uri="{FF2B5EF4-FFF2-40B4-BE49-F238E27FC236}">
              <a16:creationId xmlns:a16="http://schemas.microsoft.com/office/drawing/2014/main" id="{00000000-0008-0000-0700-00003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81" name="教育費グラフ枠">
          <a:extLst>
            <a:ext uri="{FF2B5EF4-FFF2-40B4-BE49-F238E27FC236}">
              <a16:creationId xmlns:a16="http://schemas.microsoft.com/office/drawing/2014/main" id="{00000000-0008-0000-0700-00004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20150</xdr:rowOff>
    </xdr:from>
    <xdr:to>
      <xdr:col>85</xdr:col>
      <xdr:colOff>126364</xdr:colOff>
      <xdr:row>57</xdr:row>
      <xdr:rowOff>168291</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6317595" y="8592650"/>
          <a:ext cx="1269" cy="1348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668</xdr:rowOff>
    </xdr:from>
    <xdr:ext cx="534377" cy="259045"/>
    <xdr:sp macro="" textlink="">
      <xdr:nvSpPr>
        <xdr:cNvPr id="583" name="教育費最小値テキスト">
          <a:extLst>
            <a:ext uri="{FF2B5EF4-FFF2-40B4-BE49-F238E27FC236}">
              <a16:creationId xmlns:a16="http://schemas.microsoft.com/office/drawing/2014/main" id="{00000000-0008-0000-0700-000047020000}"/>
            </a:ext>
          </a:extLst>
        </xdr:cNvPr>
        <xdr:cNvSpPr txBox="1"/>
      </xdr:nvSpPr>
      <xdr:spPr>
        <a:xfrm>
          <a:off x="16370300" y="99447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168291</xdr:rowOff>
    </xdr:from>
    <xdr:to>
      <xdr:col>86</xdr:col>
      <xdr:colOff>25400</xdr:colOff>
      <xdr:row>57</xdr:row>
      <xdr:rowOff>168291</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6230600" y="99409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138277</xdr:rowOff>
    </xdr:from>
    <xdr:ext cx="599010" cy="259045"/>
    <xdr:sp macro="" textlink="">
      <xdr:nvSpPr>
        <xdr:cNvPr id="585" name="教育費最大値テキスト">
          <a:extLst>
            <a:ext uri="{FF2B5EF4-FFF2-40B4-BE49-F238E27FC236}">
              <a16:creationId xmlns:a16="http://schemas.microsoft.com/office/drawing/2014/main" id="{00000000-0008-0000-0700-000049020000}"/>
            </a:ext>
          </a:extLst>
        </xdr:cNvPr>
        <xdr:cNvSpPr txBox="1"/>
      </xdr:nvSpPr>
      <xdr:spPr>
        <a:xfrm>
          <a:off x="16370300" y="8367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205,689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20150</xdr:rowOff>
    </xdr:from>
    <xdr:to>
      <xdr:col>86</xdr:col>
      <xdr:colOff>25400</xdr:colOff>
      <xdr:row>50</xdr:row>
      <xdr:rowOff>20150</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6230600" y="8592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151488</xdr:rowOff>
    </xdr:from>
    <xdr:to>
      <xdr:col>85</xdr:col>
      <xdr:colOff>127000</xdr:colOff>
      <xdr:row>57</xdr:row>
      <xdr:rowOff>53983</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flipV="1">
          <a:off x="15481300" y="9581238"/>
          <a:ext cx="838200" cy="245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150072</xdr:rowOff>
    </xdr:from>
    <xdr:ext cx="534377" cy="259045"/>
    <xdr:sp macro="" textlink="">
      <xdr:nvSpPr>
        <xdr:cNvPr id="588" name="教育費平均値テキスト">
          <a:extLst>
            <a:ext uri="{FF2B5EF4-FFF2-40B4-BE49-F238E27FC236}">
              <a16:creationId xmlns:a16="http://schemas.microsoft.com/office/drawing/2014/main" id="{00000000-0008-0000-0700-00004C020000}"/>
            </a:ext>
          </a:extLst>
        </xdr:cNvPr>
        <xdr:cNvSpPr txBox="1"/>
      </xdr:nvSpPr>
      <xdr:spPr>
        <a:xfrm>
          <a:off x="16370300" y="95798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195</xdr:rowOff>
    </xdr:from>
    <xdr:to>
      <xdr:col>85</xdr:col>
      <xdr:colOff>177800</xdr:colOff>
      <xdr:row>56</xdr:row>
      <xdr:rowOff>101795</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6268700" y="960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53983</xdr:rowOff>
    </xdr:from>
    <xdr:to>
      <xdr:col>81</xdr:col>
      <xdr:colOff>50800</xdr:colOff>
      <xdr:row>57</xdr:row>
      <xdr:rowOff>94277</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flipV="1">
          <a:off x="14592300" y="9826633"/>
          <a:ext cx="889000" cy="40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51950</xdr:rowOff>
    </xdr:from>
    <xdr:to>
      <xdr:col>81</xdr:col>
      <xdr:colOff>101600</xdr:colOff>
      <xdr:row>56</xdr:row>
      <xdr:rowOff>153550</xdr:rowOff>
    </xdr:to>
    <xdr:sp macro="" textlink="">
      <xdr:nvSpPr>
        <xdr:cNvPr id="591" name="フローチャート: 判断 590">
          <a:extLst>
            <a:ext uri="{FF2B5EF4-FFF2-40B4-BE49-F238E27FC236}">
              <a16:creationId xmlns:a16="http://schemas.microsoft.com/office/drawing/2014/main" id="{00000000-0008-0000-0700-00004F020000}"/>
            </a:ext>
          </a:extLst>
        </xdr:cNvPr>
        <xdr:cNvSpPr/>
      </xdr:nvSpPr>
      <xdr:spPr>
        <a:xfrm>
          <a:off x="15430500" y="965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170077</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14111" y="9428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21072</xdr:rowOff>
    </xdr:from>
    <xdr:to>
      <xdr:col>76</xdr:col>
      <xdr:colOff>114300</xdr:colOff>
      <xdr:row>57</xdr:row>
      <xdr:rowOff>94277</xdr:rowOff>
    </xdr:to>
    <xdr:cxnSp macro="">
      <xdr:nvCxnSpPr>
        <xdr:cNvPr id="593" name="直線コネクタ 592">
          <a:extLst>
            <a:ext uri="{FF2B5EF4-FFF2-40B4-BE49-F238E27FC236}">
              <a16:creationId xmlns:a16="http://schemas.microsoft.com/office/drawing/2014/main" id="{00000000-0008-0000-0700-000051020000}"/>
            </a:ext>
          </a:extLst>
        </xdr:cNvPr>
        <xdr:cNvCxnSpPr/>
      </xdr:nvCxnSpPr>
      <xdr:spPr>
        <a:xfrm>
          <a:off x="13703300" y="9793722"/>
          <a:ext cx="889000" cy="73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47402</xdr:rowOff>
    </xdr:from>
    <xdr:to>
      <xdr:col>76</xdr:col>
      <xdr:colOff>165100</xdr:colOff>
      <xdr:row>56</xdr:row>
      <xdr:rowOff>149002</xdr:rowOff>
    </xdr:to>
    <xdr:sp macro="" textlink="">
      <xdr:nvSpPr>
        <xdr:cNvPr id="594" name="フローチャート: 判断 593">
          <a:extLst>
            <a:ext uri="{FF2B5EF4-FFF2-40B4-BE49-F238E27FC236}">
              <a16:creationId xmlns:a16="http://schemas.microsoft.com/office/drawing/2014/main" id="{00000000-0008-0000-0700-000052020000}"/>
            </a:ext>
          </a:extLst>
        </xdr:cNvPr>
        <xdr:cNvSpPr/>
      </xdr:nvSpPr>
      <xdr:spPr>
        <a:xfrm>
          <a:off x="145415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165529</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325111" y="942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63782</xdr:rowOff>
    </xdr:from>
    <xdr:to>
      <xdr:col>71</xdr:col>
      <xdr:colOff>177800</xdr:colOff>
      <xdr:row>57</xdr:row>
      <xdr:rowOff>21072</xdr:rowOff>
    </xdr:to>
    <xdr:cxnSp macro="">
      <xdr:nvCxnSpPr>
        <xdr:cNvPr id="596" name="直線コネクタ 595">
          <a:extLst>
            <a:ext uri="{FF2B5EF4-FFF2-40B4-BE49-F238E27FC236}">
              <a16:creationId xmlns:a16="http://schemas.microsoft.com/office/drawing/2014/main" id="{00000000-0008-0000-0700-000054020000}"/>
            </a:ext>
          </a:extLst>
        </xdr:cNvPr>
        <xdr:cNvCxnSpPr/>
      </xdr:nvCxnSpPr>
      <xdr:spPr>
        <a:xfrm>
          <a:off x="12814300" y="9664982"/>
          <a:ext cx="889000" cy="128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51013</xdr:rowOff>
    </xdr:from>
    <xdr:to>
      <xdr:col>72</xdr:col>
      <xdr:colOff>38100</xdr:colOff>
      <xdr:row>56</xdr:row>
      <xdr:rowOff>152613</xdr:rowOff>
    </xdr:to>
    <xdr:sp macro="" textlink="">
      <xdr:nvSpPr>
        <xdr:cNvPr id="597" name="フローチャート: 判断 596">
          <a:extLst>
            <a:ext uri="{FF2B5EF4-FFF2-40B4-BE49-F238E27FC236}">
              <a16:creationId xmlns:a16="http://schemas.microsoft.com/office/drawing/2014/main" id="{00000000-0008-0000-0700-000055020000}"/>
            </a:ext>
          </a:extLst>
        </xdr:cNvPr>
        <xdr:cNvSpPr/>
      </xdr:nvSpPr>
      <xdr:spPr>
        <a:xfrm>
          <a:off x="13652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169140</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436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49292</xdr:rowOff>
    </xdr:from>
    <xdr:to>
      <xdr:col>67</xdr:col>
      <xdr:colOff>101600</xdr:colOff>
      <xdr:row>56</xdr:row>
      <xdr:rowOff>150892</xdr:rowOff>
    </xdr:to>
    <xdr:sp macro="" textlink="">
      <xdr:nvSpPr>
        <xdr:cNvPr id="599" name="フローチャート: 判断 598">
          <a:extLst>
            <a:ext uri="{FF2B5EF4-FFF2-40B4-BE49-F238E27FC236}">
              <a16:creationId xmlns:a16="http://schemas.microsoft.com/office/drawing/2014/main" id="{00000000-0008-0000-0700-000057020000}"/>
            </a:ext>
          </a:extLst>
        </xdr:cNvPr>
        <xdr:cNvSpPr/>
      </xdr:nvSpPr>
      <xdr:spPr>
        <a:xfrm>
          <a:off x="12763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142019</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547111" y="9743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100688</xdr:rowOff>
    </xdr:from>
    <xdr:to>
      <xdr:col>85</xdr:col>
      <xdr:colOff>177800</xdr:colOff>
      <xdr:row>56</xdr:row>
      <xdr:rowOff>30838</xdr:rowOff>
    </xdr:to>
    <xdr:sp macro="" textlink="">
      <xdr:nvSpPr>
        <xdr:cNvPr id="606" name="楕円 605">
          <a:extLst>
            <a:ext uri="{FF2B5EF4-FFF2-40B4-BE49-F238E27FC236}">
              <a16:creationId xmlns:a16="http://schemas.microsoft.com/office/drawing/2014/main" id="{00000000-0008-0000-0700-00005E020000}"/>
            </a:ext>
          </a:extLst>
        </xdr:cNvPr>
        <xdr:cNvSpPr/>
      </xdr:nvSpPr>
      <xdr:spPr>
        <a:xfrm>
          <a:off x="16268700" y="9530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123565</xdr:rowOff>
    </xdr:from>
    <xdr:ext cx="534377" cy="259045"/>
    <xdr:sp macro="" textlink="">
      <xdr:nvSpPr>
        <xdr:cNvPr id="607" name="教育費該当値テキスト">
          <a:extLst>
            <a:ext uri="{FF2B5EF4-FFF2-40B4-BE49-F238E27FC236}">
              <a16:creationId xmlns:a16="http://schemas.microsoft.com/office/drawing/2014/main" id="{00000000-0008-0000-0700-00005F020000}"/>
            </a:ext>
          </a:extLst>
        </xdr:cNvPr>
        <xdr:cNvSpPr txBox="1"/>
      </xdr:nvSpPr>
      <xdr:spPr>
        <a:xfrm>
          <a:off x="16370300" y="9381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3183</xdr:rowOff>
    </xdr:from>
    <xdr:to>
      <xdr:col>81</xdr:col>
      <xdr:colOff>101600</xdr:colOff>
      <xdr:row>57</xdr:row>
      <xdr:rowOff>104783</xdr:rowOff>
    </xdr:to>
    <xdr:sp macro="" textlink="">
      <xdr:nvSpPr>
        <xdr:cNvPr id="608" name="楕円 607">
          <a:extLst>
            <a:ext uri="{FF2B5EF4-FFF2-40B4-BE49-F238E27FC236}">
              <a16:creationId xmlns:a16="http://schemas.microsoft.com/office/drawing/2014/main" id="{00000000-0008-0000-0700-000060020000}"/>
            </a:ext>
          </a:extLst>
        </xdr:cNvPr>
        <xdr:cNvSpPr/>
      </xdr:nvSpPr>
      <xdr:spPr>
        <a:xfrm>
          <a:off x="15430500" y="9775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95910</xdr:rowOff>
    </xdr:from>
    <xdr:ext cx="534377"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5214111" y="9868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43477</xdr:rowOff>
    </xdr:from>
    <xdr:to>
      <xdr:col>76</xdr:col>
      <xdr:colOff>165100</xdr:colOff>
      <xdr:row>57</xdr:row>
      <xdr:rowOff>145077</xdr:rowOff>
    </xdr:to>
    <xdr:sp macro="" textlink="">
      <xdr:nvSpPr>
        <xdr:cNvPr id="610" name="楕円 609">
          <a:extLst>
            <a:ext uri="{FF2B5EF4-FFF2-40B4-BE49-F238E27FC236}">
              <a16:creationId xmlns:a16="http://schemas.microsoft.com/office/drawing/2014/main" id="{00000000-0008-0000-0700-000062020000}"/>
            </a:ext>
          </a:extLst>
        </xdr:cNvPr>
        <xdr:cNvSpPr/>
      </xdr:nvSpPr>
      <xdr:spPr>
        <a:xfrm>
          <a:off x="14541500" y="9816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136204</xdr:rowOff>
    </xdr:from>
    <xdr:ext cx="534377"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4325111" y="9908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141722</xdr:rowOff>
    </xdr:from>
    <xdr:to>
      <xdr:col>72</xdr:col>
      <xdr:colOff>38100</xdr:colOff>
      <xdr:row>57</xdr:row>
      <xdr:rowOff>71872</xdr:rowOff>
    </xdr:to>
    <xdr:sp macro="" textlink="">
      <xdr:nvSpPr>
        <xdr:cNvPr id="612" name="楕円 611">
          <a:extLst>
            <a:ext uri="{FF2B5EF4-FFF2-40B4-BE49-F238E27FC236}">
              <a16:creationId xmlns:a16="http://schemas.microsoft.com/office/drawing/2014/main" id="{00000000-0008-0000-0700-000064020000}"/>
            </a:ext>
          </a:extLst>
        </xdr:cNvPr>
        <xdr:cNvSpPr/>
      </xdr:nvSpPr>
      <xdr:spPr>
        <a:xfrm>
          <a:off x="13652500" y="974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62999</xdr:rowOff>
    </xdr:from>
    <xdr:ext cx="534377"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3436111" y="9835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12982</xdr:rowOff>
    </xdr:from>
    <xdr:to>
      <xdr:col>67</xdr:col>
      <xdr:colOff>101600</xdr:colOff>
      <xdr:row>56</xdr:row>
      <xdr:rowOff>114582</xdr:rowOff>
    </xdr:to>
    <xdr:sp macro="" textlink="">
      <xdr:nvSpPr>
        <xdr:cNvPr id="614" name="楕円 613">
          <a:extLst>
            <a:ext uri="{FF2B5EF4-FFF2-40B4-BE49-F238E27FC236}">
              <a16:creationId xmlns:a16="http://schemas.microsoft.com/office/drawing/2014/main" id="{00000000-0008-0000-0700-000066020000}"/>
            </a:ext>
          </a:extLst>
        </xdr:cNvPr>
        <xdr:cNvSpPr/>
      </xdr:nvSpPr>
      <xdr:spPr>
        <a:xfrm>
          <a:off x="12763500" y="961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131109</xdr:rowOff>
    </xdr:from>
    <xdr:ext cx="534377"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547111" y="938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9" name="正方形/長方形 618">
          <a:extLst>
            <a:ext uri="{FF2B5EF4-FFF2-40B4-BE49-F238E27FC236}">
              <a16:creationId xmlns:a16="http://schemas.microsoft.com/office/drawing/2014/main" id="{00000000-0008-0000-0700-00006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20" name="正方形/長方形 619">
          <a:extLst>
            <a:ext uri="{FF2B5EF4-FFF2-40B4-BE49-F238E27FC236}">
              <a16:creationId xmlns:a16="http://schemas.microsoft.com/office/drawing/2014/main" id="{00000000-0008-0000-0700-00006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21" name="正方形/長方形 620">
          <a:extLst>
            <a:ext uri="{FF2B5EF4-FFF2-40B4-BE49-F238E27FC236}">
              <a16:creationId xmlns:a16="http://schemas.microsoft.com/office/drawing/2014/main" id="{00000000-0008-0000-0700-00006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22" name="正方形/長方形 621">
          <a:extLst>
            <a:ext uri="{FF2B5EF4-FFF2-40B4-BE49-F238E27FC236}">
              <a16:creationId xmlns:a16="http://schemas.microsoft.com/office/drawing/2014/main" id="{00000000-0008-0000-0700-00006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23" name="正方形/長方形 622">
          <a:extLst>
            <a:ext uri="{FF2B5EF4-FFF2-40B4-BE49-F238E27FC236}">
              <a16:creationId xmlns:a16="http://schemas.microsoft.com/office/drawing/2014/main" id="{00000000-0008-0000-0700-00006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40" name="災害復旧費グラフ枠">
          <a:extLst>
            <a:ext uri="{FF2B5EF4-FFF2-40B4-BE49-F238E27FC236}">
              <a16:creationId xmlns:a16="http://schemas.microsoft.com/office/drawing/2014/main" id="{00000000-0008-0000-0700-00008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31523</xdr:rowOff>
    </xdr:from>
    <xdr:to>
      <xdr:col>85</xdr:col>
      <xdr:colOff>126364</xdr:colOff>
      <xdr:row>79</xdr:row>
      <xdr:rowOff>98879</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6317595" y="12033023"/>
          <a:ext cx="1269" cy="16104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42" name="災害復旧費最小値テキスト">
          <a:extLst>
            <a:ext uri="{FF2B5EF4-FFF2-40B4-BE49-F238E27FC236}">
              <a16:creationId xmlns:a16="http://schemas.microsoft.com/office/drawing/2014/main" id="{00000000-0008-0000-0700-000082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149650</xdr:rowOff>
    </xdr:from>
    <xdr:ext cx="534377" cy="259045"/>
    <xdr:sp macro="" textlink="">
      <xdr:nvSpPr>
        <xdr:cNvPr id="644" name="災害復旧費最大値テキスト">
          <a:extLst>
            <a:ext uri="{FF2B5EF4-FFF2-40B4-BE49-F238E27FC236}">
              <a16:creationId xmlns:a16="http://schemas.microsoft.com/office/drawing/2014/main" id="{00000000-0008-0000-0700-000084020000}"/>
            </a:ext>
          </a:extLst>
        </xdr:cNvPr>
        <xdr:cNvSpPr txBox="1"/>
      </xdr:nvSpPr>
      <xdr:spPr>
        <a:xfrm>
          <a:off x="16370300" y="11808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98,625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31523</xdr:rowOff>
    </xdr:from>
    <xdr:to>
      <xdr:col>86</xdr:col>
      <xdr:colOff>25400</xdr:colOff>
      <xdr:row>70</xdr:row>
      <xdr:rowOff>31523</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a:off x="16230600" y="1203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6720</xdr:rowOff>
    </xdr:from>
    <xdr:to>
      <xdr:col>85</xdr:col>
      <xdr:colOff>127000</xdr:colOff>
      <xdr:row>75</xdr:row>
      <xdr:rowOff>128433</xdr:rowOff>
    </xdr:to>
    <xdr:cxnSp macro="">
      <xdr:nvCxnSpPr>
        <xdr:cNvPr id="646" name="直線コネクタ 645">
          <a:extLst>
            <a:ext uri="{FF2B5EF4-FFF2-40B4-BE49-F238E27FC236}">
              <a16:creationId xmlns:a16="http://schemas.microsoft.com/office/drawing/2014/main" id="{00000000-0008-0000-0700-000086020000}"/>
            </a:ext>
          </a:extLst>
        </xdr:cNvPr>
        <xdr:cNvCxnSpPr/>
      </xdr:nvCxnSpPr>
      <xdr:spPr>
        <a:xfrm flipV="1">
          <a:off x="15481300" y="12179670"/>
          <a:ext cx="838200" cy="807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32760</xdr:rowOff>
    </xdr:from>
    <xdr:ext cx="534377" cy="259045"/>
    <xdr:sp macro="" textlink="">
      <xdr:nvSpPr>
        <xdr:cNvPr id="647" name="災害復旧費平均値テキスト">
          <a:extLst>
            <a:ext uri="{FF2B5EF4-FFF2-40B4-BE49-F238E27FC236}">
              <a16:creationId xmlns:a16="http://schemas.microsoft.com/office/drawing/2014/main" id="{00000000-0008-0000-0700-000087020000}"/>
            </a:ext>
          </a:extLst>
        </xdr:cNvPr>
        <xdr:cNvSpPr txBox="1"/>
      </xdr:nvSpPr>
      <xdr:spPr>
        <a:xfrm>
          <a:off x="16370300" y="134058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54333</xdr:rowOff>
    </xdr:from>
    <xdr:to>
      <xdr:col>85</xdr:col>
      <xdr:colOff>177800</xdr:colOff>
      <xdr:row>78</xdr:row>
      <xdr:rowOff>155933</xdr:rowOff>
    </xdr:to>
    <xdr:sp macro="" textlink="">
      <xdr:nvSpPr>
        <xdr:cNvPr id="648" name="フローチャート: 判断 647">
          <a:extLst>
            <a:ext uri="{FF2B5EF4-FFF2-40B4-BE49-F238E27FC236}">
              <a16:creationId xmlns:a16="http://schemas.microsoft.com/office/drawing/2014/main" id="{00000000-0008-0000-0700-000088020000}"/>
            </a:ext>
          </a:extLst>
        </xdr:cNvPr>
        <xdr:cNvSpPr/>
      </xdr:nvSpPr>
      <xdr:spPr>
        <a:xfrm>
          <a:off x="16268700" y="13427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128433</xdr:rowOff>
    </xdr:from>
    <xdr:to>
      <xdr:col>81</xdr:col>
      <xdr:colOff>50800</xdr:colOff>
      <xdr:row>79</xdr:row>
      <xdr:rowOff>8255</xdr:rowOff>
    </xdr:to>
    <xdr:cxnSp macro="">
      <xdr:nvCxnSpPr>
        <xdr:cNvPr id="649" name="直線コネクタ 648">
          <a:extLst>
            <a:ext uri="{FF2B5EF4-FFF2-40B4-BE49-F238E27FC236}">
              <a16:creationId xmlns:a16="http://schemas.microsoft.com/office/drawing/2014/main" id="{00000000-0008-0000-0700-000089020000}"/>
            </a:ext>
          </a:extLst>
        </xdr:cNvPr>
        <xdr:cNvCxnSpPr/>
      </xdr:nvCxnSpPr>
      <xdr:spPr>
        <a:xfrm flipV="1">
          <a:off x="14592300" y="12987183"/>
          <a:ext cx="889000" cy="565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70776</xdr:rowOff>
    </xdr:from>
    <xdr:to>
      <xdr:col>81</xdr:col>
      <xdr:colOff>101600</xdr:colOff>
      <xdr:row>79</xdr:row>
      <xdr:rowOff>926</xdr:rowOff>
    </xdr:to>
    <xdr:sp macro="" textlink="">
      <xdr:nvSpPr>
        <xdr:cNvPr id="650" name="フローチャート: 判断 649">
          <a:extLst>
            <a:ext uri="{FF2B5EF4-FFF2-40B4-BE49-F238E27FC236}">
              <a16:creationId xmlns:a16="http://schemas.microsoft.com/office/drawing/2014/main" id="{00000000-0008-0000-0700-00008A020000}"/>
            </a:ext>
          </a:extLst>
        </xdr:cNvPr>
        <xdr:cNvSpPr/>
      </xdr:nvSpPr>
      <xdr:spPr>
        <a:xfrm>
          <a:off x="15430500" y="1344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163503</xdr:rowOff>
    </xdr:from>
    <xdr:ext cx="469744"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5246428" y="13536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53028</xdr:rowOff>
    </xdr:from>
    <xdr:to>
      <xdr:col>76</xdr:col>
      <xdr:colOff>114300</xdr:colOff>
      <xdr:row>79</xdr:row>
      <xdr:rowOff>8255</xdr:rowOff>
    </xdr:to>
    <xdr:cxnSp macro="">
      <xdr:nvCxnSpPr>
        <xdr:cNvPr id="652" name="直線コネクタ 651">
          <a:extLst>
            <a:ext uri="{FF2B5EF4-FFF2-40B4-BE49-F238E27FC236}">
              <a16:creationId xmlns:a16="http://schemas.microsoft.com/office/drawing/2014/main" id="{00000000-0008-0000-0700-00008C020000}"/>
            </a:ext>
          </a:extLst>
        </xdr:cNvPr>
        <xdr:cNvCxnSpPr/>
      </xdr:nvCxnSpPr>
      <xdr:spPr>
        <a:xfrm>
          <a:off x="13703300" y="13426128"/>
          <a:ext cx="889000" cy="126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132415</xdr:rowOff>
    </xdr:from>
    <xdr:to>
      <xdr:col>76</xdr:col>
      <xdr:colOff>165100</xdr:colOff>
      <xdr:row>79</xdr:row>
      <xdr:rowOff>62565</xdr:rowOff>
    </xdr:to>
    <xdr:sp macro="" textlink="">
      <xdr:nvSpPr>
        <xdr:cNvPr id="653" name="フローチャート: 判断 652">
          <a:extLst>
            <a:ext uri="{FF2B5EF4-FFF2-40B4-BE49-F238E27FC236}">
              <a16:creationId xmlns:a16="http://schemas.microsoft.com/office/drawing/2014/main" id="{00000000-0008-0000-0700-00008D020000}"/>
            </a:ext>
          </a:extLst>
        </xdr:cNvPr>
        <xdr:cNvSpPr/>
      </xdr:nvSpPr>
      <xdr:spPr>
        <a:xfrm>
          <a:off x="14541500" y="1350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53692</xdr:rowOff>
    </xdr:from>
    <xdr:ext cx="469744"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4357428" y="13598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73</xdr:row>
      <xdr:rowOff>77015</xdr:rowOff>
    </xdr:from>
    <xdr:to>
      <xdr:col>71</xdr:col>
      <xdr:colOff>177800</xdr:colOff>
      <xdr:row>78</xdr:row>
      <xdr:rowOff>53028</xdr:rowOff>
    </xdr:to>
    <xdr:cxnSp macro="">
      <xdr:nvCxnSpPr>
        <xdr:cNvPr id="655" name="直線コネクタ 654">
          <a:extLst>
            <a:ext uri="{FF2B5EF4-FFF2-40B4-BE49-F238E27FC236}">
              <a16:creationId xmlns:a16="http://schemas.microsoft.com/office/drawing/2014/main" id="{00000000-0008-0000-0700-00008F020000}"/>
            </a:ext>
          </a:extLst>
        </xdr:cNvPr>
        <xdr:cNvCxnSpPr/>
      </xdr:nvCxnSpPr>
      <xdr:spPr>
        <a:xfrm>
          <a:off x="12814300" y="12592865"/>
          <a:ext cx="889000" cy="833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150981</xdr:rowOff>
    </xdr:from>
    <xdr:to>
      <xdr:col>72</xdr:col>
      <xdr:colOff>38100</xdr:colOff>
      <xdr:row>79</xdr:row>
      <xdr:rowOff>81131</xdr:rowOff>
    </xdr:to>
    <xdr:sp macro="" textlink="">
      <xdr:nvSpPr>
        <xdr:cNvPr id="656" name="フローチャート: 判断 655">
          <a:extLst>
            <a:ext uri="{FF2B5EF4-FFF2-40B4-BE49-F238E27FC236}">
              <a16:creationId xmlns:a16="http://schemas.microsoft.com/office/drawing/2014/main" id="{00000000-0008-0000-0700-000090020000}"/>
            </a:ext>
          </a:extLst>
        </xdr:cNvPr>
        <xdr:cNvSpPr/>
      </xdr:nvSpPr>
      <xdr:spPr>
        <a:xfrm>
          <a:off x="13652500" y="13524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72258</xdr:rowOff>
    </xdr:from>
    <xdr:ext cx="469744"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468428" y="13616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138424</xdr:rowOff>
    </xdr:from>
    <xdr:to>
      <xdr:col>67</xdr:col>
      <xdr:colOff>101600</xdr:colOff>
      <xdr:row>79</xdr:row>
      <xdr:rowOff>68574</xdr:rowOff>
    </xdr:to>
    <xdr:sp macro="" textlink="">
      <xdr:nvSpPr>
        <xdr:cNvPr id="658" name="フローチャート: 判断 657">
          <a:extLst>
            <a:ext uri="{FF2B5EF4-FFF2-40B4-BE49-F238E27FC236}">
              <a16:creationId xmlns:a16="http://schemas.microsoft.com/office/drawing/2014/main" id="{00000000-0008-0000-0700-000092020000}"/>
            </a:ext>
          </a:extLst>
        </xdr:cNvPr>
        <xdr:cNvSpPr/>
      </xdr:nvSpPr>
      <xdr:spPr>
        <a:xfrm>
          <a:off x="12763500" y="13511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59701</xdr:rowOff>
    </xdr:from>
    <xdr:ext cx="469744"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579428" y="136042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70</xdr:row>
      <xdr:rowOff>127370</xdr:rowOff>
    </xdr:from>
    <xdr:to>
      <xdr:col>85</xdr:col>
      <xdr:colOff>177800</xdr:colOff>
      <xdr:row>71</xdr:row>
      <xdr:rowOff>57520</xdr:rowOff>
    </xdr:to>
    <xdr:sp macro="" textlink="">
      <xdr:nvSpPr>
        <xdr:cNvPr id="665" name="楕円 664">
          <a:extLst>
            <a:ext uri="{FF2B5EF4-FFF2-40B4-BE49-F238E27FC236}">
              <a16:creationId xmlns:a16="http://schemas.microsoft.com/office/drawing/2014/main" id="{00000000-0008-0000-0700-000099020000}"/>
            </a:ext>
          </a:extLst>
        </xdr:cNvPr>
        <xdr:cNvSpPr/>
      </xdr:nvSpPr>
      <xdr:spPr>
        <a:xfrm>
          <a:off x="16268700" y="1212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69</xdr:row>
      <xdr:rowOff>150247</xdr:rowOff>
    </xdr:from>
    <xdr:ext cx="534377" cy="259045"/>
    <xdr:sp macro="" textlink="">
      <xdr:nvSpPr>
        <xdr:cNvPr id="666" name="災害復旧費該当値テキスト">
          <a:extLst>
            <a:ext uri="{FF2B5EF4-FFF2-40B4-BE49-F238E27FC236}">
              <a16:creationId xmlns:a16="http://schemas.microsoft.com/office/drawing/2014/main" id="{00000000-0008-0000-0700-00009A020000}"/>
            </a:ext>
          </a:extLst>
        </xdr:cNvPr>
        <xdr:cNvSpPr txBox="1"/>
      </xdr:nvSpPr>
      <xdr:spPr>
        <a:xfrm>
          <a:off x="16370300" y="11980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77633</xdr:rowOff>
    </xdr:from>
    <xdr:to>
      <xdr:col>81</xdr:col>
      <xdr:colOff>101600</xdr:colOff>
      <xdr:row>76</xdr:row>
      <xdr:rowOff>7782</xdr:rowOff>
    </xdr:to>
    <xdr:sp macro="" textlink="">
      <xdr:nvSpPr>
        <xdr:cNvPr id="667" name="楕円 666">
          <a:extLst>
            <a:ext uri="{FF2B5EF4-FFF2-40B4-BE49-F238E27FC236}">
              <a16:creationId xmlns:a16="http://schemas.microsoft.com/office/drawing/2014/main" id="{00000000-0008-0000-0700-00009B020000}"/>
            </a:ext>
          </a:extLst>
        </xdr:cNvPr>
        <xdr:cNvSpPr/>
      </xdr:nvSpPr>
      <xdr:spPr>
        <a:xfrm>
          <a:off x="15430500" y="1293638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24310</xdr:rowOff>
    </xdr:from>
    <xdr:ext cx="534377"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5214111" y="12711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128905</xdr:rowOff>
    </xdr:from>
    <xdr:to>
      <xdr:col>76</xdr:col>
      <xdr:colOff>165100</xdr:colOff>
      <xdr:row>79</xdr:row>
      <xdr:rowOff>59055</xdr:rowOff>
    </xdr:to>
    <xdr:sp macro="" textlink="">
      <xdr:nvSpPr>
        <xdr:cNvPr id="669" name="楕円 668">
          <a:extLst>
            <a:ext uri="{FF2B5EF4-FFF2-40B4-BE49-F238E27FC236}">
              <a16:creationId xmlns:a16="http://schemas.microsoft.com/office/drawing/2014/main" id="{00000000-0008-0000-0700-00009D020000}"/>
            </a:ext>
          </a:extLst>
        </xdr:cNvPr>
        <xdr:cNvSpPr/>
      </xdr:nvSpPr>
      <xdr:spPr>
        <a:xfrm>
          <a:off x="14541500" y="13502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75582</xdr:rowOff>
    </xdr:from>
    <xdr:ext cx="469744"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4357428" y="13277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2228</xdr:rowOff>
    </xdr:from>
    <xdr:to>
      <xdr:col>72</xdr:col>
      <xdr:colOff>38100</xdr:colOff>
      <xdr:row>78</xdr:row>
      <xdr:rowOff>103828</xdr:rowOff>
    </xdr:to>
    <xdr:sp macro="" textlink="">
      <xdr:nvSpPr>
        <xdr:cNvPr id="671" name="楕円 670">
          <a:extLst>
            <a:ext uri="{FF2B5EF4-FFF2-40B4-BE49-F238E27FC236}">
              <a16:creationId xmlns:a16="http://schemas.microsoft.com/office/drawing/2014/main" id="{00000000-0008-0000-0700-00009F020000}"/>
            </a:ext>
          </a:extLst>
        </xdr:cNvPr>
        <xdr:cNvSpPr/>
      </xdr:nvSpPr>
      <xdr:spPr>
        <a:xfrm>
          <a:off x="13652500" y="13375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120355</xdr:rowOff>
    </xdr:from>
    <xdr:ext cx="534377"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3436111" y="13150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73</xdr:row>
      <xdr:rowOff>26215</xdr:rowOff>
    </xdr:from>
    <xdr:to>
      <xdr:col>67</xdr:col>
      <xdr:colOff>101600</xdr:colOff>
      <xdr:row>73</xdr:row>
      <xdr:rowOff>127815</xdr:rowOff>
    </xdr:to>
    <xdr:sp macro="" textlink="">
      <xdr:nvSpPr>
        <xdr:cNvPr id="673" name="楕円 672">
          <a:extLst>
            <a:ext uri="{FF2B5EF4-FFF2-40B4-BE49-F238E27FC236}">
              <a16:creationId xmlns:a16="http://schemas.microsoft.com/office/drawing/2014/main" id="{00000000-0008-0000-0700-0000A1020000}"/>
            </a:ext>
          </a:extLst>
        </xdr:cNvPr>
        <xdr:cNvSpPr/>
      </xdr:nvSpPr>
      <xdr:spPr>
        <a:xfrm>
          <a:off x="12763500" y="12542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71</xdr:row>
      <xdr:rowOff>144342</xdr:rowOff>
    </xdr:from>
    <xdr:ext cx="534377"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547111" y="12317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8" name="正方形/長方形 677">
          <a:extLst>
            <a:ext uri="{FF2B5EF4-FFF2-40B4-BE49-F238E27FC236}">
              <a16:creationId xmlns:a16="http://schemas.microsoft.com/office/drawing/2014/main" id="{00000000-0008-0000-0700-0000A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9" name="正方形/長方形 678">
          <a:extLst>
            <a:ext uri="{FF2B5EF4-FFF2-40B4-BE49-F238E27FC236}">
              <a16:creationId xmlns:a16="http://schemas.microsoft.com/office/drawing/2014/main" id="{00000000-0008-0000-0700-0000A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80" name="正方形/長方形 679">
          <a:extLst>
            <a:ext uri="{FF2B5EF4-FFF2-40B4-BE49-F238E27FC236}">
              <a16:creationId xmlns:a16="http://schemas.microsoft.com/office/drawing/2014/main" id="{00000000-0008-0000-0700-0000A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81" name="正方形/長方形 680">
          <a:extLst>
            <a:ext uri="{FF2B5EF4-FFF2-40B4-BE49-F238E27FC236}">
              <a16:creationId xmlns:a16="http://schemas.microsoft.com/office/drawing/2014/main" id="{00000000-0008-0000-0700-0000A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82" name="正方形/長方形 681">
          <a:extLst>
            <a:ext uri="{FF2B5EF4-FFF2-40B4-BE49-F238E27FC236}">
              <a16:creationId xmlns:a16="http://schemas.microsoft.com/office/drawing/2014/main" id="{00000000-0008-0000-0700-0000A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9" name="公債費グラフ枠">
          <a:extLst>
            <a:ext uri="{FF2B5EF4-FFF2-40B4-BE49-F238E27FC236}">
              <a16:creationId xmlns:a16="http://schemas.microsoft.com/office/drawing/2014/main" id="{00000000-0008-0000-0700-0000B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41765</xdr:rowOff>
    </xdr:from>
    <xdr:to>
      <xdr:col>85</xdr:col>
      <xdr:colOff>126364</xdr:colOff>
      <xdr:row>99</xdr:row>
      <xdr:rowOff>9992</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flipV="1">
          <a:off x="16317595" y="15643715"/>
          <a:ext cx="1269" cy="1339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13819</xdr:rowOff>
    </xdr:from>
    <xdr:ext cx="534377" cy="259045"/>
    <xdr:sp macro="" textlink="">
      <xdr:nvSpPr>
        <xdr:cNvPr id="701" name="公債費最小値テキスト">
          <a:extLst>
            <a:ext uri="{FF2B5EF4-FFF2-40B4-BE49-F238E27FC236}">
              <a16:creationId xmlns:a16="http://schemas.microsoft.com/office/drawing/2014/main" id="{00000000-0008-0000-0700-0000BD020000}"/>
            </a:ext>
          </a:extLst>
        </xdr:cNvPr>
        <xdr:cNvSpPr txBox="1"/>
      </xdr:nvSpPr>
      <xdr:spPr>
        <a:xfrm>
          <a:off x="16370300" y="16987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9992</xdr:rowOff>
    </xdr:from>
    <xdr:to>
      <xdr:col>86</xdr:col>
      <xdr:colOff>25400</xdr:colOff>
      <xdr:row>99</xdr:row>
      <xdr:rowOff>9992</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6230600" y="16983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159892</xdr:rowOff>
    </xdr:from>
    <xdr:ext cx="599010" cy="259045"/>
    <xdr:sp macro="" textlink="">
      <xdr:nvSpPr>
        <xdr:cNvPr id="703" name="公債費最大値テキスト">
          <a:extLst>
            <a:ext uri="{FF2B5EF4-FFF2-40B4-BE49-F238E27FC236}">
              <a16:creationId xmlns:a16="http://schemas.microsoft.com/office/drawing/2014/main" id="{00000000-0008-0000-0700-0000BF020000}"/>
            </a:ext>
          </a:extLst>
        </xdr:cNvPr>
        <xdr:cNvSpPr txBox="1"/>
      </xdr:nvSpPr>
      <xdr:spPr>
        <a:xfrm>
          <a:off x="16370300" y="15418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437,489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41765</xdr:rowOff>
    </xdr:from>
    <xdr:to>
      <xdr:col>86</xdr:col>
      <xdr:colOff>25400</xdr:colOff>
      <xdr:row>91</xdr:row>
      <xdr:rowOff>41765</xdr:rowOff>
    </xdr:to>
    <xdr:cxnSp macro="">
      <xdr:nvCxnSpPr>
        <xdr:cNvPr id="704" name="直線コネクタ 703">
          <a:extLst>
            <a:ext uri="{FF2B5EF4-FFF2-40B4-BE49-F238E27FC236}">
              <a16:creationId xmlns:a16="http://schemas.microsoft.com/office/drawing/2014/main" id="{00000000-0008-0000-0700-0000C0020000}"/>
            </a:ext>
          </a:extLst>
        </xdr:cNvPr>
        <xdr:cNvCxnSpPr/>
      </xdr:nvCxnSpPr>
      <xdr:spPr>
        <a:xfrm>
          <a:off x="16230600" y="15643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163830</xdr:rowOff>
    </xdr:from>
    <xdr:to>
      <xdr:col>85</xdr:col>
      <xdr:colOff>127000</xdr:colOff>
      <xdr:row>98</xdr:row>
      <xdr:rowOff>2660</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flipV="1">
          <a:off x="15481300" y="16794480"/>
          <a:ext cx="838200" cy="102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143487</xdr:rowOff>
    </xdr:from>
    <xdr:ext cx="534377" cy="259045"/>
    <xdr:sp macro="" textlink="">
      <xdr:nvSpPr>
        <xdr:cNvPr id="706" name="公債費平均値テキスト">
          <a:extLst>
            <a:ext uri="{FF2B5EF4-FFF2-40B4-BE49-F238E27FC236}">
              <a16:creationId xmlns:a16="http://schemas.microsoft.com/office/drawing/2014/main" id="{00000000-0008-0000-0700-0000C2020000}"/>
            </a:ext>
          </a:extLst>
        </xdr:cNvPr>
        <xdr:cNvSpPr txBox="1"/>
      </xdr:nvSpPr>
      <xdr:spPr>
        <a:xfrm>
          <a:off x="16370300" y="1677413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165060</xdr:rowOff>
    </xdr:from>
    <xdr:to>
      <xdr:col>85</xdr:col>
      <xdr:colOff>177800</xdr:colOff>
      <xdr:row>98</xdr:row>
      <xdr:rowOff>95210</xdr:rowOff>
    </xdr:to>
    <xdr:sp macro="" textlink="">
      <xdr:nvSpPr>
        <xdr:cNvPr id="707" name="フローチャート: 判断 706">
          <a:extLst>
            <a:ext uri="{FF2B5EF4-FFF2-40B4-BE49-F238E27FC236}">
              <a16:creationId xmlns:a16="http://schemas.microsoft.com/office/drawing/2014/main" id="{00000000-0008-0000-0700-0000C3020000}"/>
            </a:ext>
          </a:extLst>
        </xdr:cNvPr>
        <xdr:cNvSpPr/>
      </xdr:nvSpPr>
      <xdr:spPr>
        <a:xfrm>
          <a:off x="16268700" y="16795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132271</xdr:rowOff>
    </xdr:from>
    <xdr:to>
      <xdr:col>81</xdr:col>
      <xdr:colOff>50800</xdr:colOff>
      <xdr:row>98</xdr:row>
      <xdr:rowOff>2660</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a:off x="14592300" y="16762921"/>
          <a:ext cx="889000" cy="41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162902</xdr:rowOff>
    </xdr:from>
    <xdr:to>
      <xdr:col>81</xdr:col>
      <xdr:colOff>101600</xdr:colOff>
      <xdr:row>98</xdr:row>
      <xdr:rowOff>93052</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5430500" y="1679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84179</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214111" y="16886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132271</xdr:rowOff>
    </xdr:from>
    <xdr:to>
      <xdr:col>76</xdr:col>
      <xdr:colOff>114300</xdr:colOff>
      <xdr:row>97</xdr:row>
      <xdr:rowOff>148799</xdr:rowOff>
    </xdr:to>
    <xdr:cxnSp macro="">
      <xdr:nvCxnSpPr>
        <xdr:cNvPr id="711" name="直線コネクタ 710">
          <a:extLst>
            <a:ext uri="{FF2B5EF4-FFF2-40B4-BE49-F238E27FC236}">
              <a16:creationId xmlns:a16="http://schemas.microsoft.com/office/drawing/2014/main" id="{00000000-0008-0000-0700-0000C7020000}"/>
            </a:ext>
          </a:extLst>
        </xdr:cNvPr>
        <xdr:cNvCxnSpPr/>
      </xdr:nvCxnSpPr>
      <xdr:spPr>
        <a:xfrm flipV="1">
          <a:off x="13703300" y="16762921"/>
          <a:ext cx="889000" cy="16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162140</xdr:rowOff>
    </xdr:from>
    <xdr:to>
      <xdr:col>76</xdr:col>
      <xdr:colOff>165100</xdr:colOff>
      <xdr:row>98</xdr:row>
      <xdr:rowOff>92290</xdr:rowOff>
    </xdr:to>
    <xdr:sp macro="" textlink="">
      <xdr:nvSpPr>
        <xdr:cNvPr id="712" name="フローチャート: 判断 711">
          <a:extLst>
            <a:ext uri="{FF2B5EF4-FFF2-40B4-BE49-F238E27FC236}">
              <a16:creationId xmlns:a16="http://schemas.microsoft.com/office/drawing/2014/main" id="{00000000-0008-0000-0700-0000C8020000}"/>
            </a:ext>
          </a:extLst>
        </xdr:cNvPr>
        <xdr:cNvSpPr/>
      </xdr:nvSpPr>
      <xdr:spPr>
        <a:xfrm>
          <a:off x="14541500" y="1679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83417</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325111" y="16885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87481</xdr:rowOff>
    </xdr:from>
    <xdr:to>
      <xdr:col>71</xdr:col>
      <xdr:colOff>177800</xdr:colOff>
      <xdr:row>97</xdr:row>
      <xdr:rowOff>148799</xdr:rowOff>
    </xdr:to>
    <xdr:cxnSp macro="">
      <xdr:nvCxnSpPr>
        <xdr:cNvPr id="714" name="直線コネクタ 713">
          <a:extLst>
            <a:ext uri="{FF2B5EF4-FFF2-40B4-BE49-F238E27FC236}">
              <a16:creationId xmlns:a16="http://schemas.microsoft.com/office/drawing/2014/main" id="{00000000-0008-0000-0700-0000CA020000}"/>
            </a:ext>
          </a:extLst>
        </xdr:cNvPr>
        <xdr:cNvCxnSpPr/>
      </xdr:nvCxnSpPr>
      <xdr:spPr>
        <a:xfrm>
          <a:off x="12814300" y="16718131"/>
          <a:ext cx="889000" cy="61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159446</xdr:rowOff>
    </xdr:from>
    <xdr:to>
      <xdr:col>72</xdr:col>
      <xdr:colOff>38100</xdr:colOff>
      <xdr:row>98</xdr:row>
      <xdr:rowOff>89596</xdr:rowOff>
    </xdr:to>
    <xdr:sp macro="" textlink="">
      <xdr:nvSpPr>
        <xdr:cNvPr id="715" name="フローチャート: 判断 714">
          <a:extLst>
            <a:ext uri="{FF2B5EF4-FFF2-40B4-BE49-F238E27FC236}">
              <a16:creationId xmlns:a16="http://schemas.microsoft.com/office/drawing/2014/main" id="{00000000-0008-0000-0700-0000CB020000}"/>
            </a:ext>
          </a:extLst>
        </xdr:cNvPr>
        <xdr:cNvSpPr/>
      </xdr:nvSpPr>
      <xdr:spPr>
        <a:xfrm>
          <a:off x="13652500" y="16790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80723</xdr:rowOff>
    </xdr:from>
    <xdr:ext cx="534377"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36111" y="16882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160229</xdr:rowOff>
    </xdr:from>
    <xdr:to>
      <xdr:col>67</xdr:col>
      <xdr:colOff>101600</xdr:colOff>
      <xdr:row>98</xdr:row>
      <xdr:rowOff>90379</xdr:rowOff>
    </xdr:to>
    <xdr:sp macro="" textlink="">
      <xdr:nvSpPr>
        <xdr:cNvPr id="717" name="フローチャート: 判断 716">
          <a:extLst>
            <a:ext uri="{FF2B5EF4-FFF2-40B4-BE49-F238E27FC236}">
              <a16:creationId xmlns:a16="http://schemas.microsoft.com/office/drawing/2014/main" id="{00000000-0008-0000-0700-0000CD020000}"/>
            </a:ext>
          </a:extLst>
        </xdr:cNvPr>
        <xdr:cNvSpPr/>
      </xdr:nvSpPr>
      <xdr:spPr>
        <a:xfrm>
          <a:off x="12763500" y="16790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81506</xdr:rowOff>
    </xdr:from>
    <xdr:ext cx="534377"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47111" y="16883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113030</xdr:rowOff>
    </xdr:from>
    <xdr:to>
      <xdr:col>85</xdr:col>
      <xdr:colOff>177800</xdr:colOff>
      <xdr:row>98</xdr:row>
      <xdr:rowOff>43180</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6268700" y="1674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135907</xdr:rowOff>
    </xdr:from>
    <xdr:ext cx="534377" cy="259045"/>
    <xdr:sp macro="" textlink="">
      <xdr:nvSpPr>
        <xdr:cNvPr id="725" name="公債費該当値テキスト">
          <a:extLst>
            <a:ext uri="{FF2B5EF4-FFF2-40B4-BE49-F238E27FC236}">
              <a16:creationId xmlns:a16="http://schemas.microsoft.com/office/drawing/2014/main" id="{00000000-0008-0000-0700-0000D5020000}"/>
            </a:ext>
          </a:extLst>
        </xdr:cNvPr>
        <xdr:cNvSpPr txBox="1"/>
      </xdr:nvSpPr>
      <xdr:spPr>
        <a:xfrm>
          <a:off x="16370300" y="165951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123310</xdr:rowOff>
    </xdr:from>
    <xdr:to>
      <xdr:col>81</xdr:col>
      <xdr:colOff>101600</xdr:colOff>
      <xdr:row>98</xdr:row>
      <xdr:rowOff>53460</xdr:rowOff>
    </xdr:to>
    <xdr:sp macro="" textlink="">
      <xdr:nvSpPr>
        <xdr:cNvPr id="726" name="楕円 725">
          <a:extLst>
            <a:ext uri="{FF2B5EF4-FFF2-40B4-BE49-F238E27FC236}">
              <a16:creationId xmlns:a16="http://schemas.microsoft.com/office/drawing/2014/main" id="{00000000-0008-0000-0700-0000D6020000}"/>
            </a:ext>
          </a:extLst>
        </xdr:cNvPr>
        <xdr:cNvSpPr/>
      </xdr:nvSpPr>
      <xdr:spPr>
        <a:xfrm>
          <a:off x="15430500" y="16753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69987</xdr:rowOff>
    </xdr:from>
    <xdr:ext cx="534377"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5214111" y="16529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81471</xdr:rowOff>
    </xdr:from>
    <xdr:to>
      <xdr:col>76</xdr:col>
      <xdr:colOff>165100</xdr:colOff>
      <xdr:row>98</xdr:row>
      <xdr:rowOff>11621</xdr:rowOff>
    </xdr:to>
    <xdr:sp macro="" textlink="">
      <xdr:nvSpPr>
        <xdr:cNvPr id="728" name="楕円 727">
          <a:extLst>
            <a:ext uri="{FF2B5EF4-FFF2-40B4-BE49-F238E27FC236}">
              <a16:creationId xmlns:a16="http://schemas.microsoft.com/office/drawing/2014/main" id="{00000000-0008-0000-0700-0000D8020000}"/>
            </a:ext>
          </a:extLst>
        </xdr:cNvPr>
        <xdr:cNvSpPr/>
      </xdr:nvSpPr>
      <xdr:spPr>
        <a:xfrm>
          <a:off x="14541500" y="167121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28148</xdr:rowOff>
    </xdr:from>
    <xdr:ext cx="534377"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4325111" y="16487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97999</xdr:rowOff>
    </xdr:from>
    <xdr:to>
      <xdr:col>72</xdr:col>
      <xdr:colOff>38100</xdr:colOff>
      <xdr:row>98</xdr:row>
      <xdr:rowOff>28149</xdr:rowOff>
    </xdr:to>
    <xdr:sp macro="" textlink="">
      <xdr:nvSpPr>
        <xdr:cNvPr id="730" name="楕円 729">
          <a:extLst>
            <a:ext uri="{FF2B5EF4-FFF2-40B4-BE49-F238E27FC236}">
              <a16:creationId xmlns:a16="http://schemas.microsoft.com/office/drawing/2014/main" id="{00000000-0008-0000-0700-0000DA020000}"/>
            </a:ext>
          </a:extLst>
        </xdr:cNvPr>
        <xdr:cNvSpPr/>
      </xdr:nvSpPr>
      <xdr:spPr>
        <a:xfrm>
          <a:off x="13652500" y="16728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44676</xdr:rowOff>
    </xdr:from>
    <xdr:ext cx="534377"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3436111" y="16503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36681</xdr:rowOff>
    </xdr:from>
    <xdr:to>
      <xdr:col>67</xdr:col>
      <xdr:colOff>101600</xdr:colOff>
      <xdr:row>97</xdr:row>
      <xdr:rowOff>138281</xdr:rowOff>
    </xdr:to>
    <xdr:sp macro="" textlink="">
      <xdr:nvSpPr>
        <xdr:cNvPr id="732" name="楕円 731">
          <a:extLst>
            <a:ext uri="{FF2B5EF4-FFF2-40B4-BE49-F238E27FC236}">
              <a16:creationId xmlns:a16="http://schemas.microsoft.com/office/drawing/2014/main" id="{00000000-0008-0000-0700-0000DC020000}"/>
            </a:ext>
          </a:extLst>
        </xdr:cNvPr>
        <xdr:cNvSpPr/>
      </xdr:nvSpPr>
      <xdr:spPr>
        <a:xfrm>
          <a:off x="12763500" y="16667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154808</xdr:rowOff>
    </xdr:from>
    <xdr:ext cx="599010"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2514795" y="16442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6" name="正方形/長方形 735">
          <a:extLst>
            <a:ext uri="{FF2B5EF4-FFF2-40B4-BE49-F238E27FC236}">
              <a16:creationId xmlns:a16="http://schemas.microsoft.com/office/drawing/2014/main" id="{00000000-0008-0000-0700-0000E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7" name="正方形/長方形 736">
          <a:extLst>
            <a:ext uri="{FF2B5EF4-FFF2-40B4-BE49-F238E27FC236}">
              <a16:creationId xmlns:a16="http://schemas.microsoft.com/office/drawing/2014/main" id="{00000000-0008-0000-0700-0000E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8" name="正方形/長方形 737">
          <a:extLst>
            <a:ext uri="{FF2B5EF4-FFF2-40B4-BE49-F238E27FC236}">
              <a16:creationId xmlns:a16="http://schemas.microsoft.com/office/drawing/2014/main" id="{00000000-0008-0000-0700-0000E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9" name="正方形/長方形 738">
          <a:extLst>
            <a:ext uri="{FF2B5EF4-FFF2-40B4-BE49-F238E27FC236}">
              <a16:creationId xmlns:a16="http://schemas.microsoft.com/office/drawing/2014/main" id="{00000000-0008-0000-0700-0000E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40" name="正方形/長方形 739">
          <a:extLst>
            <a:ext uri="{FF2B5EF4-FFF2-40B4-BE49-F238E27FC236}">
              <a16:creationId xmlns:a16="http://schemas.microsoft.com/office/drawing/2014/main" id="{00000000-0008-0000-0700-0000E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41" name="正方形/長方形 740">
          <a:extLst>
            <a:ext uri="{FF2B5EF4-FFF2-40B4-BE49-F238E27FC236}">
              <a16:creationId xmlns:a16="http://schemas.microsoft.com/office/drawing/2014/main" id="{00000000-0008-0000-0700-0000E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6" name="諸支出金グラフ枠">
          <a:extLst>
            <a:ext uri="{FF2B5EF4-FFF2-40B4-BE49-F238E27FC236}">
              <a16:creationId xmlns:a16="http://schemas.microsoft.com/office/drawing/2014/main" id="{00000000-0008-0000-0700-0000F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55118</xdr:rowOff>
    </xdr:from>
    <xdr:to>
      <xdr:col>116</xdr:col>
      <xdr:colOff>62864</xdr:colOff>
      <xdr:row>39</xdr:row>
      <xdr:rowOff>44450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flipV="1">
          <a:off x="22159595" y="5198618"/>
          <a:ext cx="1269" cy="1532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76217</xdr:rowOff>
    </xdr:from>
    <xdr:ext cx="249299" cy="259045"/>
    <xdr:sp macro="" textlink="">
      <xdr:nvSpPr>
        <xdr:cNvPr id="758" name="諸支出金最小値テキスト">
          <a:extLst>
            <a:ext uri="{FF2B5EF4-FFF2-40B4-BE49-F238E27FC236}">
              <a16:creationId xmlns:a16="http://schemas.microsoft.com/office/drawing/2014/main" id="{00000000-0008-0000-0700-0000F6020000}"/>
            </a:ext>
          </a:extLst>
        </xdr:cNvPr>
        <xdr:cNvSpPr txBox="1"/>
      </xdr:nvSpPr>
      <xdr:spPr>
        <a:xfrm>
          <a:off x="22212300" y="6762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59" name="直線コネクタ 758">
          <a:extLst>
            <a:ext uri="{FF2B5EF4-FFF2-40B4-BE49-F238E27FC236}">
              <a16:creationId xmlns:a16="http://schemas.microsoft.com/office/drawing/2014/main" id="{00000000-0008-0000-0700-0000F7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1795</xdr:rowOff>
    </xdr:from>
    <xdr:ext cx="469744" cy="259045"/>
    <xdr:sp macro="" textlink="">
      <xdr:nvSpPr>
        <xdr:cNvPr id="760" name="諸支出金最大値テキスト">
          <a:extLst>
            <a:ext uri="{FF2B5EF4-FFF2-40B4-BE49-F238E27FC236}">
              <a16:creationId xmlns:a16="http://schemas.microsoft.com/office/drawing/2014/main" id="{00000000-0008-0000-0700-0000F8020000}"/>
            </a:ext>
          </a:extLst>
        </xdr:cNvPr>
        <xdr:cNvSpPr txBox="1"/>
      </xdr:nvSpPr>
      <xdr:spPr>
        <a:xfrm>
          <a:off x="22212300" y="4973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8,044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55118</xdr:rowOff>
    </xdr:from>
    <xdr:to>
      <xdr:col>116</xdr:col>
      <xdr:colOff>152400</xdr:colOff>
      <xdr:row>30</xdr:row>
      <xdr:rowOff>55118</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22072600" y="519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62" name="直線コネクタ 761">
          <a:extLst>
            <a:ext uri="{FF2B5EF4-FFF2-40B4-BE49-F238E27FC236}">
              <a16:creationId xmlns:a16="http://schemas.microsoft.com/office/drawing/2014/main" id="{00000000-0008-0000-0700-0000FA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165117</xdr:rowOff>
    </xdr:from>
    <xdr:ext cx="378565" cy="259045"/>
    <xdr:sp macro="" textlink="">
      <xdr:nvSpPr>
        <xdr:cNvPr id="763" name="諸支出金平均値テキスト">
          <a:extLst>
            <a:ext uri="{FF2B5EF4-FFF2-40B4-BE49-F238E27FC236}">
              <a16:creationId xmlns:a16="http://schemas.microsoft.com/office/drawing/2014/main" id="{00000000-0008-0000-0700-0000FB020000}"/>
            </a:ext>
          </a:extLst>
        </xdr:cNvPr>
        <xdr:cNvSpPr txBox="1"/>
      </xdr:nvSpPr>
      <xdr:spPr>
        <a:xfrm>
          <a:off x="22212300" y="65087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142240</xdr:rowOff>
    </xdr:from>
    <xdr:to>
      <xdr:col>116</xdr:col>
      <xdr:colOff>114300</xdr:colOff>
      <xdr:row>39</xdr:row>
      <xdr:rowOff>72390</xdr:rowOff>
    </xdr:to>
    <xdr:sp macro="" textlink="">
      <xdr:nvSpPr>
        <xdr:cNvPr id="764" name="フローチャート: 判断 763">
          <a:extLst>
            <a:ext uri="{FF2B5EF4-FFF2-40B4-BE49-F238E27FC236}">
              <a16:creationId xmlns:a16="http://schemas.microsoft.com/office/drawing/2014/main" id="{00000000-0008-0000-0700-0000FC020000}"/>
            </a:ext>
          </a:extLst>
        </xdr:cNvPr>
        <xdr:cNvSpPr/>
      </xdr:nvSpPr>
      <xdr:spPr>
        <a:xfrm>
          <a:off x="221107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65" name="直線コネクタ 764">
          <a:extLst>
            <a:ext uri="{FF2B5EF4-FFF2-40B4-BE49-F238E27FC236}">
              <a16:creationId xmlns:a16="http://schemas.microsoft.com/office/drawing/2014/main" id="{00000000-0008-0000-0700-0000FD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134430</xdr:rowOff>
    </xdr:from>
    <xdr:to>
      <xdr:col>112</xdr:col>
      <xdr:colOff>38100</xdr:colOff>
      <xdr:row>39</xdr:row>
      <xdr:rowOff>64580</xdr:rowOff>
    </xdr:to>
    <xdr:sp macro="" textlink="">
      <xdr:nvSpPr>
        <xdr:cNvPr id="766" name="フローチャート: 判断 765">
          <a:extLst>
            <a:ext uri="{FF2B5EF4-FFF2-40B4-BE49-F238E27FC236}">
              <a16:creationId xmlns:a16="http://schemas.microsoft.com/office/drawing/2014/main" id="{00000000-0008-0000-0700-0000FE020000}"/>
            </a:ext>
          </a:extLst>
        </xdr:cNvPr>
        <xdr:cNvSpPr/>
      </xdr:nvSpPr>
      <xdr:spPr>
        <a:xfrm>
          <a:off x="21272500" y="664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81106</xdr:rowOff>
    </xdr:from>
    <xdr:ext cx="378565"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34017" y="64247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68" name="直線コネクタ 767">
          <a:extLst>
            <a:ext uri="{FF2B5EF4-FFF2-40B4-BE49-F238E27FC236}">
              <a16:creationId xmlns:a16="http://schemas.microsoft.com/office/drawing/2014/main" id="{00000000-0008-0000-0700-00000003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89091</xdr:rowOff>
    </xdr:from>
    <xdr:to>
      <xdr:col>107</xdr:col>
      <xdr:colOff>101600</xdr:colOff>
      <xdr:row>39</xdr:row>
      <xdr:rowOff>19241</xdr:rowOff>
    </xdr:to>
    <xdr:sp macro="" textlink="">
      <xdr:nvSpPr>
        <xdr:cNvPr id="769" name="フローチャート: 判断 768">
          <a:extLst>
            <a:ext uri="{FF2B5EF4-FFF2-40B4-BE49-F238E27FC236}">
              <a16:creationId xmlns:a16="http://schemas.microsoft.com/office/drawing/2014/main" id="{00000000-0008-0000-0700-000001030000}"/>
            </a:ext>
          </a:extLst>
        </xdr:cNvPr>
        <xdr:cNvSpPr/>
      </xdr:nvSpPr>
      <xdr:spPr>
        <a:xfrm>
          <a:off x="20383500" y="6604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35768</xdr:rowOff>
    </xdr:from>
    <xdr:ext cx="378565"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0245017" y="6379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71" name="直線コネクタ 770">
          <a:extLst>
            <a:ext uri="{FF2B5EF4-FFF2-40B4-BE49-F238E27FC236}">
              <a16:creationId xmlns:a16="http://schemas.microsoft.com/office/drawing/2014/main" id="{00000000-0008-0000-0700-00000303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141097</xdr:rowOff>
    </xdr:from>
    <xdr:to>
      <xdr:col>102</xdr:col>
      <xdr:colOff>165100</xdr:colOff>
      <xdr:row>39</xdr:row>
      <xdr:rowOff>71247</xdr:rowOff>
    </xdr:to>
    <xdr:sp macro="" textlink="">
      <xdr:nvSpPr>
        <xdr:cNvPr id="772" name="フローチャート: 判断 771">
          <a:extLst>
            <a:ext uri="{FF2B5EF4-FFF2-40B4-BE49-F238E27FC236}">
              <a16:creationId xmlns:a16="http://schemas.microsoft.com/office/drawing/2014/main" id="{00000000-0008-0000-0700-000004030000}"/>
            </a:ext>
          </a:extLst>
        </xdr:cNvPr>
        <xdr:cNvSpPr/>
      </xdr:nvSpPr>
      <xdr:spPr>
        <a:xfrm>
          <a:off x="19494500" y="665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87774</xdr:rowOff>
    </xdr:from>
    <xdr:ext cx="378565"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9356017" y="64314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138049</xdr:rowOff>
    </xdr:from>
    <xdr:to>
      <xdr:col>98</xdr:col>
      <xdr:colOff>38100</xdr:colOff>
      <xdr:row>39</xdr:row>
      <xdr:rowOff>68199</xdr:rowOff>
    </xdr:to>
    <xdr:sp macro="" textlink="">
      <xdr:nvSpPr>
        <xdr:cNvPr id="774" name="フローチャート: 判断 773">
          <a:extLst>
            <a:ext uri="{FF2B5EF4-FFF2-40B4-BE49-F238E27FC236}">
              <a16:creationId xmlns:a16="http://schemas.microsoft.com/office/drawing/2014/main" id="{00000000-0008-0000-0700-000006030000}"/>
            </a:ext>
          </a:extLst>
        </xdr:cNvPr>
        <xdr:cNvSpPr/>
      </xdr:nvSpPr>
      <xdr:spPr>
        <a:xfrm>
          <a:off x="18605500" y="6653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84726</xdr:rowOff>
    </xdr:from>
    <xdr:ext cx="378565"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467017" y="64283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120667</xdr:rowOff>
    </xdr:from>
    <xdr:ext cx="249299" cy="259045"/>
    <xdr:sp macro="" textlink="">
      <xdr:nvSpPr>
        <xdr:cNvPr id="782" name="諸支出金該当値テキスト">
          <a:extLst>
            <a:ext uri="{FF2B5EF4-FFF2-40B4-BE49-F238E27FC236}">
              <a16:creationId xmlns:a16="http://schemas.microsoft.com/office/drawing/2014/main" id="{00000000-0008-0000-0700-00000E030000}"/>
            </a:ext>
          </a:extLst>
        </xdr:cNvPr>
        <xdr:cNvSpPr txBox="1"/>
      </xdr:nvSpPr>
      <xdr:spPr>
        <a:xfrm>
          <a:off x="22212300" y="66357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85" name="楕円 784">
          <a:extLst>
            <a:ext uri="{FF2B5EF4-FFF2-40B4-BE49-F238E27FC236}">
              <a16:creationId xmlns:a16="http://schemas.microsoft.com/office/drawing/2014/main" id="{00000000-0008-0000-0700-000011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87" name="楕円 786">
          <a:extLst>
            <a:ext uri="{FF2B5EF4-FFF2-40B4-BE49-F238E27FC236}">
              <a16:creationId xmlns:a16="http://schemas.microsoft.com/office/drawing/2014/main" id="{00000000-0008-0000-0700-000013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89" name="楕円 788">
          <a:extLst>
            <a:ext uri="{FF2B5EF4-FFF2-40B4-BE49-F238E27FC236}">
              <a16:creationId xmlns:a16="http://schemas.microsoft.com/office/drawing/2014/main" id="{00000000-0008-0000-0700-000015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93" name="正方形/長方形 792">
          <a:extLst>
            <a:ext uri="{FF2B5EF4-FFF2-40B4-BE49-F238E27FC236}">
              <a16:creationId xmlns:a16="http://schemas.microsoft.com/office/drawing/2014/main" id="{00000000-0008-0000-0700-000019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5" name="正方形/長方形 794">
          <a:extLst>
            <a:ext uri="{FF2B5EF4-FFF2-40B4-BE49-F238E27FC236}">
              <a16:creationId xmlns:a16="http://schemas.microsoft.com/office/drawing/2014/main" id="{00000000-0008-0000-0700-00001B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6" name="正方形/長方形 795">
          <a:extLst>
            <a:ext uri="{FF2B5EF4-FFF2-40B4-BE49-F238E27FC236}">
              <a16:creationId xmlns:a16="http://schemas.microsoft.com/office/drawing/2014/main" id="{00000000-0008-0000-0700-00001C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7" name="正方形/長方形 796">
          <a:extLst>
            <a:ext uri="{FF2B5EF4-FFF2-40B4-BE49-F238E27FC236}">
              <a16:creationId xmlns:a16="http://schemas.microsoft.com/office/drawing/2014/main" id="{00000000-0008-0000-0700-00001D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8" name="正方形/長方形 797">
          <a:extLst>
            <a:ext uri="{FF2B5EF4-FFF2-40B4-BE49-F238E27FC236}">
              <a16:creationId xmlns:a16="http://schemas.microsoft.com/office/drawing/2014/main" id="{00000000-0008-0000-0700-00001E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11" name="直線コネクタ 810">
          <a:extLst>
            <a:ext uri="{FF2B5EF4-FFF2-40B4-BE49-F238E27FC236}">
              <a16:creationId xmlns:a16="http://schemas.microsoft.com/office/drawing/2014/main" id="{00000000-0008-0000-0700-00002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13" name="前年度繰上充用金グラフ枠">
          <a:extLst>
            <a:ext uri="{FF2B5EF4-FFF2-40B4-BE49-F238E27FC236}">
              <a16:creationId xmlns:a16="http://schemas.microsoft.com/office/drawing/2014/main" id="{00000000-0008-0000-0700-00002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93345</xdr:rowOff>
    </xdr:from>
    <xdr:to>
      <xdr:col>116</xdr:col>
      <xdr:colOff>62864</xdr:colOff>
      <xdr:row>59</xdr:row>
      <xdr:rowOff>44450</xdr:rowOff>
    </xdr:to>
    <xdr:cxnSp macro="">
      <xdr:nvCxnSpPr>
        <xdr:cNvPr id="814" name="直線コネクタ 813">
          <a:extLst>
            <a:ext uri="{FF2B5EF4-FFF2-40B4-BE49-F238E27FC236}">
              <a16:creationId xmlns:a16="http://schemas.microsoft.com/office/drawing/2014/main" id="{00000000-0008-0000-0700-00002E030000}"/>
            </a:ext>
          </a:extLst>
        </xdr:cNvPr>
        <xdr:cNvCxnSpPr/>
      </xdr:nvCxnSpPr>
      <xdr:spPr>
        <a:xfrm flipV="1">
          <a:off x="22159595" y="8665845"/>
          <a:ext cx="1269" cy="1494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90949</xdr:rowOff>
    </xdr:from>
    <xdr:ext cx="249299" cy="259045"/>
    <xdr:sp macro="" textlink="">
      <xdr:nvSpPr>
        <xdr:cNvPr id="815" name="前年度繰上充用金最小値テキスト">
          <a:extLst>
            <a:ext uri="{FF2B5EF4-FFF2-40B4-BE49-F238E27FC236}">
              <a16:creationId xmlns:a16="http://schemas.microsoft.com/office/drawing/2014/main" id="{00000000-0008-0000-0700-00002F030000}"/>
            </a:ext>
          </a:extLst>
        </xdr:cNvPr>
        <xdr:cNvSpPr txBox="1"/>
      </xdr:nvSpPr>
      <xdr:spPr>
        <a:xfrm>
          <a:off x="22212300" y="10206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40022</xdr:rowOff>
    </xdr:from>
    <xdr:ext cx="534377" cy="259045"/>
    <xdr:sp macro="" textlink="">
      <xdr:nvSpPr>
        <xdr:cNvPr id="817" name="前年度繰上充用金最大値テキスト">
          <a:extLst>
            <a:ext uri="{FF2B5EF4-FFF2-40B4-BE49-F238E27FC236}">
              <a16:creationId xmlns:a16="http://schemas.microsoft.com/office/drawing/2014/main" id="{00000000-0008-0000-0700-000031030000}"/>
            </a:ext>
          </a:extLst>
        </xdr:cNvPr>
        <xdr:cNvSpPr txBox="1"/>
      </xdr:nvSpPr>
      <xdr:spPr>
        <a:xfrm>
          <a:off x="22212300" y="8441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11,765</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93345</xdr:rowOff>
    </xdr:from>
    <xdr:to>
      <xdr:col>116</xdr:col>
      <xdr:colOff>152400</xdr:colOff>
      <xdr:row>50</xdr:row>
      <xdr:rowOff>93345</xdr:rowOff>
    </xdr:to>
    <xdr:cxnSp macro="">
      <xdr:nvCxnSpPr>
        <xdr:cNvPr id="818" name="直線コネクタ 817">
          <a:extLst>
            <a:ext uri="{FF2B5EF4-FFF2-40B4-BE49-F238E27FC236}">
              <a16:creationId xmlns:a16="http://schemas.microsoft.com/office/drawing/2014/main" id="{00000000-0008-0000-0700-000032030000}"/>
            </a:ext>
          </a:extLst>
        </xdr:cNvPr>
        <xdr:cNvCxnSpPr/>
      </xdr:nvCxnSpPr>
      <xdr:spPr>
        <a:xfrm>
          <a:off x="22072600" y="8665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19" name="直線コネクタ 818">
          <a:extLst>
            <a:ext uri="{FF2B5EF4-FFF2-40B4-BE49-F238E27FC236}">
              <a16:creationId xmlns:a16="http://schemas.microsoft.com/office/drawing/2014/main" id="{00000000-0008-0000-0700-000033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8399</xdr:rowOff>
    </xdr:from>
    <xdr:ext cx="313932" cy="259045"/>
    <xdr:sp macro="" textlink="">
      <xdr:nvSpPr>
        <xdr:cNvPr id="820" name="前年度繰上充用金平均値テキスト">
          <a:extLst>
            <a:ext uri="{FF2B5EF4-FFF2-40B4-BE49-F238E27FC236}">
              <a16:creationId xmlns:a16="http://schemas.microsoft.com/office/drawing/2014/main" id="{00000000-0008-0000-0700-000034030000}"/>
            </a:ext>
          </a:extLst>
        </xdr:cNvPr>
        <xdr:cNvSpPr txBox="1"/>
      </xdr:nvSpPr>
      <xdr:spPr>
        <a:xfrm>
          <a:off x="22212300" y="9952499"/>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156972</xdr:rowOff>
    </xdr:from>
    <xdr:to>
      <xdr:col>116</xdr:col>
      <xdr:colOff>114300</xdr:colOff>
      <xdr:row>59</xdr:row>
      <xdr:rowOff>87122</xdr:rowOff>
    </xdr:to>
    <xdr:sp macro="" textlink="">
      <xdr:nvSpPr>
        <xdr:cNvPr id="821" name="フローチャート: 判断 820">
          <a:extLst>
            <a:ext uri="{FF2B5EF4-FFF2-40B4-BE49-F238E27FC236}">
              <a16:creationId xmlns:a16="http://schemas.microsoft.com/office/drawing/2014/main" id="{00000000-0008-0000-0700-000035030000}"/>
            </a:ext>
          </a:extLst>
        </xdr:cNvPr>
        <xdr:cNvSpPr/>
      </xdr:nvSpPr>
      <xdr:spPr>
        <a:xfrm>
          <a:off x="22110700" y="1010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22" name="直線コネクタ 821">
          <a:extLst>
            <a:ext uri="{FF2B5EF4-FFF2-40B4-BE49-F238E27FC236}">
              <a16:creationId xmlns:a16="http://schemas.microsoft.com/office/drawing/2014/main" id="{00000000-0008-0000-0700-000036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156718</xdr:rowOff>
    </xdr:from>
    <xdr:to>
      <xdr:col>112</xdr:col>
      <xdr:colOff>38100</xdr:colOff>
      <xdr:row>59</xdr:row>
      <xdr:rowOff>86868</xdr:rowOff>
    </xdr:to>
    <xdr:sp macro="" textlink="">
      <xdr:nvSpPr>
        <xdr:cNvPr id="823" name="フローチャート: 判断 822">
          <a:extLst>
            <a:ext uri="{FF2B5EF4-FFF2-40B4-BE49-F238E27FC236}">
              <a16:creationId xmlns:a16="http://schemas.microsoft.com/office/drawing/2014/main" id="{00000000-0008-0000-0700-000037030000}"/>
            </a:ext>
          </a:extLst>
        </xdr:cNvPr>
        <xdr:cNvSpPr/>
      </xdr:nvSpPr>
      <xdr:spPr>
        <a:xfrm>
          <a:off x="212725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103395</xdr:rowOff>
    </xdr:from>
    <xdr:ext cx="313932"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1166333" y="987604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25" name="直線コネクタ 824">
          <a:extLst>
            <a:ext uri="{FF2B5EF4-FFF2-40B4-BE49-F238E27FC236}">
              <a16:creationId xmlns:a16="http://schemas.microsoft.com/office/drawing/2014/main" id="{00000000-0008-0000-0700-000039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157353</xdr:rowOff>
    </xdr:from>
    <xdr:to>
      <xdr:col>107</xdr:col>
      <xdr:colOff>101600</xdr:colOff>
      <xdr:row>59</xdr:row>
      <xdr:rowOff>87503</xdr:rowOff>
    </xdr:to>
    <xdr:sp macro="" textlink="">
      <xdr:nvSpPr>
        <xdr:cNvPr id="826" name="フローチャート: 判断 825">
          <a:extLst>
            <a:ext uri="{FF2B5EF4-FFF2-40B4-BE49-F238E27FC236}">
              <a16:creationId xmlns:a16="http://schemas.microsoft.com/office/drawing/2014/main" id="{00000000-0008-0000-0700-00003A030000}"/>
            </a:ext>
          </a:extLst>
        </xdr:cNvPr>
        <xdr:cNvSpPr/>
      </xdr:nvSpPr>
      <xdr:spPr>
        <a:xfrm>
          <a:off x="20383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104030</xdr:rowOff>
    </xdr:from>
    <xdr:ext cx="313932"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0277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28" name="直線コネクタ 827">
          <a:extLst>
            <a:ext uri="{FF2B5EF4-FFF2-40B4-BE49-F238E27FC236}">
              <a16:creationId xmlns:a16="http://schemas.microsoft.com/office/drawing/2014/main" id="{00000000-0008-0000-0700-00003C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158115</xdr:rowOff>
    </xdr:from>
    <xdr:to>
      <xdr:col>102</xdr:col>
      <xdr:colOff>165100</xdr:colOff>
      <xdr:row>59</xdr:row>
      <xdr:rowOff>88265</xdr:rowOff>
    </xdr:to>
    <xdr:sp macro="" textlink="">
      <xdr:nvSpPr>
        <xdr:cNvPr id="829" name="フローチャート: 判断 828">
          <a:extLst>
            <a:ext uri="{FF2B5EF4-FFF2-40B4-BE49-F238E27FC236}">
              <a16:creationId xmlns:a16="http://schemas.microsoft.com/office/drawing/2014/main" id="{00000000-0008-0000-0700-00003D030000}"/>
            </a:ext>
          </a:extLst>
        </xdr:cNvPr>
        <xdr:cNvSpPr/>
      </xdr:nvSpPr>
      <xdr:spPr>
        <a:xfrm>
          <a:off x="19494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104792</xdr:rowOff>
    </xdr:from>
    <xdr:ext cx="313932" cy="259045"/>
    <xdr:sp macro="" textlink="">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19388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157861</xdr:rowOff>
    </xdr:from>
    <xdr:to>
      <xdr:col>98</xdr:col>
      <xdr:colOff>38100</xdr:colOff>
      <xdr:row>59</xdr:row>
      <xdr:rowOff>88011</xdr:rowOff>
    </xdr:to>
    <xdr:sp macro="" textlink="">
      <xdr:nvSpPr>
        <xdr:cNvPr id="831" name="フローチャート: 判断 830">
          <a:extLst>
            <a:ext uri="{FF2B5EF4-FFF2-40B4-BE49-F238E27FC236}">
              <a16:creationId xmlns:a16="http://schemas.microsoft.com/office/drawing/2014/main" id="{00000000-0008-0000-0700-00003F030000}"/>
            </a:ext>
          </a:extLst>
        </xdr:cNvPr>
        <xdr:cNvSpPr/>
      </xdr:nvSpPr>
      <xdr:spPr>
        <a:xfrm>
          <a:off x="18605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104538</xdr:rowOff>
    </xdr:from>
    <xdr:ext cx="313932" cy="259045"/>
    <xdr:sp macro="" textlink="">
      <xdr:nvSpPr>
        <xdr:cNvPr id="832" name="テキスト ボックス 831">
          <a:extLst>
            <a:ext uri="{FF2B5EF4-FFF2-40B4-BE49-F238E27FC236}">
              <a16:creationId xmlns:a16="http://schemas.microsoft.com/office/drawing/2014/main" id="{00000000-0008-0000-0700-000040030000}"/>
            </a:ext>
          </a:extLst>
        </xdr:cNvPr>
        <xdr:cNvSpPr txBox="1"/>
      </xdr:nvSpPr>
      <xdr:spPr>
        <a:xfrm>
          <a:off x="18499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34" name="テキスト ボックス 833">
          <a:extLst>
            <a:ext uri="{FF2B5EF4-FFF2-40B4-BE49-F238E27FC236}">
              <a16:creationId xmlns:a16="http://schemas.microsoft.com/office/drawing/2014/main" id="{00000000-0008-0000-0700-00004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6" name="テキスト ボックス 835">
          <a:extLst>
            <a:ext uri="{FF2B5EF4-FFF2-40B4-BE49-F238E27FC236}">
              <a16:creationId xmlns:a16="http://schemas.microsoft.com/office/drawing/2014/main" id="{00000000-0008-0000-0700-00004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7" name="テキスト ボックス 836">
          <a:extLst>
            <a:ext uri="{FF2B5EF4-FFF2-40B4-BE49-F238E27FC236}">
              <a16:creationId xmlns:a16="http://schemas.microsoft.com/office/drawing/2014/main" id="{00000000-0008-0000-0700-00004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38" name="楕円 837">
          <a:extLst>
            <a:ext uri="{FF2B5EF4-FFF2-40B4-BE49-F238E27FC236}">
              <a16:creationId xmlns:a16="http://schemas.microsoft.com/office/drawing/2014/main" id="{00000000-0008-0000-0700-000046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135399</xdr:rowOff>
    </xdr:from>
    <xdr:ext cx="249299" cy="259045"/>
    <xdr:sp macro="" textlink="">
      <xdr:nvSpPr>
        <xdr:cNvPr id="839" name="前年度繰上充用金該当値テキスト">
          <a:extLst>
            <a:ext uri="{FF2B5EF4-FFF2-40B4-BE49-F238E27FC236}">
              <a16:creationId xmlns:a16="http://schemas.microsoft.com/office/drawing/2014/main" id="{00000000-0008-0000-0700-000047030000}"/>
            </a:ext>
          </a:extLst>
        </xdr:cNvPr>
        <xdr:cNvSpPr txBox="1"/>
      </xdr:nvSpPr>
      <xdr:spPr>
        <a:xfrm>
          <a:off x="22212300" y="100794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40" name="楕円 839">
          <a:extLst>
            <a:ext uri="{FF2B5EF4-FFF2-40B4-BE49-F238E27FC236}">
              <a16:creationId xmlns:a16="http://schemas.microsoft.com/office/drawing/2014/main" id="{00000000-0008-0000-0700-000048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41" name="テキスト ボックス 840">
          <a:extLst>
            <a:ext uri="{FF2B5EF4-FFF2-40B4-BE49-F238E27FC236}">
              <a16:creationId xmlns:a16="http://schemas.microsoft.com/office/drawing/2014/main" id="{00000000-0008-0000-0700-000049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42" name="楕円 841">
          <a:extLst>
            <a:ext uri="{FF2B5EF4-FFF2-40B4-BE49-F238E27FC236}">
              <a16:creationId xmlns:a16="http://schemas.microsoft.com/office/drawing/2014/main" id="{00000000-0008-0000-0700-00004A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43" name="テキスト ボックス 842">
          <a:extLst>
            <a:ext uri="{FF2B5EF4-FFF2-40B4-BE49-F238E27FC236}">
              <a16:creationId xmlns:a16="http://schemas.microsoft.com/office/drawing/2014/main" id="{00000000-0008-0000-0700-00004B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44" name="楕円 843">
          <a:extLst>
            <a:ext uri="{FF2B5EF4-FFF2-40B4-BE49-F238E27FC236}">
              <a16:creationId xmlns:a16="http://schemas.microsoft.com/office/drawing/2014/main" id="{00000000-0008-0000-0700-00004C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45" name="テキスト ボックス 844">
          <a:extLst>
            <a:ext uri="{FF2B5EF4-FFF2-40B4-BE49-F238E27FC236}">
              <a16:creationId xmlns:a16="http://schemas.microsoft.com/office/drawing/2014/main" id="{00000000-0008-0000-0700-00004D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46" name="楕円 845">
          <a:extLst>
            <a:ext uri="{FF2B5EF4-FFF2-40B4-BE49-F238E27FC236}">
              <a16:creationId xmlns:a16="http://schemas.microsoft.com/office/drawing/2014/main" id="{00000000-0008-0000-0700-00004E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47" name="テキスト ボックス 846">
          <a:extLst>
            <a:ext uri="{FF2B5EF4-FFF2-40B4-BE49-F238E27FC236}">
              <a16:creationId xmlns:a16="http://schemas.microsoft.com/office/drawing/2014/main" id="{00000000-0008-0000-0700-00004F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8" name="正方形/長方形 847">
          <a:extLst>
            <a:ext uri="{FF2B5EF4-FFF2-40B4-BE49-F238E27FC236}">
              <a16:creationId xmlns:a16="http://schemas.microsoft.com/office/drawing/2014/main" id="{00000000-0008-0000-0700-00005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9" name="正方形/長方形 848">
          <a:extLst>
            <a:ext uri="{FF2B5EF4-FFF2-40B4-BE49-F238E27FC236}">
              <a16:creationId xmlns:a16="http://schemas.microsoft.com/office/drawing/2014/main" id="{00000000-0008-0000-0700-00005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50" name="テキスト ボックス 849">
          <a:extLst>
            <a:ext uri="{FF2B5EF4-FFF2-40B4-BE49-F238E27FC236}">
              <a16:creationId xmlns:a16="http://schemas.microsoft.com/office/drawing/2014/main" id="{00000000-0008-0000-0700-00005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panose="020B0600070205080204" pitchFamily="50" charset="-128"/>
              <a:ea typeface="ＭＳ Ｐゴシック" panose="020B0600070205080204" pitchFamily="50" charset="-128"/>
            </a:rPr>
            <a:t>　歳出決算総額は、住民一人当たり</a:t>
          </a:r>
          <a:r>
            <a:rPr kumimoji="1" lang="en-US" altLang="ja-JP" sz="1200">
              <a:latin typeface="ＭＳ Ｐゴシック" panose="020B0600070205080204" pitchFamily="50" charset="-128"/>
              <a:ea typeface="ＭＳ Ｐゴシック" panose="020B0600070205080204" pitchFamily="50" charset="-128"/>
            </a:rPr>
            <a:t>848,531</a:t>
          </a:r>
          <a:r>
            <a:rPr kumimoji="1" lang="ja-JP" altLang="en-US" sz="1200">
              <a:latin typeface="ＭＳ Ｐゴシック" panose="020B0600070205080204" pitchFamily="50" charset="-128"/>
              <a:ea typeface="ＭＳ Ｐゴシック" panose="020B0600070205080204" pitchFamily="50" charset="-128"/>
            </a:rPr>
            <a:t>円で、対前年度</a:t>
          </a:r>
          <a:r>
            <a:rPr kumimoji="1" lang="en-US" altLang="ja-JP" sz="1200">
              <a:latin typeface="ＭＳ Ｐゴシック" panose="020B0600070205080204" pitchFamily="50" charset="-128"/>
              <a:ea typeface="ＭＳ Ｐゴシック" panose="020B0600070205080204" pitchFamily="50" charset="-128"/>
            </a:rPr>
            <a:t>92,923</a:t>
          </a:r>
          <a:r>
            <a:rPr kumimoji="1" lang="ja-JP" altLang="en-US" sz="1200">
              <a:latin typeface="ＭＳ Ｐゴシック" panose="020B0600070205080204" pitchFamily="50" charset="-128"/>
              <a:ea typeface="ＭＳ Ｐゴシック" panose="020B0600070205080204" pitchFamily="50" charset="-128"/>
            </a:rPr>
            <a:t>円の増となっている。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総務費は、住民一人当たり人件費が主な要因となり、類似団体より高い水準にある。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農林水産費は、国の経済対策に係る補正予算への対応として、産地パワーアップ事業や土地改良事業、穴内漁港海岸保全施設整備事業を実施したことで増加している。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土木費は、社会資本整備総合交付金など国の補助事業を最大限活用し道路整備に取り組んでいるほか、高規格道路延伸に向けた関連整備事業などを実施しており、類似団体より高い水準にある。</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災害復旧事業費は、平成</a:t>
          </a:r>
          <a:r>
            <a:rPr kumimoji="1" lang="en-US" altLang="ja-JP" sz="1200">
              <a:latin typeface="ＭＳ Ｐゴシック" panose="020B0600070205080204" pitchFamily="50" charset="-128"/>
              <a:ea typeface="ＭＳ Ｐゴシック" panose="020B0600070205080204" pitchFamily="50" charset="-128"/>
            </a:rPr>
            <a:t>30</a:t>
          </a:r>
          <a:r>
            <a:rPr kumimoji="1" lang="ja-JP" altLang="en-US" sz="1200">
              <a:latin typeface="ＭＳ Ｐゴシック" panose="020B0600070205080204" pitchFamily="50" charset="-128"/>
              <a:ea typeface="ＭＳ Ｐゴシック" panose="020B0600070205080204" pitchFamily="50" charset="-128"/>
            </a:rPr>
            <a:t>年</a:t>
          </a:r>
          <a:r>
            <a:rPr kumimoji="1" lang="en-US" altLang="ja-JP" sz="1200">
              <a:latin typeface="ＭＳ Ｐゴシック" panose="020B0600070205080204" pitchFamily="50" charset="-128"/>
              <a:ea typeface="ＭＳ Ｐゴシック" panose="020B0600070205080204" pitchFamily="50" charset="-128"/>
            </a:rPr>
            <a:t>7</a:t>
          </a:r>
          <a:r>
            <a:rPr kumimoji="1" lang="ja-JP" altLang="en-US" sz="1200">
              <a:latin typeface="ＭＳ Ｐゴシック" panose="020B0600070205080204" pitchFamily="50" charset="-128"/>
              <a:ea typeface="ＭＳ Ｐゴシック" panose="020B0600070205080204" pitchFamily="50" charset="-128"/>
            </a:rPr>
            <a:t>月豪雨に伴う災害復旧費の影響が続いており住民一人当たりのコストは大幅増となっている。その発注状況などから令和３年度まで高止まりする見込みである。</a:t>
          </a:r>
        </a:p>
        <a:p>
          <a:r>
            <a:rPr kumimoji="1" lang="ja-JP" altLang="en-US" sz="1200">
              <a:latin typeface="ＭＳ Ｐゴシック" panose="020B0600070205080204" pitchFamily="50" charset="-128"/>
              <a:ea typeface="ＭＳ Ｐゴシック" panose="020B0600070205080204" pitchFamily="50" charset="-128"/>
            </a:rPr>
            <a:t>　教育費は、統合中学校建設事業への着手や小中学校への空調整備などにより増加している。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Ｐゴシック" panose="020B0600070205080204" pitchFamily="50" charset="-128"/>
              <a:ea typeface="ＭＳ Ｐゴシック" panose="020B0600070205080204" pitchFamily="50" charset="-128"/>
            </a:rPr>
            <a:t>　平成</a:t>
          </a:r>
          <a:r>
            <a:rPr kumimoji="1" lang="en-US" altLang="ja-JP" sz="1400">
              <a:latin typeface="ＭＳ Ｐゴシック" panose="020B0600070205080204" pitchFamily="50" charset="-128"/>
              <a:ea typeface="ＭＳ Ｐゴシック" panose="020B0600070205080204" pitchFamily="50" charset="-128"/>
            </a:rPr>
            <a:t>15</a:t>
          </a:r>
          <a:r>
            <a:rPr kumimoji="1" lang="ja-JP" altLang="en-US" sz="1400">
              <a:latin typeface="ＭＳ Ｐゴシック" panose="020B0600070205080204" pitchFamily="50" charset="-128"/>
              <a:ea typeface="ＭＳ Ｐゴシック" panose="020B0600070205080204" pitchFamily="50" charset="-128"/>
            </a:rPr>
            <a:t>年から</a:t>
          </a:r>
          <a:r>
            <a:rPr kumimoji="1" lang="en-US" altLang="ja-JP" sz="1400">
              <a:latin typeface="ＭＳ Ｐゴシック" panose="020B0600070205080204" pitchFamily="50" charset="-128"/>
              <a:ea typeface="ＭＳ Ｐゴシック" panose="020B0600070205080204" pitchFamily="50" charset="-128"/>
            </a:rPr>
            <a:t>25</a:t>
          </a:r>
          <a:r>
            <a:rPr kumimoji="1" lang="ja-JP" altLang="en-US" sz="1400">
              <a:latin typeface="ＭＳ Ｐゴシック" panose="020B0600070205080204" pitchFamily="50" charset="-128"/>
              <a:ea typeface="ＭＳ Ｐゴシック" panose="020B0600070205080204" pitchFamily="50" charset="-128"/>
            </a:rPr>
            <a:t>年にかけて、三次にわたり策定した安芸市財政健全化計画（アクションプラン）に基づく市債発行額の抑制や繰上償還の実施により、財政基盤は改善されてきており、実質収支は安定している。</a:t>
          </a:r>
          <a:endParaRPr kumimoji="1" lang="en-US" altLang="ja-JP" sz="1400">
            <a:latin typeface="ＭＳ Ｐゴシック" panose="020B0600070205080204" pitchFamily="50" charset="-128"/>
            <a:ea typeface="ＭＳ Ｐゴシック" panose="020B0600070205080204" pitchFamily="50" charset="-128"/>
          </a:endParaRPr>
        </a:p>
        <a:p>
          <a:r>
            <a:rPr kumimoji="1" lang="ja-JP" altLang="en-US" sz="1400">
              <a:latin typeface="ＭＳ Ｐゴシック" panose="020B0600070205080204" pitchFamily="50" charset="-128"/>
              <a:ea typeface="ＭＳ Ｐゴシック" panose="020B0600070205080204" pitchFamily="50" charset="-128"/>
            </a:rPr>
            <a:t>　普通交付税をはじめとして標準財政規模が下がったときにも対応できるよう適切な規模の基金残高を確保し弾力性のある財政運営に努めていく。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国民健康保険事業については、低所得者層の加入割合が高い反面、高齢者が多く医療費が増大するという構造的問題を抱えており、本市の国保会計においては、人口減少により被保険者が年々減少する一方、医療の高度化等による医療費の増加で慢性的な赤字会計となっている。</a:t>
          </a:r>
        </a:p>
        <a:p>
          <a:r>
            <a:rPr kumimoji="1" lang="ja-JP" altLang="en-US" sz="1400">
              <a:latin typeface="ＭＳ ゴシック" pitchFamily="49" charset="-128"/>
              <a:ea typeface="ＭＳ ゴシック" pitchFamily="49" charset="-128"/>
            </a:rPr>
            <a:t>　このことから、国保財政安定化を図るため、保険税率の適正化と合わせて一般会計からの法定外繰り出しを</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年度から拡充しており、</a:t>
          </a:r>
          <a:r>
            <a:rPr kumimoji="1" lang="en-US" altLang="ja-JP" sz="1400">
              <a:latin typeface="ＭＳ ゴシック" pitchFamily="49" charset="-128"/>
              <a:ea typeface="ＭＳ ゴシック" pitchFamily="49" charset="-128"/>
            </a:rPr>
            <a:t>27</a:t>
          </a:r>
          <a:r>
            <a:rPr kumimoji="1" lang="ja-JP" altLang="en-US" sz="1400">
              <a:latin typeface="ＭＳ ゴシック" pitchFamily="49" charset="-128"/>
              <a:ea typeface="ＭＳ ゴシック" pitchFamily="49" charset="-128"/>
            </a:rPr>
            <a:t>年度末時点で</a:t>
          </a:r>
          <a:r>
            <a:rPr kumimoji="1" lang="en-US" altLang="ja-JP" sz="1400">
              <a:latin typeface="ＭＳ ゴシック" pitchFamily="49" charset="-128"/>
              <a:ea typeface="ＭＳ ゴシック" pitchFamily="49" charset="-128"/>
            </a:rPr>
            <a:t>519</a:t>
          </a:r>
          <a:r>
            <a:rPr kumimoji="1" lang="ja-JP" altLang="en-US" sz="1400">
              <a:latin typeface="ＭＳ ゴシック" pitchFamily="49" charset="-128"/>
              <a:ea typeface="ＭＳ ゴシック" pitchFamily="49" charset="-128"/>
            </a:rPr>
            <a:t>百万円あった累積赤字は、令和元年度末で</a:t>
          </a:r>
          <a:r>
            <a:rPr kumimoji="1" lang="en-US" altLang="ja-JP" sz="1400">
              <a:latin typeface="ＭＳ ゴシック" pitchFamily="49" charset="-128"/>
              <a:ea typeface="ＭＳ ゴシック" pitchFamily="49" charset="-128"/>
            </a:rPr>
            <a:t>60</a:t>
          </a:r>
          <a:r>
            <a:rPr kumimoji="1" lang="ja-JP" altLang="en-US" sz="1400">
              <a:latin typeface="ＭＳ ゴシック" pitchFamily="49" charset="-128"/>
              <a:ea typeface="ＭＳ ゴシック" pitchFamily="49" charset="-128"/>
            </a:rPr>
            <a:t>百万円まで圧縮されている。</a:t>
          </a:r>
        </a:p>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から国保財政運営の広域化（都道府県移行）が開始され、今後、より一層の医療費適正化につながる取り組みが重要となってくることから、特定健診の実施やジェネリック医薬品の推奨等により医療給付費の適正化を推進するとともに、適切な保険税率の見直しにも取り組み歳入確保を図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平成</a:t>
          </a:r>
          <a:r>
            <a:rPr kumimoji="1" lang="en-US" altLang="ja-JP" sz="1200">
              <a:latin typeface="ＭＳ ゴシック" pitchFamily="49" charset="-128"/>
              <a:ea typeface="ＭＳ ゴシック" pitchFamily="49" charset="-128"/>
            </a:rPr>
            <a:t>15</a:t>
          </a:r>
          <a:r>
            <a:rPr kumimoji="1" lang="ja-JP" altLang="en-US" sz="1200">
              <a:latin typeface="ＭＳ ゴシック" pitchFamily="49" charset="-128"/>
              <a:ea typeface="ＭＳ ゴシック" pitchFamily="49" charset="-128"/>
            </a:rPr>
            <a:t>年から</a:t>
          </a:r>
          <a:r>
            <a:rPr kumimoji="1" lang="en-US" altLang="ja-JP" sz="1200">
              <a:latin typeface="ＭＳ ゴシック" pitchFamily="49" charset="-128"/>
              <a:ea typeface="ＭＳ ゴシック" pitchFamily="49" charset="-128"/>
            </a:rPr>
            <a:t>25</a:t>
          </a:r>
          <a:r>
            <a:rPr kumimoji="1" lang="ja-JP" altLang="en-US" sz="1200">
              <a:latin typeface="ＭＳ ゴシック" pitchFamily="49" charset="-128"/>
              <a:ea typeface="ＭＳ ゴシック" pitchFamily="49" charset="-128"/>
            </a:rPr>
            <a:t>年にかけて、三次にわたり策定した安芸市財政健全化計画（アクションプラン）に基づく市債発行額の抑制や繰上償還の実施により、公債費は平成</a:t>
          </a:r>
          <a:r>
            <a:rPr kumimoji="1" lang="en-US" altLang="ja-JP" sz="1200">
              <a:latin typeface="ＭＳ ゴシック" pitchFamily="49" charset="-128"/>
              <a:ea typeface="ＭＳ ゴシック" pitchFamily="49" charset="-128"/>
            </a:rPr>
            <a:t>19</a:t>
          </a:r>
          <a:r>
            <a:rPr kumimoji="1" lang="ja-JP" altLang="en-US" sz="1200">
              <a:latin typeface="ＭＳ ゴシック" pitchFamily="49" charset="-128"/>
              <a:ea typeface="ＭＳ ゴシック" pitchFamily="49" charset="-128"/>
            </a:rPr>
            <a:t>年度をピークに減少しており、実質公債費比率も改善している。　</a:t>
          </a:r>
          <a:endParaRPr kumimoji="1" lang="en-US" altLang="ja-JP" sz="1200">
            <a:latin typeface="ＭＳ ゴシック" pitchFamily="49" charset="-128"/>
            <a:ea typeface="ＭＳ ゴシック" pitchFamily="49" charset="-128"/>
          </a:endParaRPr>
        </a:p>
        <a:p>
          <a:r>
            <a:rPr kumimoji="1" lang="ja-JP" altLang="en-US" sz="1200">
              <a:latin typeface="ＭＳ ゴシック" pitchFamily="49" charset="-128"/>
              <a:ea typeface="ＭＳ ゴシック" pitchFamily="49" charset="-128"/>
            </a:rPr>
            <a:t>　しかしながら、近年の課題であった施設整備（火葬場、給食センター、保育所）に伴う市債に加え、今後も市庁舎建設や統合中学校建設により市債発行額が増加することから、元利償還が増加していき、同比率の上昇を見込んでいる。</a:t>
          </a:r>
        </a:p>
        <a:p>
          <a:r>
            <a:rPr kumimoji="1" lang="ja-JP" altLang="en-US" sz="1200">
              <a:latin typeface="ＭＳ ゴシック" pitchFamily="49" charset="-128"/>
              <a:ea typeface="ＭＳ ゴシック" pitchFamily="49" charset="-128"/>
            </a:rPr>
            <a:t>　今後も持続可能な財政運営を確保するため、公債費負担適正化計画に基づく公債費の管理に努め、普通交付税非算入公債費の規模によっては、繰上償還並びに減債基金取崩等を検討し、比率の適正かつ安定的な管理に取り組む。</a:t>
          </a:r>
        </a:p>
        <a:p>
          <a:r>
            <a:rPr kumimoji="1" lang="ja-JP" altLang="en-US" sz="1200">
              <a:latin typeface="ＭＳ ゴシック" pitchFamily="49" charset="-128"/>
              <a:ea typeface="ＭＳ ゴシック" pitchFamily="49" charset="-128"/>
            </a:rPr>
            <a:t>　あわせて平成</a:t>
          </a:r>
          <a:r>
            <a:rPr kumimoji="1" lang="en-US" altLang="ja-JP" sz="1200">
              <a:latin typeface="ＭＳ ゴシック" pitchFamily="49" charset="-128"/>
              <a:ea typeface="ＭＳ ゴシック" pitchFamily="49" charset="-128"/>
            </a:rPr>
            <a:t>28</a:t>
          </a:r>
          <a:r>
            <a:rPr kumimoji="1" lang="ja-JP" altLang="en-US" sz="1200">
              <a:latin typeface="ＭＳ ゴシック" pitchFamily="49" charset="-128"/>
              <a:ea typeface="ＭＳ ゴシック" pitchFamily="49" charset="-128"/>
            </a:rPr>
            <a:t>年度に策定した公共施設等総合管理計画に基づく普通建設事業の最適化により更新費用の抑制・平準化を推進する。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該当無し。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令和元年度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　公営企業債等繰入見込額や組合等負担等見込額は減少しているが、</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将来負担額で大きなウエイトを占めている地方債現在高は、</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近年の課題であった施設整備（火葬場、給食センター、保育所）に伴う市債に加え、今後も市庁舎建設や統合中学校建設により市債発行額が増加することから、下げ止まり、今後は増加していく局面を迎えている</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将来負担額全体では対前年度</a:t>
          </a:r>
          <a:r>
            <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rPr>
            <a:t>61</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とな</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っているが、進行中の大型事業への備えとして</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減債基金や施設整備基金</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を</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継続的</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に</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積立</a:t>
          </a:r>
          <a:r>
            <a:rPr kumimoji="1" lang="ja-JP" altLang="en-US" sz="1200">
              <a:solidFill>
                <a:schemeClr val="dk1"/>
              </a:solidFill>
              <a:effectLst/>
              <a:latin typeface="ＭＳ Ｐゴシック" panose="020B0600070205080204" pitchFamily="50" charset="-128"/>
              <a:ea typeface="ＭＳ Ｐゴシック" panose="020B0600070205080204" pitchFamily="50" charset="-128"/>
              <a:cs typeface="+mn-cs"/>
            </a:rPr>
            <a:t>してきたことに</a:t>
          </a:r>
          <a:r>
            <a:rPr kumimoji="1" lang="ja-JP" altLang="ja-JP" sz="1200">
              <a:solidFill>
                <a:schemeClr val="dk1"/>
              </a:solidFill>
              <a:effectLst/>
              <a:latin typeface="ＭＳ Ｐゴシック" panose="020B0600070205080204" pitchFamily="50" charset="-128"/>
              <a:ea typeface="ＭＳ Ｐゴシック" panose="020B0600070205080204" pitchFamily="50" charset="-128"/>
              <a:cs typeface="+mn-cs"/>
            </a:rPr>
            <a:t>より充当可能基金が増加しており、これらのことが将来負担比率を改善させる要因となっている。</a:t>
          </a:r>
          <a:endParaRPr kumimoji="1" lang="en-US" altLang="ja-JP" sz="12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令和元年度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本格的に着手した市庁舎建設事業や統合中学校建設事業への財源対策として施設整備基金への積立や、近年の大型事業に係る公債費管理の備えとして減債基金へ積立、また、ふるさと納税を原資としたふるさと応援基金の積立などを実施。</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公営住宅等施設の老朽化対策事業並びに市庁舎建設事業の財源として施設整備基金の取崩や、土佐くろしお鉄道ごめん・なはり線の経営支援として鉄道助成基金の取崩などを実施。</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近年、国による景気対策や南海トラフ地震対応、給食センターや新火葬場、統合保育所の建設のほか、平成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豪雨災害への対応などにより、市債発行額が増加傾向となっている。また、本格的に着手した市庁舎建設事業や統合中学校建設事業により、今後も財源対策や公債費管理に苦慮することを想していることから、令和２年度以降も施設整備基金や</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減債基金</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への計画的な積み立てを継続し、弾力性のある財政基盤の確立に取り組む。</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公共施設等整備促進のための基金で、喫緊の課題である市庁舎建設や公共施設等の老朽化対策の財源とする。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地域公共交通の確保を図るため高知県及び沿線市町村により造成された基金で、経営助成を目的とする。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ふるさと納税寄付金を原資とした基金で、条例で定める各事業への財源とする。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年度間負担の平準化を図る目的に、平均退職金と実際の退職金との差額を基金積立又は取崩により調整。</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公共施設等の老朽化対策並びに市庁舎建設事業の財源として取崩するとともに、今後の大型事業の財源として計画的な積立を実施。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土佐くろしお鉄道の赤字補てんの財源とするため取崩を実施。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各種単独事業の財源として基金を取崩するとともに、ふるさと納税寄付金の積立を実施。</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退職金実績額が平均退職金を上回ったため財源調整として取崩を実施。</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特定目的基金については、各基金設置条例に規定された目的を達成するため、計画的な運用に努めていく。</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特に、施設整備基金については、本市の喫緊の課題である市庁舎建設や統合中学校建設、さらには小学校の統合や図書館・市民会館などの大型事業への対応に加え、公共施設等の老朽化対策など、今後、多額の財政需要が見込まれており、将来負担の軽減のため、令和２年度以降も計画的な積立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安芸市行政振興基金条例に基づき、基金運用利子の積立を実施した。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については、災害等に対応した歳出増や地方税収入の激減など多額の一般財源を要する事態に陥った場合においても、「決算上の赤字」を回避しながら行政サービスを安定的に運営するため、標準財政規模に対する全国平均を加味しながら基金の造成を行い、不測の事態に備え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近年の大型事業に係る公債費管理の備えとして積立を実施した。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近年、国による景気対策や南海トラフ地震対応、給食センターや新火葬場、統合保育所の建設のほか、平成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月豪雨災害への対応などにより、市債発行額が増加傾向となっている。また、本格的に着手した市庁舎建設事業や統合中学校建設事業においても多額の市債発行が必要であり、将来的に公債費管理に苦慮することを想していることから、令和２年度以降も計画的な積み立てを継続し、弾力性のある財政基盤の確立に取り組む。</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8ADC3549-8647-4069-95F4-BE2F1E1DAB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720CB807-7CF3-4597-8C4B-14A641D4C4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99</xdr:col>
      <xdr:colOff>0</xdr:colOff>
      <xdr:row>50</xdr:row>
      <xdr:rowOff>0</xdr:rowOff>
    </xdr:from>
    <xdr:to>
      <xdr:col>107</xdr:col>
      <xdr:colOff>0</xdr:colOff>
      <xdr:row>52</xdr:row>
      <xdr:rowOff>0</xdr:rowOff>
    </xdr:to>
    <xdr:sp macro="" textlink="">
      <xdr:nvSpPr>
        <xdr:cNvPr id="4" name="正方形/長方形 3">
          <a:extLst>
            <a:ext uri="{FF2B5EF4-FFF2-40B4-BE49-F238E27FC236}">
              <a16:creationId xmlns:a16="http://schemas.microsoft.com/office/drawing/2014/main" id="{857F43FE-5667-4B21-9609-5DFAFF106EBE}"/>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5" name="正方形/長方形 4">
          <a:extLst>
            <a:ext uri="{FF2B5EF4-FFF2-40B4-BE49-F238E27FC236}">
              <a16:creationId xmlns:a16="http://schemas.microsoft.com/office/drawing/2014/main" id="{43C34398-982C-481B-8187-C97382453892}"/>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6" name="正方形/長方形 5">
          <a:extLst>
            <a:ext uri="{FF2B5EF4-FFF2-40B4-BE49-F238E27FC236}">
              <a16:creationId xmlns:a16="http://schemas.microsoft.com/office/drawing/2014/main" id="{BB4BC57A-5A52-4A6B-851A-126DDAF082F1}"/>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7" name="正方形/長方形 6">
          <a:extLst>
            <a:ext uri="{FF2B5EF4-FFF2-40B4-BE49-F238E27FC236}">
              <a16:creationId xmlns:a16="http://schemas.microsoft.com/office/drawing/2014/main" id="{88B603DC-A8B1-405C-85E6-77D109144134}"/>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8" name="正方形/長方形 7">
          <a:extLst>
            <a:ext uri="{FF2B5EF4-FFF2-40B4-BE49-F238E27FC236}">
              <a16:creationId xmlns:a16="http://schemas.microsoft.com/office/drawing/2014/main" id="{8BFE684F-4E44-43F6-996B-52080846077E}"/>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9" name="正方形/長方形 8">
          <a:extLst>
            <a:ext uri="{FF2B5EF4-FFF2-40B4-BE49-F238E27FC236}">
              <a16:creationId xmlns:a16="http://schemas.microsoft.com/office/drawing/2014/main" id="{241BBE98-737B-4657-91A5-1F6042A02C44}"/>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0" name="正方形/長方形 9">
          <a:extLst>
            <a:ext uri="{FF2B5EF4-FFF2-40B4-BE49-F238E27FC236}">
              <a16:creationId xmlns:a16="http://schemas.microsoft.com/office/drawing/2014/main" id="{5DFF5BFE-C644-490F-882B-BF37ABC31FD7}"/>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1" name="正方形/長方形 10">
          <a:extLst>
            <a:ext uri="{FF2B5EF4-FFF2-40B4-BE49-F238E27FC236}">
              <a16:creationId xmlns:a16="http://schemas.microsoft.com/office/drawing/2014/main" id="{0540ABA7-3A26-4C40-B029-812D1C6943CF}"/>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2" name="正方形/長方形 11">
          <a:extLst>
            <a:ext uri="{FF2B5EF4-FFF2-40B4-BE49-F238E27FC236}">
              <a16:creationId xmlns:a16="http://schemas.microsoft.com/office/drawing/2014/main" id="{59268EA1-1AD1-42E9-A9F2-58988D8105BB}"/>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3" name="正方形/長方形 12">
          <a:extLst>
            <a:ext uri="{FF2B5EF4-FFF2-40B4-BE49-F238E27FC236}">
              <a16:creationId xmlns:a16="http://schemas.microsoft.com/office/drawing/2014/main" id="{59D15D5F-8470-4506-BD7B-E03579DAE450}"/>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4" name="正方形/長方形 13">
          <a:extLst>
            <a:ext uri="{FF2B5EF4-FFF2-40B4-BE49-F238E27FC236}">
              <a16:creationId xmlns:a16="http://schemas.microsoft.com/office/drawing/2014/main" id="{C7C66838-DA1A-4CAC-9D79-F4A949EB5EFF}"/>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5" name="正方形/長方形 14">
          <a:extLst>
            <a:ext uri="{FF2B5EF4-FFF2-40B4-BE49-F238E27FC236}">
              <a16:creationId xmlns:a16="http://schemas.microsoft.com/office/drawing/2014/main" id="{589F8FCF-50A1-46E1-B244-DA28CF6D37C7}"/>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6" name="正方形/長方形 15">
          <a:extLst>
            <a:ext uri="{FF2B5EF4-FFF2-40B4-BE49-F238E27FC236}">
              <a16:creationId xmlns:a16="http://schemas.microsoft.com/office/drawing/2014/main" id="{22672320-08AA-4DE8-B01F-7BCA6AD656E8}"/>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7" name="正方形/長方形 16">
          <a:extLst>
            <a:ext uri="{FF2B5EF4-FFF2-40B4-BE49-F238E27FC236}">
              <a16:creationId xmlns:a16="http://schemas.microsoft.com/office/drawing/2014/main" id="{6F96C082-AD4D-4969-AA80-F839C6847B2D}"/>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8" name="正方形/長方形 17">
          <a:extLst>
            <a:ext uri="{FF2B5EF4-FFF2-40B4-BE49-F238E27FC236}">
              <a16:creationId xmlns:a16="http://schemas.microsoft.com/office/drawing/2014/main" id="{B8536D9B-FCF8-41A6-B2FB-E222594AA843}"/>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9" name="正方形/長方形 18">
          <a:extLst>
            <a:ext uri="{FF2B5EF4-FFF2-40B4-BE49-F238E27FC236}">
              <a16:creationId xmlns:a16="http://schemas.microsoft.com/office/drawing/2014/main" id="{A18634A2-1177-4FED-BF63-14896ACF3403}"/>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0" name="正方形/長方形 19">
          <a:extLst>
            <a:ext uri="{FF2B5EF4-FFF2-40B4-BE49-F238E27FC236}">
              <a16:creationId xmlns:a16="http://schemas.microsoft.com/office/drawing/2014/main" id="{F542CC86-09EC-4192-ACC5-41ACE73772E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1" name="正方形/長方形 20">
          <a:extLst>
            <a:ext uri="{FF2B5EF4-FFF2-40B4-BE49-F238E27FC236}">
              <a16:creationId xmlns:a16="http://schemas.microsoft.com/office/drawing/2014/main" id="{1EA714C6-1C7C-4949-AEC1-162F1FFE7A06}"/>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2" name="角丸四角形 21">
          <a:extLst>
            <a:ext uri="{FF2B5EF4-FFF2-40B4-BE49-F238E27FC236}">
              <a16:creationId xmlns:a16="http://schemas.microsoft.com/office/drawing/2014/main" id="{CAFC6F2C-D95B-4AC9-B9B5-F99BC2166B9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3" name="正方形/長方形 22">
          <a:extLst>
            <a:ext uri="{FF2B5EF4-FFF2-40B4-BE49-F238E27FC236}">
              <a16:creationId xmlns:a16="http://schemas.microsoft.com/office/drawing/2014/main" id="{942AC224-E218-493A-9A57-6FF01E002F0B}"/>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4" name="正方形/長方形 23">
          <a:extLst>
            <a:ext uri="{FF2B5EF4-FFF2-40B4-BE49-F238E27FC236}">
              <a16:creationId xmlns:a16="http://schemas.microsoft.com/office/drawing/2014/main" id="{01007FEC-B9C3-4A34-9398-061305A2F149}"/>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5" name="正方形/長方形 24">
          <a:extLst>
            <a:ext uri="{FF2B5EF4-FFF2-40B4-BE49-F238E27FC236}">
              <a16:creationId xmlns:a16="http://schemas.microsoft.com/office/drawing/2014/main" id="{ECABC009-0312-4E61-BD95-E5C282312750}"/>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6" name="直線コネクタ 25">
          <a:extLst>
            <a:ext uri="{FF2B5EF4-FFF2-40B4-BE49-F238E27FC236}">
              <a16:creationId xmlns:a16="http://schemas.microsoft.com/office/drawing/2014/main" id="{9E40F02B-2642-447E-9E20-E51B640CC8E7}"/>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7" name="楕円 26">
          <a:extLst>
            <a:ext uri="{FF2B5EF4-FFF2-40B4-BE49-F238E27FC236}">
              <a16:creationId xmlns:a16="http://schemas.microsoft.com/office/drawing/2014/main" id="{E0B18F0F-2C76-457F-924B-A0C8BBA3E861}"/>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8" name="フローチャート: 判断 27">
          <a:extLst>
            <a:ext uri="{FF2B5EF4-FFF2-40B4-BE49-F238E27FC236}">
              <a16:creationId xmlns:a16="http://schemas.microsoft.com/office/drawing/2014/main" id="{E20DEAFB-668B-4E93-8D79-1F6F3E621F94}"/>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9" name="直線コネクタ 28">
          <a:extLst>
            <a:ext uri="{FF2B5EF4-FFF2-40B4-BE49-F238E27FC236}">
              <a16:creationId xmlns:a16="http://schemas.microsoft.com/office/drawing/2014/main" id="{8535BC6A-96A5-4391-9E8A-2924DCE4C894}"/>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0" name="直線コネクタ 29">
          <a:extLst>
            <a:ext uri="{FF2B5EF4-FFF2-40B4-BE49-F238E27FC236}">
              <a16:creationId xmlns:a16="http://schemas.microsoft.com/office/drawing/2014/main" id="{F79AF064-1EA0-437B-851F-8EA200802490}"/>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1" name="直線コネクタ 30">
          <a:extLst>
            <a:ext uri="{FF2B5EF4-FFF2-40B4-BE49-F238E27FC236}">
              <a16:creationId xmlns:a16="http://schemas.microsoft.com/office/drawing/2014/main" id="{D2DCA0DD-9041-4C16-9638-41F2F72B1D70}"/>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2" name="直線コネクタ 31">
          <a:extLst>
            <a:ext uri="{FF2B5EF4-FFF2-40B4-BE49-F238E27FC236}">
              <a16:creationId xmlns:a16="http://schemas.microsoft.com/office/drawing/2014/main" id="{41006147-4652-4F76-8B92-F4DEB4D44CC3}"/>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3" name="テキスト ボックス 32">
          <a:extLst>
            <a:ext uri="{FF2B5EF4-FFF2-40B4-BE49-F238E27FC236}">
              <a16:creationId xmlns:a16="http://schemas.microsoft.com/office/drawing/2014/main" id="{C4CB737E-63D8-4DE9-92CD-9DCC6D845079}"/>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4" name="テキスト ボックス 33">
          <a:extLst>
            <a:ext uri="{FF2B5EF4-FFF2-40B4-BE49-F238E27FC236}">
              <a16:creationId xmlns:a16="http://schemas.microsoft.com/office/drawing/2014/main" id="{B7D34CEE-455A-49FC-BA9C-DA77F069A686}"/>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95925" cy="259045"/>
    <xdr:sp macro="" textlink="">
      <xdr:nvSpPr>
        <xdr:cNvPr id="35" name="テキスト ボックス 34">
          <a:extLst>
            <a:ext uri="{FF2B5EF4-FFF2-40B4-BE49-F238E27FC236}">
              <a16:creationId xmlns:a16="http://schemas.microsoft.com/office/drawing/2014/main" id="{7C29216C-4E52-4C4E-88A8-29F9FED4FE82}"/>
            </a:ext>
          </a:extLst>
        </xdr:cNvPr>
        <xdr:cNvSpPr txBox="1"/>
      </xdr:nvSpPr>
      <xdr:spPr>
        <a:xfrm>
          <a:off x="419100" y="32512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36" name="テキスト ボックス 35">
          <a:extLst>
            <a:ext uri="{FF2B5EF4-FFF2-40B4-BE49-F238E27FC236}">
              <a16:creationId xmlns:a16="http://schemas.microsoft.com/office/drawing/2014/main" id="{8DBC2FCF-7736-4C83-AB69-DE6610C57940}"/>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37" name="テキスト ボックス 36">
          <a:extLst>
            <a:ext uri="{FF2B5EF4-FFF2-40B4-BE49-F238E27FC236}">
              <a16:creationId xmlns:a16="http://schemas.microsoft.com/office/drawing/2014/main" id="{F113C1AA-26D7-4948-AA85-2D833AEBE258}"/>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8" name="正方形/長方形 37">
          <a:extLst>
            <a:ext uri="{FF2B5EF4-FFF2-40B4-BE49-F238E27FC236}">
              <a16:creationId xmlns:a16="http://schemas.microsoft.com/office/drawing/2014/main" id="{B2ACE42C-9A05-4E04-8299-7159B73478F4}"/>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9" name="正方形/長方形 38">
          <a:extLst>
            <a:ext uri="{FF2B5EF4-FFF2-40B4-BE49-F238E27FC236}">
              <a16:creationId xmlns:a16="http://schemas.microsoft.com/office/drawing/2014/main" id="{2CF55758-315F-4735-B7F5-FEE3DEDD4B6E}"/>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0" name="正方形/長方形 39">
          <a:extLst>
            <a:ext uri="{FF2B5EF4-FFF2-40B4-BE49-F238E27FC236}">
              <a16:creationId xmlns:a16="http://schemas.microsoft.com/office/drawing/2014/main" id="{259B3C0F-9C2B-47EB-BDA0-D16F0E99E28E}"/>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1" name="正方形/長方形 40">
          <a:extLst>
            <a:ext uri="{FF2B5EF4-FFF2-40B4-BE49-F238E27FC236}">
              <a16:creationId xmlns:a16="http://schemas.microsoft.com/office/drawing/2014/main" id="{88395488-0A4B-421D-9CE9-2BF7145FE47E}"/>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2" name="正方形/長方形 41">
          <a:extLst>
            <a:ext uri="{FF2B5EF4-FFF2-40B4-BE49-F238E27FC236}">
              <a16:creationId xmlns:a16="http://schemas.microsoft.com/office/drawing/2014/main" id="{DEE7BF6F-ADB7-4068-A44B-A7FF332AE8F4}"/>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3" name="正方形/長方形 42">
          <a:extLst>
            <a:ext uri="{FF2B5EF4-FFF2-40B4-BE49-F238E27FC236}">
              <a16:creationId xmlns:a16="http://schemas.microsoft.com/office/drawing/2014/main" id="{520C2797-75C5-4A8F-8BF1-32D3BDC8BF18}"/>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4" name="正方形/長方形 43">
          <a:extLst>
            <a:ext uri="{FF2B5EF4-FFF2-40B4-BE49-F238E27FC236}">
              <a16:creationId xmlns:a16="http://schemas.microsoft.com/office/drawing/2014/main" id="{4AD01F62-4C2E-48D4-9DFC-6E7FCD65CDB4}"/>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5" name="正方形/長方形 44">
          <a:extLst>
            <a:ext uri="{FF2B5EF4-FFF2-40B4-BE49-F238E27FC236}">
              <a16:creationId xmlns:a16="http://schemas.microsoft.com/office/drawing/2014/main" id="{7CCF3C6E-711C-4302-B986-8ADADB1B1505}"/>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6" name="正方形/長方形 45">
          <a:extLst>
            <a:ext uri="{FF2B5EF4-FFF2-40B4-BE49-F238E27FC236}">
              <a16:creationId xmlns:a16="http://schemas.microsoft.com/office/drawing/2014/main" id="{B59F1E64-4973-4262-90DC-47F548CDC18E}"/>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7" name="正方形/長方形 46">
          <a:extLst>
            <a:ext uri="{FF2B5EF4-FFF2-40B4-BE49-F238E27FC236}">
              <a16:creationId xmlns:a16="http://schemas.microsoft.com/office/drawing/2014/main" id="{BA6269E7-9A3B-4B27-AACF-216251DE4544}"/>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8" name="正方形/長方形 47">
          <a:extLst>
            <a:ext uri="{FF2B5EF4-FFF2-40B4-BE49-F238E27FC236}">
              <a16:creationId xmlns:a16="http://schemas.microsoft.com/office/drawing/2014/main" id="{07569443-F07E-4554-85E6-4D8C094A5581}"/>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9" name="正方形/長方形 48">
          <a:extLst>
            <a:ext uri="{FF2B5EF4-FFF2-40B4-BE49-F238E27FC236}">
              <a16:creationId xmlns:a16="http://schemas.microsoft.com/office/drawing/2014/main" id="{EFCDD86E-28B2-4EC7-A764-4A4C2E35DFD6}"/>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0" name="テキスト ボックス 49">
          <a:extLst>
            <a:ext uri="{FF2B5EF4-FFF2-40B4-BE49-F238E27FC236}">
              <a16:creationId xmlns:a16="http://schemas.microsoft.com/office/drawing/2014/main" id="{20B5D764-9A18-4A5A-8DA4-70FAFDDBFF2E}"/>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900">
              <a:latin typeface="ＭＳ Ｐゴシック" panose="020B0600070205080204" pitchFamily="50" charset="-128"/>
              <a:ea typeface="ＭＳ Ｐゴシック" panose="020B0600070205080204" pitchFamily="50" charset="-128"/>
            </a:rPr>
            <a:t>有形固定資産減価償却率は類似団体と同水準である。</a:t>
          </a:r>
        </a:p>
        <a:p>
          <a:r>
            <a:rPr kumimoji="1" lang="ja-JP" altLang="en-US" sz="900">
              <a:latin typeface="ＭＳ Ｐゴシック" panose="020B0600070205080204" pitchFamily="50" charset="-128"/>
              <a:ea typeface="ＭＳ Ｐゴシック" panose="020B0600070205080204" pitchFamily="50" charset="-128"/>
            </a:rPr>
            <a:t>本市が保有する建物総延床面積の割合では、学校教育系施設と公営住宅が大きく、これらを合わせると全体の約半分を占めており、さらに、学校教育施設は約</a:t>
          </a:r>
          <a:r>
            <a:rPr kumimoji="1" lang="en-US" altLang="ja-JP" sz="900">
              <a:latin typeface="ＭＳ Ｐゴシック" panose="020B0600070205080204" pitchFamily="50" charset="-128"/>
              <a:ea typeface="ＭＳ Ｐゴシック" panose="020B0600070205080204" pitchFamily="50" charset="-128"/>
            </a:rPr>
            <a:t>9</a:t>
          </a:r>
          <a:r>
            <a:rPr kumimoji="1" lang="ja-JP" altLang="en-US" sz="900">
              <a:latin typeface="ＭＳ Ｐゴシック" panose="020B0600070205080204" pitchFamily="50" charset="-128"/>
              <a:ea typeface="ＭＳ Ｐゴシック" panose="020B0600070205080204" pitchFamily="50" charset="-128"/>
            </a:rPr>
            <a:t>割、公営住宅は約</a:t>
          </a:r>
          <a:r>
            <a:rPr kumimoji="1" lang="en-US" altLang="ja-JP" sz="900">
              <a:latin typeface="ＭＳ Ｐゴシック" panose="020B0600070205080204" pitchFamily="50" charset="-128"/>
              <a:ea typeface="ＭＳ Ｐゴシック" panose="020B0600070205080204" pitchFamily="50" charset="-128"/>
            </a:rPr>
            <a:t>6</a:t>
          </a:r>
          <a:r>
            <a:rPr kumimoji="1" lang="ja-JP" altLang="en-US" sz="900">
              <a:latin typeface="ＭＳ Ｐゴシック" panose="020B0600070205080204" pitchFamily="50" charset="-128"/>
              <a:ea typeface="ＭＳ Ｐゴシック" panose="020B0600070205080204" pitchFamily="50" charset="-128"/>
            </a:rPr>
            <a:t>割が築</a:t>
          </a:r>
          <a:r>
            <a:rPr kumimoji="1" lang="en-US" altLang="ja-JP" sz="900">
              <a:latin typeface="ＭＳ Ｐゴシック" panose="020B0600070205080204" pitchFamily="50" charset="-128"/>
              <a:ea typeface="ＭＳ Ｐゴシック" panose="020B0600070205080204" pitchFamily="50" charset="-128"/>
            </a:rPr>
            <a:t>30</a:t>
          </a:r>
          <a:r>
            <a:rPr kumimoji="1" lang="ja-JP" altLang="en-US" sz="900">
              <a:latin typeface="ＭＳ Ｐゴシック" panose="020B0600070205080204" pitchFamily="50" charset="-128"/>
              <a:ea typeface="ＭＳ Ｐゴシック" panose="020B0600070205080204" pitchFamily="50" charset="-128"/>
            </a:rPr>
            <a:t>年以上経過している。</a:t>
          </a:r>
        </a:p>
        <a:p>
          <a:r>
            <a:rPr kumimoji="1" lang="ja-JP" altLang="en-US" sz="900">
              <a:latin typeface="ＭＳ Ｐゴシック" panose="020B0600070205080204" pitchFamily="50" charset="-128"/>
              <a:ea typeface="ＭＳ Ｐゴシック" panose="020B0600070205080204" pitchFamily="50" charset="-128"/>
            </a:rPr>
            <a:t>公営住宅については、平成</a:t>
          </a:r>
          <a:r>
            <a:rPr kumimoji="1" lang="en-US" altLang="ja-JP" sz="900">
              <a:latin typeface="ＭＳ Ｐゴシック" panose="020B0600070205080204" pitchFamily="50" charset="-128"/>
              <a:ea typeface="ＭＳ Ｐゴシック" panose="020B0600070205080204" pitchFamily="50" charset="-128"/>
            </a:rPr>
            <a:t>26</a:t>
          </a:r>
          <a:r>
            <a:rPr kumimoji="1" lang="ja-JP" altLang="en-US" sz="900">
              <a:latin typeface="ＭＳ Ｐゴシック" panose="020B0600070205080204" pitchFamily="50" charset="-128"/>
              <a:ea typeface="ＭＳ Ｐゴシック" panose="020B0600070205080204" pitchFamily="50" charset="-128"/>
            </a:rPr>
            <a:t>年度に長寿命化修繕計画（個別施設計画）を策定し、建替えも含めた計画的な長寿命化対策を実施している。また、学校教育系施設についても、中学校は２校から１校への統合に着手しており、小学校についても８校から２校への統合について検討を進めている。</a:t>
          </a:r>
        </a:p>
        <a:p>
          <a:r>
            <a:rPr kumimoji="1" lang="ja-JP" altLang="en-US" sz="900">
              <a:latin typeface="ＭＳ Ｐゴシック" panose="020B0600070205080204" pitchFamily="50" charset="-128"/>
              <a:ea typeface="ＭＳ Ｐゴシック" panose="020B0600070205080204" pitchFamily="50" charset="-128"/>
            </a:rPr>
            <a:t>その他の施設等についても、令和</a:t>
          </a:r>
          <a:r>
            <a:rPr kumimoji="1" lang="en-US" altLang="ja-JP" sz="900">
              <a:latin typeface="ＭＳ Ｐゴシック" panose="020B0600070205080204" pitchFamily="50" charset="-128"/>
              <a:ea typeface="ＭＳ Ｐゴシック" panose="020B0600070205080204" pitchFamily="50" charset="-128"/>
            </a:rPr>
            <a:t>2</a:t>
          </a:r>
          <a:r>
            <a:rPr kumimoji="1" lang="ja-JP" altLang="en-US" sz="900">
              <a:latin typeface="ＭＳ Ｐゴシック" panose="020B0600070205080204" pitchFamily="50" charset="-128"/>
              <a:ea typeface="ＭＳ Ｐゴシック" panose="020B0600070205080204" pitchFamily="50" charset="-128"/>
            </a:rPr>
            <a:t>年度に個別施設計画を策定しており、計画的な施設の除却・更新等を進めていくことにより、同比率の適正管理に努める。</a:t>
          </a:r>
        </a:p>
      </xdr:txBody>
    </xdr:sp>
    <xdr:clientData/>
  </xdr:twoCellAnchor>
  <xdr:oneCellAnchor>
    <xdr:from>
      <xdr:col>4</xdr:col>
      <xdr:colOff>174625</xdr:colOff>
      <xdr:row>23</xdr:row>
      <xdr:rowOff>47625</xdr:rowOff>
    </xdr:from>
    <xdr:ext cx="349839" cy="225703"/>
    <xdr:sp macro="" textlink="">
      <xdr:nvSpPr>
        <xdr:cNvPr id="51" name="テキスト ボックス 50">
          <a:extLst>
            <a:ext uri="{FF2B5EF4-FFF2-40B4-BE49-F238E27FC236}">
              <a16:creationId xmlns:a16="http://schemas.microsoft.com/office/drawing/2014/main" id="{8E879B16-A1F7-4072-817F-40BC2AC521E7}"/>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2" name="直線コネクタ 51">
          <a:extLst>
            <a:ext uri="{FF2B5EF4-FFF2-40B4-BE49-F238E27FC236}">
              <a16:creationId xmlns:a16="http://schemas.microsoft.com/office/drawing/2014/main" id="{256F0885-902D-48F9-9C41-223AA609BF77}"/>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3" name="テキスト ボックス 52">
          <a:extLst>
            <a:ext uri="{FF2B5EF4-FFF2-40B4-BE49-F238E27FC236}">
              <a16:creationId xmlns:a16="http://schemas.microsoft.com/office/drawing/2014/main" id="{D97FC680-7961-4D28-88CC-69A82D767828}"/>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54" name="直線コネクタ 53">
          <a:extLst>
            <a:ext uri="{FF2B5EF4-FFF2-40B4-BE49-F238E27FC236}">
              <a16:creationId xmlns:a16="http://schemas.microsoft.com/office/drawing/2014/main" id="{72CE2EE6-B833-4E22-9180-8493AC14CA1B}"/>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33</xdr:row>
      <xdr:rowOff>157024</xdr:rowOff>
    </xdr:from>
    <xdr:ext cx="410689" cy="225703"/>
    <xdr:sp macro="" textlink="">
      <xdr:nvSpPr>
        <xdr:cNvPr id="55" name="テキスト ボックス 54">
          <a:extLst>
            <a:ext uri="{FF2B5EF4-FFF2-40B4-BE49-F238E27FC236}">
              <a16:creationId xmlns:a16="http://schemas.microsoft.com/office/drawing/2014/main" id="{F4873A05-21DB-4659-9D0C-FD6D7A68C69D}"/>
            </a:ext>
          </a:extLst>
        </xdr:cNvPr>
        <xdr:cNvSpPr txBox="1"/>
      </xdr:nvSpPr>
      <xdr:spPr>
        <a:xfrm>
          <a:off x="795811" y="65863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56" name="直線コネクタ 55">
          <a:extLst>
            <a:ext uri="{FF2B5EF4-FFF2-40B4-BE49-F238E27FC236}">
              <a16:creationId xmlns:a16="http://schemas.microsoft.com/office/drawing/2014/main" id="{F6FF2E1E-762F-461D-8207-6FDE9161B0B1}"/>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57" name="テキスト ボックス 56">
          <a:extLst>
            <a:ext uri="{FF2B5EF4-FFF2-40B4-BE49-F238E27FC236}">
              <a16:creationId xmlns:a16="http://schemas.microsoft.com/office/drawing/2014/main" id="{53919020-7BD8-4A59-849E-A1A7EE50DED9}"/>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58" name="直線コネクタ 57">
          <a:extLst>
            <a:ext uri="{FF2B5EF4-FFF2-40B4-BE49-F238E27FC236}">
              <a16:creationId xmlns:a16="http://schemas.microsoft.com/office/drawing/2014/main" id="{BB95C4B8-CE0A-4A3D-B3D0-AC121E2C57E1}"/>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59" name="テキスト ボックス 58">
          <a:extLst>
            <a:ext uri="{FF2B5EF4-FFF2-40B4-BE49-F238E27FC236}">
              <a16:creationId xmlns:a16="http://schemas.microsoft.com/office/drawing/2014/main" id="{9D4FFA16-F69B-4783-83B2-7F070222C7EB}"/>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0" name="直線コネクタ 59">
          <a:extLst>
            <a:ext uri="{FF2B5EF4-FFF2-40B4-BE49-F238E27FC236}">
              <a16:creationId xmlns:a16="http://schemas.microsoft.com/office/drawing/2014/main" id="{83F75C2B-CAC2-4549-8BBB-A2F1368FA08E}"/>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1" name="テキスト ボックス 60">
          <a:extLst>
            <a:ext uri="{FF2B5EF4-FFF2-40B4-BE49-F238E27FC236}">
              <a16:creationId xmlns:a16="http://schemas.microsoft.com/office/drawing/2014/main" id="{25B6B625-52EF-410A-A5C2-EDB7123D2541}"/>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a:extLst>
            <a:ext uri="{FF2B5EF4-FFF2-40B4-BE49-F238E27FC236}">
              <a16:creationId xmlns:a16="http://schemas.microsoft.com/office/drawing/2014/main" id="{F34D3766-2050-4E06-8299-1F74A4526193}"/>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3" name="テキスト ボックス 62">
          <a:extLst>
            <a:ext uri="{FF2B5EF4-FFF2-40B4-BE49-F238E27FC236}">
              <a16:creationId xmlns:a16="http://schemas.microsoft.com/office/drawing/2014/main" id="{58804DD5-2CC2-44F7-9332-EEDB9AE09E06}"/>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a:extLst>
            <a:ext uri="{FF2B5EF4-FFF2-40B4-BE49-F238E27FC236}">
              <a16:creationId xmlns:a16="http://schemas.microsoft.com/office/drawing/2014/main" id="{F86AADF5-ABEA-42D8-9302-B354C1BEEB8F}"/>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136144</xdr:rowOff>
    </xdr:from>
    <xdr:to>
      <xdr:col>23</xdr:col>
      <xdr:colOff>85090</xdr:colOff>
      <xdr:row>33</xdr:row>
      <xdr:rowOff>39243</xdr:rowOff>
    </xdr:to>
    <xdr:cxnSp macro="">
      <xdr:nvCxnSpPr>
        <xdr:cNvPr id="65" name="直線コネクタ 64">
          <a:extLst>
            <a:ext uri="{FF2B5EF4-FFF2-40B4-BE49-F238E27FC236}">
              <a16:creationId xmlns:a16="http://schemas.microsoft.com/office/drawing/2014/main" id="{E1DC2AFB-1A51-48D9-953C-9FC5CFD4B84A}"/>
            </a:ext>
          </a:extLst>
        </xdr:cNvPr>
        <xdr:cNvCxnSpPr/>
      </xdr:nvCxnSpPr>
      <xdr:spPr>
        <a:xfrm flipV="1">
          <a:off x="4760595" y="5365369"/>
          <a:ext cx="1270" cy="11032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43070</xdr:rowOff>
    </xdr:from>
    <xdr:ext cx="405111" cy="259045"/>
    <xdr:sp macro="" textlink="">
      <xdr:nvSpPr>
        <xdr:cNvPr id="66" name="有形固定資産減価償却率最小値テキスト">
          <a:extLst>
            <a:ext uri="{FF2B5EF4-FFF2-40B4-BE49-F238E27FC236}">
              <a16:creationId xmlns:a16="http://schemas.microsoft.com/office/drawing/2014/main" id="{0F1E01C9-CA63-4359-AA17-0BD8A07D3007}"/>
            </a:ext>
          </a:extLst>
        </xdr:cNvPr>
        <xdr:cNvSpPr txBox="1"/>
      </xdr:nvSpPr>
      <xdr:spPr>
        <a:xfrm>
          <a:off x="4813300" y="64724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39243</xdr:rowOff>
    </xdr:from>
    <xdr:to>
      <xdr:col>23</xdr:col>
      <xdr:colOff>174625</xdr:colOff>
      <xdr:row>33</xdr:row>
      <xdr:rowOff>39243</xdr:rowOff>
    </xdr:to>
    <xdr:cxnSp macro="">
      <xdr:nvCxnSpPr>
        <xdr:cNvPr id="67" name="直線コネクタ 66">
          <a:extLst>
            <a:ext uri="{FF2B5EF4-FFF2-40B4-BE49-F238E27FC236}">
              <a16:creationId xmlns:a16="http://schemas.microsoft.com/office/drawing/2014/main" id="{0C3658F7-61AD-4248-998E-95BBED7D82CE}"/>
            </a:ext>
          </a:extLst>
        </xdr:cNvPr>
        <xdr:cNvCxnSpPr/>
      </xdr:nvCxnSpPr>
      <xdr:spPr>
        <a:xfrm>
          <a:off x="4673600" y="646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82821</xdr:rowOff>
    </xdr:from>
    <xdr:ext cx="405111" cy="259045"/>
    <xdr:sp macro="" textlink="">
      <xdr:nvSpPr>
        <xdr:cNvPr id="68" name="有形固定資産減価償却率最大値テキスト">
          <a:extLst>
            <a:ext uri="{FF2B5EF4-FFF2-40B4-BE49-F238E27FC236}">
              <a16:creationId xmlns:a16="http://schemas.microsoft.com/office/drawing/2014/main" id="{1C6F707F-4B05-4794-B0E6-5E893A9A4410}"/>
            </a:ext>
          </a:extLst>
        </xdr:cNvPr>
        <xdr:cNvSpPr txBox="1"/>
      </xdr:nvSpPr>
      <xdr:spPr>
        <a:xfrm>
          <a:off x="4813300" y="5140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136144</xdr:rowOff>
    </xdr:from>
    <xdr:to>
      <xdr:col>23</xdr:col>
      <xdr:colOff>174625</xdr:colOff>
      <xdr:row>26</xdr:row>
      <xdr:rowOff>136144</xdr:rowOff>
    </xdr:to>
    <xdr:cxnSp macro="">
      <xdr:nvCxnSpPr>
        <xdr:cNvPr id="69" name="直線コネクタ 68">
          <a:extLst>
            <a:ext uri="{FF2B5EF4-FFF2-40B4-BE49-F238E27FC236}">
              <a16:creationId xmlns:a16="http://schemas.microsoft.com/office/drawing/2014/main" id="{728BF73B-E1E1-4D5D-9802-6EDF668566DA}"/>
            </a:ext>
          </a:extLst>
        </xdr:cNvPr>
        <xdr:cNvCxnSpPr/>
      </xdr:nvCxnSpPr>
      <xdr:spPr>
        <a:xfrm>
          <a:off x="4673600" y="5365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43832</xdr:rowOff>
    </xdr:from>
    <xdr:ext cx="405111" cy="259045"/>
    <xdr:sp macro="" textlink="">
      <xdr:nvSpPr>
        <xdr:cNvPr id="70" name="有形固定資産減価償却率平均値テキスト">
          <a:extLst>
            <a:ext uri="{FF2B5EF4-FFF2-40B4-BE49-F238E27FC236}">
              <a16:creationId xmlns:a16="http://schemas.microsoft.com/office/drawing/2014/main" id="{074B2A59-8143-4CB9-8960-0C6A77091F52}"/>
            </a:ext>
          </a:extLst>
        </xdr:cNvPr>
        <xdr:cNvSpPr txBox="1"/>
      </xdr:nvSpPr>
      <xdr:spPr>
        <a:xfrm>
          <a:off x="4813300" y="57874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65405</xdr:rowOff>
    </xdr:from>
    <xdr:to>
      <xdr:col>23</xdr:col>
      <xdr:colOff>136525</xdr:colOff>
      <xdr:row>29</xdr:row>
      <xdr:rowOff>167005</xdr:rowOff>
    </xdr:to>
    <xdr:sp macro="" textlink="">
      <xdr:nvSpPr>
        <xdr:cNvPr id="71" name="フローチャート: 判断 70">
          <a:extLst>
            <a:ext uri="{FF2B5EF4-FFF2-40B4-BE49-F238E27FC236}">
              <a16:creationId xmlns:a16="http://schemas.microsoft.com/office/drawing/2014/main" id="{936957AB-0A08-488B-86B7-4825972DF1DD}"/>
            </a:ext>
          </a:extLst>
        </xdr:cNvPr>
        <xdr:cNvSpPr/>
      </xdr:nvSpPr>
      <xdr:spPr>
        <a:xfrm>
          <a:off x="4711700" y="580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37338</xdr:rowOff>
    </xdr:from>
    <xdr:to>
      <xdr:col>19</xdr:col>
      <xdr:colOff>187325</xdr:colOff>
      <xdr:row>29</xdr:row>
      <xdr:rowOff>138938</xdr:rowOff>
    </xdr:to>
    <xdr:sp macro="" textlink="">
      <xdr:nvSpPr>
        <xdr:cNvPr id="72" name="フローチャート: 判断 71">
          <a:extLst>
            <a:ext uri="{FF2B5EF4-FFF2-40B4-BE49-F238E27FC236}">
              <a16:creationId xmlns:a16="http://schemas.microsoft.com/office/drawing/2014/main" id="{FEF629C9-156D-4DB8-A8E8-DD2DFF50231D}"/>
            </a:ext>
          </a:extLst>
        </xdr:cNvPr>
        <xdr:cNvSpPr/>
      </xdr:nvSpPr>
      <xdr:spPr>
        <a:xfrm>
          <a:off x="4000500" y="5780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13589</xdr:rowOff>
    </xdr:from>
    <xdr:to>
      <xdr:col>15</xdr:col>
      <xdr:colOff>187325</xdr:colOff>
      <xdr:row>29</xdr:row>
      <xdr:rowOff>115189</xdr:rowOff>
    </xdr:to>
    <xdr:sp macro="" textlink="">
      <xdr:nvSpPr>
        <xdr:cNvPr id="73" name="フローチャート: 判断 72">
          <a:extLst>
            <a:ext uri="{FF2B5EF4-FFF2-40B4-BE49-F238E27FC236}">
              <a16:creationId xmlns:a16="http://schemas.microsoft.com/office/drawing/2014/main" id="{A4538450-759A-4895-90E3-8E1B1F3A4D07}"/>
            </a:ext>
          </a:extLst>
        </xdr:cNvPr>
        <xdr:cNvSpPr/>
      </xdr:nvSpPr>
      <xdr:spPr>
        <a:xfrm>
          <a:off x="3238500" y="5757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28</xdr:row>
      <xdr:rowOff>156972</xdr:rowOff>
    </xdr:from>
    <xdr:to>
      <xdr:col>11</xdr:col>
      <xdr:colOff>187325</xdr:colOff>
      <xdr:row>29</xdr:row>
      <xdr:rowOff>87122</xdr:rowOff>
    </xdr:to>
    <xdr:sp macro="" textlink="">
      <xdr:nvSpPr>
        <xdr:cNvPr id="74" name="フローチャート: 判断 73">
          <a:extLst>
            <a:ext uri="{FF2B5EF4-FFF2-40B4-BE49-F238E27FC236}">
              <a16:creationId xmlns:a16="http://schemas.microsoft.com/office/drawing/2014/main" id="{172B691D-8529-4636-94F7-5F4FD5CD3388}"/>
            </a:ext>
          </a:extLst>
        </xdr:cNvPr>
        <xdr:cNvSpPr/>
      </xdr:nvSpPr>
      <xdr:spPr>
        <a:xfrm>
          <a:off x="2476500" y="5729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28</xdr:row>
      <xdr:rowOff>40386</xdr:rowOff>
    </xdr:from>
    <xdr:to>
      <xdr:col>7</xdr:col>
      <xdr:colOff>187325</xdr:colOff>
      <xdr:row>28</xdr:row>
      <xdr:rowOff>141986</xdr:rowOff>
    </xdr:to>
    <xdr:sp macro="" textlink="">
      <xdr:nvSpPr>
        <xdr:cNvPr id="75" name="フローチャート: 判断 74">
          <a:extLst>
            <a:ext uri="{FF2B5EF4-FFF2-40B4-BE49-F238E27FC236}">
              <a16:creationId xmlns:a16="http://schemas.microsoft.com/office/drawing/2014/main" id="{A48686C7-491C-4056-8164-18CE9718D595}"/>
            </a:ext>
          </a:extLst>
        </xdr:cNvPr>
        <xdr:cNvSpPr/>
      </xdr:nvSpPr>
      <xdr:spPr>
        <a:xfrm>
          <a:off x="1714500" y="5612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E2E4392B-CD77-47D8-9D1B-B5D29E823C7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4BBBC527-7D51-4F6B-9605-7234C118976F}"/>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209E2C26-A2CC-420F-8FAC-3899779852D8}"/>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F01B0EEB-3C02-4611-9C2B-6B79B3A83CA8}"/>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4F151D05-F25C-4F18-8F1F-5B63B55BA849}"/>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50292</xdr:rowOff>
    </xdr:from>
    <xdr:to>
      <xdr:col>23</xdr:col>
      <xdr:colOff>136525</xdr:colOff>
      <xdr:row>29</xdr:row>
      <xdr:rowOff>151892</xdr:rowOff>
    </xdr:to>
    <xdr:sp macro="" textlink="">
      <xdr:nvSpPr>
        <xdr:cNvPr id="81" name="楕円 80">
          <a:extLst>
            <a:ext uri="{FF2B5EF4-FFF2-40B4-BE49-F238E27FC236}">
              <a16:creationId xmlns:a16="http://schemas.microsoft.com/office/drawing/2014/main" id="{487D699B-0ED8-4D95-8C30-9B6C217BFC68}"/>
            </a:ext>
          </a:extLst>
        </xdr:cNvPr>
        <xdr:cNvSpPr/>
      </xdr:nvSpPr>
      <xdr:spPr>
        <a:xfrm>
          <a:off x="4711700" y="5793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73169</xdr:rowOff>
    </xdr:from>
    <xdr:ext cx="405111" cy="259045"/>
    <xdr:sp macro="" textlink="">
      <xdr:nvSpPr>
        <xdr:cNvPr id="82" name="有形固定資産減価償却率該当値テキスト">
          <a:extLst>
            <a:ext uri="{FF2B5EF4-FFF2-40B4-BE49-F238E27FC236}">
              <a16:creationId xmlns:a16="http://schemas.microsoft.com/office/drawing/2014/main" id="{A5B061EC-9E80-4BD3-821B-122A20C9F1CE}"/>
            </a:ext>
          </a:extLst>
        </xdr:cNvPr>
        <xdr:cNvSpPr txBox="1"/>
      </xdr:nvSpPr>
      <xdr:spPr>
        <a:xfrm>
          <a:off x="4813300" y="56452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28702</xdr:rowOff>
    </xdr:from>
    <xdr:to>
      <xdr:col>19</xdr:col>
      <xdr:colOff>187325</xdr:colOff>
      <xdr:row>29</xdr:row>
      <xdr:rowOff>130302</xdr:rowOff>
    </xdr:to>
    <xdr:sp macro="" textlink="">
      <xdr:nvSpPr>
        <xdr:cNvPr id="83" name="楕円 82">
          <a:extLst>
            <a:ext uri="{FF2B5EF4-FFF2-40B4-BE49-F238E27FC236}">
              <a16:creationId xmlns:a16="http://schemas.microsoft.com/office/drawing/2014/main" id="{B7B00D30-E002-4B94-9626-2DE1BF0CDFD1}"/>
            </a:ext>
          </a:extLst>
        </xdr:cNvPr>
        <xdr:cNvSpPr/>
      </xdr:nvSpPr>
      <xdr:spPr>
        <a:xfrm>
          <a:off x="4000500" y="5772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29</xdr:row>
      <xdr:rowOff>79502</xdr:rowOff>
    </xdr:from>
    <xdr:to>
      <xdr:col>23</xdr:col>
      <xdr:colOff>85725</xdr:colOff>
      <xdr:row>29</xdr:row>
      <xdr:rowOff>101092</xdr:rowOff>
    </xdr:to>
    <xdr:cxnSp macro="">
      <xdr:nvCxnSpPr>
        <xdr:cNvPr id="84" name="直線コネクタ 83">
          <a:extLst>
            <a:ext uri="{FF2B5EF4-FFF2-40B4-BE49-F238E27FC236}">
              <a16:creationId xmlns:a16="http://schemas.microsoft.com/office/drawing/2014/main" id="{E6D95938-C79D-4179-9E14-0F800B4182A7}"/>
            </a:ext>
          </a:extLst>
        </xdr:cNvPr>
        <xdr:cNvCxnSpPr/>
      </xdr:nvCxnSpPr>
      <xdr:spPr>
        <a:xfrm>
          <a:off x="4051300" y="5823077"/>
          <a:ext cx="71120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635</xdr:rowOff>
    </xdr:from>
    <xdr:to>
      <xdr:col>15</xdr:col>
      <xdr:colOff>187325</xdr:colOff>
      <xdr:row>29</xdr:row>
      <xdr:rowOff>102235</xdr:rowOff>
    </xdr:to>
    <xdr:sp macro="" textlink="">
      <xdr:nvSpPr>
        <xdr:cNvPr id="85" name="楕円 84">
          <a:extLst>
            <a:ext uri="{FF2B5EF4-FFF2-40B4-BE49-F238E27FC236}">
              <a16:creationId xmlns:a16="http://schemas.microsoft.com/office/drawing/2014/main" id="{A53A3898-0DCE-431B-9841-A0E6477F3684}"/>
            </a:ext>
          </a:extLst>
        </xdr:cNvPr>
        <xdr:cNvSpPr/>
      </xdr:nvSpPr>
      <xdr:spPr>
        <a:xfrm>
          <a:off x="3238500" y="5744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51435</xdr:rowOff>
    </xdr:from>
    <xdr:to>
      <xdr:col>19</xdr:col>
      <xdr:colOff>136525</xdr:colOff>
      <xdr:row>29</xdr:row>
      <xdr:rowOff>79502</xdr:rowOff>
    </xdr:to>
    <xdr:cxnSp macro="">
      <xdr:nvCxnSpPr>
        <xdr:cNvPr id="86" name="直線コネクタ 85">
          <a:extLst>
            <a:ext uri="{FF2B5EF4-FFF2-40B4-BE49-F238E27FC236}">
              <a16:creationId xmlns:a16="http://schemas.microsoft.com/office/drawing/2014/main" id="{BE86DCF2-8CC0-4F55-B1B4-794506E968C1}"/>
            </a:ext>
          </a:extLst>
        </xdr:cNvPr>
        <xdr:cNvCxnSpPr/>
      </xdr:nvCxnSpPr>
      <xdr:spPr>
        <a:xfrm>
          <a:off x="3289300" y="5795010"/>
          <a:ext cx="762000" cy="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163449</xdr:rowOff>
    </xdr:from>
    <xdr:to>
      <xdr:col>11</xdr:col>
      <xdr:colOff>187325</xdr:colOff>
      <xdr:row>29</xdr:row>
      <xdr:rowOff>93599</xdr:rowOff>
    </xdr:to>
    <xdr:sp macro="" textlink="">
      <xdr:nvSpPr>
        <xdr:cNvPr id="87" name="楕円 86">
          <a:extLst>
            <a:ext uri="{FF2B5EF4-FFF2-40B4-BE49-F238E27FC236}">
              <a16:creationId xmlns:a16="http://schemas.microsoft.com/office/drawing/2014/main" id="{501AD1B9-1588-4493-98EC-45B5588843F7}"/>
            </a:ext>
          </a:extLst>
        </xdr:cNvPr>
        <xdr:cNvSpPr/>
      </xdr:nvSpPr>
      <xdr:spPr>
        <a:xfrm>
          <a:off x="2476500" y="5735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42799</xdr:rowOff>
    </xdr:from>
    <xdr:to>
      <xdr:col>15</xdr:col>
      <xdr:colOff>136525</xdr:colOff>
      <xdr:row>29</xdr:row>
      <xdr:rowOff>51435</xdr:rowOff>
    </xdr:to>
    <xdr:cxnSp macro="">
      <xdr:nvCxnSpPr>
        <xdr:cNvPr id="88" name="直線コネクタ 87">
          <a:extLst>
            <a:ext uri="{FF2B5EF4-FFF2-40B4-BE49-F238E27FC236}">
              <a16:creationId xmlns:a16="http://schemas.microsoft.com/office/drawing/2014/main" id="{1AC775D6-71A3-4BC6-8B62-573E1A8EA0F5}"/>
            </a:ext>
          </a:extLst>
        </xdr:cNvPr>
        <xdr:cNvCxnSpPr/>
      </xdr:nvCxnSpPr>
      <xdr:spPr>
        <a:xfrm>
          <a:off x="2527300" y="5786374"/>
          <a:ext cx="762000" cy="8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27</xdr:row>
      <xdr:rowOff>136271</xdr:rowOff>
    </xdr:from>
    <xdr:to>
      <xdr:col>7</xdr:col>
      <xdr:colOff>187325</xdr:colOff>
      <xdr:row>28</xdr:row>
      <xdr:rowOff>66421</xdr:rowOff>
    </xdr:to>
    <xdr:sp macro="" textlink="">
      <xdr:nvSpPr>
        <xdr:cNvPr id="89" name="楕円 88">
          <a:extLst>
            <a:ext uri="{FF2B5EF4-FFF2-40B4-BE49-F238E27FC236}">
              <a16:creationId xmlns:a16="http://schemas.microsoft.com/office/drawing/2014/main" id="{155F9443-2FA0-4897-82AF-BF0D65049357}"/>
            </a:ext>
          </a:extLst>
        </xdr:cNvPr>
        <xdr:cNvSpPr/>
      </xdr:nvSpPr>
      <xdr:spPr>
        <a:xfrm>
          <a:off x="1714500" y="5536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15621</xdr:rowOff>
    </xdr:from>
    <xdr:to>
      <xdr:col>11</xdr:col>
      <xdr:colOff>136525</xdr:colOff>
      <xdr:row>29</xdr:row>
      <xdr:rowOff>42799</xdr:rowOff>
    </xdr:to>
    <xdr:cxnSp macro="">
      <xdr:nvCxnSpPr>
        <xdr:cNvPr id="90" name="直線コネクタ 89">
          <a:extLst>
            <a:ext uri="{FF2B5EF4-FFF2-40B4-BE49-F238E27FC236}">
              <a16:creationId xmlns:a16="http://schemas.microsoft.com/office/drawing/2014/main" id="{887E3F80-AC51-416B-8443-6F354204E632}"/>
            </a:ext>
          </a:extLst>
        </xdr:cNvPr>
        <xdr:cNvCxnSpPr/>
      </xdr:nvCxnSpPr>
      <xdr:spPr>
        <a:xfrm>
          <a:off x="1765300" y="5587746"/>
          <a:ext cx="762000" cy="198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130065</xdr:rowOff>
    </xdr:from>
    <xdr:ext cx="405111" cy="259045"/>
    <xdr:sp macro="" textlink="">
      <xdr:nvSpPr>
        <xdr:cNvPr id="91" name="n_1aveValue有形固定資産減価償却率">
          <a:extLst>
            <a:ext uri="{FF2B5EF4-FFF2-40B4-BE49-F238E27FC236}">
              <a16:creationId xmlns:a16="http://schemas.microsoft.com/office/drawing/2014/main" id="{FBD85871-CEEB-4781-BF49-FF4B081A7BEF}"/>
            </a:ext>
          </a:extLst>
        </xdr:cNvPr>
        <xdr:cNvSpPr txBox="1"/>
      </xdr:nvSpPr>
      <xdr:spPr>
        <a:xfrm>
          <a:off x="3836044" y="5873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106316</xdr:rowOff>
    </xdr:from>
    <xdr:ext cx="405111" cy="259045"/>
    <xdr:sp macro="" textlink="">
      <xdr:nvSpPr>
        <xdr:cNvPr id="92" name="n_2aveValue有形固定資産減価償却率">
          <a:extLst>
            <a:ext uri="{FF2B5EF4-FFF2-40B4-BE49-F238E27FC236}">
              <a16:creationId xmlns:a16="http://schemas.microsoft.com/office/drawing/2014/main" id="{BB945EE5-CC87-4DD3-889A-82911579971D}"/>
            </a:ext>
          </a:extLst>
        </xdr:cNvPr>
        <xdr:cNvSpPr txBox="1"/>
      </xdr:nvSpPr>
      <xdr:spPr>
        <a:xfrm>
          <a:off x="3086744" y="5849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103649</xdr:rowOff>
    </xdr:from>
    <xdr:ext cx="405111" cy="259045"/>
    <xdr:sp macro="" textlink="">
      <xdr:nvSpPr>
        <xdr:cNvPr id="93" name="n_3aveValue有形固定資産減価償却率">
          <a:extLst>
            <a:ext uri="{FF2B5EF4-FFF2-40B4-BE49-F238E27FC236}">
              <a16:creationId xmlns:a16="http://schemas.microsoft.com/office/drawing/2014/main" id="{88904335-64BE-463C-8242-309876EE18A2}"/>
            </a:ext>
          </a:extLst>
        </xdr:cNvPr>
        <xdr:cNvSpPr txBox="1"/>
      </xdr:nvSpPr>
      <xdr:spPr>
        <a:xfrm>
          <a:off x="2324744" y="5504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133113</xdr:rowOff>
    </xdr:from>
    <xdr:ext cx="405111" cy="259045"/>
    <xdr:sp macro="" textlink="">
      <xdr:nvSpPr>
        <xdr:cNvPr id="94" name="n_4aveValue有形固定資産減価償却率">
          <a:extLst>
            <a:ext uri="{FF2B5EF4-FFF2-40B4-BE49-F238E27FC236}">
              <a16:creationId xmlns:a16="http://schemas.microsoft.com/office/drawing/2014/main" id="{B00027C8-F93E-4E33-A48F-307F90C1DC33}"/>
            </a:ext>
          </a:extLst>
        </xdr:cNvPr>
        <xdr:cNvSpPr txBox="1"/>
      </xdr:nvSpPr>
      <xdr:spPr>
        <a:xfrm>
          <a:off x="1562744" y="5705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27</xdr:row>
      <xdr:rowOff>146829</xdr:rowOff>
    </xdr:from>
    <xdr:ext cx="405111" cy="259045"/>
    <xdr:sp macro="" textlink="">
      <xdr:nvSpPr>
        <xdr:cNvPr id="95" name="n_1mainValue有形固定資産減価償却率">
          <a:extLst>
            <a:ext uri="{FF2B5EF4-FFF2-40B4-BE49-F238E27FC236}">
              <a16:creationId xmlns:a16="http://schemas.microsoft.com/office/drawing/2014/main" id="{ABDB0E57-20C9-4383-8295-E82E417C9FDD}"/>
            </a:ext>
          </a:extLst>
        </xdr:cNvPr>
        <xdr:cNvSpPr txBox="1"/>
      </xdr:nvSpPr>
      <xdr:spPr>
        <a:xfrm>
          <a:off x="3836044" y="55475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27</xdr:row>
      <xdr:rowOff>118762</xdr:rowOff>
    </xdr:from>
    <xdr:ext cx="405111" cy="259045"/>
    <xdr:sp macro="" textlink="">
      <xdr:nvSpPr>
        <xdr:cNvPr id="96" name="n_2mainValue有形固定資産減価償却率">
          <a:extLst>
            <a:ext uri="{FF2B5EF4-FFF2-40B4-BE49-F238E27FC236}">
              <a16:creationId xmlns:a16="http://schemas.microsoft.com/office/drawing/2014/main" id="{81B3DEBF-B0A9-478A-9909-1ABF881E9D80}"/>
            </a:ext>
          </a:extLst>
        </xdr:cNvPr>
        <xdr:cNvSpPr txBox="1"/>
      </xdr:nvSpPr>
      <xdr:spPr>
        <a:xfrm>
          <a:off x="3086744" y="55194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84726</xdr:rowOff>
    </xdr:from>
    <xdr:ext cx="405111" cy="259045"/>
    <xdr:sp macro="" textlink="">
      <xdr:nvSpPr>
        <xdr:cNvPr id="97" name="n_3mainValue有形固定資産減価償却率">
          <a:extLst>
            <a:ext uri="{FF2B5EF4-FFF2-40B4-BE49-F238E27FC236}">
              <a16:creationId xmlns:a16="http://schemas.microsoft.com/office/drawing/2014/main" id="{3A86933F-CDD6-414E-B324-ECAB81D9A1EA}"/>
            </a:ext>
          </a:extLst>
        </xdr:cNvPr>
        <xdr:cNvSpPr txBox="1"/>
      </xdr:nvSpPr>
      <xdr:spPr>
        <a:xfrm>
          <a:off x="2324744" y="5828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26</xdr:row>
      <xdr:rowOff>82948</xdr:rowOff>
    </xdr:from>
    <xdr:ext cx="405111" cy="259045"/>
    <xdr:sp macro="" textlink="">
      <xdr:nvSpPr>
        <xdr:cNvPr id="98" name="n_4mainValue有形固定資産減価償却率">
          <a:extLst>
            <a:ext uri="{FF2B5EF4-FFF2-40B4-BE49-F238E27FC236}">
              <a16:creationId xmlns:a16="http://schemas.microsoft.com/office/drawing/2014/main" id="{CEF77B37-9F31-4104-832E-EAF707596B46}"/>
            </a:ext>
          </a:extLst>
        </xdr:cNvPr>
        <xdr:cNvSpPr txBox="1"/>
      </xdr:nvSpPr>
      <xdr:spPr>
        <a:xfrm>
          <a:off x="1562744" y="53121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a:extLst>
            <a:ext uri="{FF2B5EF4-FFF2-40B4-BE49-F238E27FC236}">
              <a16:creationId xmlns:a16="http://schemas.microsoft.com/office/drawing/2014/main" id="{2345A19B-38AA-430C-BB35-60A0452DCF3E}"/>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a:extLst>
            <a:ext uri="{FF2B5EF4-FFF2-40B4-BE49-F238E27FC236}">
              <a16:creationId xmlns:a16="http://schemas.microsoft.com/office/drawing/2014/main" id="{B05D0F02-873B-41A5-BCCA-A7CAB1C3142B}"/>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a:extLst>
            <a:ext uri="{FF2B5EF4-FFF2-40B4-BE49-F238E27FC236}">
              <a16:creationId xmlns:a16="http://schemas.microsoft.com/office/drawing/2014/main" id="{3760D4C0-C7BE-400A-A311-1E53BCF04CC8}"/>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[ 542.3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a:extLst>
            <a:ext uri="{FF2B5EF4-FFF2-40B4-BE49-F238E27FC236}">
              <a16:creationId xmlns:a16="http://schemas.microsoft.com/office/drawing/2014/main" id="{FF749845-B25B-41F5-80B4-F460F749006B}"/>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a:extLst>
            <a:ext uri="{FF2B5EF4-FFF2-40B4-BE49-F238E27FC236}">
              <a16:creationId xmlns:a16="http://schemas.microsoft.com/office/drawing/2014/main" id="{7CDE999F-2420-4BFF-B652-16A7F9B87C96}"/>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a:extLst>
            <a:ext uri="{FF2B5EF4-FFF2-40B4-BE49-F238E27FC236}">
              <a16:creationId xmlns:a16="http://schemas.microsoft.com/office/drawing/2014/main" id="{1FEA9C1D-B162-4F60-ABF7-E7F93B3F48B1}"/>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a:extLst>
            <a:ext uri="{FF2B5EF4-FFF2-40B4-BE49-F238E27FC236}">
              <a16:creationId xmlns:a16="http://schemas.microsoft.com/office/drawing/2014/main" id="{C1CD24C3-6F7E-41D1-A27A-AF6E51ED57C7}"/>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a:extLst>
            <a:ext uri="{FF2B5EF4-FFF2-40B4-BE49-F238E27FC236}">
              <a16:creationId xmlns:a16="http://schemas.microsoft.com/office/drawing/2014/main" id="{B54FAC05-665E-46AC-936E-34F5ACDD691C}"/>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a:extLst>
            <a:ext uri="{FF2B5EF4-FFF2-40B4-BE49-F238E27FC236}">
              <a16:creationId xmlns:a16="http://schemas.microsoft.com/office/drawing/2014/main" id="{D00AFB24-15BC-4538-982C-E8DF9F84756D}"/>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a:extLst>
            <a:ext uri="{FF2B5EF4-FFF2-40B4-BE49-F238E27FC236}">
              <a16:creationId xmlns:a16="http://schemas.microsoft.com/office/drawing/2014/main" id="{FE7874E8-9706-430C-8156-CCC5DA331EF8}"/>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a:extLst>
            <a:ext uri="{FF2B5EF4-FFF2-40B4-BE49-F238E27FC236}">
              <a16:creationId xmlns:a16="http://schemas.microsoft.com/office/drawing/2014/main" id="{8A753EED-849A-448E-9EB7-2782F13E9F5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a:extLst>
            <a:ext uri="{FF2B5EF4-FFF2-40B4-BE49-F238E27FC236}">
              <a16:creationId xmlns:a16="http://schemas.microsoft.com/office/drawing/2014/main" id="{2EC7A77F-F61D-459A-A482-8E855362C8D3}"/>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a:extLst>
            <a:ext uri="{FF2B5EF4-FFF2-40B4-BE49-F238E27FC236}">
              <a16:creationId xmlns:a16="http://schemas.microsoft.com/office/drawing/2014/main" id="{018ECB8C-32D1-4EE7-AD72-F39F01FBFCA2}"/>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債務償還</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比率</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は、類似団体と比較してやや</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低く</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なっている。これは、</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市債の繰上償還を継続して実施してきたことや減債基金等を</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計画</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的</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に</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造成していること</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が要因であると考えられる。</a:t>
          </a:r>
          <a:endParaRPr kumimoji="0"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今後</a:t>
          </a:r>
          <a:r>
            <a:rPr kumimoji="1" lang="ja-JP" altLang="en-US"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においても、上述した取り組みを継続的に行っていくとともに</a:t>
          </a:r>
          <a:r>
            <a:rPr kumimoji="1"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、業務の効率化等による償還財源（資金収支計算書における業務活動収支の黒字分等）の増にも取り組み、債務償還可能年数の抑制に取り組んでいく。</a:t>
          </a:r>
          <a:endParaRPr kumimoji="0" lang="ja-JP" altLang="ja-JP" sz="11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57</xdr:col>
      <xdr:colOff>111125</xdr:colOff>
      <xdr:row>23</xdr:row>
      <xdr:rowOff>47625</xdr:rowOff>
    </xdr:from>
    <xdr:ext cx="349839" cy="225703"/>
    <xdr:sp macro="" textlink="">
      <xdr:nvSpPr>
        <xdr:cNvPr id="112" name="テキスト ボックス 111">
          <a:extLst>
            <a:ext uri="{FF2B5EF4-FFF2-40B4-BE49-F238E27FC236}">
              <a16:creationId xmlns:a16="http://schemas.microsoft.com/office/drawing/2014/main" id="{AB303501-C8E3-48B9-B359-9C479053EA3C}"/>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a:extLst>
            <a:ext uri="{FF2B5EF4-FFF2-40B4-BE49-F238E27FC236}">
              <a16:creationId xmlns:a16="http://schemas.microsoft.com/office/drawing/2014/main" id="{18733ACF-1ED6-4C8C-ABCA-37B962D4E03D}"/>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a:extLst>
            <a:ext uri="{FF2B5EF4-FFF2-40B4-BE49-F238E27FC236}">
              <a16:creationId xmlns:a16="http://schemas.microsoft.com/office/drawing/2014/main" id="{5797C625-57F3-43A2-B0BF-BD0E57FF6339}"/>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5" name="直線コネクタ 114">
          <a:extLst>
            <a:ext uri="{FF2B5EF4-FFF2-40B4-BE49-F238E27FC236}">
              <a16:creationId xmlns:a16="http://schemas.microsoft.com/office/drawing/2014/main" id="{057462AC-88DF-434C-B77B-77BB618520ED}"/>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6" name="テキスト ボックス 115">
          <a:extLst>
            <a:ext uri="{FF2B5EF4-FFF2-40B4-BE49-F238E27FC236}">
              <a16:creationId xmlns:a16="http://schemas.microsoft.com/office/drawing/2014/main" id="{26581FEB-EBBD-44D3-BB5C-AD3572F6E510}"/>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7" name="直線コネクタ 116">
          <a:extLst>
            <a:ext uri="{FF2B5EF4-FFF2-40B4-BE49-F238E27FC236}">
              <a16:creationId xmlns:a16="http://schemas.microsoft.com/office/drawing/2014/main" id="{4831DA7F-0162-48C0-9689-00B11F215E4F}"/>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18" name="テキスト ボックス 117">
          <a:extLst>
            <a:ext uri="{FF2B5EF4-FFF2-40B4-BE49-F238E27FC236}">
              <a16:creationId xmlns:a16="http://schemas.microsoft.com/office/drawing/2014/main" id="{20BE97C7-4854-4C0F-B662-B0157A0C4A6F}"/>
            </a:ext>
          </a:extLst>
        </xdr:cNvPr>
        <xdr:cNvSpPr txBox="1"/>
      </xdr:nvSpPr>
      <xdr:spPr>
        <a:xfrm>
          <a:off x="10756676" y="640134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9" name="直線コネクタ 118">
          <a:extLst>
            <a:ext uri="{FF2B5EF4-FFF2-40B4-BE49-F238E27FC236}">
              <a16:creationId xmlns:a16="http://schemas.microsoft.com/office/drawing/2014/main" id="{4ECBA1B7-E5E5-4280-BB94-6B0FD941926D}"/>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0" name="テキスト ボックス 119">
          <a:extLst>
            <a:ext uri="{FF2B5EF4-FFF2-40B4-BE49-F238E27FC236}">
              <a16:creationId xmlns:a16="http://schemas.microsoft.com/office/drawing/2014/main" id="{80572053-FB3A-4A68-87EC-76366EA6F5D9}"/>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1" name="直線コネクタ 120">
          <a:extLst>
            <a:ext uri="{FF2B5EF4-FFF2-40B4-BE49-F238E27FC236}">
              <a16:creationId xmlns:a16="http://schemas.microsoft.com/office/drawing/2014/main" id="{6F048CF2-A71B-45C1-8825-D2A31604EAAE}"/>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2" name="テキスト ボックス 121">
          <a:extLst>
            <a:ext uri="{FF2B5EF4-FFF2-40B4-BE49-F238E27FC236}">
              <a16:creationId xmlns:a16="http://schemas.microsoft.com/office/drawing/2014/main" id="{10391B51-D2BC-4C66-B88A-F281211FE4F0}"/>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3" name="直線コネクタ 122">
          <a:extLst>
            <a:ext uri="{FF2B5EF4-FFF2-40B4-BE49-F238E27FC236}">
              <a16:creationId xmlns:a16="http://schemas.microsoft.com/office/drawing/2014/main" id="{62382E11-B30D-45E4-AA20-1F8FE58FAD38}"/>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4" name="テキスト ボックス 123">
          <a:extLst>
            <a:ext uri="{FF2B5EF4-FFF2-40B4-BE49-F238E27FC236}">
              <a16:creationId xmlns:a16="http://schemas.microsoft.com/office/drawing/2014/main" id="{8D0CB8EA-6FFD-4587-86FA-78737DDB9684}"/>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5" name="直線コネクタ 124">
          <a:extLst>
            <a:ext uri="{FF2B5EF4-FFF2-40B4-BE49-F238E27FC236}">
              <a16:creationId xmlns:a16="http://schemas.microsoft.com/office/drawing/2014/main" id="{975307DD-2E83-46AE-85D5-9762A83A5BAE}"/>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6" name="テキスト ボックス 125">
          <a:extLst>
            <a:ext uri="{FF2B5EF4-FFF2-40B4-BE49-F238E27FC236}">
              <a16:creationId xmlns:a16="http://schemas.microsoft.com/office/drawing/2014/main" id="{001B58CE-AB9C-4BE9-9ED3-1D6F4A27BDEA}"/>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a:extLst>
            <a:ext uri="{FF2B5EF4-FFF2-40B4-BE49-F238E27FC236}">
              <a16:creationId xmlns:a16="http://schemas.microsoft.com/office/drawing/2014/main" id="{CF8D45FA-C58C-4BDF-9514-7096B5CAE81B}"/>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a:extLst>
            <a:ext uri="{FF2B5EF4-FFF2-40B4-BE49-F238E27FC236}">
              <a16:creationId xmlns:a16="http://schemas.microsoft.com/office/drawing/2014/main" id="{D3F34B78-F4C8-4860-8D03-65AB4CD87C2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61027</xdr:rowOff>
    </xdr:from>
    <xdr:to>
      <xdr:col>76</xdr:col>
      <xdr:colOff>21589</xdr:colOff>
      <xdr:row>34</xdr:row>
      <xdr:rowOff>142294</xdr:rowOff>
    </xdr:to>
    <xdr:cxnSp macro="">
      <xdr:nvCxnSpPr>
        <xdr:cNvPr id="129" name="直線コネクタ 128">
          <a:extLst>
            <a:ext uri="{FF2B5EF4-FFF2-40B4-BE49-F238E27FC236}">
              <a16:creationId xmlns:a16="http://schemas.microsoft.com/office/drawing/2014/main" id="{2D593AD9-5B34-456E-AEDE-69698184CC93}"/>
            </a:ext>
          </a:extLst>
        </xdr:cNvPr>
        <xdr:cNvCxnSpPr/>
      </xdr:nvCxnSpPr>
      <xdr:spPr>
        <a:xfrm flipV="1">
          <a:off x="14793595" y="5461702"/>
          <a:ext cx="1269" cy="12814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146121</xdr:rowOff>
    </xdr:from>
    <xdr:ext cx="560923" cy="259045"/>
    <xdr:sp macro="" textlink="">
      <xdr:nvSpPr>
        <xdr:cNvPr id="130" name="債務償還比率最小値テキスト">
          <a:extLst>
            <a:ext uri="{FF2B5EF4-FFF2-40B4-BE49-F238E27FC236}">
              <a16:creationId xmlns:a16="http://schemas.microsoft.com/office/drawing/2014/main" id="{56F49ADA-0A1D-4392-A6CB-06EA4F7DE231}"/>
            </a:ext>
          </a:extLst>
        </xdr:cNvPr>
        <xdr:cNvSpPr txBox="1"/>
      </xdr:nvSpPr>
      <xdr:spPr>
        <a:xfrm>
          <a:off x="14846300" y="6746946"/>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142294</xdr:rowOff>
    </xdr:from>
    <xdr:to>
      <xdr:col>76</xdr:col>
      <xdr:colOff>111125</xdr:colOff>
      <xdr:row>34</xdr:row>
      <xdr:rowOff>142294</xdr:rowOff>
    </xdr:to>
    <xdr:cxnSp macro="">
      <xdr:nvCxnSpPr>
        <xdr:cNvPr id="131" name="直線コネクタ 130">
          <a:extLst>
            <a:ext uri="{FF2B5EF4-FFF2-40B4-BE49-F238E27FC236}">
              <a16:creationId xmlns:a16="http://schemas.microsoft.com/office/drawing/2014/main" id="{CEE720B4-36E4-4C7F-8891-A76A88806C6A}"/>
            </a:ext>
          </a:extLst>
        </xdr:cNvPr>
        <xdr:cNvCxnSpPr/>
      </xdr:nvCxnSpPr>
      <xdr:spPr>
        <a:xfrm>
          <a:off x="14706600" y="6743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7704</xdr:rowOff>
    </xdr:from>
    <xdr:ext cx="469744" cy="259045"/>
    <xdr:sp macro="" textlink="">
      <xdr:nvSpPr>
        <xdr:cNvPr id="132" name="債務償還比率最大値テキスト">
          <a:extLst>
            <a:ext uri="{FF2B5EF4-FFF2-40B4-BE49-F238E27FC236}">
              <a16:creationId xmlns:a16="http://schemas.microsoft.com/office/drawing/2014/main" id="{25129517-BE82-464E-8C8C-FC80AFE4B181}"/>
            </a:ext>
          </a:extLst>
        </xdr:cNvPr>
        <xdr:cNvSpPr txBox="1"/>
      </xdr:nvSpPr>
      <xdr:spPr>
        <a:xfrm>
          <a:off x="14846300" y="5236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61027</xdr:rowOff>
    </xdr:from>
    <xdr:to>
      <xdr:col>76</xdr:col>
      <xdr:colOff>111125</xdr:colOff>
      <xdr:row>27</xdr:row>
      <xdr:rowOff>61027</xdr:rowOff>
    </xdr:to>
    <xdr:cxnSp macro="">
      <xdr:nvCxnSpPr>
        <xdr:cNvPr id="133" name="直線コネクタ 132">
          <a:extLst>
            <a:ext uri="{FF2B5EF4-FFF2-40B4-BE49-F238E27FC236}">
              <a16:creationId xmlns:a16="http://schemas.microsoft.com/office/drawing/2014/main" id="{0D89188C-E308-486C-B4CC-894BDDFB3684}"/>
            </a:ext>
          </a:extLst>
        </xdr:cNvPr>
        <xdr:cNvCxnSpPr/>
      </xdr:nvCxnSpPr>
      <xdr:spPr>
        <a:xfrm>
          <a:off x="14706600" y="54617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9736</xdr:rowOff>
    </xdr:from>
    <xdr:ext cx="469744" cy="259045"/>
    <xdr:sp macro="" textlink="">
      <xdr:nvSpPr>
        <xdr:cNvPr id="134" name="債務償還比率平均値テキスト">
          <a:extLst>
            <a:ext uri="{FF2B5EF4-FFF2-40B4-BE49-F238E27FC236}">
              <a16:creationId xmlns:a16="http://schemas.microsoft.com/office/drawing/2014/main" id="{F1DC8FB1-7E23-4A72-B23A-A8376DE838FF}"/>
            </a:ext>
          </a:extLst>
        </xdr:cNvPr>
        <xdr:cNvSpPr txBox="1"/>
      </xdr:nvSpPr>
      <xdr:spPr>
        <a:xfrm>
          <a:off x="14846300" y="59247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31309</xdr:rowOff>
    </xdr:from>
    <xdr:to>
      <xdr:col>76</xdr:col>
      <xdr:colOff>73025</xdr:colOff>
      <xdr:row>30</xdr:row>
      <xdr:rowOff>132909</xdr:rowOff>
    </xdr:to>
    <xdr:sp macro="" textlink="">
      <xdr:nvSpPr>
        <xdr:cNvPr id="135" name="フローチャート: 判断 134">
          <a:extLst>
            <a:ext uri="{FF2B5EF4-FFF2-40B4-BE49-F238E27FC236}">
              <a16:creationId xmlns:a16="http://schemas.microsoft.com/office/drawing/2014/main" id="{8F1DD061-3F3A-41E6-9741-31094AEC878F}"/>
            </a:ext>
          </a:extLst>
        </xdr:cNvPr>
        <xdr:cNvSpPr/>
      </xdr:nvSpPr>
      <xdr:spPr>
        <a:xfrm>
          <a:off x="14744700" y="5946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8279</xdr:rowOff>
    </xdr:from>
    <xdr:to>
      <xdr:col>72</xdr:col>
      <xdr:colOff>123825</xdr:colOff>
      <xdr:row>30</xdr:row>
      <xdr:rowOff>109879</xdr:rowOff>
    </xdr:to>
    <xdr:sp macro="" textlink="">
      <xdr:nvSpPr>
        <xdr:cNvPr id="136" name="フローチャート: 判断 135">
          <a:extLst>
            <a:ext uri="{FF2B5EF4-FFF2-40B4-BE49-F238E27FC236}">
              <a16:creationId xmlns:a16="http://schemas.microsoft.com/office/drawing/2014/main" id="{8834C0A7-E030-4841-AE7A-32DED34A49F2}"/>
            </a:ext>
          </a:extLst>
        </xdr:cNvPr>
        <xdr:cNvSpPr/>
      </xdr:nvSpPr>
      <xdr:spPr>
        <a:xfrm>
          <a:off x="14033500" y="5923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168523</xdr:rowOff>
    </xdr:from>
    <xdr:to>
      <xdr:col>68</xdr:col>
      <xdr:colOff>123825</xdr:colOff>
      <xdr:row>30</xdr:row>
      <xdr:rowOff>98673</xdr:rowOff>
    </xdr:to>
    <xdr:sp macro="" textlink="">
      <xdr:nvSpPr>
        <xdr:cNvPr id="137" name="フローチャート: 判断 136">
          <a:extLst>
            <a:ext uri="{FF2B5EF4-FFF2-40B4-BE49-F238E27FC236}">
              <a16:creationId xmlns:a16="http://schemas.microsoft.com/office/drawing/2014/main" id="{6F917F06-E435-40E2-9FB7-3353B6B7707C}"/>
            </a:ext>
          </a:extLst>
        </xdr:cNvPr>
        <xdr:cNvSpPr/>
      </xdr:nvSpPr>
      <xdr:spPr>
        <a:xfrm>
          <a:off x="13271500" y="5912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147139</xdr:rowOff>
    </xdr:from>
    <xdr:to>
      <xdr:col>64</xdr:col>
      <xdr:colOff>123825</xdr:colOff>
      <xdr:row>30</xdr:row>
      <xdr:rowOff>77289</xdr:rowOff>
    </xdr:to>
    <xdr:sp macro="" textlink="">
      <xdr:nvSpPr>
        <xdr:cNvPr id="138" name="フローチャート: 判断 137">
          <a:extLst>
            <a:ext uri="{FF2B5EF4-FFF2-40B4-BE49-F238E27FC236}">
              <a16:creationId xmlns:a16="http://schemas.microsoft.com/office/drawing/2014/main" id="{F387AF3B-A23D-4463-8815-C23019E2B9AD}"/>
            </a:ext>
          </a:extLst>
        </xdr:cNvPr>
        <xdr:cNvSpPr/>
      </xdr:nvSpPr>
      <xdr:spPr>
        <a:xfrm>
          <a:off x="12509500" y="5890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106735</xdr:rowOff>
    </xdr:from>
    <xdr:to>
      <xdr:col>60</xdr:col>
      <xdr:colOff>123825</xdr:colOff>
      <xdr:row>30</xdr:row>
      <xdr:rowOff>36885</xdr:rowOff>
    </xdr:to>
    <xdr:sp macro="" textlink="">
      <xdr:nvSpPr>
        <xdr:cNvPr id="139" name="フローチャート: 判断 138">
          <a:extLst>
            <a:ext uri="{FF2B5EF4-FFF2-40B4-BE49-F238E27FC236}">
              <a16:creationId xmlns:a16="http://schemas.microsoft.com/office/drawing/2014/main" id="{B9F63083-398A-4206-A24E-7059916E21F9}"/>
            </a:ext>
          </a:extLst>
        </xdr:cNvPr>
        <xdr:cNvSpPr/>
      </xdr:nvSpPr>
      <xdr:spPr>
        <a:xfrm>
          <a:off x="11747500" y="585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E46C003F-19B1-48B4-9761-E0C9FCA191E1}"/>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8A73775F-8202-434F-AC9A-E30463359249}"/>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0201DD86-00F4-4F74-8623-6597AC73FFCB}"/>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CAF04BD5-8CA9-490A-8069-F9AB0B5484DA}"/>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F33C91E9-07EC-4304-94C1-D48B1FE68DF0}"/>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24590</xdr:rowOff>
    </xdr:from>
    <xdr:to>
      <xdr:col>76</xdr:col>
      <xdr:colOff>73025</xdr:colOff>
      <xdr:row>29</xdr:row>
      <xdr:rowOff>126190</xdr:rowOff>
    </xdr:to>
    <xdr:sp macro="" textlink="">
      <xdr:nvSpPr>
        <xdr:cNvPr id="145" name="楕円 144">
          <a:extLst>
            <a:ext uri="{FF2B5EF4-FFF2-40B4-BE49-F238E27FC236}">
              <a16:creationId xmlns:a16="http://schemas.microsoft.com/office/drawing/2014/main" id="{2566C16F-821A-4F3C-A21F-CFE06632DEFC}"/>
            </a:ext>
          </a:extLst>
        </xdr:cNvPr>
        <xdr:cNvSpPr/>
      </xdr:nvSpPr>
      <xdr:spPr>
        <a:xfrm>
          <a:off x="14744700" y="576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47467</xdr:rowOff>
    </xdr:from>
    <xdr:ext cx="469744" cy="259045"/>
    <xdr:sp macro="" textlink="">
      <xdr:nvSpPr>
        <xdr:cNvPr id="146" name="債務償還比率該当値テキスト">
          <a:extLst>
            <a:ext uri="{FF2B5EF4-FFF2-40B4-BE49-F238E27FC236}">
              <a16:creationId xmlns:a16="http://schemas.microsoft.com/office/drawing/2014/main" id="{EC3229E8-16C9-49E2-A8EC-55C4FF973EC7}"/>
            </a:ext>
          </a:extLst>
        </xdr:cNvPr>
        <xdr:cNvSpPr txBox="1"/>
      </xdr:nvSpPr>
      <xdr:spPr>
        <a:xfrm>
          <a:off x="14846300" y="5619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37852</xdr:rowOff>
    </xdr:from>
    <xdr:to>
      <xdr:col>72</xdr:col>
      <xdr:colOff>123825</xdr:colOff>
      <xdr:row>29</xdr:row>
      <xdr:rowOff>139452</xdr:rowOff>
    </xdr:to>
    <xdr:sp macro="" textlink="">
      <xdr:nvSpPr>
        <xdr:cNvPr id="147" name="楕円 146">
          <a:extLst>
            <a:ext uri="{FF2B5EF4-FFF2-40B4-BE49-F238E27FC236}">
              <a16:creationId xmlns:a16="http://schemas.microsoft.com/office/drawing/2014/main" id="{109D8993-56C7-4732-A2A2-143E2277F599}"/>
            </a:ext>
          </a:extLst>
        </xdr:cNvPr>
        <xdr:cNvSpPr/>
      </xdr:nvSpPr>
      <xdr:spPr>
        <a:xfrm>
          <a:off x="14033500" y="5781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75390</xdr:rowOff>
    </xdr:from>
    <xdr:to>
      <xdr:col>76</xdr:col>
      <xdr:colOff>22225</xdr:colOff>
      <xdr:row>29</xdr:row>
      <xdr:rowOff>88652</xdr:rowOff>
    </xdr:to>
    <xdr:cxnSp macro="">
      <xdr:nvCxnSpPr>
        <xdr:cNvPr id="148" name="直線コネクタ 147">
          <a:extLst>
            <a:ext uri="{FF2B5EF4-FFF2-40B4-BE49-F238E27FC236}">
              <a16:creationId xmlns:a16="http://schemas.microsoft.com/office/drawing/2014/main" id="{AD2654A5-C63F-48F0-A901-0E66655658D0}"/>
            </a:ext>
          </a:extLst>
        </xdr:cNvPr>
        <xdr:cNvCxnSpPr/>
      </xdr:nvCxnSpPr>
      <xdr:spPr>
        <a:xfrm flipV="1">
          <a:off x="14084300" y="5818965"/>
          <a:ext cx="711200" cy="13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56358</xdr:rowOff>
    </xdr:from>
    <xdr:to>
      <xdr:col>68</xdr:col>
      <xdr:colOff>123825</xdr:colOff>
      <xdr:row>29</xdr:row>
      <xdr:rowOff>157958</xdr:rowOff>
    </xdr:to>
    <xdr:sp macro="" textlink="">
      <xdr:nvSpPr>
        <xdr:cNvPr id="149" name="楕円 148">
          <a:extLst>
            <a:ext uri="{FF2B5EF4-FFF2-40B4-BE49-F238E27FC236}">
              <a16:creationId xmlns:a16="http://schemas.microsoft.com/office/drawing/2014/main" id="{55DA5E90-0CE9-4FA3-8BBE-1AFB6D436237}"/>
            </a:ext>
          </a:extLst>
        </xdr:cNvPr>
        <xdr:cNvSpPr/>
      </xdr:nvSpPr>
      <xdr:spPr>
        <a:xfrm>
          <a:off x="13271500" y="5799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88652</xdr:rowOff>
    </xdr:from>
    <xdr:to>
      <xdr:col>72</xdr:col>
      <xdr:colOff>73025</xdr:colOff>
      <xdr:row>29</xdr:row>
      <xdr:rowOff>107158</xdr:rowOff>
    </xdr:to>
    <xdr:cxnSp macro="">
      <xdr:nvCxnSpPr>
        <xdr:cNvPr id="150" name="直線コネクタ 149">
          <a:extLst>
            <a:ext uri="{FF2B5EF4-FFF2-40B4-BE49-F238E27FC236}">
              <a16:creationId xmlns:a16="http://schemas.microsoft.com/office/drawing/2014/main" id="{6DA6D056-2F82-482D-87E7-E9DD3F2E0794}"/>
            </a:ext>
          </a:extLst>
        </xdr:cNvPr>
        <xdr:cNvCxnSpPr/>
      </xdr:nvCxnSpPr>
      <xdr:spPr>
        <a:xfrm flipV="1">
          <a:off x="13322300" y="5832227"/>
          <a:ext cx="762000" cy="1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30758</xdr:rowOff>
    </xdr:from>
    <xdr:to>
      <xdr:col>64</xdr:col>
      <xdr:colOff>123825</xdr:colOff>
      <xdr:row>29</xdr:row>
      <xdr:rowOff>132358</xdr:rowOff>
    </xdr:to>
    <xdr:sp macro="" textlink="">
      <xdr:nvSpPr>
        <xdr:cNvPr id="151" name="楕円 150">
          <a:extLst>
            <a:ext uri="{FF2B5EF4-FFF2-40B4-BE49-F238E27FC236}">
              <a16:creationId xmlns:a16="http://schemas.microsoft.com/office/drawing/2014/main" id="{FD733840-DFE3-4AA0-8E04-E69A4274A1D8}"/>
            </a:ext>
          </a:extLst>
        </xdr:cNvPr>
        <xdr:cNvSpPr/>
      </xdr:nvSpPr>
      <xdr:spPr>
        <a:xfrm>
          <a:off x="12509500" y="5774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81558</xdr:rowOff>
    </xdr:from>
    <xdr:to>
      <xdr:col>68</xdr:col>
      <xdr:colOff>73025</xdr:colOff>
      <xdr:row>29</xdr:row>
      <xdr:rowOff>107158</xdr:rowOff>
    </xdr:to>
    <xdr:cxnSp macro="">
      <xdr:nvCxnSpPr>
        <xdr:cNvPr id="152" name="直線コネクタ 151">
          <a:extLst>
            <a:ext uri="{FF2B5EF4-FFF2-40B4-BE49-F238E27FC236}">
              <a16:creationId xmlns:a16="http://schemas.microsoft.com/office/drawing/2014/main" id="{052D576F-3AE1-413F-9A14-B695D3597ED0}"/>
            </a:ext>
          </a:extLst>
        </xdr:cNvPr>
        <xdr:cNvCxnSpPr/>
      </xdr:nvCxnSpPr>
      <xdr:spPr>
        <a:xfrm>
          <a:off x="12560300" y="5825133"/>
          <a:ext cx="762000" cy="25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28</xdr:row>
      <xdr:rowOff>153991</xdr:rowOff>
    </xdr:from>
    <xdr:to>
      <xdr:col>60</xdr:col>
      <xdr:colOff>123825</xdr:colOff>
      <xdr:row>29</xdr:row>
      <xdr:rowOff>84141</xdr:rowOff>
    </xdr:to>
    <xdr:sp macro="" textlink="">
      <xdr:nvSpPr>
        <xdr:cNvPr id="153" name="楕円 152">
          <a:extLst>
            <a:ext uri="{FF2B5EF4-FFF2-40B4-BE49-F238E27FC236}">
              <a16:creationId xmlns:a16="http://schemas.microsoft.com/office/drawing/2014/main" id="{B3B6677D-E29B-408B-885D-51A09438FB77}"/>
            </a:ext>
          </a:extLst>
        </xdr:cNvPr>
        <xdr:cNvSpPr/>
      </xdr:nvSpPr>
      <xdr:spPr>
        <a:xfrm>
          <a:off x="11747500" y="5726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33341</xdr:rowOff>
    </xdr:from>
    <xdr:to>
      <xdr:col>64</xdr:col>
      <xdr:colOff>73025</xdr:colOff>
      <xdr:row>29</xdr:row>
      <xdr:rowOff>81558</xdr:rowOff>
    </xdr:to>
    <xdr:cxnSp macro="">
      <xdr:nvCxnSpPr>
        <xdr:cNvPr id="154" name="直線コネクタ 153">
          <a:extLst>
            <a:ext uri="{FF2B5EF4-FFF2-40B4-BE49-F238E27FC236}">
              <a16:creationId xmlns:a16="http://schemas.microsoft.com/office/drawing/2014/main" id="{B89EA72D-634D-4229-BF10-7AADAE34A448}"/>
            </a:ext>
          </a:extLst>
        </xdr:cNvPr>
        <xdr:cNvCxnSpPr/>
      </xdr:nvCxnSpPr>
      <xdr:spPr>
        <a:xfrm>
          <a:off x="11798300" y="5776916"/>
          <a:ext cx="762000" cy="48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30</xdr:row>
      <xdr:rowOff>101006</xdr:rowOff>
    </xdr:from>
    <xdr:ext cx="469744" cy="259045"/>
    <xdr:sp macro="" textlink="">
      <xdr:nvSpPr>
        <xdr:cNvPr id="155" name="n_1aveValue債務償還比率">
          <a:extLst>
            <a:ext uri="{FF2B5EF4-FFF2-40B4-BE49-F238E27FC236}">
              <a16:creationId xmlns:a16="http://schemas.microsoft.com/office/drawing/2014/main" id="{C93522AA-1636-4EF9-A840-CCADA4AF1C12}"/>
            </a:ext>
          </a:extLst>
        </xdr:cNvPr>
        <xdr:cNvSpPr txBox="1"/>
      </xdr:nvSpPr>
      <xdr:spPr>
        <a:xfrm>
          <a:off x="13836727" y="60160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89800</xdr:rowOff>
    </xdr:from>
    <xdr:ext cx="469744" cy="259045"/>
    <xdr:sp macro="" textlink="">
      <xdr:nvSpPr>
        <xdr:cNvPr id="156" name="n_2aveValue債務償還比率">
          <a:extLst>
            <a:ext uri="{FF2B5EF4-FFF2-40B4-BE49-F238E27FC236}">
              <a16:creationId xmlns:a16="http://schemas.microsoft.com/office/drawing/2014/main" id="{D1EE8D97-7214-4EB2-9EF2-CC941F32F8B0}"/>
            </a:ext>
          </a:extLst>
        </xdr:cNvPr>
        <xdr:cNvSpPr txBox="1"/>
      </xdr:nvSpPr>
      <xdr:spPr>
        <a:xfrm>
          <a:off x="13087427" y="6004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68416</xdr:rowOff>
    </xdr:from>
    <xdr:ext cx="469744" cy="259045"/>
    <xdr:sp macro="" textlink="">
      <xdr:nvSpPr>
        <xdr:cNvPr id="157" name="n_3aveValue債務償還比率">
          <a:extLst>
            <a:ext uri="{FF2B5EF4-FFF2-40B4-BE49-F238E27FC236}">
              <a16:creationId xmlns:a16="http://schemas.microsoft.com/office/drawing/2014/main" id="{953518EB-272A-4FCF-934B-4DB987DC2A5D}"/>
            </a:ext>
          </a:extLst>
        </xdr:cNvPr>
        <xdr:cNvSpPr txBox="1"/>
      </xdr:nvSpPr>
      <xdr:spPr>
        <a:xfrm>
          <a:off x="12325427" y="5983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28012</xdr:rowOff>
    </xdr:from>
    <xdr:ext cx="469744" cy="259045"/>
    <xdr:sp macro="" textlink="">
      <xdr:nvSpPr>
        <xdr:cNvPr id="158" name="n_4aveValue債務償還比率">
          <a:extLst>
            <a:ext uri="{FF2B5EF4-FFF2-40B4-BE49-F238E27FC236}">
              <a16:creationId xmlns:a16="http://schemas.microsoft.com/office/drawing/2014/main" id="{B91D2A5A-F0A4-4CB3-AE85-719F9AE5B15E}"/>
            </a:ext>
          </a:extLst>
        </xdr:cNvPr>
        <xdr:cNvSpPr txBox="1"/>
      </xdr:nvSpPr>
      <xdr:spPr>
        <a:xfrm>
          <a:off x="11563427" y="5943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27</xdr:row>
      <xdr:rowOff>155979</xdr:rowOff>
    </xdr:from>
    <xdr:ext cx="469744" cy="259045"/>
    <xdr:sp macro="" textlink="">
      <xdr:nvSpPr>
        <xdr:cNvPr id="159" name="n_1mainValue債務償還比率">
          <a:extLst>
            <a:ext uri="{FF2B5EF4-FFF2-40B4-BE49-F238E27FC236}">
              <a16:creationId xmlns:a16="http://schemas.microsoft.com/office/drawing/2014/main" id="{1D6529E5-09E3-45F1-B2A6-2955CF698435}"/>
            </a:ext>
          </a:extLst>
        </xdr:cNvPr>
        <xdr:cNvSpPr txBox="1"/>
      </xdr:nvSpPr>
      <xdr:spPr>
        <a:xfrm>
          <a:off x="13836727" y="5556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3035</xdr:rowOff>
    </xdr:from>
    <xdr:ext cx="469744" cy="259045"/>
    <xdr:sp macro="" textlink="">
      <xdr:nvSpPr>
        <xdr:cNvPr id="160" name="n_2mainValue債務償還比率">
          <a:extLst>
            <a:ext uri="{FF2B5EF4-FFF2-40B4-BE49-F238E27FC236}">
              <a16:creationId xmlns:a16="http://schemas.microsoft.com/office/drawing/2014/main" id="{C40BC868-85DC-45EA-B128-7C578B4DAE24}"/>
            </a:ext>
          </a:extLst>
        </xdr:cNvPr>
        <xdr:cNvSpPr txBox="1"/>
      </xdr:nvSpPr>
      <xdr:spPr>
        <a:xfrm>
          <a:off x="13087427" y="5575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148885</xdr:rowOff>
    </xdr:from>
    <xdr:ext cx="469744" cy="259045"/>
    <xdr:sp macro="" textlink="">
      <xdr:nvSpPr>
        <xdr:cNvPr id="161" name="n_3mainValue債務償還比率">
          <a:extLst>
            <a:ext uri="{FF2B5EF4-FFF2-40B4-BE49-F238E27FC236}">
              <a16:creationId xmlns:a16="http://schemas.microsoft.com/office/drawing/2014/main" id="{35852E55-F20B-489E-BFFF-AAB8966EAF3F}"/>
            </a:ext>
          </a:extLst>
        </xdr:cNvPr>
        <xdr:cNvSpPr txBox="1"/>
      </xdr:nvSpPr>
      <xdr:spPr>
        <a:xfrm>
          <a:off x="12325427" y="5549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100668</xdr:rowOff>
    </xdr:from>
    <xdr:ext cx="469744" cy="259045"/>
    <xdr:sp macro="" textlink="">
      <xdr:nvSpPr>
        <xdr:cNvPr id="162" name="n_4mainValue債務償還比率">
          <a:extLst>
            <a:ext uri="{FF2B5EF4-FFF2-40B4-BE49-F238E27FC236}">
              <a16:creationId xmlns:a16="http://schemas.microsoft.com/office/drawing/2014/main" id="{DA506239-B147-4433-85A0-48E5E9E6406A}"/>
            </a:ext>
          </a:extLst>
        </xdr:cNvPr>
        <xdr:cNvSpPr txBox="1"/>
      </xdr:nvSpPr>
      <xdr:spPr>
        <a:xfrm>
          <a:off x="11563427" y="550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a:extLst>
            <a:ext uri="{FF2B5EF4-FFF2-40B4-BE49-F238E27FC236}">
              <a16:creationId xmlns:a16="http://schemas.microsoft.com/office/drawing/2014/main" id="{145D3BAD-FAFE-4CDB-B727-966BD870AF9D}"/>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a:extLst>
            <a:ext uri="{FF2B5EF4-FFF2-40B4-BE49-F238E27FC236}">
              <a16:creationId xmlns:a16="http://schemas.microsoft.com/office/drawing/2014/main" id="{886CE6EC-FB3D-4B62-95FC-23F0D51E396C}"/>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a:extLst>
            <a:ext uri="{FF2B5EF4-FFF2-40B4-BE49-F238E27FC236}">
              <a16:creationId xmlns:a16="http://schemas.microsoft.com/office/drawing/2014/main" id="{4BFCE8BC-8C61-40CC-91ED-4560859AC624}"/>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a:extLst>
            <a:ext uri="{FF2B5EF4-FFF2-40B4-BE49-F238E27FC236}">
              <a16:creationId xmlns:a16="http://schemas.microsoft.com/office/drawing/2014/main" id="{FA787C84-FF41-4B6F-A404-D9EE3DA7EAC1}"/>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a:extLst>
            <a:ext uri="{FF2B5EF4-FFF2-40B4-BE49-F238E27FC236}">
              <a16:creationId xmlns:a16="http://schemas.microsoft.com/office/drawing/2014/main" id="{2E0B4BA6-1C44-426B-8FD1-9A7AE9B08193}"/>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a:extLst>
            <a:ext uri="{FF2B5EF4-FFF2-40B4-BE49-F238E27FC236}">
              <a16:creationId xmlns:a16="http://schemas.microsoft.com/office/drawing/2014/main" id="{5513F0F6-A5D4-478C-9F44-51D0725DB53A}"/>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32558A1-5D84-40B9-BA61-63B32B84B15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A96C5C2-025F-40E6-BF32-EE5DC5C39832}"/>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F25A753-37BD-4EFA-92F3-CD054FA2B81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B7DFEC40-4621-442F-8D05-32E84AEE2103}"/>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6CE11C7-E51C-40B3-9006-C953B773C48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536E6D01-D042-4A12-9EAC-02CF111E8C63}"/>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1651ECAF-BE31-4AD3-B21A-789295C0FB86}"/>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EFEE5A9-A059-471A-9C2B-8FC29E0EA5DF}"/>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9096422-1FA7-49BE-B2F2-367B5591CBF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DB95B2D8-3AED-44D0-8E50-4E51E52AAEF9}"/>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FAAFE93B-0528-4EE3-B8E8-023D6BFD903D}"/>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A6FF9722-DF2C-45E0-8306-AA354A1DFB1B}"/>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ADCFF88-90EE-4B81-BF30-7565827E0E36}"/>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6B74533B-970F-4200-872E-CB630806927D}"/>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D4A4546-00AE-41D1-9695-77101E268A3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3DC8FF7-7B4D-45C0-94C5-2A040F736BCB}"/>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624DB1B-5173-4FB8-B6E1-4C1843FD50E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199644-9458-4791-8607-6A4E77025C39}"/>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46D55A0-8065-40C1-AD45-DBD9A847932D}"/>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8DD7780B-7CE2-452D-8FCF-81C2258709E2}"/>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80CFF81-0A24-466B-B93C-455CB4E2260A}"/>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E625D393-494B-43DE-99EF-2EFF678111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97971B8-55C6-4BEA-8869-DA5EF62758A8}"/>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C94D0D80-A485-41A5-8BBF-7D81954F13DD}"/>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6B9BA289-8EB1-4E3C-A93D-2E4296975529}"/>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B340A73-8CE0-4BE8-B235-E4B755F2C81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CAB905C-763A-4DCB-B8FC-69F8D1BA2C61}"/>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5D4C23B6-B4B7-4032-9D27-F4F41CB11C92}"/>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10234A3E-A46B-45CA-90DC-A2E01C3D3DFF}"/>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4BDFCB60-7E31-4DBD-86EB-2F63C7458B27}"/>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FADFECB-00A1-4178-9AA1-18B70F2C3B49}"/>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40378ED4-3E77-4D61-BE40-494066770447}"/>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7DF1B2A8-78B4-4166-BD64-19008C148326}"/>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AAFFC7D5-65EB-4A05-9BC7-4F76E5AB0E2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06EB531-CFEF-4673-A7F2-AE61A9EDA644}"/>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E44FBC0-C7FA-42EE-8821-BF32175A3D4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9F28C7E-77DB-434C-8F5C-64B7B2501247}"/>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983BDB12-3893-4D99-A667-1621F3921C2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A65CF1A4-E820-48EE-A921-59CC16A43886}"/>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307C5DD0-A70F-43F8-901E-298AE2C1B88B}"/>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315C13B4-B4D7-4929-9D2E-98E09B47B2CF}"/>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831A1A93-AD9E-4D1B-B69A-A2044D8E46DA}"/>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CE980187-1ADD-4742-A12E-B2EA555AD339}"/>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DD4E1481-26E6-4AC8-898C-3132FAC2ECDF}"/>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F3F3E0AA-E0EE-493B-AD7B-1EFD2E0D92CF}"/>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C3D61B2C-3317-4867-82BF-EA632466E7FC}"/>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9F99FA2B-8186-48CA-90C6-BCB092E26A3A}"/>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824F97A8-37DF-42D0-B6FC-4E0C46DD3C99}"/>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0DBDC64F-7D4A-4A99-A412-9ED36C8A09B8}"/>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EAA9EA62-A6D6-4D76-8D45-B4EFE1EBFD58}"/>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2A24102F-2D03-4E8C-A12F-49663111DA7F}"/>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84C00247-7CFE-4AF7-B546-E336DBA7866B}"/>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C46DEAC5-34E0-42EF-8297-F9FB802CFFEB}"/>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8F4279E5-2803-4A6F-8DD8-EDC8299D3968}"/>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FF18FA9E-171D-4611-8601-BA0166E8CD6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954A742F-0A3D-4A74-8866-1598C5DD0A79}"/>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1089</xdr:rowOff>
    </xdr:from>
    <xdr:to>
      <xdr:col>24</xdr:col>
      <xdr:colOff>62865</xdr:colOff>
      <xdr:row>42</xdr:row>
      <xdr:rowOff>87630</xdr:rowOff>
    </xdr:to>
    <xdr:cxnSp macro="">
      <xdr:nvCxnSpPr>
        <xdr:cNvPr id="58" name="直線コネクタ 57">
          <a:extLst>
            <a:ext uri="{FF2B5EF4-FFF2-40B4-BE49-F238E27FC236}">
              <a16:creationId xmlns:a16="http://schemas.microsoft.com/office/drawing/2014/main" id="{BCF4BF87-3FA1-45DA-862C-2A8706328BD3}"/>
            </a:ext>
          </a:extLst>
        </xdr:cNvPr>
        <xdr:cNvCxnSpPr/>
      </xdr:nvCxnSpPr>
      <xdr:spPr>
        <a:xfrm flipV="1">
          <a:off x="4634865" y="5830389"/>
          <a:ext cx="0" cy="14581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91457</xdr:rowOff>
    </xdr:from>
    <xdr:ext cx="405111" cy="259045"/>
    <xdr:sp macro="" textlink="">
      <xdr:nvSpPr>
        <xdr:cNvPr id="59" name="【道路】&#10;有形固定資産減価償却率最小値テキスト">
          <a:extLst>
            <a:ext uri="{FF2B5EF4-FFF2-40B4-BE49-F238E27FC236}">
              <a16:creationId xmlns:a16="http://schemas.microsoft.com/office/drawing/2014/main" id="{7DEB0C12-BDF0-417E-889C-65B7A585B4A3}"/>
            </a:ext>
          </a:extLst>
        </xdr:cNvPr>
        <xdr:cNvSpPr txBox="1"/>
      </xdr:nvSpPr>
      <xdr:spPr>
        <a:xfrm>
          <a:off x="4673600" y="7292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87630</xdr:rowOff>
    </xdr:from>
    <xdr:to>
      <xdr:col>24</xdr:col>
      <xdr:colOff>152400</xdr:colOff>
      <xdr:row>42</xdr:row>
      <xdr:rowOff>87630</xdr:rowOff>
    </xdr:to>
    <xdr:cxnSp macro="">
      <xdr:nvCxnSpPr>
        <xdr:cNvPr id="60" name="直線コネクタ 59">
          <a:extLst>
            <a:ext uri="{FF2B5EF4-FFF2-40B4-BE49-F238E27FC236}">
              <a16:creationId xmlns:a16="http://schemas.microsoft.com/office/drawing/2014/main" id="{E361FF45-3C2E-41CA-85F3-74A859DE2A00}"/>
            </a:ext>
          </a:extLst>
        </xdr:cNvPr>
        <xdr:cNvCxnSpPr/>
      </xdr:nvCxnSpPr>
      <xdr:spPr>
        <a:xfrm>
          <a:off x="4546600" y="7288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119216</xdr:rowOff>
    </xdr:from>
    <xdr:ext cx="405111" cy="259045"/>
    <xdr:sp macro="" textlink="">
      <xdr:nvSpPr>
        <xdr:cNvPr id="61" name="【道路】&#10;有形固定資産減価償却率最大値テキスト">
          <a:extLst>
            <a:ext uri="{FF2B5EF4-FFF2-40B4-BE49-F238E27FC236}">
              <a16:creationId xmlns:a16="http://schemas.microsoft.com/office/drawing/2014/main" id="{6C824047-9C14-42FD-B6C1-BABB13FDF0A5}"/>
            </a:ext>
          </a:extLst>
        </xdr:cNvPr>
        <xdr:cNvSpPr txBox="1"/>
      </xdr:nvSpPr>
      <xdr:spPr>
        <a:xfrm>
          <a:off x="4673600" y="5605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1089</xdr:rowOff>
    </xdr:from>
    <xdr:to>
      <xdr:col>24</xdr:col>
      <xdr:colOff>152400</xdr:colOff>
      <xdr:row>34</xdr:row>
      <xdr:rowOff>1089</xdr:rowOff>
    </xdr:to>
    <xdr:cxnSp macro="">
      <xdr:nvCxnSpPr>
        <xdr:cNvPr id="62" name="直線コネクタ 61">
          <a:extLst>
            <a:ext uri="{FF2B5EF4-FFF2-40B4-BE49-F238E27FC236}">
              <a16:creationId xmlns:a16="http://schemas.microsoft.com/office/drawing/2014/main" id="{7FFCB3F4-959F-41F1-A08C-A195D3793750}"/>
            </a:ext>
          </a:extLst>
        </xdr:cNvPr>
        <xdr:cNvCxnSpPr/>
      </xdr:nvCxnSpPr>
      <xdr:spPr>
        <a:xfrm>
          <a:off x="4546600" y="5830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111596</xdr:rowOff>
    </xdr:from>
    <xdr:ext cx="405111" cy="259045"/>
    <xdr:sp macro="" textlink="">
      <xdr:nvSpPr>
        <xdr:cNvPr id="63" name="【道路】&#10;有形固定資産減価償却率平均値テキスト">
          <a:extLst>
            <a:ext uri="{FF2B5EF4-FFF2-40B4-BE49-F238E27FC236}">
              <a16:creationId xmlns:a16="http://schemas.microsoft.com/office/drawing/2014/main" id="{C2354CF6-B89E-42B2-9A64-93D9E59696DE}"/>
            </a:ext>
          </a:extLst>
        </xdr:cNvPr>
        <xdr:cNvSpPr txBox="1"/>
      </xdr:nvSpPr>
      <xdr:spPr>
        <a:xfrm>
          <a:off x="4673600" y="66266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133169</xdr:rowOff>
    </xdr:from>
    <xdr:to>
      <xdr:col>24</xdr:col>
      <xdr:colOff>114300</xdr:colOff>
      <xdr:row>39</xdr:row>
      <xdr:rowOff>63319</xdr:rowOff>
    </xdr:to>
    <xdr:sp macro="" textlink="">
      <xdr:nvSpPr>
        <xdr:cNvPr id="64" name="フローチャート: 判断 63">
          <a:extLst>
            <a:ext uri="{FF2B5EF4-FFF2-40B4-BE49-F238E27FC236}">
              <a16:creationId xmlns:a16="http://schemas.microsoft.com/office/drawing/2014/main" id="{CFC1E02E-17FF-400A-87A4-78219FE0BBA8}"/>
            </a:ext>
          </a:extLst>
        </xdr:cNvPr>
        <xdr:cNvSpPr/>
      </xdr:nvSpPr>
      <xdr:spPr>
        <a:xfrm>
          <a:off x="4584700" y="664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93980</xdr:rowOff>
    </xdr:from>
    <xdr:to>
      <xdr:col>20</xdr:col>
      <xdr:colOff>38100</xdr:colOff>
      <xdr:row>39</xdr:row>
      <xdr:rowOff>24130</xdr:rowOff>
    </xdr:to>
    <xdr:sp macro="" textlink="">
      <xdr:nvSpPr>
        <xdr:cNvPr id="65" name="フローチャート: 判断 64">
          <a:extLst>
            <a:ext uri="{FF2B5EF4-FFF2-40B4-BE49-F238E27FC236}">
              <a16:creationId xmlns:a16="http://schemas.microsoft.com/office/drawing/2014/main" id="{29FC84C8-4AD7-4DAE-971C-49A0E8E9BD65}"/>
            </a:ext>
          </a:extLst>
        </xdr:cNvPr>
        <xdr:cNvSpPr/>
      </xdr:nvSpPr>
      <xdr:spPr>
        <a:xfrm>
          <a:off x="3746500" y="660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71120</xdr:rowOff>
    </xdr:from>
    <xdr:to>
      <xdr:col>15</xdr:col>
      <xdr:colOff>101600</xdr:colOff>
      <xdr:row>39</xdr:row>
      <xdr:rowOff>1270</xdr:rowOff>
    </xdr:to>
    <xdr:sp macro="" textlink="">
      <xdr:nvSpPr>
        <xdr:cNvPr id="66" name="フローチャート: 判断 65">
          <a:extLst>
            <a:ext uri="{FF2B5EF4-FFF2-40B4-BE49-F238E27FC236}">
              <a16:creationId xmlns:a16="http://schemas.microsoft.com/office/drawing/2014/main" id="{E7E409AA-7D01-4081-87E9-79F36CFA1047}"/>
            </a:ext>
          </a:extLst>
        </xdr:cNvPr>
        <xdr:cNvSpPr/>
      </xdr:nvSpPr>
      <xdr:spPr>
        <a:xfrm>
          <a:off x="2857500" y="658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59690</xdr:rowOff>
    </xdr:from>
    <xdr:to>
      <xdr:col>10</xdr:col>
      <xdr:colOff>165100</xdr:colOff>
      <xdr:row>38</xdr:row>
      <xdr:rowOff>161290</xdr:rowOff>
    </xdr:to>
    <xdr:sp macro="" textlink="">
      <xdr:nvSpPr>
        <xdr:cNvPr id="67" name="フローチャート: 判断 66">
          <a:extLst>
            <a:ext uri="{FF2B5EF4-FFF2-40B4-BE49-F238E27FC236}">
              <a16:creationId xmlns:a16="http://schemas.microsoft.com/office/drawing/2014/main" id="{6743D394-C0C7-40D3-9A20-1D58E9AFED3C}"/>
            </a:ext>
          </a:extLst>
        </xdr:cNvPr>
        <xdr:cNvSpPr/>
      </xdr:nvSpPr>
      <xdr:spPr>
        <a:xfrm>
          <a:off x="1968500" y="657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77651</xdr:rowOff>
    </xdr:from>
    <xdr:to>
      <xdr:col>6</xdr:col>
      <xdr:colOff>38100</xdr:colOff>
      <xdr:row>38</xdr:row>
      <xdr:rowOff>7801</xdr:rowOff>
    </xdr:to>
    <xdr:sp macro="" textlink="">
      <xdr:nvSpPr>
        <xdr:cNvPr id="68" name="フローチャート: 判断 67">
          <a:extLst>
            <a:ext uri="{FF2B5EF4-FFF2-40B4-BE49-F238E27FC236}">
              <a16:creationId xmlns:a16="http://schemas.microsoft.com/office/drawing/2014/main" id="{3258DA4D-C479-48A1-A322-B1EE73A425AD}"/>
            </a:ext>
          </a:extLst>
        </xdr:cNvPr>
        <xdr:cNvSpPr/>
      </xdr:nvSpPr>
      <xdr:spPr>
        <a:xfrm>
          <a:off x="1079500" y="6421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9847051E-70D7-4863-95D7-7A43AA79793C}"/>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42722263-9370-4EC9-B5FD-A9F21B0705EC}"/>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4371024B-E24C-454D-8836-2D7600B55699}"/>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7D128294-2772-4C81-BB0B-22BE3EA72676}"/>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D34B7491-C4E6-4970-B331-C9680C246ABF}"/>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56424</xdr:rowOff>
    </xdr:from>
    <xdr:to>
      <xdr:col>24</xdr:col>
      <xdr:colOff>114300</xdr:colOff>
      <xdr:row>38</xdr:row>
      <xdr:rowOff>158024</xdr:rowOff>
    </xdr:to>
    <xdr:sp macro="" textlink="">
      <xdr:nvSpPr>
        <xdr:cNvPr id="74" name="楕円 73">
          <a:extLst>
            <a:ext uri="{FF2B5EF4-FFF2-40B4-BE49-F238E27FC236}">
              <a16:creationId xmlns:a16="http://schemas.microsoft.com/office/drawing/2014/main" id="{39290AF2-AA26-492B-844C-624EF7DEA609}"/>
            </a:ext>
          </a:extLst>
        </xdr:cNvPr>
        <xdr:cNvSpPr/>
      </xdr:nvSpPr>
      <xdr:spPr>
        <a:xfrm>
          <a:off x="4584700" y="657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79301</xdr:rowOff>
    </xdr:from>
    <xdr:ext cx="405111" cy="259045"/>
    <xdr:sp macro="" textlink="">
      <xdr:nvSpPr>
        <xdr:cNvPr id="75" name="【道路】&#10;有形固定資産減価償却率該当値テキスト">
          <a:extLst>
            <a:ext uri="{FF2B5EF4-FFF2-40B4-BE49-F238E27FC236}">
              <a16:creationId xmlns:a16="http://schemas.microsoft.com/office/drawing/2014/main" id="{688C891B-FF52-4FC1-82CA-4045951A7E56}"/>
            </a:ext>
          </a:extLst>
        </xdr:cNvPr>
        <xdr:cNvSpPr txBox="1"/>
      </xdr:nvSpPr>
      <xdr:spPr>
        <a:xfrm>
          <a:off x="4673600" y="64229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41728</xdr:rowOff>
    </xdr:from>
    <xdr:to>
      <xdr:col>20</xdr:col>
      <xdr:colOff>38100</xdr:colOff>
      <xdr:row>38</xdr:row>
      <xdr:rowOff>143328</xdr:rowOff>
    </xdr:to>
    <xdr:sp macro="" textlink="">
      <xdr:nvSpPr>
        <xdr:cNvPr id="76" name="楕円 75">
          <a:extLst>
            <a:ext uri="{FF2B5EF4-FFF2-40B4-BE49-F238E27FC236}">
              <a16:creationId xmlns:a16="http://schemas.microsoft.com/office/drawing/2014/main" id="{0CA25611-6A93-47F2-9180-958447D68CB7}"/>
            </a:ext>
          </a:extLst>
        </xdr:cNvPr>
        <xdr:cNvSpPr/>
      </xdr:nvSpPr>
      <xdr:spPr>
        <a:xfrm>
          <a:off x="3746500" y="6556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92528</xdr:rowOff>
    </xdr:from>
    <xdr:to>
      <xdr:col>24</xdr:col>
      <xdr:colOff>63500</xdr:colOff>
      <xdr:row>38</xdr:row>
      <xdr:rowOff>107224</xdr:rowOff>
    </xdr:to>
    <xdr:cxnSp macro="">
      <xdr:nvCxnSpPr>
        <xdr:cNvPr id="77" name="直線コネクタ 76">
          <a:extLst>
            <a:ext uri="{FF2B5EF4-FFF2-40B4-BE49-F238E27FC236}">
              <a16:creationId xmlns:a16="http://schemas.microsoft.com/office/drawing/2014/main" id="{AD7CBB9F-57BD-490A-93A5-0AAE6EE4090C}"/>
            </a:ext>
          </a:extLst>
        </xdr:cNvPr>
        <xdr:cNvCxnSpPr/>
      </xdr:nvCxnSpPr>
      <xdr:spPr>
        <a:xfrm>
          <a:off x="3797300" y="6607628"/>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15603</xdr:rowOff>
    </xdr:from>
    <xdr:to>
      <xdr:col>15</xdr:col>
      <xdr:colOff>101600</xdr:colOff>
      <xdr:row>38</xdr:row>
      <xdr:rowOff>117203</xdr:rowOff>
    </xdr:to>
    <xdr:sp macro="" textlink="">
      <xdr:nvSpPr>
        <xdr:cNvPr id="78" name="楕円 77">
          <a:extLst>
            <a:ext uri="{FF2B5EF4-FFF2-40B4-BE49-F238E27FC236}">
              <a16:creationId xmlns:a16="http://schemas.microsoft.com/office/drawing/2014/main" id="{59A02E03-9DE2-465A-9C82-FA1C282A1DF3}"/>
            </a:ext>
          </a:extLst>
        </xdr:cNvPr>
        <xdr:cNvSpPr/>
      </xdr:nvSpPr>
      <xdr:spPr>
        <a:xfrm>
          <a:off x="2857500" y="6530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66403</xdr:rowOff>
    </xdr:from>
    <xdr:to>
      <xdr:col>19</xdr:col>
      <xdr:colOff>177800</xdr:colOff>
      <xdr:row>38</xdr:row>
      <xdr:rowOff>92528</xdr:rowOff>
    </xdr:to>
    <xdr:cxnSp macro="">
      <xdr:nvCxnSpPr>
        <xdr:cNvPr id="79" name="直線コネクタ 78">
          <a:extLst>
            <a:ext uri="{FF2B5EF4-FFF2-40B4-BE49-F238E27FC236}">
              <a16:creationId xmlns:a16="http://schemas.microsoft.com/office/drawing/2014/main" id="{AAE10E12-AD01-40EC-8AB9-823E1B48D911}"/>
            </a:ext>
          </a:extLst>
        </xdr:cNvPr>
        <xdr:cNvCxnSpPr/>
      </xdr:nvCxnSpPr>
      <xdr:spPr>
        <a:xfrm>
          <a:off x="2908300" y="6581503"/>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167459</xdr:rowOff>
    </xdr:from>
    <xdr:to>
      <xdr:col>10</xdr:col>
      <xdr:colOff>165100</xdr:colOff>
      <xdr:row>38</xdr:row>
      <xdr:rowOff>97609</xdr:rowOff>
    </xdr:to>
    <xdr:sp macro="" textlink="">
      <xdr:nvSpPr>
        <xdr:cNvPr id="80" name="楕円 79">
          <a:extLst>
            <a:ext uri="{FF2B5EF4-FFF2-40B4-BE49-F238E27FC236}">
              <a16:creationId xmlns:a16="http://schemas.microsoft.com/office/drawing/2014/main" id="{D26E793B-24AA-488D-B8C3-2CC258EBC9F0}"/>
            </a:ext>
          </a:extLst>
        </xdr:cNvPr>
        <xdr:cNvSpPr/>
      </xdr:nvSpPr>
      <xdr:spPr>
        <a:xfrm>
          <a:off x="1968500" y="6511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46809</xdr:rowOff>
    </xdr:from>
    <xdr:to>
      <xdr:col>15</xdr:col>
      <xdr:colOff>50800</xdr:colOff>
      <xdr:row>38</xdr:row>
      <xdr:rowOff>66403</xdr:rowOff>
    </xdr:to>
    <xdr:cxnSp macro="">
      <xdr:nvCxnSpPr>
        <xdr:cNvPr id="81" name="直線コネクタ 80">
          <a:extLst>
            <a:ext uri="{FF2B5EF4-FFF2-40B4-BE49-F238E27FC236}">
              <a16:creationId xmlns:a16="http://schemas.microsoft.com/office/drawing/2014/main" id="{8D502A84-EF0E-4F8A-A7EA-FC7FD456BA98}"/>
            </a:ext>
          </a:extLst>
        </xdr:cNvPr>
        <xdr:cNvCxnSpPr/>
      </xdr:nvCxnSpPr>
      <xdr:spPr>
        <a:xfrm>
          <a:off x="2019300" y="6561909"/>
          <a:ext cx="889000" cy="195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154396</xdr:rowOff>
    </xdr:from>
    <xdr:to>
      <xdr:col>6</xdr:col>
      <xdr:colOff>38100</xdr:colOff>
      <xdr:row>38</xdr:row>
      <xdr:rowOff>84545</xdr:rowOff>
    </xdr:to>
    <xdr:sp macro="" textlink="">
      <xdr:nvSpPr>
        <xdr:cNvPr id="82" name="楕円 81">
          <a:extLst>
            <a:ext uri="{FF2B5EF4-FFF2-40B4-BE49-F238E27FC236}">
              <a16:creationId xmlns:a16="http://schemas.microsoft.com/office/drawing/2014/main" id="{8EC69A18-961F-4DE0-A7A3-71332346C8B6}"/>
            </a:ext>
          </a:extLst>
        </xdr:cNvPr>
        <xdr:cNvSpPr/>
      </xdr:nvSpPr>
      <xdr:spPr>
        <a:xfrm>
          <a:off x="1079500" y="649804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33746</xdr:rowOff>
    </xdr:from>
    <xdr:to>
      <xdr:col>10</xdr:col>
      <xdr:colOff>114300</xdr:colOff>
      <xdr:row>38</xdr:row>
      <xdr:rowOff>46809</xdr:rowOff>
    </xdr:to>
    <xdr:cxnSp macro="">
      <xdr:nvCxnSpPr>
        <xdr:cNvPr id="83" name="直線コネクタ 82">
          <a:extLst>
            <a:ext uri="{FF2B5EF4-FFF2-40B4-BE49-F238E27FC236}">
              <a16:creationId xmlns:a16="http://schemas.microsoft.com/office/drawing/2014/main" id="{D6975888-B194-4AD1-9FFA-F9B0DBE3FDA0}"/>
            </a:ext>
          </a:extLst>
        </xdr:cNvPr>
        <xdr:cNvCxnSpPr/>
      </xdr:nvCxnSpPr>
      <xdr:spPr>
        <a:xfrm>
          <a:off x="1130300" y="6548846"/>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15257</xdr:rowOff>
    </xdr:from>
    <xdr:ext cx="405111" cy="259045"/>
    <xdr:sp macro="" textlink="">
      <xdr:nvSpPr>
        <xdr:cNvPr id="84" name="n_1aveValue【道路】&#10;有形固定資産減価償却率">
          <a:extLst>
            <a:ext uri="{FF2B5EF4-FFF2-40B4-BE49-F238E27FC236}">
              <a16:creationId xmlns:a16="http://schemas.microsoft.com/office/drawing/2014/main" id="{0A70EB04-46E2-4156-A3CB-8DF281556C73}"/>
            </a:ext>
          </a:extLst>
        </xdr:cNvPr>
        <xdr:cNvSpPr txBox="1"/>
      </xdr:nvSpPr>
      <xdr:spPr>
        <a:xfrm>
          <a:off x="3582044" y="670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163847</xdr:rowOff>
    </xdr:from>
    <xdr:ext cx="405111" cy="259045"/>
    <xdr:sp macro="" textlink="">
      <xdr:nvSpPr>
        <xdr:cNvPr id="85" name="n_2aveValue【道路】&#10;有形固定資産減価償却率">
          <a:extLst>
            <a:ext uri="{FF2B5EF4-FFF2-40B4-BE49-F238E27FC236}">
              <a16:creationId xmlns:a16="http://schemas.microsoft.com/office/drawing/2014/main" id="{BB5DFC97-D9A7-4B92-B79D-52DCA179C1BD}"/>
            </a:ext>
          </a:extLst>
        </xdr:cNvPr>
        <xdr:cNvSpPr txBox="1"/>
      </xdr:nvSpPr>
      <xdr:spPr>
        <a:xfrm>
          <a:off x="2705744" y="66789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152417</xdr:rowOff>
    </xdr:from>
    <xdr:ext cx="405111" cy="259045"/>
    <xdr:sp macro="" textlink="">
      <xdr:nvSpPr>
        <xdr:cNvPr id="86" name="n_3aveValue【道路】&#10;有形固定資産減価償却率">
          <a:extLst>
            <a:ext uri="{FF2B5EF4-FFF2-40B4-BE49-F238E27FC236}">
              <a16:creationId xmlns:a16="http://schemas.microsoft.com/office/drawing/2014/main" id="{D2939263-1139-4DE1-A929-76BC497AACEB}"/>
            </a:ext>
          </a:extLst>
        </xdr:cNvPr>
        <xdr:cNvSpPr txBox="1"/>
      </xdr:nvSpPr>
      <xdr:spPr>
        <a:xfrm>
          <a:off x="1816744" y="6667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24328</xdr:rowOff>
    </xdr:from>
    <xdr:ext cx="405111" cy="259045"/>
    <xdr:sp macro="" textlink="">
      <xdr:nvSpPr>
        <xdr:cNvPr id="87" name="n_4aveValue【道路】&#10;有形固定資産減価償却率">
          <a:extLst>
            <a:ext uri="{FF2B5EF4-FFF2-40B4-BE49-F238E27FC236}">
              <a16:creationId xmlns:a16="http://schemas.microsoft.com/office/drawing/2014/main" id="{42315267-572E-44AC-B9AF-30010342C161}"/>
            </a:ext>
          </a:extLst>
        </xdr:cNvPr>
        <xdr:cNvSpPr txBox="1"/>
      </xdr:nvSpPr>
      <xdr:spPr>
        <a:xfrm>
          <a:off x="927744" y="6196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159855</xdr:rowOff>
    </xdr:from>
    <xdr:ext cx="405111" cy="259045"/>
    <xdr:sp macro="" textlink="">
      <xdr:nvSpPr>
        <xdr:cNvPr id="88" name="n_1mainValue【道路】&#10;有形固定資産減価償却率">
          <a:extLst>
            <a:ext uri="{FF2B5EF4-FFF2-40B4-BE49-F238E27FC236}">
              <a16:creationId xmlns:a16="http://schemas.microsoft.com/office/drawing/2014/main" id="{4FC6EF6D-94D5-4618-BDEE-292E572F3E70}"/>
            </a:ext>
          </a:extLst>
        </xdr:cNvPr>
        <xdr:cNvSpPr txBox="1"/>
      </xdr:nvSpPr>
      <xdr:spPr>
        <a:xfrm>
          <a:off x="3582044" y="6332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133730</xdr:rowOff>
    </xdr:from>
    <xdr:ext cx="405111" cy="259045"/>
    <xdr:sp macro="" textlink="">
      <xdr:nvSpPr>
        <xdr:cNvPr id="89" name="n_2mainValue【道路】&#10;有形固定資産減価償却率">
          <a:extLst>
            <a:ext uri="{FF2B5EF4-FFF2-40B4-BE49-F238E27FC236}">
              <a16:creationId xmlns:a16="http://schemas.microsoft.com/office/drawing/2014/main" id="{5742DC6A-C412-48E2-AC2F-A30A160E82E2}"/>
            </a:ext>
          </a:extLst>
        </xdr:cNvPr>
        <xdr:cNvSpPr txBox="1"/>
      </xdr:nvSpPr>
      <xdr:spPr>
        <a:xfrm>
          <a:off x="2705744" y="63059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114135</xdr:rowOff>
    </xdr:from>
    <xdr:ext cx="405111" cy="259045"/>
    <xdr:sp macro="" textlink="">
      <xdr:nvSpPr>
        <xdr:cNvPr id="90" name="n_3mainValue【道路】&#10;有形固定資産減価償却率">
          <a:extLst>
            <a:ext uri="{FF2B5EF4-FFF2-40B4-BE49-F238E27FC236}">
              <a16:creationId xmlns:a16="http://schemas.microsoft.com/office/drawing/2014/main" id="{CAD01029-9FCA-49E2-B79C-D03148F78ECA}"/>
            </a:ext>
          </a:extLst>
        </xdr:cNvPr>
        <xdr:cNvSpPr txBox="1"/>
      </xdr:nvSpPr>
      <xdr:spPr>
        <a:xfrm>
          <a:off x="1816744" y="628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75673</xdr:rowOff>
    </xdr:from>
    <xdr:ext cx="405111" cy="259045"/>
    <xdr:sp macro="" textlink="">
      <xdr:nvSpPr>
        <xdr:cNvPr id="91" name="n_4mainValue【道路】&#10;有形固定資産減価償却率">
          <a:extLst>
            <a:ext uri="{FF2B5EF4-FFF2-40B4-BE49-F238E27FC236}">
              <a16:creationId xmlns:a16="http://schemas.microsoft.com/office/drawing/2014/main" id="{8CB6297C-9975-48A5-962E-C37B55671E37}"/>
            </a:ext>
          </a:extLst>
        </xdr:cNvPr>
        <xdr:cNvSpPr txBox="1"/>
      </xdr:nvSpPr>
      <xdr:spPr>
        <a:xfrm>
          <a:off x="927744" y="6590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AEFE6A49-E7EC-4AF8-A828-2F3F713FD30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17E70F31-ECED-428C-A47D-FCDAF6E80CD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3F7DADBC-46B7-4AA3-8F5E-6F5A0F8B160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ED8EB1F7-D480-4D8E-921E-2170495FF82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2637FA37-D1CD-42A0-848F-2F288C45FCEE}"/>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F215631E-85F2-42E4-802F-AF3F460C1EA1}"/>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11AEC629-6E6F-4A4A-B1CF-57A0853886A6}"/>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8B789B07-427C-4F32-BC1D-3BBF4F3B8743}"/>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F37DDB47-0F11-4759-9427-4073BD0F49BA}"/>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87E5AA9C-6DBF-4C6A-82BB-25BE8F37B463}"/>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2" name="直線コネクタ 101">
          <a:extLst>
            <a:ext uri="{FF2B5EF4-FFF2-40B4-BE49-F238E27FC236}">
              <a16:creationId xmlns:a16="http://schemas.microsoft.com/office/drawing/2014/main" id="{C070A37E-D626-4887-B337-5AED2C3FD94A}"/>
            </a:ext>
          </a:extLst>
        </xdr:cNvPr>
        <xdr:cNvCxnSpPr/>
      </xdr:nvCxnSpPr>
      <xdr:spPr>
        <a:xfrm>
          <a:off x="6604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3" name="テキスト ボックス 102">
          <a:extLst>
            <a:ext uri="{FF2B5EF4-FFF2-40B4-BE49-F238E27FC236}">
              <a16:creationId xmlns:a16="http://schemas.microsoft.com/office/drawing/2014/main" id="{D9BABF50-286B-454F-AF60-0F68D92FC1E2}"/>
            </a:ext>
          </a:extLst>
        </xdr:cNvPr>
        <xdr:cNvSpPr txBox="1"/>
      </xdr:nvSpPr>
      <xdr:spPr>
        <a:xfrm>
          <a:off x="6136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4" name="直線コネクタ 103">
          <a:extLst>
            <a:ext uri="{FF2B5EF4-FFF2-40B4-BE49-F238E27FC236}">
              <a16:creationId xmlns:a16="http://schemas.microsoft.com/office/drawing/2014/main" id="{C4E343B5-E5B7-4D0A-A0D3-807104C0857D}"/>
            </a:ext>
          </a:extLst>
        </xdr:cNvPr>
        <xdr:cNvCxnSpPr/>
      </xdr:nvCxnSpPr>
      <xdr:spPr>
        <a:xfrm>
          <a:off x="6604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48277</xdr:rowOff>
    </xdr:from>
    <xdr:ext cx="531299" cy="259045"/>
    <xdr:sp macro="" textlink="">
      <xdr:nvSpPr>
        <xdr:cNvPr id="105" name="テキスト ボックス 104">
          <a:extLst>
            <a:ext uri="{FF2B5EF4-FFF2-40B4-BE49-F238E27FC236}">
              <a16:creationId xmlns:a16="http://schemas.microsoft.com/office/drawing/2014/main" id="{5B6FA341-0B4E-4274-AB5D-5B3987B14F65}"/>
            </a:ext>
          </a:extLst>
        </xdr:cNvPr>
        <xdr:cNvSpPr txBox="1"/>
      </xdr:nvSpPr>
      <xdr:spPr>
        <a:xfrm>
          <a:off x="6072701" y="656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6" name="直線コネクタ 105">
          <a:extLst>
            <a:ext uri="{FF2B5EF4-FFF2-40B4-BE49-F238E27FC236}">
              <a16:creationId xmlns:a16="http://schemas.microsoft.com/office/drawing/2014/main" id="{5F129ACA-0D23-4154-9976-EF0589199175}"/>
            </a:ext>
          </a:extLst>
        </xdr:cNvPr>
        <xdr:cNvCxnSpPr/>
      </xdr:nvCxnSpPr>
      <xdr:spPr>
        <a:xfrm>
          <a:off x="6604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7" name="テキスト ボックス 106">
          <a:extLst>
            <a:ext uri="{FF2B5EF4-FFF2-40B4-BE49-F238E27FC236}">
              <a16:creationId xmlns:a16="http://schemas.microsoft.com/office/drawing/2014/main" id="{9E4D674B-A6E8-47A1-8320-12604FE5256A}"/>
            </a:ext>
          </a:extLst>
        </xdr:cNvPr>
        <xdr:cNvSpPr txBox="1"/>
      </xdr:nvSpPr>
      <xdr:spPr>
        <a:xfrm>
          <a:off x="6008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8" name="直線コネクタ 107">
          <a:extLst>
            <a:ext uri="{FF2B5EF4-FFF2-40B4-BE49-F238E27FC236}">
              <a16:creationId xmlns:a16="http://schemas.microsoft.com/office/drawing/2014/main" id="{CC93A00E-2959-43DD-B388-63370E27F810}"/>
            </a:ext>
          </a:extLst>
        </xdr:cNvPr>
        <xdr:cNvCxnSpPr/>
      </xdr:nvCxnSpPr>
      <xdr:spPr>
        <a:xfrm>
          <a:off x="6604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9" name="テキスト ボックス 108">
          <a:extLst>
            <a:ext uri="{FF2B5EF4-FFF2-40B4-BE49-F238E27FC236}">
              <a16:creationId xmlns:a16="http://schemas.microsoft.com/office/drawing/2014/main" id="{0DB98984-54A2-41C1-B17F-C613CDEA7795}"/>
            </a:ext>
          </a:extLst>
        </xdr:cNvPr>
        <xdr:cNvSpPr txBox="1"/>
      </xdr:nvSpPr>
      <xdr:spPr>
        <a:xfrm>
          <a:off x="6008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BF965CD4-B58B-49A6-BB27-B5257B737CE2}"/>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1" name="テキスト ボックス 110">
          <a:extLst>
            <a:ext uri="{FF2B5EF4-FFF2-40B4-BE49-F238E27FC236}">
              <a16:creationId xmlns:a16="http://schemas.microsoft.com/office/drawing/2014/main" id="{5DB77185-6402-493D-B24A-6B07C3277FBC}"/>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道路】&#10;一人当たり延長グラフ枠">
          <a:extLst>
            <a:ext uri="{FF2B5EF4-FFF2-40B4-BE49-F238E27FC236}">
              <a16:creationId xmlns:a16="http://schemas.microsoft.com/office/drawing/2014/main" id="{E1C265A6-56E0-42E4-99CA-A98A66AFAD8A}"/>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114897</xdr:rowOff>
    </xdr:from>
    <xdr:to>
      <xdr:col>54</xdr:col>
      <xdr:colOff>189865</xdr:colOff>
      <xdr:row>41</xdr:row>
      <xdr:rowOff>115190</xdr:rowOff>
    </xdr:to>
    <xdr:cxnSp macro="">
      <xdr:nvCxnSpPr>
        <xdr:cNvPr id="113" name="直線コネクタ 112">
          <a:extLst>
            <a:ext uri="{FF2B5EF4-FFF2-40B4-BE49-F238E27FC236}">
              <a16:creationId xmlns:a16="http://schemas.microsoft.com/office/drawing/2014/main" id="{F3C991DD-5A90-4FFF-BB09-9C8B28F487F1}"/>
            </a:ext>
          </a:extLst>
        </xdr:cNvPr>
        <xdr:cNvCxnSpPr/>
      </xdr:nvCxnSpPr>
      <xdr:spPr>
        <a:xfrm flipV="1">
          <a:off x="10476865" y="5772747"/>
          <a:ext cx="0" cy="1371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119017</xdr:rowOff>
    </xdr:from>
    <xdr:ext cx="469744" cy="259045"/>
    <xdr:sp macro="" textlink="">
      <xdr:nvSpPr>
        <xdr:cNvPr id="114" name="【道路】&#10;一人当たり延長最小値テキスト">
          <a:extLst>
            <a:ext uri="{FF2B5EF4-FFF2-40B4-BE49-F238E27FC236}">
              <a16:creationId xmlns:a16="http://schemas.microsoft.com/office/drawing/2014/main" id="{9BE95960-543D-44D1-8347-77EF7C761459}"/>
            </a:ext>
          </a:extLst>
        </xdr:cNvPr>
        <xdr:cNvSpPr txBox="1"/>
      </xdr:nvSpPr>
      <xdr:spPr>
        <a:xfrm>
          <a:off x="10515600" y="7148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115190</xdr:rowOff>
    </xdr:from>
    <xdr:to>
      <xdr:col>55</xdr:col>
      <xdr:colOff>88900</xdr:colOff>
      <xdr:row>41</xdr:row>
      <xdr:rowOff>115190</xdr:rowOff>
    </xdr:to>
    <xdr:cxnSp macro="">
      <xdr:nvCxnSpPr>
        <xdr:cNvPr id="115" name="直線コネクタ 114">
          <a:extLst>
            <a:ext uri="{FF2B5EF4-FFF2-40B4-BE49-F238E27FC236}">
              <a16:creationId xmlns:a16="http://schemas.microsoft.com/office/drawing/2014/main" id="{656820E1-640A-426D-9987-B5AB0B1206C9}"/>
            </a:ext>
          </a:extLst>
        </xdr:cNvPr>
        <xdr:cNvCxnSpPr/>
      </xdr:nvCxnSpPr>
      <xdr:spPr>
        <a:xfrm>
          <a:off x="10388600" y="71446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61574</xdr:rowOff>
    </xdr:from>
    <xdr:ext cx="599010" cy="259045"/>
    <xdr:sp macro="" textlink="">
      <xdr:nvSpPr>
        <xdr:cNvPr id="116" name="【道路】&#10;一人当たり延長最大値テキスト">
          <a:extLst>
            <a:ext uri="{FF2B5EF4-FFF2-40B4-BE49-F238E27FC236}">
              <a16:creationId xmlns:a16="http://schemas.microsoft.com/office/drawing/2014/main" id="{D8FAC3FF-CEAD-439A-8572-3AD8F087E780}"/>
            </a:ext>
          </a:extLst>
        </xdr:cNvPr>
        <xdr:cNvSpPr txBox="1"/>
      </xdr:nvSpPr>
      <xdr:spPr>
        <a:xfrm>
          <a:off x="10515600" y="55479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114897</xdr:rowOff>
    </xdr:from>
    <xdr:to>
      <xdr:col>55</xdr:col>
      <xdr:colOff>88900</xdr:colOff>
      <xdr:row>33</xdr:row>
      <xdr:rowOff>114897</xdr:rowOff>
    </xdr:to>
    <xdr:cxnSp macro="">
      <xdr:nvCxnSpPr>
        <xdr:cNvPr id="117" name="直線コネクタ 116">
          <a:extLst>
            <a:ext uri="{FF2B5EF4-FFF2-40B4-BE49-F238E27FC236}">
              <a16:creationId xmlns:a16="http://schemas.microsoft.com/office/drawing/2014/main" id="{1FB5ABFA-D8B1-4514-A35B-5AC2E1AA2ECF}"/>
            </a:ext>
          </a:extLst>
        </xdr:cNvPr>
        <xdr:cNvCxnSpPr/>
      </xdr:nvCxnSpPr>
      <xdr:spPr>
        <a:xfrm>
          <a:off x="10388600" y="5772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170403</xdr:rowOff>
    </xdr:from>
    <xdr:ext cx="534377" cy="259045"/>
    <xdr:sp macro="" textlink="">
      <xdr:nvSpPr>
        <xdr:cNvPr id="118" name="【道路】&#10;一人当たり延長平均値テキスト">
          <a:extLst>
            <a:ext uri="{FF2B5EF4-FFF2-40B4-BE49-F238E27FC236}">
              <a16:creationId xmlns:a16="http://schemas.microsoft.com/office/drawing/2014/main" id="{58565FB1-B785-4AF2-9AEB-74DE05116DAB}"/>
            </a:ext>
          </a:extLst>
        </xdr:cNvPr>
        <xdr:cNvSpPr txBox="1"/>
      </xdr:nvSpPr>
      <xdr:spPr>
        <a:xfrm>
          <a:off x="10515600" y="68569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20526</xdr:rowOff>
    </xdr:from>
    <xdr:to>
      <xdr:col>55</xdr:col>
      <xdr:colOff>50800</xdr:colOff>
      <xdr:row>40</xdr:row>
      <xdr:rowOff>122126</xdr:rowOff>
    </xdr:to>
    <xdr:sp macro="" textlink="">
      <xdr:nvSpPr>
        <xdr:cNvPr id="119" name="フローチャート: 判断 118">
          <a:extLst>
            <a:ext uri="{FF2B5EF4-FFF2-40B4-BE49-F238E27FC236}">
              <a16:creationId xmlns:a16="http://schemas.microsoft.com/office/drawing/2014/main" id="{7FA7388B-1D5E-4805-A625-DE7D648EB455}"/>
            </a:ext>
          </a:extLst>
        </xdr:cNvPr>
        <xdr:cNvSpPr/>
      </xdr:nvSpPr>
      <xdr:spPr>
        <a:xfrm>
          <a:off x="10426700" y="6878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26552</xdr:rowOff>
    </xdr:from>
    <xdr:to>
      <xdr:col>50</xdr:col>
      <xdr:colOff>165100</xdr:colOff>
      <xdr:row>40</xdr:row>
      <xdr:rowOff>128152</xdr:rowOff>
    </xdr:to>
    <xdr:sp macro="" textlink="">
      <xdr:nvSpPr>
        <xdr:cNvPr id="120" name="フローチャート: 判断 119">
          <a:extLst>
            <a:ext uri="{FF2B5EF4-FFF2-40B4-BE49-F238E27FC236}">
              <a16:creationId xmlns:a16="http://schemas.microsoft.com/office/drawing/2014/main" id="{B3DDF33E-E676-4BB1-A4E8-CB17EA6E6233}"/>
            </a:ext>
          </a:extLst>
        </xdr:cNvPr>
        <xdr:cNvSpPr/>
      </xdr:nvSpPr>
      <xdr:spPr>
        <a:xfrm>
          <a:off x="9588500" y="6884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40954</xdr:rowOff>
    </xdr:from>
    <xdr:to>
      <xdr:col>46</xdr:col>
      <xdr:colOff>38100</xdr:colOff>
      <xdr:row>40</xdr:row>
      <xdr:rowOff>142554</xdr:rowOff>
    </xdr:to>
    <xdr:sp macro="" textlink="">
      <xdr:nvSpPr>
        <xdr:cNvPr id="121" name="フローチャート: 判断 120">
          <a:extLst>
            <a:ext uri="{FF2B5EF4-FFF2-40B4-BE49-F238E27FC236}">
              <a16:creationId xmlns:a16="http://schemas.microsoft.com/office/drawing/2014/main" id="{12EAF1D0-4033-4371-AB40-04708F22E99E}"/>
            </a:ext>
          </a:extLst>
        </xdr:cNvPr>
        <xdr:cNvSpPr/>
      </xdr:nvSpPr>
      <xdr:spPr>
        <a:xfrm>
          <a:off x="8699500" y="6898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38238</xdr:rowOff>
    </xdr:from>
    <xdr:to>
      <xdr:col>41</xdr:col>
      <xdr:colOff>101600</xdr:colOff>
      <xdr:row>40</xdr:row>
      <xdr:rowOff>139838</xdr:rowOff>
    </xdr:to>
    <xdr:sp macro="" textlink="">
      <xdr:nvSpPr>
        <xdr:cNvPr id="122" name="フローチャート: 判断 121">
          <a:extLst>
            <a:ext uri="{FF2B5EF4-FFF2-40B4-BE49-F238E27FC236}">
              <a16:creationId xmlns:a16="http://schemas.microsoft.com/office/drawing/2014/main" id="{BC2029B0-6FD4-4019-AA74-9F5406C6A793}"/>
            </a:ext>
          </a:extLst>
        </xdr:cNvPr>
        <xdr:cNvSpPr/>
      </xdr:nvSpPr>
      <xdr:spPr>
        <a:xfrm>
          <a:off x="7810500" y="689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57102</xdr:rowOff>
    </xdr:from>
    <xdr:to>
      <xdr:col>36</xdr:col>
      <xdr:colOff>165100</xdr:colOff>
      <xdr:row>40</xdr:row>
      <xdr:rowOff>158702</xdr:rowOff>
    </xdr:to>
    <xdr:sp macro="" textlink="">
      <xdr:nvSpPr>
        <xdr:cNvPr id="123" name="フローチャート: 判断 122">
          <a:extLst>
            <a:ext uri="{FF2B5EF4-FFF2-40B4-BE49-F238E27FC236}">
              <a16:creationId xmlns:a16="http://schemas.microsoft.com/office/drawing/2014/main" id="{8C886CBE-0210-413B-8218-F95F2FDB5513}"/>
            </a:ext>
          </a:extLst>
        </xdr:cNvPr>
        <xdr:cNvSpPr/>
      </xdr:nvSpPr>
      <xdr:spPr>
        <a:xfrm>
          <a:off x="6921500" y="6915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7E85FA25-407F-4916-AC6E-356C8144FFFE}"/>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2DC1FD76-A12A-48DA-A556-1DAAB0B9C0FC}"/>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6B2A73A0-D4C6-4106-840B-957CCAACF8C3}"/>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A62AF8DD-53C3-4342-8C4C-2025DE690452}"/>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75B89B14-CC8A-4781-A028-1A352304DED4}"/>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128709</xdr:rowOff>
    </xdr:from>
    <xdr:to>
      <xdr:col>55</xdr:col>
      <xdr:colOff>50800</xdr:colOff>
      <xdr:row>40</xdr:row>
      <xdr:rowOff>58859</xdr:rowOff>
    </xdr:to>
    <xdr:sp macro="" textlink="">
      <xdr:nvSpPr>
        <xdr:cNvPr id="129" name="楕円 128">
          <a:extLst>
            <a:ext uri="{FF2B5EF4-FFF2-40B4-BE49-F238E27FC236}">
              <a16:creationId xmlns:a16="http://schemas.microsoft.com/office/drawing/2014/main" id="{CAAE4D5D-B25C-4C90-A942-8DB74425194F}"/>
            </a:ext>
          </a:extLst>
        </xdr:cNvPr>
        <xdr:cNvSpPr/>
      </xdr:nvSpPr>
      <xdr:spPr>
        <a:xfrm>
          <a:off x="10426700" y="6815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151586</xdr:rowOff>
    </xdr:from>
    <xdr:ext cx="534377" cy="259045"/>
    <xdr:sp macro="" textlink="">
      <xdr:nvSpPr>
        <xdr:cNvPr id="130" name="【道路】&#10;一人当たり延長該当値テキスト">
          <a:extLst>
            <a:ext uri="{FF2B5EF4-FFF2-40B4-BE49-F238E27FC236}">
              <a16:creationId xmlns:a16="http://schemas.microsoft.com/office/drawing/2014/main" id="{987D78A0-DAE0-4F1C-9250-7C3D9C13735C}"/>
            </a:ext>
          </a:extLst>
        </xdr:cNvPr>
        <xdr:cNvSpPr txBox="1"/>
      </xdr:nvSpPr>
      <xdr:spPr>
        <a:xfrm>
          <a:off x="10515600" y="6666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32.452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138164</xdr:rowOff>
    </xdr:from>
    <xdr:to>
      <xdr:col>50</xdr:col>
      <xdr:colOff>165100</xdr:colOff>
      <xdr:row>40</xdr:row>
      <xdr:rowOff>68314</xdr:rowOff>
    </xdr:to>
    <xdr:sp macro="" textlink="">
      <xdr:nvSpPr>
        <xdr:cNvPr id="131" name="楕円 130">
          <a:extLst>
            <a:ext uri="{FF2B5EF4-FFF2-40B4-BE49-F238E27FC236}">
              <a16:creationId xmlns:a16="http://schemas.microsoft.com/office/drawing/2014/main" id="{3C3E2A87-1F65-48E4-BE96-CD188111FCEE}"/>
            </a:ext>
          </a:extLst>
        </xdr:cNvPr>
        <xdr:cNvSpPr/>
      </xdr:nvSpPr>
      <xdr:spPr>
        <a:xfrm>
          <a:off x="9588500" y="6824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8059</xdr:rowOff>
    </xdr:from>
    <xdr:to>
      <xdr:col>55</xdr:col>
      <xdr:colOff>0</xdr:colOff>
      <xdr:row>40</xdr:row>
      <xdr:rowOff>17514</xdr:rowOff>
    </xdr:to>
    <xdr:cxnSp macro="">
      <xdr:nvCxnSpPr>
        <xdr:cNvPr id="132" name="直線コネクタ 131">
          <a:extLst>
            <a:ext uri="{FF2B5EF4-FFF2-40B4-BE49-F238E27FC236}">
              <a16:creationId xmlns:a16="http://schemas.microsoft.com/office/drawing/2014/main" id="{B3858D66-2903-46FC-8EAB-4079A5DF83AE}"/>
            </a:ext>
          </a:extLst>
        </xdr:cNvPr>
        <xdr:cNvCxnSpPr/>
      </xdr:nvCxnSpPr>
      <xdr:spPr>
        <a:xfrm flipV="1">
          <a:off x="9639300" y="6866059"/>
          <a:ext cx="838200" cy="9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143239</xdr:rowOff>
    </xdr:from>
    <xdr:to>
      <xdr:col>46</xdr:col>
      <xdr:colOff>38100</xdr:colOff>
      <xdr:row>40</xdr:row>
      <xdr:rowOff>73389</xdr:rowOff>
    </xdr:to>
    <xdr:sp macro="" textlink="">
      <xdr:nvSpPr>
        <xdr:cNvPr id="133" name="楕円 132">
          <a:extLst>
            <a:ext uri="{FF2B5EF4-FFF2-40B4-BE49-F238E27FC236}">
              <a16:creationId xmlns:a16="http://schemas.microsoft.com/office/drawing/2014/main" id="{F3D5FF21-0DAB-4391-8D46-FFF15525E667}"/>
            </a:ext>
          </a:extLst>
        </xdr:cNvPr>
        <xdr:cNvSpPr/>
      </xdr:nvSpPr>
      <xdr:spPr>
        <a:xfrm>
          <a:off x="8699500" y="6829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17514</xdr:rowOff>
    </xdr:from>
    <xdr:to>
      <xdr:col>50</xdr:col>
      <xdr:colOff>114300</xdr:colOff>
      <xdr:row>40</xdr:row>
      <xdr:rowOff>22589</xdr:rowOff>
    </xdr:to>
    <xdr:cxnSp macro="">
      <xdr:nvCxnSpPr>
        <xdr:cNvPr id="134" name="直線コネクタ 133">
          <a:extLst>
            <a:ext uri="{FF2B5EF4-FFF2-40B4-BE49-F238E27FC236}">
              <a16:creationId xmlns:a16="http://schemas.microsoft.com/office/drawing/2014/main" id="{781EE996-B14B-441E-B663-78E0E50C7B52}"/>
            </a:ext>
          </a:extLst>
        </xdr:cNvPr>
        <xdr:cNvCxnSpPr/>
      </xdr:nvCxnSpPr>
      <xdr:spPr>
        <a:xfrm flipV="1">
          <a:off x="8750300" y="6875514"/>
          <a:ext cx="889000" cy="5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147637</xdr:rowOff>
    </xdr:from>
    <xdr:to>
      <xdr:col>41</xdr:col>
      <xdr:colOff>101600</xdr:colOff>
      <xdr:row>40</xdr:row>
      <xdr:rowOff>77787</xdr:rowOff>
    </xdr:to>
    <xdr:sp macro="" textlink="">
      <xdr:nvSpPr>
        <xdr:cNvPr id="135" name="楕円 134">
          <a:extLst>
            <a:ext uri="{FF2B5EF4-FFF2-40B4-BE49-F238E27FC236}">
              <a16:creationId xmlns:a16="http://schemas.microsoft.com/office/drawing/2014/main" id="{E94BF272-5E7E-4CEE-81C1-D53AA9F788AC}"/>
            </a:ext>
          </a:extLst>
        </xdr:cNvPr>
        <xdr:cNvSpPr/>
      </xdr:nvSpPr>
      <xdr:spPr>
        <a:xfrm>
          <a:off x="7810500" y="683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22589</xdr:rowOff>
    </xdr:from>
    <xdr:to>
      <xdr:col>45</xdr:col>
      <xdr:colOff>177800</xdr:colOff>
      <xdr:row>40</xdr:row>
      <xdr:rowOff>26987</xdr:rowOff>
    </xdr:to>
    <xdr:cxnSp macro="">
      <xdr:nvCxnSpPr>
        <xdr:cNvPr id="136" name="直線コネクタ 135">
          <a:extLst>
            <a:ext uri="{FF2B5EF4-FFF2-40B4-BE49-F238E27FC236}">
              <a16:creationId xmlns:a16="http://schemas.microsoft.com/office/drawing/2014/main" id="{001FCE50-D09E-48BB-A85C-412970FE8DB9}"/>
            </a:ext>
          </a:extLst>
        </xdr:cNvPr>
        <xdr:cNvCxnSpPr/>
      </xdr:nvCxnSpPr>
      <xdr:spPr>
        <a:xfrm flipV="1">
          <a:off x="7861300" y="6880589"/>
          <a:ext cx="889000" cy="4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166108</xdr:rowOff>
    </xdr:from>
    <xdr:to>
      <xdr:col>36</xdr:col>
      <xdr:colOff>165100</xdr:colOff>
      <xdr:row>40</xdr:row>
      <xdr:rowOff>96258</xdr:rowOff>
    </xdr:to>
    <xdr:sp macro="" textlink="">
      <xdr:nvSpPr>
        <xdr:cNvPr id="137" name="楕円 136">
          <a:extLst>
            <a:ext uri="{FF2B5EF4-FFF2-40B4-BE49-F238E27FC236}">
              <a16:creationId xmlns:a16="http://schemas.microsoft.com/office/drawing/2014/main" id="{D5CC64F8-914E-4BA8-B98C-9D861721D234}"/>
            </a:ext>
          </a:extLst>
        </xdr:cNvPr>
        <xdr:cNvSpPr/>
      </xdr:nvSpPr>
      <xdr:spPr>
        <a:xfrm>
          <a:off x="6921500" y="6852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26987</xdr:rowOff>
    </xdr:from>
    <xdr:to>
      <xdr:col>41</xdr:col>
      <xdr:colOff>50800</xdr:colOff>
      <xdr:row>40</xdr:row>
      <xdr:rowOff>45458</xdr:rowOff>
    </xdr:to>
    <xdr:cxnSp macro="">
      <xdr:nvCxnSpPr>
        <xdr:cNvPr id="138" name="直線コネクタ 137">
          <a:extLst>
            <a:ext uri="{FF2B5EF4-FFF2-40B4-BE49-F238E27FC236}">
              <a16:creationId xmlns:a16="http://schemas.microsoft.com/office/drawing/2014/main" id="{E81B8AE7-4F55-43F9-A4E6-B4D64D3B7B64}"/>
            </a:ext>
          </a:extLst>
        </xdr:cNvPr>
        <xdr:cNvCxnSpPr/>
      </xdr:nvCxnSpPr>
      <xdr:spPr>
        <a:xfrm flipV="1">
          <a:off x="6972300" y="6884987"/>
          <a:ext cx="889000" cy="18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119279</xdr:rowOff>
    </xdr:from>
    <xdr:ext cx="534377" cy="259045"/>
    <xdr:sp macro="" textlink="">
      <xdr:nvSpPr>
        <xdr:cNvPr id="139" name="n_1aveValue【道路】&#10;一人当たり延長">
          <a:extLst>
            <a:ext uri="{FF2B5EF4-FFF2-40B4-BE49-F238E27FC236}">
              <a16:creationId xmlns:a16="http://schemas.microsoft.com/office/drawing/2014/main" id="{47EAA0E3-3082-4C4D-A4E3-28EB895A8E76}"/>
            </a:ext>
          </a:extLst>
        </xdr:cNvPr>
        <xdr:cNvSpPr txBox="1"/>
      </xdr:nvSpPr>
      <xdr:spPr>
        <a:xfrm>
          <a:off x="9359411" y="6977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133681</xdr:rowOff>
    </xdr:from>
    <xdr:ext cx="534377" cy="259045"/>
    <xdr:sp macro="" textlink="">
      <xdr:nvSpPr>
        <xdr:cNvPr id="140" name="n_2aveValue【道路】&#10;一人当たり延長">
          <a:extLst>
            <a:ext uri="{FF2B5EF4-FFF2-40B4-BE49-F238E27FC236}">
              <a16:creationId xmlns:a16="http://schemas.microsoft.com/office/drawing/2014/main" id="{286F599E-16F5-43EA-9278-789A1EB0F9EE}"/>
            </a:ext>
          </a:extLst>
        </xdr:cNvPr>
        <xdr:cNvSpPr txBox="1"/>
      </xdr:nvSpPr>
      <xdr:spPr>
        <a:xfrm>
          <a:off x="8483111" y="6991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130965</xdr:rowOff>
    </xdr:from>
    <xdr:ext cx="534377" cy="259045"/>
    <xdr:sp macro="" textlink="">
      <xdr:nvSpPr>
        <xdr:cNvPr id="141" name="n_3aveValue【道路】&#10;一人当たり延長">
          <a:extLst>
            <a:ext uri="{FF2B5EF4-FFF2-40B4-BE49-F238E27FC236}">
              <a16:creationId xmlns:a16="http://schemas.microsoft.com/office/drawing/2014/main" id="{F27BEB23-9FEA-4259-9297-386E6909F5BF}"/>
            </a:ext>
          </a:extLst>
        </xdr:cNvPr>
        <xdr:cNvSpPr txBox="1"/>
      </xdr:nvSpPr>
      <xdr:spPr>
        <a:xfrm>
          <a:off x="7594111" y="6988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149829</xdr:rowOff>
    </xdr:from>
    <xdr:ext cx="534377" cy="259045"/>
    <xdr:sp macro="" textlink="">
      <xdr:nvSpPr>
        <xdr:cNvPr id="142" name="n_4aveValue【道路】&#10;一人当たり延長">
          <a:extLst>
            <a:ext uri="{FF2B5EF4-FFF2-40B4-BE49-F238E27FC236}">
              <a16:creationId xmlns:a16="http://schemas.microsoft.com/office/drawing/2014/main" id="{8BE70C95-0F43-400D-A639-7FD1019F9E88}"/>
            </a:ext>
          </a:extLst>
        </xdr:cNvPr>
        <xdr:cNvSpPr txBox="1"/>
      </xdr:nvSpPr>
      <xdr:spPr>
        <a:xfrm>
          <a:off x="6705111" y="7007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38</xdr:row>
      <xdr:rowOff>84841</xdr:rowOff>
    </xdr:from>
    <xdr:ext cx="534377" cy="259045"/>
    <xdr:sp macro="" textlink="">
      <xdr:nvSpPr>
        <xdr:cNvPr id="143" name="n_1mainValue【道路】&#10;一人当たり延長">
          <a:extLst>
            <a:ext uri="{FF2B5EF4-FFF2-40B4-BE49-F238E27FC236}">
              <a16:creationId xmlns:a16="http://schemas.microsoft.com/office/drawing/2014/main" id="{F7A63419-E5C9-4686-8FA4-D5EDA1BCB39B}"/>
            </a:ext>
          </a:extLst>
        </xdr:cNvPr>
        <xdr:cNvSpPr txBox="1"/>
      </xdr:nvSpPr>
      <xdr:spPr>
        <a:xfrm>
          <a:off x="9359411" y="6599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89916</xdr:rowOff>
    </xdr:from>
    <xdr:ext cx="534377" cy="259045"/>
    <xdr:sp macro="" textlink="">
      <xdr:nvSpPr>
        <xdr:cNvPr id="144" name="n_2mainValue【道路】&#10;一人当たり延長">
          <a:extLst>
            <a:ext uri="{FF2B5EF4-FFF2-40B4-BE49-F238E27FC236}">
              <a16:creationId xmlns:a16="http://schemas.microsoft.com/office/drawing/2014/main" id="{96C14A1D-C32C-438D-B3E6-256FA8404D45}"/>
            </a:ext>
          </a:extLst>
        </xdr:cNvPr>
        <xdr:cNvSpPr txBox="1"/>
      </xdr:nvSpPr>
      <xdr:spPr>
        <a:xfrm>
          <a:off x="8483111" y="6605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94314</xdr:rowOff>
    </xdr:from>
    <xdr:ext cx="534377" cy="259045"/>
    <xdr:sp macro="" textlink="">
      <xdr:nvSpPr>
        <xdr:cNvPr id="145" name="n_3mainValue【道路】&#10;一人当たり延長">
          <a:extLst>
            <a:ext uri="{FF2B5EF4-FFF2-40B4-BE49-F238E27FC236}">
              <a16:creationId xmlns:a16="http://schemas.microsoft.com/office/drawing/2014/main" id="{20D703B9-F5C5-4B83-8F7F-F741D1F45F7C}"/>
            </a:ext>
          </a:extLst>
        </xdr:cNvPr>
        <xdr:cNvSpPr txBox="1"/>
      </xdr:nvSpPr>
      <xdr:spPr>
        <a:xfrm>
          <a:off x="7594111" y="6609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112785</xdr:rowOff>
    </xdr:from>
    <xdr:ext cx="534377" cy="259045"/>
    <xdr:sp macro="" textlink="">
      <xdr:nvSpPr>
        <xdr:cNvPr id="146" name="n_4mainValue【道路】&#10;一人当たり延長">
          <a:extLst>
            <a:ext uri="{FF2B5EF4-FFF2-40B4-BE49-F238E27FC236}">
              <a16:creationId xmlns:a16="http://schemas.microsoft.com/office/drawing/2014/main" id="{87E5776D-8ED7-4C8F-8955-7DE48B00BF41}"/>
            </a:ext>
          </a:extLst>
        </xdr:cNvPr>
        <xdr:cNvSpPr txBox="1"/>
      </xdr:nvSpPr>
      <xdr:spPr>
        <a:xfrm>
          <a:off x="6705111" y="6627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C08396E2-207F-4A3B-A0AE-EA6F0E3DC0BA}"/>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3FB8C355-9125-41C7-A580-E967C3F0F48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CA2E9F63-73B2-4026-A2C4-A871D50D40D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03B93229-6B2D-4CA0-AA33-D314A2ED18BE}"/>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83EAA74C-9EC5-4E3A-8934-0957CB334A8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D41F5415-180F-45E9-8EB7-DB4AC3D1D960}"/>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06F78A7C-1085-4B6B-944F-BED79A919C48}"/>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8A0F7B40-F8D4-4D46-A1BF-688022F0865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6563AA89-92E1-45FB-A2AB-186106433DF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28840D5A-ECFD-4BF8-9B65-DF43972489AF}"/>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83081987-F38D-43E5-8B12-406C64BB0157}"/>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2C2CEA3B-0350-4CBA-AB31-83658E0CE173}"/>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59" name="テキスト ボックス 158">
          <a:extLst>
            <a:ext uri="{FF2B5EF4-FFF2-40B4-BE49-F238E27FC236}">
              <a16:creationId xmlns:a16="http://schemas.microsoft.com/office/drawing/2014/main" id="{01E05F98-24D9-470F-AADE-074D4779C27B}"/>
            </a:ext>
          </a:extLst>
        </xdr:cNvPr>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BD9C4E01-FF3D-4708-847F-CF9F43F0AFB9}"/>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5AEEC017-0663-4B50-9A4B-080732766439}"/>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3DB4978C-1BF8-4BD5-8547-4BF9F92DDD11}"/>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048E6514-C222-4950-9181-418383F1688A}"/>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BA673659-E26D-4C7C-9BB7-10ADC1600A9C}"/>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D8212D27-EB0B-46EA-9375-23DCE5E88F7A}"/>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0D8FEA4A-1CFC-4105-B403-A45C6ABC6CA6}"/>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7" name="テキスト ボックス 166">
          <a:extLst>
            <a:ext uri="{FF2B5EF4-FFF2-40B4-BE49-F238E27FC236}">
              <a16:creationId xmlns:a16="http://schemas.microsoft.com/office/drawing/2014/main" id="{AEF2C02F-0FE9-43C6-81ED-27A6609769B4}"/>
            </a:ext>
          </a:extLst>
        </xdr:cNvPr>
        <xdr:cNvSpPr txBox="1"/>
      </xdr:nvSpPr>
      <xdr:spPr>
        <a:xfrm>
          <a:off x="423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C8B5334C-245B-4D13-899B-A14E5D5D8B59}"/>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9" name="【橋りょう・トンネル】&#10;有形固定資産減価償却率グラフ枠">
          <a:extLst>
            <a:ext uri="{FF2B5EF4-FFF2-40B4-BE49-F238E27FC236}">
              <a16:creationId xmlns:a16="http://schemas.microsoft.com/office/drawing/2014/main" id="{B0B12FE2-EA37-4571-AAF0-3AB0AA145FBF}"/>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160020</xdr:rowOff>
    </xdr:from>
    <xdr:to>
      <xdr:col>24</xdr:col>
      <xdr:colOff>62865</xdr:colOff>
      <xdr:row>64</xdr:row>
      <xdr:rowOff>127635</xdr:rowOff>
    </xdr:to>
    <xdr:cxnSp macro="">
      <xdr:nvCxnSpPr>
        <xdr:cNvPr id="170" name="直線コネクタ 169">
          <a:extLst>
            <a:ext uri="{FF2B5EF4-FFF2-40B4-BE49-F238E27FC236}">
              <a16:creationId xmlns:a16="http://schemas.microsoft.com/office/drawing/2014/main" id="{9304143A-014B-4FA1-8F57-B1D16805A86B}"/>
            </a:ext>
          </a:extLst>
        </xdr:cNvPr>
        <xdr:cNvCxnSpPr/>
      </xdr:nvCxnSpPr>
      <xdr:spPr>
        <a:xfrm flipV="1">
          <a:off x="4634865" y="9589770"/>
          <a:ext cx="0" cy="1510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131462</xdr:rowOff>
    </xdr:from>
    <xdr:ext cx="405111" cy="259045"/>
    <xdr:sp macro="" textlink="">
      <xdr:nvSpPr>
        <xdr:cNvPr id="171" name="【橋りょう・トンネル】&#10;有形固定資産減価償却率最小値テキスト">
          <a:extLst>
            <a:ext uri="{FF2B5EF4-FFF2-40B4-BE49-F238E27FC236}">
              <a16:creationId xmlns:a16="http://schemas.microsoft.com/office/drawing/2014/main" id="{53298B16-B3D3-4BB6-8A05-FA6F5D213460}"/>
            </a:ext>
          </a:extLst>
        </xdr:cNvPr>
        <xdr:cNvSpPr txBox="1"/>
      </xdr:nvSpPr>
      <xdr:spPr>
        <a:xfrm>
          <a:off x="4673600" y="1110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127635</xdr:rowOff>
    </xdr:from>
    <xdr:to>
      <xdr:col>24</xdr:col>
      <xdr:colOff>152400</xdr:colOff>
      <xdr:row>64</xdr:row>
      <xdr:rowOff>127635</xdr:rowOff>
    </xdr:to>
    <xdr:cxnSp macro="">
      <xdr:nvCxnSpPr>
        <xdr:cNvPr id="172" name="直線コネクタ 171">
          <a:extLst>
            <a:ext uri="{FF2B5EF4-FFF2-40B4-BE49-F238E27FC236}">
              <a16:creationId xmlns:a16="http://schemas.microsoft.com/office/drawing/2014/main" id="{A7877884-C62E-436F-A71E-71F2613AC46F}"/>
            </a:ext>
          </a:extLst>
        </xdr:cNvPr>
        <xdr:cNvCxnSpPr/>
      </xdr:nvCxnSpPr>
      <xdr:spPr>
        <a:xfrm>
          <a:off x="4546600" y="11100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106697</xdr:rowOff>
    </xdr:from>
    <xdr:ext cx="340478" cy="259045"/>
    <xdr:sp macro="" textlink="">
      <xdr:nvSpPr>
        <xdr:cNvPr id="173" name="【橋りょう・トンネル】&#10;有形固定資産減価償却率最大値テキスト">
          <a:extLst>
            <a:ext uri="{FF2B5EF4-FFF2-40B4-BE49-F238E27FC236}">
              <a16:creationId xmlns:a16="http://schemas.microsoft.com/office/drawing/2014/main" id="{77079756-BC80-476B-BFF3-1383C6F8FDBB}"/>
            </a:ext>
          </a:extLst>
        </xdr:cNvPr>
        <xdr:cNvSpPr txBox="1"/>
      </xdr:nvSpPr>
      <xdr:spPr>
        <a:xfrm>
          <a:off x="4673600" y="93649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160020</xdr:rowOff>
    </xdr:from>
    <xdr:to>
      <xdr:col>24</xdr:col>
      <xdr:colOff>152400</xdr:colOff>
      <xdr:row>55</xdr:row>
      <xdr:rowOff>160020</xdr:rowOff>
    </xdr:to>
    <xdr:cxnSp macro="">
      <xdr:nvCxnSpPr>
        <xdr:cNvPr id="174" name="直線コネクタ 173">
          <a:extLst>
            <a:ext uri="{FF2B5EF4-FFF2-40B4-BE49-F238E27FC236}">
              <a16:creationId xmlns:a16="http://schemas.microsoft.com/office/drawing/2014/main" id="{9111B96F-E90B-4756-86FA-F8929FD0149A}"/>
            </a:ext>
          </a:extLst>
        </xdr:cNvPr>
        <xdr:cNvCxnSpPr/>
      </xdr:nvCxnSpPr>
      <xdr:spPr>
        <a:xfrm>
          <a:off x="4546600" y="9589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19702</xdr:rowOff>
    </xdr:from>
    <xdr:ext cx="405111" cy="259045"/>
    <xdr:sp macro="" textlink="">
      <xdr:nvSpPr>
        <xdr:cNvPr id="175" name="【橋りょう・トンネル】&#10;有形固定資産減価償却率平均値テキスト">
          <a:extLst>
            <a:ext uri="{FF2B5EF4-FFF2-40B4-BE49-F238E27FC236}">
              <a16:creationId xmlns:a16="http://schemas.microsoft.com/office/drawing/2014/main" id="{68260479-2780-4892-B395-6D739EAA62F5}"/>
            </a:ext>
          </a:extLst>
        </xdr:cNvPr>
        <xdr:cNvSpPr txBox="1"/>
      </xdr:nvSpPr>
      <xdr:spPr>
        <a:xfrm>
          <a:off x="4673600" y="104781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168275</xdr:rowOff>
    </xdr:from>
    <xdr:to>
      <xdr:col>24</xdr:col>
      <xdr:colOff>114300</xdr:colOff>
      <xdr:row>62</xdr:row>
      <xdr:rowOff>98425</xdr:rowOff>
    </xdr:to>
    <xdr:sp macro="" textlink="">
      <xdr:nvSpPr>
        <xdr:cNvPr id="176" name="フローチャート: 判断 175">
          <a:extLst>
            <a:ext uri="{FF2B5EF4-FFF2-40B4-BE49-F238E27FC236}">
              <a16:creationId xmlns:a16="http://schemas.microsoft.com/office/drawing/2014/main" id="{E00BC45D-9848-4BD9-92FF-68D626077F90}"/>
            </a:ext>
          </a:extLst>
        </xdr:cNvPr>
        <xdr:cNvSpPr/>
      </xdr:nvSpPr>
      <xdr:spPr>
        <a:xfrm>
          <a:off x="4584700" y="1062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141605</xdr:rowOff>
    </xdr:from>
    <xdr:to>
      <xdr:col>20</xdr:col>
      <xdr:colOff>38100</xdr:colOff>
      <xdr:row>62</xdr:row>
      <xdr:rowOff>71755</xdr:rowOff>
    </xdr:to>
    <xdr:sp macro="" textlink="">
      <xdr:nvSpPr>
        <xdr:cNvPr id="177" name="フローチャート: 判断 176">
          <a:extLst>
            <a:ext uri="{FF2B5EF4-FFF2-40B4-BE49-F238E27FC236}">
              <a16:creationId xmlns:a16="http://schemas.microsoft.com/office/drawing/2014/main" id="{4F1B0871-85FA-42AD-AE95-613756FF8650}"/>
            </a:ext>
          </a:extLst>
        </xdr:cNvPr>
        <xdr:cNvSpPr/>
      </xdr:nvSpPr>
      <xdr:spPr>
        <a:xfrm>
          <a:off x="3746500" y="10600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113030</xdr:rowOff>
    </xdr:from>
    <xdr:to>
      <xdr:col>15</xdr:col>
      <xdr:colOff>101600</xdr:colOff>
      <xdr:row>62</xdr:row>
      <xdr:rowOff>43180</xdr:rowOff>
    </xdr:to>
    <xdr:sp macro="" textlink="">
      <xdr:nvSpPr>
        <xdr:cNvPr id="178" name="フローチャート: 判断 177">
          <a:extLst>
            <a:ext uri="{FF2B5EF4-FFF2-40B4-BE49-F238E27FC236}">
              <a16:creationId xmlns:a16="http://schemas.microsoft.com/office/drawing/2014/main" id="{923FB3C0-A6FC-4E93-9B2F-E8E7D7981AD8}"/>
            </a:ext>
          </a:extLst>
        </xdr:cNvPr>
        <xdr:cNvSpPr/>
      </xdr:nvSpPr>
      <xdr:spPr>
        <a:xfrm>
          <a:off x="2857500" y="10571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84455</xdr:rowOff>
    </xdr:from>
    <xdr:to>
      <xdr:col>10</xdr:col>
      <xdr:colOff>165100</xdr:colOff>
      <xdr:row>62</xdr:row>
      <xdr:rowOff>14605</xdr:rowOff>
    </xdr:to>
    <xdr:sp macro="" textlink="">
      <xdr:nvSpPr>
        <xdr:cNvPr id="179" name="フローチャート: 判断 178">
          <a:extLst>
            <a:ext uri="{FF2B5EF4-FFF2-40B4-BE49-F238E27FC236}">
              <a16:creationId xmlns:a16="http://schemas.microsoft.com/office/drawing/2014/main" id="{9C58C354-6E01-443A-B1D4-4311AF926B57}"/>
            </a:ext>
          </a:extLst>
        </xdr:cNvPr>
        <xdr:cNvSpPr/>
      </xdr:nvSpPr>
      <xdr:spPr>
        <a:xfrm>
          <a:off x="1968500" y="1054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44450</xdr:rowOff>
    </xdr:from>
    <xdr:to>
      <xdr:col>6</xdr:col>
      <xdr:colOff>38100</xdr:colOff>
      <xdr:row>61</xdr:row>
      <xdr:rowOff>146050</xdr:rowOff>
    </xdr:to>
    <xdr:sp macro="" textlink="">
      <xdr:nvSpPr>
        <xdr:cNvPr id="180" name="フローチャート: 判断 179">
          <a:extLst>
            <a:ext uri="{FF2B5EF4-FFF2-40B4-BE49-F238E27FC236}">
              <a16:creationId xmlns:a16="http://schemas.microsoft.com/office/drawing/2014/main" id="{0994773A-CF77-44F5-838A-263E684609BD}"/>
            </a:ext>
          </a:extLst>
        </xdr:cNvPr>
        <xdr:cNvSpPr/>
      </xdr:nvSpPr>
      <xdr:spPr>
        <a:xfrm>
          <a:off x="1079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347B8EA7-DA4E-46B2-8EFD-AB92AF37E53A}"/>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6B18CB4F-C9EE-4824-8886-6576BD7E8217}"/>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5B7A8BFF-6781-493D-9D03-810134CD088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92CF75B7-102A-416B-B6FC-5885E6B203C4}"/>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51EB5ED6-5208-4293-B84D-54D133FACA99}"/>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13970</xdr:rowOff>
    </xdr:from>
    <xdr:to>
      <xdr:col>24</xdr:col>
      <xdr:colOff>114300</xdr:colOff>
      <xdr:row>62</xdr:row>
      <xdr:rowOff>115570</xdr:rowOff>
    </xdr:to>
    <xdr:sp macro="" textlink="">
      <xdr:nvSpPr>
        <xdr:cNvPr id="186" name="楕円 185">
          <a:extLst>
            <a:ext uri="{FF2B5EF4-FFF2-40B4-BE49-F238E27FC236}">
              <a16:creationId xmlns:a16="http://schemas.microsoft.com/office/drawing/2014/main" id="{F6C9F128-4C38-47E6-A755-A8647578CD6F}"/>
            </a:ext>
          </a:extLst>
        </xdr:cNvPr>
        <xdr:cNvSpPr/>
      </xdr:nvSpPr>
      <xdr:spPr>
        <a:xfrm>
          <a:off x="4584700" y="1064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163847</xdr:rowOff>
    </xdr:from>
    <xdr:ext cx="405111" cy="259045"/>
    <xdr:sp macro="" textlink="">
      <xdr:nvSpPr>
        <xdr:cNvPr id="187" name="【橋りょう・トンネル】&#10;有形固定資産減価償却率該当値テキスト">
          <a:extLst>
            <a:ext uri="{FF2B5EF4-FFF2-40B4-BE49-F238E27FC236}">
              <a16:creationId xmlns:a16="http://schemas.microsoft.com/office/drawing/2014/main" id="{1A9DC8B1-C835-4928-B2BD-EA086B595362}"/>
            </a:ext>
          </a:extLst>
        </xdr:cNvPr>
        <xdr:cNvSpPr txBox="1"/>
      </xdr:nvSpPr>
      <xdr:spPr>
        <a:xfrm>
          <a:off x="4673600" y="1062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154940</xdr:rowOff>
    </xdr:from>
    <xdr:to>
      <xdr:col>20</xdr:col>
      <xdr:colOff>38100</xdr:colOff>
      <xdr:row>62</xdr:row>
      <xdr:rowOff>85090</xdr:rowOff>
    </xdr:to>
    <xdr:sp macro="" textlink="">
      <xdr:nvSpPr>
        <xdr:cNvPr id="188" name="楕円 187">
          <a:extLst>
            <a:ext uri="{FF2B5EF4-FFF2-40B4-BE49-F238E27FC236}">
              <a16:creationId xmlns:a16="http://schemas.microsoft.com/office/drawing/2014/main" id="{F9A5884C-4229-4231-B1DD-A9D606FC2105}"/>
            </a:ext>
          </a:extLst>
        </xdr:cNvPr>
        <xdr:cNvSpPr/>
      </xdr:nvSpPr>
      <xdr:spPr>
        <a:xfrm>
          <a:off x="3746500" y="1061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34290</xdr:rowOff>
    </xdr:from>
    <xdr:to>
      <xdr:col>24</xdr:col>
      <xdr:colOff>63500</xdr:colOff>
      <xdr:row>62</xdr:row>
      <xdr:rowOff>64770</xdr:rowOff>
    </xdr:to>
    <xdr:cxnSp macro="">
      <xdr:nvCxnSpPr>
        <xdr:cNvPr id="189" name="直線コネクタ 188">
          <a:extLst>
            <a:ext uri="{FF2B5EF4-FFF2-40B4-BE49-F238E27FC236}">
              <a16:creationId xmlns:a16="http://schemas.microsoft.com/office/drawing/2014/main" id="{CF1796FA-114C-4418-90F0-B3D57775E4B3}"/>
            </a:ext>
          </a:extLst>
        </xdr:cNvPr>
        <xdr:cNvCxnSpPr/>
      </xdr:nvCxnSpPr>
      <xdr:spPr>
        <a:xfrm>
          <a:off x="3797300" y="1066419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128270</xdr:rowOff>
    </xdr:from>
    <xdr:to>
      <xdr:col>15</xdr:col>
      <xdr:colOff>101600</xdr:colOff>
      <xdr:row>62</xdr:row>
      <xdr:rowOff>58420</xdr:rowOff>
    </xdr:to>
    <xdr:sp macro="" textlink="">
      <xdr:nvSpPr>
        <xdr:cNvPr id="190" name="楕円 189">
          <a:extLst>
            <a:ext uri="{FF2B5EF4-FFF2-40B4-BE49-F238E27FC236}">
              <a16:creationId xmlns:a16="http://schemas.microsoft.com/office/drawing/2014/main" id="{239B4682-F464-4379-AA7F-C1CA65778B07}"/>
            </a:ext>
          </a:extLst>
        </xdr:cNvPr>
        <xdr:cNvSpPr/>
      </xdr:nvSpPr>
      <xdr:spPr>
        <a:xfrm>
          <a:off x="2857500" y="1058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7620</xdr:rowOff>
    </xdr:from>
    <xdr:to>
      <xdr:col>19</xdr:col>
      <xdr:colOff>177800</xdr:colOff>
      <xdr:row>62</xdr:row>
      <xdr:rowOff>34290</xdr:rowOff>
    </xdr:to>
    <xdr:cxnSp macro="">
      <xdr:nvCxnSpPr>
        <xdr:cNvPr id="191" name="直線コネクタ 190">
          <a:extLst>
            <a:ext uri="{FF2B5EF4-FFF2-40B4-BE49-F238E27FC236}">
              <a16:creationId xmlns:a16="http://schemas.microsoft.com/office/drawing/2014/main" id="{FC61F603-D847-452F-BADD-631BD2A3A486}"/>
            </a:ext>
          </a:extLst>
        </xdr:cNvPr>
        <xdr:cNvCxnSpPr/>
      </xdr:nvCxnSpPr>
      <xdr:spPr>
        <a:xfrm>
          <a:off x="2908300" y="1063752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103505</xdr:rowOff>
    </xdr:from>
    <xdr:to>
      <xdr:col>10</xdr:col>
      <xdr:colOff>165100</xdr:colOff>
      <xdr:row>62</xdr:row>
      <xdr:rowOff>33655</xdr:rowOff>
    </xdr:to>
    <xdr:sp macro="" textlink="">
      <xdr:nvSpPr>
        <xdr:cNvPr id="192" name="楕円 191">
          <a:extLst>
            <a:ext uri="{FF2B5EF4-FFF2-40B4-BE49-F238E27FC236}">
              <a16:creationId xmlns:a16="http://schemas.microsoft.com/office/drawing/2014/main" id="{7F5D804B-8B2D-4378-A458-FB2DE4F71688}"/>
            </a:ext>
          </a:extLst>
        </xdr:cNvPr>
        <xdr:cNvSpPr/>
      </xdr:nvSpPr>
      <xdr:spPr>
        <a:xfrm>
          <a:off x="1968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154305</xdr:rowOff>
    </xdr:from>
    <xdr:to>
      <xdr:col>15</xdr:col>
      <xdr:colOff>50800</xdr:colOff>
      <xdr:row>62</xdr:row>
      <xdr:rowOff>7620</xdr:rowOff>
    </xdr:to>
    <xdr:cxnSp macro="">
      <xdr:nvCxnSpPr>
        <xdr:cNvPr id="193" name="直線コネクタ 192">
          <a:extLst>
            <a:ext uri="{FF2B5EF4-FFF2-40B4-BE49-F238E27FC236}">
              <a16:creationId xmlns:a16="http://schemas.microsoft.com/office/drawing/2014/main" id="{EDE8E525-E2D0-4B0D-9147-384F74FF2F4C}"/>
            </a:ext>
          </a:extLst>
        </xdr:cNvPr>
        <xdr:cNvCxnSpPr/>
      </xdr:nvCxnSpPr>
      <xdr:spPr>
        <a:xfrm>
          <a:off x="2019300" y="10612755"/>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93980</xdr:rowOff>
    </xdr:from>
    <xdr:to>
      <xdr:col>6</xdr:col>
      <xdr:colOff>38100</xdr:colOff>
      <xdr:row>62</xdr:row>
      <xdr:rowOff>24130</xdr:rowOff>
    </xdr:to>
    <xdr:sp macro="" textlink="">
      <xdr:nvSpPr>
        <xdr:cNvPr id="194" name="楕円 193">
          <a:extLst>
            <a:ext uri="{FF2B5EF4-FFF2-40B4-BE49-F238E27FC236}">
              <a16:creationId xmlns:a16="http://schemas.microsoft.com/office/drawing/2014/main" id="{14D8B550-EED3-4E4D-9549-42746344F8FA}"/>
            </a:ext>
          </a:extLst>
        </xdr:cNvPr>
        <xdr:cNvSpPr/>
      </xdr:nvSpPr>
      <xdr:spPr>
        <a:xfrm>
          <a:off x="1079500" y="10552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144780</xdr:rowOff>
    </xdr:from>
    <xdr:to>
      <xdr:col>10</xdr:col>
      <xdr:colOff>114300</xdr:colOff>
      <xdr:row>61</xdr:row>
      <xdr:rowOff>154305</xdr:rowOff>
    </xdr:to>
    <xdr:cxnSp macro="">
      <xdr:nvCxnSpPr>
        <xdr:cNvPr id="195" name="直線コネクタ 194">
          <a:extLst>
            <a:ext uri="{FF2B5EF4-FFF2-40B4-BE49-F238E27FC236}">
              <a16:creationId xmlns:a16="http://schemas.microsoft.com/office/drawing/2014/main" id="{58EF296F-E820-4314-9439-F2B299D9F57D}"/>
            </a:ext>
          </a:extLst>
        </xdr:cNvPr>
        <xdr:cNvCxnSpPr/>
      </xdr:nvCxnSpPr>
      <xdr:spPr>
        <a:xfrm>
          <a:off x="1130300" y="1060323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88282</xdr:rowOff>
    </xdr:from>
    <xdr:ext cx="405111" cy="259045"/>
    <xdr:sp macro="" textlink="">
      <xdr:nvSpPr>
        <xdr:cNvPr id="196" name="n_1aveValue【橋りょう・トンネル】&#10;有形固定資産減価償却率">
          <a:extLst>
            <a:ext uri="{FF2B5EF4-FFF2-40B4-BE49-F238E27FC236}">
              <a16:creationId xmlns:a16="http://schemas.microsoft.com/office/drawing/2014/main" id="{FB5A0837-8597-463B-A4E7-48014F12DDAE}"/>
            </a:ext>
          </a:extLst>
        </xdr:cNvPr>
        <xdr:cNvSpPr txBox="1"/>
      </xdr:nvSpPr>
      <xdr:spPr>
        <a:xfrm>
          <a:off x="3582044" y="10375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59707</xdr:rowOff>
    </xdr:from>
    <xdr:ext cx="405111" cy="259045"/>
    <xdr:sp macro="" textlink="">
      <xdr:nvSpPr>
        <xdr:cNvPr id="197" name="n_2aveValue【橋りょう・トンネル】&#10;有形固定資産減価償却率">
          <a:extLst>
            <a:ext uri="{FF2B5EF4-FFF2-40B4-BE49-F238E27FC236}">
              <a16:creationId xmlns:a16="http://schemas.microsoft.com/office/drawing/2014/main" id="{83440D64-326E-4E85-9E62-0A43EF7A0953}"/>
            </a:ext>
          </a:extLst>
        </xdr:cNvPr>
        <xdr:cNvSpPr txBox="1"/>
      </xdr:nvSpPr>
      <xdr:spPr>
        <a:xfrm>
          <a:off x="2705744" y="10346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31132</xdr:rowOff>
    </xdr:from>
    <xdr:ext cx="405111" cy="259045"/>
    <xdr:sp macro="" textlink="">
      <xdr:nvSpPr>
        <xdr:cNvPr id="198" name="n_3aveValue【橋りょう・トンネル】&#10;有形固定資産減価償却率">
          <a:extLst>
            <a:ext uri="{FF2B5EF4-FFF2-40B4-BE49-F238E27FC236}">
              <a16:creationId xmlns:a16="http://schemas.microsoft.com/office/drawing/2014/main" id="{956B7045-0614-4CE0-A181-47EED4A1C540}"/>
            </a:ext>
          </a:extLst>
        </xdr:cNvPr>
        <xdr:cNvSpPr txBox="1"/>
      </xdr:nvSpPr>
      <xdr:spPr>
        <a:xfrm>
          <a:off x="1816744" y="10318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162577</xdr:rowOff>
    </xdr:from>
    <xdr:ext cx="405111" cy="259045"/>
    <xdr:sp macro="" textlink="">
      <xdr:nvSpPr>
        <xdr:cNvPr id="199" name="n_4aveValue【橋りょう・トンネル】&#10;有形固定資産減価償却率">
          <a:extLst>
            <a:ext uri="{FF2B5EF4-FFF2-40B4-BE49-F238E27FC236}">
              <a16:creationId xmlns:a16="http://schemas.microsoft.com/office/drawing/2014/main" id="{112E359D-0F40-4621-84BE-6C7A8475AFFA}"/>
            </a:ext>
          </a:extLst>
        </xdr:cNvPr>
        <xdr:cNvSpPr txBox="1"/>
      </xdr:nvSpPr>
      <xdr:spPr>
        <a:xfrm>
          <a:off x="927744" y="10278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76217</xdr:rowOff>
    </xdr:from>
    <xdr:ext cx="405111" cy="259045"/>
    <xdr:sp macro="" textlink="">
      <xdr:nvSpPr>
        <xdr:cNvPr id="200" name="n_1mainValue【橋りょう・トンネル】&#10;有形固定資産減価償却率">
          <a:extLst>
            <a:ext uri="{FF2B5EF4-FFF2-40B4-BE49-F238E27FC236}">
              <a16:creationId xmlns:a16="http://schemas.microsoft.com/office/drawing/2014/main" id="{D8FC36BB-3885-4419-A21F-001418D4C057}"/>
            </a:ext>
          </a:extLst>
        </xdr:cNvPr>
        <xdr:cNvSpPr txBox="1"/>
      </xdr:nvSpPr>
      <xdr:spPr>
        <a:xfrm>
          <a:off x="3582044" y="10706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49547</xdr:rowOff>
    </xdr:from>
    <xdr:ext cx="405111" cy="259045"/>
    <xdr:sp macro="" textlink="">
      <xdr:nvSpPr>
        <xdr:cNvPr id="201" name="n_2mainValue【橋りょう・トンネル】&#10;有形固定資産減価償却率">
          <a:extLst>
            <a:ext uri="{FF2B5EF4-FFF2-40B4-BE49-F238E27FC236}">
              <a16:creationId xmlns:a16="http://schemas.microsoft.com/office/drawing/2014/main" id="{23F7162B-9A3B-4B17-9071-407E843A1167}"/>
            </a:ext>
          </a:extLst>
        </xdr:cNvPr>
        <xdr:cNvSpPr txBox="1"/>
      </xdr:nvSpPr>
      <xdr:spPr>
        <a:xfrm>
          <a:off x="2705744" y="1067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24782</xdr:rowOff>
    </xdr:from>
    <xdr:ext cx="405111" cy="259045"/>
    <xdr:sp macro="" textlink="">
      <xdr:nvSpPr>
        <xdr:cNvPr id="202" name="n_3mainValue【橋りょう・トンネル】&#10;有形固定資産減価償却率">
          <a:extLst>
            <a:ext uri="{FF2B5EF4-FFF2-40B4-BE49-F238E27FC236}">
              <a16:creationId xmlns:a16="http://schemas.microsoft.com/office/drawing/2014/main" id="{F8BBF3B0-6D0F-439E-950B-2D243AD67AB8}"/>
            </a:ext>
          </a:extLst>
        </xdr:cNvPr>
        <xdr:cNvSpPr txBox="1"/>
      </xdr:nvSpPr>
      <xdr:spPr>
        <a:xfrm>
          <a:off x="1816744" y="10654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15257</xdr:rowOff>
    </xdr:from>
    <xdr:ext cx="405111" cy="259045"/>
    <xdr:sp macro="" textlink="">
      <xdr:nvSpPr>
        <xdr:cNvPr id="203" name="n_4mainValue【橋りょう・トンネル】&#10;有形固定資産減価償却率">
          <a:extLst>
            <a:ext uri="{FF2B5EF4-FFF2-40B4-BE49-F238E27FC236}">
              <a16:creationId xmlns:a16="http://schemas.microsoft.com/office/drawing/2014/main" id="{96C4B238-A382-434A-86A8-B533E1C948D6}"/>
            </a:ext>
          </a:extLst>
        </xdr:cNvPr>
        <xdr:cNvSpPr txBox="1"/>
      </xdr:nvSpPr>
      <xdr:spPr>
        <a:xfrm>
          <a:off x="927744" y="10645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4" name="正方形/長方形 203">
          <a:extLst>
            <a:ext uri="{FF2B5EF4-FFF2-40B4-BE49-F238E27FC236}">
              <a16:creationId xmlns:a16="http://schemas.microsoft.com/office/drawing/2014/main" id="{BF0DE9E0-14FB-4354-9A64-03014C19E6A6}"/>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5" name="正方形/長方形 204">
          <a:extLst>
            <a:ext uri="{FF2B5EF4-FFF2-40B4-BE49-F238E27FC236}">
              <a16:creationId xmlns:a16="http://schemas.microsoft.com/office/drawing/2014/main" id="{47AE5CA8-1B5A-4DBD-81B1-F4884C2C918E}"/>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6" name="正方形/長方形 205">
          <a:extLst>
            <a:ext uri="{FF2B5EF4-FFF2-40B4-BE49-F238E27FC236}">
              <a16:creationId xmlns:a16="http://schemas.microsoft.com/office/drawing/2014/main" id="{47D6C777-245F-474C-BC3C-AFB29A7502B7}"/>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7" name="正方形/長方形 206">
          <a:extLst>
            <a:ext uri="{FF2B5EF4-FFF2-40B4-BE49-F238E27FC236}">
              <a16:creationId xmlns:a16="http://schemas.microsoft.com/office/drawing/2014/main" id="{9007CE4E-4D92-4880-B3C3-FB03E4E1E7F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8" name="正方形/長方形 207">
          <a:extLst>
            <a:ext uri="{FF2B5EF4-FFF2-40B4-BE49-F238E27FC236}">
              <a16:creationId xmlns:a16="http://schemas.microsoft.com/office/drawing/2014/main" id="{54FE7CA2-633E-4B8C-8B9C-E02163C36F63}"/>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156,208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9" name="正方形/長方形 208">
          <a:extLst>
            <a:ext uri="{FF2B5EF4-FFF2-40B4-BE49-F238E27FC236}">
              <a16:creationId xmlns:a16="http://schemas.microsoft.com/office/drawing/2014/main" id="{88CDFBA5-D794-412F-A782-8D7A54EDDF7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0" name="正方形/長方形 209">
          <a:extLst>
            <a:ext uri="{FF2B5EF4-FFF2-40B4-BE49-F238E27FC236}">
              <a16:creationId xmlns:a16="http://schemas.microsoft.com/office/drawing/2014/main" id="{C82FE7D7-B51B-4046-895D-460A6BDFAB7B}"/>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1" name="正方形/長方形 210">
          <a:extLst>
            <a:ext uri="{FF2B5EF4-FFF2-40B4-BE49-F238E27FC236}">
              <a16:creationId xmlns:a16="http://schemas.microsoft.com/office/drawing/2014/main" id="{B08FC3E4-05CD-44F5-9D47-AC39938EAD5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2" name="テキスト ボックス 211">
          <a:extLst>
            <a:ext uri="{FF2B5EF4-FFF2-40B4-BE49-F238E27FC236}">
              <a16:creationId xmlns:a16="http://schemas.microsoft.com/office/drawing/2014/main" id="{41305D2E-6458-40B0-B1E0-5F9B2D6DD918}"/>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3" name="直線コネクタ 212">
          <a:extLst>
            <a:ext uri="{FF2B5EF4-FFF2-40B4-BE49-F238E27FC236}">
              <a16:creationId xmlns:a16="http://schemas.microsoft.com/office/drawing/2014/main" id="{8588E2DB-6292-4E61-9EFE-74D1464DC01F}"/>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4" name="直線コネクタ 213">
          <a:extLst>
            <a:ext uri="{FF2B5EF4-FFF2-40B4-BE49-F238E27FC236}">
              <a16:creationId xmlns:a16="http://schemas.microsoft.com/office/drawing/2014/main" id="{790AB217-9481-450C-A4C0-0F1B8DA09BD9}"/>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5" name="テキスト ボックス 214">
          <a:extLst>
            <a:ext uri="{FF2B5EF4-FFF2-40B4-BE49-F238E27FC236}">
              <a16:creationId xmlns:a16="http://schemas.microsoft.com/office/drawing/2014/main" id="{A24A64A3-C511-4632-AF07-F82C3399B7A2}"/>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6" name="直線コネクタ 215">
          <a:extLst>
            <a:ext uri="{FF2B5EF4-FFF2-40B4-BE49-F238E27FC236}">
              <a16:creationId xmlns:a16="http://schemas.microsoft.com/office/drawing/2014/main" id="{F0A59098-9E13-463F-92AE-8422D29CDE41}"/>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217" name="テキスト ボックス 216">
          <a:extLst>
            <a:ext uri="{FF2B5EF4-FFF2-40B4-BE49-F238E27FC236}">
              <a16:creationId xmlns:a16="http://schemas.microsoft.com/office/drawing/2014/main" id="{7009E0DD-707B-4650-97F4-5B29B7BDD00A}"/>
            </a:ext>
          </a:extLst>
        </xdr:cNvPr>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8" name="直線コネクタ 217">
          <a:extLst>
            <a:ext uri="{FF2B5EF4-FFF2-40B4-BE49-F238E27FC236}">
              <a16:creationId xmlns:a16="http://schemas.microsoft.com/office/drawing/2014/main" id="{4BE3C4BB-39AB-4B12-BF84-614F38D86127}"/>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19" name="テキスト ボックス 218">
          <a:extLst>
            <a:ext uri="{FF2B5EF4-FFF2-40B4-BE49-F238E27FC236}">
              <a16:creationId xmlns:a16="http://schemas.microsoft.com/office/drawing/2014/main" id="{224B50E6-C1D3-4A67-8FF6-583034E243A8}"/>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0" name="直線コネクタ 219">
          <a:extLst>
            <a:ext uri="{FF2B5EF4-FFF2-40B4-BE49-F238E27FC236}">
              <a16:creationId xmlns:a16="http://schemas.microsoft.com/office/drawing/2014/main" id="{FCF34A79-92CA-4D12-B54D-A082ECC1CDCE}"/>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1" name="テキスト ボックス 220">
          <a:extLst>
            <a:ext uri="{FF2B5EF4-FFF2-40B4-BE49-F238E27FC236}">
              <a16:creationId xmlns:a16="http://schemas.microsoft.com/office/drawing/2014/main" id="{7946FF3E-F886-444D-A71B-1BA8E1D74271}"/>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2" name="直線コネクタ 221">
          <a:extLst>
            <a:ext uri="{FF2B5EF4-FFF2-40B4-BE49-F238E27FC236}">
              <a16:creationId xmlns:a16="http://schemas.microsoft.com/office/drawing/2014/main" id="{80DFF1C5-9146-4F44-9285-7B0DB8E90CC1}"/>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3" name="テキスト ボックス 222">
          <a:extLst>
            <a:ext uri="{FF2B5EF4-FFF2-40B4-BE49-F238E27FC236}">
              <a16:creationId xmlns:a16="http://schemas.microsoft.com/office/drawing/2014/main" id="{CADE62AD-7D3D-44A6-BDC0-D935823325FD}"/>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4" name="【橋りょう・トンネル】&#10;一人当たり有形固定資産（償却資産）額グラフ枠">
          <a:extLst>
            <a:ext uri="{FF2B5EF4-FFF2-40B4-BE49-F238E27FC236}">
              <a16:creationId xmlns:a16="http://schemas.microsoft.com/office/drawing/2014/main" id="{3F7CEBAF-A2E8-4E72-900B-1251D19573E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52705</xdr:rowOff>
    </xdr:from>
    <xdr:to>
      <xdr:col>54</xdr:col>
      <xdr:colOff>189865</xdr:colOff>
      <xdr:row>63</xdr:row>
      <xdr:rowOff>170380</xdr:rowOff>
    </xdr:to>
    <xdr:cxnSp macro="">
      <xdr:nvCxnSpPr>
        <xdr:cNvPr id="225" name="直線コネクタ 224">
          <a:extLst>
            <a:ext uri="{FF2B5EF4-FFF2-40B4-BE49-F238E27FC236}">
              <a16:creationId xmlns:a16="http://schemas.microsoft.com/office/drawing/2014/main" id="{ADB34059-A2D6-4682-B751-E80B1C7F0EF6}"/>
            </a:ext>
          </a:extLst>
        </xdr:cNvPr>
        <xdr:cNvCxnSpPr/>
      </xdr:nvCxnSpPr>
      <xdr:spPr>
        <a:xfrm flipV="1">
          <a:off x="10476865" y="9482455"/>
          <a:ext cx="0" cy="14892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2757</xdr:rowOff>
    </xdr:from>
    <xdr:ext cx="469744" cy="259045"/>
    <xdr:sp macro="" textlink="">
      <xdr:nvSpPr>
        <xdr:cNvPr id="226" name="【橋りょう・トンネル】&#10;一人当たり有形固定資産（償却資産）額最小値テキスト">
          <a:extLst>
            <a:ext uri="{FF2B5EF4-FFF2-40B4-BE49-F238E27FC236}">
              <a16:creationId xmlns:a16="http://schemas.microsoft.com/office/drawing/2014/main" id="{24644671-20A0-4179-914E-2455826F8231}"/>
            </a:ext>
          </a:extLst>
        </xdr:cNvPr>
        <xdr:cNvSpPr txBox="1"/>
      </xdr:nvSpPr>
      <xdr:spPr>
        <a:xfrm>
          <a:off x="10515600" y="10975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170380</xdr:rowOff>
    </xdr:from>
    <xdr:to>
      <xdr:col>55</xdr:col>
      <xdr:colOff>88900</xdr:colOff>
      <xdr:row>63</xdr:row>
      <xdr:rowOff>170380</xdr:rowOff>
    </xdr:to>
    <xdr:cxnSp macro="">
      <xdr:nvCxnSpPr>
        <xdr:cNvPr id="227" name="直線コネクタ 226">
          <a:extLst>
            <a:ext uri="{FF2B5EF4-FFF2-40B4-BE49-F238E27FC236}">
              <a16:creationId xmlns:a16="http://schemas.microsoft.com/office/drawing/2014/main" id="{706841B5-67D6-4B0F-8ABB-AA12D37B93B0}"/>
            </a:ext>
          </a:extLst>
        </xdr:cNvPr>
        <xdr:cNvCxnSpPr/>
      </xdr:nvCxnSpPr>
      <xdr:spPr>
        <a:xfrm>
          <a:off x="10388600" y="10971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170832</xdr:rowOff>
    </xdr:from>
    <xdr:ext cx="690189" cy="259045"/>
    <xdr:sp macro="" textlink="">
      <xdr:nvSpPr>
        <xdr:cNvPr id="228" name="【橋りょう・トンネル】&#10;一人当たり有形固定資産（償却資産）額最大値テキスト">
          <a:extLst>
            <a:ext uri="{FF2B5EF4-FFF2-40B4-BE49-F238E27FC236}">
              <a16:creationId xmlns:a16="http://schemas.microsoft.com/office/drawing/2014/main" id="{3B69A7F8-9DBA-4A0A-8CC1-430C26E4D8B9}"/>
            </a:ext>
          </a:extLst>
        </xdr:cNvPr>
        <xdr:cNvSpPr txBox="1"/>
      </xdr:nvSpPr>
      <xdr:spPr>
        <a:xfrm>
          <a:off x="10515600" y="925768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1,629,861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52705</xdr:rowOff>
    </xdr:from>
    <xdr:to>
      <xdr:col>55</xdr:col>
      <xdr:colOff>88900</xdr:colOff>
      <xdr:row>55</xdr:row>
      <xdr:rowOff>52705</xdr:rowOff>
    </xdr:to>
    <xdr:cxnSp macro="">
      <xdr:nvCxnSpPr>
        <xdr:cNvPr id="229" name="直線コネクタ 228">
          <a:extLst>
            <a:ext uri="{FF2B5EF4-FFF2-40B4-BE49-F238E27FC236}">
              <a16:creationId xmlns:a16="http://schemas.microsoft.com/office/drawing/2014/main" id="{89184C03-9CA8-408C-BF48-77519CBCD16B}"/>
            </a:ext>
          </a:extLst>
        </xdr:cNvPr>
        <xdr:cNvCxnSpPr/>
      </xdr:nvCxnSpPr>
      <xdr:spPr>
        <a:xfrm>
          <a:off x="10388600" y="94824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107228</xdr:rowOff>
    </xdr:from>
    <xdr:ext cx="599010" cy="259045"/>
    <xdr:sp macro="" textlink="">
      <xdr:nvSpPr>
        <xdr:cNvPr id="230" name="【橋りょう・トンネル】&#10;一人当たり有形固定資産（償却資産）額平均値テキスト">
          <a:extLst>
            <a:ext uri="{FF2B5EF4-FFF2-40B4-BE49-F238E27FC236}">
              <a16:creationId xmlns:a16="http://schemas.microsoft.com/office/drawing/2014/main" id="{6C68B320-0B08-4E2E-BE48-5999DA82B439}"/>
            </a:ext>
          </a:extLst>
        </xdr:cNvPr>
        <xdr:cNvSpPr txBox="1"/>
      </xdr:nvSpPr>
      <xdr:spPr>
        <a:xfrm>
          <a:off x="10515600" y="105656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366,086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128801</xdr:rowOff>
    </xdr:from>
    <xdr:to>
      <xdr:col>55</xdr:col>
      <xdr:colOff>50800</xdr:colOff>
      <xdr:row>62</xdr:row>
      <xdr:rowOff>58951</xdr:rowOff>
    </xdr:to>
    <xdr:sp macro="" textlink="">
      <xdr:nvSpPr>
        <xdr:cNvPr id="231" name="フローチャート: 判断 230">
          <a:extLst>
            <a:ext uri="{FF2B5EF4-FFF2-40B4-BE49-F238E27FC236}">
              <a16:creationId xmlns:a16="http://schemas.microsoft.com/office/drawing/2014/main" id="{D68344A8-3111-4429-A08E-C96B08638F13}"/>
            </a:ext>
          </a:extLst>
        </xdr:cNvPr>
        <xdr:cNvSpPr/>
      </xdr:nvSpPr>
      <xdr:spPr>
        <a:xfrm>
          <a:off x="10426700" y="10587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128346</xdr:rowOff>
    </xdr:from>
    <xdr:to>
      <xdr:col>50</xdr:col>
      <xdr:colOff>165100</xdr:colOff>
      <xdr:row>62</xdr:row>
      <xdr:rowOff>58496</xdr:rowOff>
    </xdr:to>
    <xdr:sp macro="" textlink="">
      <xdr:nvSpPr>
        <xdr:cNvPr id="232" name="フローチャート: 判断 231">
          <a:extLst>
            <a:ext uri="{FF2B5EF4-FFF2-40B4-BE49-F238E27FC236}">
              <a16:creationId xmlns:a16="http://schemas.microsoft.com/office/drawing/2014/main" id="{2B483A26-984E-4E00-A267-4AEDB8A49F30}"/>
            </a:ext>
          </a:extLst>
        </xdr:cNvPr>
        <xdr:cNvSpPr/>
      </xdr:nvSpPr>
      <xdr:spPr>
        <a:xfrm>
          <a:off x="9588500" y="10586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137719</xdr:rowOff>
    </xdr:from>
    <xdr:to>
      <xdr:col>46</xdr:col>
      <xdr:colOff>38100</xdr:colOff>
      <xdr:row>62</xdr:row>
      <xdr:rowOff>67869</xdr:rowOff>
    </xdr:to>
    <xdr:sp macro="" textlink="">
      <xdr:nvSpPr>
        <xdr:cNvPr id="233" name="フローチャート: 判断 232">
          <a:extLst>
            <a:ext uri="{FF2B5EF4-FFF2-40B4-BE49-F238E27FC236}">
              <a16:creationId xmlns:a16="http://schemas.microsoft.com/office/drawing/2014/main" id="{D3324D10-1BF4-4A91-A4EE-60C654A2800D}"/>
            </a:ext>
          </a:extLst>
        </xdr:cNvPr>
        <xdr:cNvSpPr/>
      </xdr:nvSpPr>
      <xdr:spPr>
        <a:xfrm>
          <a:off x="8699500" y="10596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147317</xdr:rowOff>
    </xdr:from>
    <xdr:to>
      <xdr:col>41</xdr:col>
      <xdr:colOff>101600</xdr:colOff>
      <xdr:row>62</xdr:row>
      <xdr:rowOff>77467</xdr:rowOff>
    </xdr:to>
    <xdr:sp macro="" textlink="">
      <xdr:nvSpPr>
        <xdr:cNvPr id="234" name="フローチャート: 判断 233">
          <a:extLst>
            <a:ext uri="{FF2B5EF4-FFF2-40B4-BE49-F238E27FC236}">
              <a16:creationId xmlns:a16="http://schemas.microsoft.com/office/drawing/2014/main" id="{379C6F0C-F540-49F6-85D2-6087E866CB04}"/>
            </a:ext>
          </a:extLst>
        </xdr:cNvPr>
        <xdr:cNvSpPr/>
      </xdr:nvSpPr>
      <xdr:spPr>
        <a:xfrm>
          <a:off x="7810500" y="10605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45409</xdr:rowOff>
    </xdr:from>
    <xdr:to>
      <xdr:col>36</xdr:col>
      <xdr:colOff>165100</xdr:colOff>
      <xdr:row>62</xdr:row>
      <xdr:rowOff>147009</xdr:rowOff>
    </xdr:to>
    <xdr:sp macro="" textlink="">
      <xdr:nvSpPr>
        <xdr:cNvPr id="235" name="フローチャート: 判断 234">
          <a:extLst>
            <a:ext uri="{FF2B5EF4-FFF2-40B4-BE49-F238E27FC236}">
              <a16:creationId xmlns:a16="http://schemas.microsoft.com/office/drawing/2014/main" id="{5E71E8C3-4423-498C-880E-7B1EED569D1D}"/>
            </a:ext>
          </a:extLst>
        </xdr:cNvPr>
        <xdr:cNvSpPr/>
      </xdr:nvSpPr>
      <xdr:spPr>
        <a:xfrm>
          <a:off x="6921500" y="10675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6" name="テキスト ボックス 235">
          <a:extLst>
            <a:ext uri="{FF2B5EF4-FFF2-40B4-BE49-F238E27FC236}">
              <a16:creationId xmlns:a16="http://schemas.microsoft.com/office/drawing/2014/main" id="{A6D6D59F-D41D-4DE9-B650-004B23468B1C}"/>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AE2E0F7E-C31D-438D-9968-D73C05015639}"/>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96F91BA3-7B92-4CFB-9ABF-5646D59FD68F}"/>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50D06115-3917-4E91-B2D2-CA8C5F870AD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783E4D3B-11AE-4ED0-9EB5-5248CB8B5351}"/>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139300</xdr:rowOff>
    </xdr:from>
    <xdr:to>
      <xdr:col>55</xdr:col>
      <xdr:colOff>50800</xdr:colOff>
      <xdr:row>61</xdr:row>
      <xdr:rowOff>69450</xdr:rowOff>
    </xdr:to>
    <xdr:sp macro="" textlink="">
      <xdr:nvSpPr>
        <xdr:cNvPr id="241" name="楕円 240">
          <a:extLst>
            <a:ext uri="{FF2B5EF4-FFF2-40B4-BE49-F238E27FC236}">
              <a16:creationId xmlns:a16="http://schemas.microsoft.com/office/drawing/2014/main" id="{08A18D3B-B6D2-4BF1-BE7F-579E67EE86C3}"/>
            </a:ext>
          </a:extLst>
        </xdr:cNvPr>
        <xdr:cNvSpPr/>
      </xdr:nvSpPr>
      <xdr:spPr>
        <a:xfrm>
          <a:off x="10426700" y="1042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162177</xdr:rowOff>
    </xdr:from>
    <xdr:ext cx="599010" cy="259045"/>
    <xdr:sp macro="" textlink="">
      <xdr:nvSpPr>
        <xdr:cNvPr id="242" name="【橋りょう・トンネル】&#10;一人当たり有形固定資産（償却資産）額該当値テキスト">
          <a:extLst>
            <a:ext uri="{FF2B5EF4-FFF2-40B4-BE49-F238E27FC236}">
              <a16:creationId xmlns:a16="http://schemas.microsoft.com/office/drawing/2014/main" id="{7607D61E-DA34-483A-AA1E-8EE96A151467}"/>
            </a:ext>
          </a:extLst>
        </xdr:cNvPr>
        <xdr:cNvSpPr txBox="1"/>
      </xdr:nvSpPr>
      <xdr:spPr>
        <a:xfrm>
          <a:off x="10515600" y="10277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542,104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147635</xdr:rowOff>
    </xdr:from>
    <xdr:to>
      <xdr:col>50</xdr:col>
      <xdr:colOff>165100</xdr:colOff>
      <xdr:row>61</xdr:row>
      <xdr:rowOff>77785</xdr:rowOff>
    </xdr:to>
    <xdr:sp macro="" textlink="">
      <xdr:nvSpPr>
        <xdr:cNvPr id="243" name="楕円 242">
          <a:extLst>
            <a:ext uri="{FF2B5EF4-FFF2-40B4-BE49-F238E27FC236}">
              <a16:creationId xmlns:a16="http://schemas.microsoft.com/office/drawing/2014/main" id="{2006E1A1-CE52-4D97-99C7-D06DE03AA3DC}"/>
            </a:ext>
          </a:extLst>
        </xdr:cNvPr>
        <xdr:cNvSpPr/>
      </xdr:nvSpPr>
      <xdr:spPr>
        <a:xfrm>
          <a:off x="9588500" y="1043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18650</xdr:rowOff>
    </xdr:from>
    <xdr:to>
      <xdr:col>55</xdr:col>
      <xdr:colOff>0</xdr:colOff>
      <xdr:row>61</xdr:row>
      <xdr:rowOff>26985</xdr:rowOff>
    </xdr:to>
    <xdr:cxnSp macro="">
      <xdr:nvCxnSpPr>
        <xdr:cNvPr id="244" name="直線コネクタ 243">
          <a:extLst>
            <a:ext uri="{FF2B5EF4-FFF2-40B4-BE49-F238E27FC236}">
              <a16:creationId xmlns:a16="http://schemas.microsoft.com/office/drawing/2014/main" id="{315EDD40-A2F5-467B-831E-EA145DA975DF}"/>
            </a:ext>
          </a:extLst>
        </xdr:cNvPr>
        <xdr:cNvCxnSpPr/>
      </xdr:nvCxnSpPr>
      <xdr:spPr>
        <a:xfrm flipV="1">
          <a:off x="9639300" y="10477100"/>
          <a:ext cx="838200" cy="8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157449</xdr:rowOff>
    </xdr:from>
    <xdr:to>
      <xdr:col>46</xdr:col>
      <xdr:colOff>38100</xdr:colOff>
      <xdr:row>61</xdr:row>
      <xdr:rowOff>87599</xdr:rowOff>
    </xdr:to>
    <xdr:sp macro="" textlink="">
      <xdr:nvSpPr>
        <xdr:cNvPr id="245" name="楕円 244">
          <a:extLst>
            <a:ext uri="{FF2B5EF4-FFF2-40B4-BE49-F238E27FC236}">
              <a16:creationId xmlns:a16="http://schemas.microsoft.com/office/drawing/2014/main" id="{F8AD5777-009C-4074-9A3C-2CBE41F515B1}"/>
            </a:ext>
          </a:extLst>
        </xdr:cNvPr>
        <xdr:cNvSpPr/>
      </xdr:nvSpPr>
      <xdr:spPr>
        <a:xfrm>
          <a:off x="8699500" y="10444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26985</xdr:rowOff>
    </xdr:from>
    <xdr:to>
      <xdr:col>50</xdr:col>
      <xdr:colOff>114300</xdr:colOff>
      <xdr:row>61</xdr:row>
      <xdr:rowOff>36799</xdr:rowOff>
    </xdr:to>
    <xdr:cxnSp macro="">
      <xdr:nvCxnSpPr>
        <xdr:cNvPr id="246" name="直線コネクタ 245">
          <a:extLst>
            <a:ext uri="{FF2B5EF4-FFF2-40B4-BE49-F238E27FC236}">
              <a16:creationId xmlns:a16="http://schemas.microsoft.com/office/drawing/2014/main" id="{A2BCB4DA-FB6A-4391-AC8D-F10D3432D95F}"/>
            </a:ext>
          </a:extLst>
        </xdr:cNvPr>
        <xdr:cNvCxnSpPr/>
      </xdr:nvCxnSpPr>
      <xdr:spPr>
        <a:xfrm flipV="1">
          <a:off x="8750300" y="10485435"/>
          <a:ext cx="889000" cy="9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165751</xdr:rowOff>
    </xdr:from>
    <xdr:to>
      <xdr:col>41</xdr:col>
      <xdr:colOff>101600</xdr:colOff>
      <xdr:row>61</xdr:row>
      <xdr:rowOff>95901</xdr:rowOff>
    </xdr:to>
    <xdr:sp macro="" textlink="">
      <xdr:nvSpPr>
        <xdr:cNvPr id="247" name="楕円 246">
          <a:extLst>
            <a:ext uri="{FF2B5EF4-FFF2-40B4-BE49-F238E27FC236}">
              <a16:creationId xmlns:a16="http://schemas.microsoft.com/office/drawing/2014/main" id="{97082605-59A5-444F-A732-3E3AF7C4E75F}"/>
            </a:ext>
          </a:extLst>
        </xdr:cNvPr>
        <xdr:cNvSpPr/>
      </xdr:nvSpPr>
      <xdr:spPr>
        <a:xfrm>
          <a:off x="7810500" y="10452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36799</xdr:rowOff>
    </xdr:from>
    <xdr:to>
      <xdr:col>45</xdr:col>
      <xdr:colOff>177800</xdr:colOff>
      <xdr:row>61</xdr:row>
      <xdr:rowOff>45101</xdr:rowOff>
    </xdr:to>
    <xdr:cxnSp macro="">
      <xdr:nvCxnSpPr>
        <xdr:cNvPr id="248" name="直線コネクタ 247">
          <a:extLst>
            <a:ext uri="{FF2B5EF4-FFF2-40B4-BE49-F238E27FC236}">
              <a16:creationId xmlns:a16="http://schemas.microsoft.com/office/drawing/2014/main" id="{5719E9E5-2279-4AE4-BFC7-ADCFC3AF0E83}"/>
            </a:ext>
          </a:extLst>
        </xdr:cNvPr>
        <xdr:cNvCxnSpPr/>
      </xdr:nvCxnSpPr>
      <xdr:spPr>
        <a:xfrm flipV="1">
          <a:off x="7861300" y="10495249"/>
          <a:ext cx="889000" cy="8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10994</xdr:rowOff>
    </xdr:from>
    <xdr:to>
      <xdr:col>36</xdr:col>
      <xdr:colOff>165100</xdr:colOff>
      <xdr:row>61</xdr:row>
      <xdr:rowOff>112594</xdr:rowOff>
    </xdr:to>
    <xdr:sp macro="" textlink="">
      <xdr:nvSpPr>
        <xdr:cNvPr id="249" name="楕円 248">
          <a:extLst>
            <a:ext uri="{FF2B5EF4-FFF2-40B4-BE49-F238E27FC236}">
              <a16:creationId xmlns:a16="http://schemas.microsoft.com/office/drawing/2014/main" id="{2CB7E694-218A-408F-8000-14DE0E7B497F}"/>
            </a:ext>
          </a:extLst>
        </xdr:cNvPr>
        <xdr:cNvSpPr/>
      </xdr:nvSpPr>
      <xdr:spPr>
        <a:xfrm>
          <a:off x="6921500" y="10469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45101</xdr:rowOff>
    </xdr:from>
    <xdr:to>
      <xdr:col>41</xdr:col>
      <xdr:colOff>50800</xdr:colOff>
      <xdr:row>61</xdr:row>
      <xdr:rowOff>61794</xdr:rowOff>
    </xdr:to>
    <xdr:cxnSp macro="">
      <xdr:nvCxnSpPr>
        <xdr:cNvPr id="250" name="直線コネクタ 249">
          <a:extLst>
            <a:ext uri="{FF2B5EF4-FFF2-40B4-BE49-F238E27FC236}">
              <a16:creationId xmlns:a16="http://schemas.microsoft.com/office/drawing/2014/main" id="{2905CE32-0446-41CE-A0D0-9FF7B7004971}"/>
            </a:ext>
          </a:extLst>
        </xdr:cNvPr>
        <xdr:cNvCxnSpPr/>
      </xdr:nvCxnSpPr>
      <xdr:spPr>
        <a:xfrm flipV="1">
          <a:off x="6972300" y="10503551"/>
          <a:ext cx="889000" cy="16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49623</xdr:rowOff>
    </xdr:from>
    <xdr:ext cx="599010" cy="259045"/>
    <xdr:sp macro="" textlink="">
      <xdr:nvSpPr>
        <xdr:cNvPr id="251" name="n_1aveValue【橋りょう・トンネル】&#10;一人当たり有形固定資産（償却資産）額">
          <a:extLst>
            <a:ext uri="{FF2B5EF4-FFF2-40B4-BE49-F238E27FC236}">
              <a16:creationId xmlns:a16="http://schemas.microsoft.com/office/drawing/2014/main" id="{6191932F-1B66-4ACD-8B82-2F7A0343CF26}"/>
            </a:ext>
          </a:extLst>
        </xdr:cNvPr>
        <xdr:cNvSpPr txBox="1"/>
      </xdr:nvSpPr>
      <xdr:spPr>
        <a:xfrm>
          <a:off x="9327095" y="10679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58996</xdr:rowOff>
    </xdr:from>
    <xdr:ext cx="599010" cy="259045"/>
    <xdr:sp macro="" textlink="">
      <xdr:nvSpPr>
        <xdr:cNvPr id="252" name="n_2aveValue【橋りょう・トンネル】&#10;一人当たり有形固定資産（償却資産）額">
          <a:extLst>
            <a:ext uri="{FF2B5EF4-FFF2-40B4-BE49-F238E27FC236}">
              <a16:creationId xmlns:a16="http://schemas.microsoft.com/office/drawing/2014/main" id="{7AF797ED-244E-4483-B16C-3003DD9FBEEC}"/>
            </a:ext>
          </a:extLst>
        </xdr:cNvPr>
        <xdr:cNvSpPr txBox="1"/>
      </xdr:nvSpPr>
      <xdr:spPr>
        <a:xfrm>
          <a:off x="8450795" y="10688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68594</xdr:rowOff>
    </xdr:from>
    <xdr:ext cx="599010" cy="259045"/>
    <xdr:sp macro="" textlink="">
      <xdr:nvSpPr>
        <xdr:cNvPr id="253" name="n_3aveValue【橋りょう・トンネル】&#10;一人当たり有形固定資産（償却資産）額">
          <a:extLst>
            <a:ext uri="{FF2B5EF4-FFF2-40B4-BE49-F238E27FC236}">
              <a16:creationId xmlns:a16="http://schemas.microsoft.com/office/drawing/2014/main" id="{6EA48B1F-C048-4826-BBC7-79836DB5A154}"/>
            </a:ext>
          </a:extLst>
        </xdr:cNvPr>
        <xdr:cNvSpPr txBox="1"/>
      </xdr:nvSpPr>
      <xdr:spPr>
        <a:xfrm>
          <a:off x="7561795" y="1069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138136</xdr:rowOff>
    </xdr:from>
    <xdr:ext cx="599010" cy="259045"/>
    <xdr:sp macro="" textlink="">
      <xdr:nvSpPr>
        <xdr:cNvPr id="254" name="n_4aveValue【橋りょう・トンネル】&#10;一人当たり有形固定資産（償却資産）額">
          <a:extLst>
            <a:ext uri="{FF2B5EF4-FFF2-40B4-BE49-F238E27FC236}">
              <a16:creationId xmlns:a16="http://schemas.microsoft.com/office/drawing/2014/main" id="{E0CAAC5A-9FFA-4A7C-9990-C2F6535E31DD}"/>
            </a:ext>
          </a:extLst>
        </xdr:cNvPr>
        <xdr:cNvSpPr txBox="1"/>
      </xdr:nvSpPr>
      <xdr:spPr>
        <a:xfrm>
          <a:off x="6672795" y="1076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94312</xdr:rowOff>
    </xdr:from>
    <xdr:ext cx="599010" cy="259045"/>
    <xdr:sp macro="" textlink="">
      <xdr:nvSpPr>
        <xdr:cNvPr id="255" name="n_1mainValue【橋りょう・トンネル】&#10;一人当たり有形固定資産（償却資産）額">
          <a:extLst>
            <a:ext uri="{FF2B5EF4-FFF2-40B4-BE49-F238E27FC236}">
              <a16:creationId xmlns:a16="http://schemas.microsoft.com/office/drawing/2014/main" id="{2205BA81-CAD5-4560-8F10-FA0708E31AA8}"/>
            </a:ext>
          </a:extLst>
        </xdr:cNvPr>
        <xdr:cNvSpPr txBox="1"/>
      </xdr:nvSpPr>
      <xdr:spPr>
        <a:xfrm>
          <a:off x="9327095" y="10209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104126</xdr:rowOff>
    </xdr:from>
    <xdr:ext cx="599010" cy="259045"/>
    <xdr:sp macro="" textlink="">
      <xdr:nvSpPr>
        <xdr:cNvPr id="256" name="n_2mainValue【橋りょう・トンネル】&#10;一人当たり有形固定資産（償却資産）額">
          <a:extLst>
            <a:ext uri="{FF2B5EF4-FFF2-40B4-BE49-F238E27FC236}">
              <a16:creationId xmlns:a16="http://schemas.microsoft.com/office/drawing/2014/main" id="{9C49F11B-DB9D-4712-9502-1C448A8F1DC9}"/>
            </a:ext>
          </a:extLst>
        </xdr:cNvPr>
        <xdr:cNvSpPr txBox="1"/>
      </xdr:nvSpPr>
      <xdr:spPr>
        <a:xfrm>
          <a:off x="8450795" y="10219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112428</xdr:rowOff>
    </xdr:from>
    <xdr:ext cx="599010" cy="259045"/>
    <xdr:sp macro="" textlink="">
      <xdr:nvSpPr>
        <xdr:cNvPr id="257" name="n_3mainValue【橋りょう・トンネル】&#10;一人当たり有形固定資産（償却資産）額">
          <a:extLst>
            <a:ext uri="{FF2B5EF4-FFF2-40B4-BE49-F238E27FC236}">
              <a16:creationId xmlns:a16="http://schemas.microsoft.com/office/drawing/2014/main" id="{F89C4267-E4F1-493C-AF91-B5F6E055D0DD}"/>
            </a:ext>
          </a:extLst>
        </xdr:cNvPr>
        <xdr:cNvSpPr txBox="1"/>
      </xdr:nvSpPr>
      <xdr:spPr>
        <a:xfrm>
          <a:off x="7561795" y="10227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129121</xdr:rowOff>
    </xdr:from>
    <xdr:ext cx="599010" cy="259045"/>
    <xdr:sp macro="" textlink="">
      <xdr:nvSpPr>
        <xdr:cNvPr id="258" name="n_4mainValue【橋りょう・トンネル】&#10;一人当たり有形固定資産（償却資産）額">
          <a:extLst>
            <a:ext uri="{FF2B5EF4-FFF2-40B4-BE49-F238E27FC236}">
              <a16:creationId xmlns:a16="http://schemas.microsoft.com/office/drawing/2014/main" id="{95C86726-3A6C-4BEF-A74E-222D4FB20F76}"/>
            </a:ext>
          </a:extLst>
        </xdr:cNvPr>
        <xdr:cNvSpPr txBox="1"/>
      </xdr:nvSpPr>
      <xdr:spPr>
        <a:xfrm>
          <a:off x="6672795" y="10244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59" name="正方形/長方形 258">
          <a:extLst>
            <a:ext uri="{FF2B5EF4-FFF2-40B4-BE49-F238E27FC236}">
              <a16:creationId xmlns:a16="http://schemas.microsoft.com/office/drawing/2014/main" id="{2EF19A01-2E11-4008-A0CB-019851F1B1EB}"/>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0" name="正方形/長方形 259">
          <a:extLst>
            <a:ext uri="{FF2B5EF4-FFF2-40B4-BE49-F238E27FC236}">
              <a16:creationId xmlns:a16="http://schemas.microsoft.com/office/drawing/2014/main" id="{7CC2604A-0243-4D66-808A-9B7B28B033CC}"/>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1" name="正方形/長方形 260">
          <a:extLst>
            <a:ext uri="{FF2B5EF4-FFF2-40B4-BE49-F238E27FC236}">
              <a16:creationId xmlns:a16="http://schemas.microsoft.com/office/drawing/2014/main" id="{C610A768-5636-468F-8D2D-BC2C95AFB2B6}"/>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2" name="正方形/長方形 261">
          <a:extLst>
            <a:ext uri="{FF2B5EF4-FFF2-40B4-BE49-F238E27FC236}">
              <a16:creationId xmlns:a16="http://schemas.microsoft.com/office/drawing/2014/main" id="{5285DBF5-F475-4417-95FD-23F236C4D9D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3" name="正方形/長方形 262">
          <a:extLst>
            <a:ext uri="{FF2B5EF4-FFF2-40B4-BE49-F238E27FC236}">
              <a16:creationId xmlns:a16="http://schemas.microsoft.com/office/drawing/2014/main" id="{7DF37058-91AD-4212-8016-1145CB742E5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4" name="正方形/長方形 263">
          <a:extLst>
            <a:ext uri="{FF2B5EF4-FFF2-40B4-BE49-F238E27FC236}">
              <a16:creationId xmlns:a16="http://schemas.microsoft.com/office/drawing/2014/main" id="{325882DB-9141-4BF1-84FE-62A5F8E16E3A}"/>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5" name="正方形/長方形 264">
          <a:extLst>
            <a:ext uri="{FF2B5EF4-FFF2-40B4-BE49-F238E27FC236}">
              <a16:creationId xmlns:a16="http://schemas.microsoft.com/office/drawing/2014/main" id="{FDA67DC5-08C5-4420-B660-FC4D850AC51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6" name="正方形/長方形 265">
          <a:extLst>
            <a:ext uri="{FF2B5EF4-FFF2-40B4-BE49-F238E27FC236}">
              <a16:creationId xmlns:a16="http://schemas.microsoft.com/office/drawing/2014/main" id="{7A429A5F-C5F2-4FE2-89B7-15961191DE66}"/>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7" name="テキスト ボックス 266">
          <a:extLst>
            <a:ext uri="{FF2B5EF4-FFF2-40B4-BE49-F238E27FC236}">
              <a16:creationId xmlns:a16="http://schemas.microsoft.com/office/drawing/2014/main" id="{7F1C131C-B877-45B8-871E-9F20FBC409AE}"/>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8" name="直線コネクタ 267">
          <a:extLst>
            <a:ext uri="{FF2B5EF4-FFF2-40B4-BE49-F238E27FC236}">
              <a16:creationId xmlns:a16="http://schemas.microsoft.com/office/drawing/2014/main" id="{B978910D-6B03-4965-ADC7-42E452F33D7D}"/>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69" name="テキスト ボックス 268">
          <a:extLst>
            <a:ext uri="{FF2B5EF4-FFF2-40B4-BE49-F238E27FC236}">
              <a16:creationId xmlns:a16="http://schemas.microsoft.com/office/drawing/2014/main" id="{6DCE0237-E88F-4EAE-9B56-15E16959F63E}"/>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0" name="直線コネクタ 269">
          <a:extLst>
            <a:ext uri="{FF2B5EF4-FFF2-40B4-BE49-F238E27FC236}">
              <a16:creationId xmlns:a16="http://schemas.microsoft.com/office/drawing/2014/main" id="{02767D33-24E4-4493-BAF0-8593053360E2}"/>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1" name="テキスト ボックス 270">
          <a:extLst>
            <a:ext uri="{FF2B5EF4-FFF2-40B4-BE49-F238E27FC236}">
              <a16:creationId xmlns:a16="http://schemas.microsoft.com/office/drawing/2014/main" id="{4CB4BB29-B113-4BD7-839D-B0BF620548BB}"/>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2" name="直線コネクタ 271">
          <a:extLst>
            <a:ext uri="{FF2B5EF4-FFF2-40B4-BE49-F238E27FC236}">
              <a16:creationId xmlns:a16="http://schemas.microsoft.com/office/drawing/2014/main" id="{6656F2D0-7CFB-4214-B804-0B0786450E9B}"/>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3" name="テキスト ボックス 272">
          <a:extLst>
            <a:ext uri="{FF2B5EF4-FFF2-40B4-BE49-F238E27FC236}">
              <a16:creationId xmlns:a16="http://schemas.microsoft.com/office/drawing/2014/main" id="{A48AF754-C172-4F34-B6EF-B6D9E388FFB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4" name="直線コネクタ 273">
          <a:extLst>
            <a:ext uri="{FF2B5EF4-FFF2-40B4-BE49-F238E27FC236}">
              <a16:creationId xmlns:a16="http://schemas.microsoft.com/office/drawing/2014/main" id="{B522787F-40BC-41A3-A7DA-D521E5516229}"/>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5" name="テキスト ボックス 274">
          <a:extLst>
            <a:ext uri="{FF2B5EF4-FFF2-40B4-BE49-F238E27FC236}">
              <a16:creationId xmlns:a16="http://schemas.microsoft.com/office/drawing/2014/main" id="{336B94F7-9998-4708-97BA-44B7664A8286}"/>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6" name="直線コネクタ 275">
          <a:extLst>
            <a:ext uri="{FF2B5EF4-FFF2-40B4-BE49-F238E27FC236}">
              <a16:creationId xmlns:a16="http://schemas.microsoft.com/office/drawing/2014/main" id="{0C446661-D978-41AE-ABED-1BD3A5695537}"/>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7" name="テキスト ボックス 276">
          <a:extLst>
            <a:ext uri="{FF2B5EF4-FFF2-40B4-BE49-F238E27FC236}">
              <a16:creationId xmlns:a16="http://schemas.microsoft.com/office/drawing/2014/main" id="{0468DCCE-F9B8-414F-B466-3DCBD8B8541F}"/>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8" name="直線コネクタ 277">
          <a:extLst>
            <a:ext uri="{FF2B5EF4-FFF2-40B4-BE49-F238E27FC236}">
              <a16:creationId xmlns:a16="http://schemas.microsoft.com/office/drawing/2014/main" id="{C39E9CE7-089E-4C0C-9889-08B8BDE0FBF1}"/>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79" name="テキスト ボックス 278">
          <a:extLst>
            <a:ext uri="{FF2B5EF4-FFF2-40B4-BE49-F238E27FC236}">
              <a16:creationId xmlns:a16="http://schemas.microsoft.com/office/drawing/2014/main" id="{37937510-BBDB-4C23-AA9D-D2938D815716}"/>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0" name="直線コネクタ 279">
          <a:extLst>
            <a:ext uri="{FF2B5EF4-FFF2-40B4-BE49-F238E27FC236}">
              <a16:creationId xmlns:a16="http://schemas.microsoft.com/office/drawing/2014/main" id="{6E6BB832-3734-4767-9B4A-6B1D684FB959}"/>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1" name="テキスト ボックス 280">
          <a:extLst>
            <a:ext uri="{FF2B5EF4-FFF2-40B4-BE49-F238E27FC236}">
              <a16:creationId xmlns:a16="http://schemas.microsoft.com/office/drawing/2014/main" id="{E34867AC-DB15-47EF-B836-E726F15D714C}"/>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2" name="【公営住宅】&#10;有形固定資産減価償却率グラフ枠">
          <a:extLst>
            <a:ext uri="{FF2B5EF4-FFF2-40B4-BE49-F238E27FC236}">
              <a16:creationId xmlns:a16="http://schemas.microsoft.com/office/drawing/2014/main" id="{A70D6C3D-6C78-4A5D-8825-6F8BB6425F2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169545</xdr:rowOff>
    </xdr:from>
    <xdr:to>
      <xdr:col>24</xdr:col>
      <xdr:colOff>62865</xdr:colOff>
      <xdr:row>86</xdr:row>
      <xdr:rowOff>114300</xdr:rowOff>
    </xdr:to>
    <xdr:cxnSp macro="">
      <xdr:nvCxnSpPr>
        <xdr:cNvPr id="283" name="直線コネクタ 282">
          <a:extLst>
            <a:ext uri="{FF2B5EF4-FFF2-40B4-BE49-F238E27FC236}">
              <a16:creationId xmlns:a16="http://schemas.microsoft.com/office/drawing/2014/main" id="{B1CB8C91-2AA9-48F6-9075-D0482B4AEF6F}"/>
            </a:ext>
          </a:extLst>
        </xdr:cNvPr>
        <xdr:cNvCxnSpPr/>
      </xdr:nvCxnSpPr>
      <xdr:spPr>
        <a:xfrm flipV="1">
          <a:off x="4634865" y="13542645"/>
          <a:ext cx="0" cy="1316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4" name="【公営住宅】&#10;有形固定資産減価償却率最小値テキスト">
          <a:extLst>
            <a:ext uri="{FF2B5EF4-FFF2-40B4-BE49-F238E27FC236}">
              <a16:creationId xmlns:a16="http://schemas.microsoft.com/office/drawing/2014/main" id="{78CA78CD-CCB7-46DF-B965-7410B8F8FCEB}"/>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5" name="直線コネクタ 284">
          <a:extLst>
            <a:ext uri="{FF2B5EF4-FFF2-40B4-BE49-F238E27FC236}">
              <a16:creationId xmlns:a16="http://schemas.microsoft.com/office/drawing/2014/main" id="{E29A237E-6AE6-4535-B683-CDEF4FD5A2E9}"/>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116222</xdr:rowOff>
    </xdr:from>
    <xdr:ext cx="405111" cy="259045"/>
    <xdr:sp macro="" textlink="">
      <xdr:nvSpPr>
        <xdr:cNvPr id="286" name="【公営住宅】&#10;有形固定資産減価償却率最大値テキスト">
          <a:extLst>
            <a:ext uri="{FF2B5EF4-FFF2-40B4-BE49-F238E27FC236}">
              <a16:creationId xmlns:a16="http://schemas.microsoft.com/office/drawing/2014/main" id="{27389F71-A210-466B-801E-242EAC79A0D9}"/>
            </a:ext>
          </a:extLst>
        </xdr:cNvPr>
        <xdr:cNvSpPr txBox="1"/>
      </xdr:nvSpPr>
      <xdr:spPr>
        <a:xfrm>
          <a:off x="4673600" y="13317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169545</xdr:rowOff>
    </xdr:from>
    <xdr:to>
      <xdr:col>24</xdr:col>
      <xdr:colOff>152400</xdr:colOff>
      <xdr:row>78</xdr:row>
      <xdr:rowOff>169545</xdr:rowOff>
    </xdr:to>
    <xdr:cxnSp macro="">
      <xdr:nvCxnSpPr>
        <xdr:cNvPr id="287" name="直線コネクタ 286">
          <a:extLst>
            <a:ext uri="{FF2B5EF4-FFF2-40B4-BE49-F238E27FC236}">
              <a16:creationId xmlns:a16="http://schemas.microsoft.com/office/drawing/2014/main" id="{F9B306F3-BAB4-4453-9FE3-AD15B47F2044}"/>
            </a:ext>
          </a:extLst>
        </xdr:cNvPr>
        <xdr:cNvCxnSpPr/>
      </xdr:nvCxnSpPr>
      <xdr:spPr>
        <a:xfrm>
          <a:off x="4546600" y="135426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153052</xdr:rowOff>
    </xdr:from>
    <xdr:ext cx="405111" cy="259045"/>
    <xdr:sp macro="" textlink="">
      <xdr:nvSpPr>
        <xdr:cNvPr id="288" name="【公営住宅】&#10;有形固定資産減価償却率平均値テキスト">
          <a:extLst>
            <a:ext uri="{FF2B5EF4-FFF2-40B4-BE49-F238E27FC236}">
              <a16:creationId xmlns:a16="http://schemas.microsoft.com/office/drawing/2014/main" id="{1BC2CF2C-92E6-4CB9-BCDC-CF430239D164}"/>
            </a:ext>
          </a:extLst>
        </xdr:cNvPr>
        <xdr:cNvSpPr txBox="1"/>
      </xdr:nvSpPr>
      <xdr:spPr>
        <a:xfrm>
          <a:off x="4673600" y="140405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130175</xdr:rowOff>
    </xdr:from>
    <xdr:to>
      <xdr:col>24</xdr:col>
      <xdr:colOff>114300</xdr:colOff>
      <xdr:row>83</xdr:row>
      <xdr:rowOff>60325</xdr:rowOff>
    </xdr:to>
    <xdr:sp macro="" textlink="">
      <xdr:nvSpPr>
        <xdr:cNvPr id="289" name="フローチャート: 判断 288">
          <a:extLst>
            <a:ext uri="{FF2B5EF4-FFF2-40B4-BE49-F238E27FC236}">
              <a16:creationId xmlns:a16="http://schemas.microsoft.com/office/drawing/2014/main" id="{4395084F-8ADA-4AB6-82E2-638C1A969F29}"/>
            </a:ext>
          </a:extLst>
        </xdr:cNvPr>
        <xdr:cNvSpPr/>
      </xdr:nvSpPr>
      <xdr:spPr>
        <a:xfrm>
          <a:off x="4584700" y="1418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107314</xdr:rowOff>
    </xdr:from>
    <xdr:to>
      <xdr:col>20</xdr:col>
      <xdr:colOff>38100</xdr:colOff>
      <xdr:row>83</xdr:row>
      <xdr:rowOff>37464</xdr:rowOff>
    </xdr:to>
    <xdr:sp macro="" textlink="">
      <xdr:nvSpPr>
        <xdr:cNvPr id="290" name="フローチャート: 判断 289">
          <a:extLst>
            <a:ext uri="{FF2B5EF4-FFF2-40B4-BE49-F238E27FC236}">
              <a16:creationId xmlns:a16="http://schemas.microsoft.com/office/drawing/2014/main" id="{58A9BE0F-CEA7-4EEA-863D-C95150FB039C}"/>
            </a:ext>
          </a:extLst>
        </xdr:cNvPr>
        <xdr:cNvSpPr/>
      </xdr:nvSpPr>
      <xdr:spPr>
        <a:xfrm>
          <a:off x="3746500" y="14166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84455</xdr:rowOff>
    </xdr:from>
    <xdr:to>
      <xdr:col>15</xdr:col>
      <xdr:colOff>101600</xdr:colOff>
      <xdr:row>83</xdr:row>
      <xdr:rowOff>14605</xdr:rowOff>
    </xdr:to>
    <xdr:sp macro="" textlink="">
      <xdr:nvSpPr>
        <xdr:cNvPr id="291" name="フローチャート: 判断 290">
          <a:extLst>
            <a:ext uri="{FF2B5EF4-FFF2-40B4-BE49-F238E27FC236}">
              <a16:creationId xmlns:a16="http://schemas.microsoft.com/office/drawing/2014/main" id="{CCFA4F3C-1AD4-4427-9FC0-125AD311FDDA}"/>
            </a:ext>
          </a:extLst>
        </xdr:cNvPr>
        <xdr:cNvSpPr/>
      </xdr:nvSpPr>
      <xdr:spPr>
        <a:xfrm>
          <a:off x="2857500" y="1414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55880</xdr:rowOff>
    </xdr:from>
    <xdr:to>
      <xdr:col>10</xdr:col>
      <xdr:colOff>165100</xdr:colOff>
      <xdr:row>82</xdr:row>
      <xdr:rowOff>157480</xdr:rowOff>
    </xdr:to>
    <xdr:sp macro="" textlink="">
      <xdr:nvSpPr>
        <xdr:cNvPr id="292" name="フローチャート: 判断 291">
          <a:extLst>
            <a:ext uri="{FF2B5EF4-FFF2-40B4-BE49-F238E27FC236}">
              <a16:creationId xmlns:a16="http://schemas.microsoft.com/office/drawing/2014/main" id="{45AF8F4D-9B42-43CD-9A21-5412E78DA0BE}"/>
            </a:ext>
          </a:extLst>
        </xdr:cNvPr>
        <xdr:cNvSpPr/>
      </xdr:nvSpPr>
      <xdr:spPr>
        <a:xfrm>
          <a:off x="1968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29211</xdr:rowOff>
    </xdr:from>
    <xdr:to>
      <xdr:col>6</xdr:col>
      <xdr:colOff>38100</xdr:colOff>
      <xdr:row>82</xdr:row>
      <xdr:rowOff>130811</xdr:rowOff>
    </xdr:to>
    <xdr:sp macro="" textlink="">
      <xdr:nvSpPr>
        <xdr:cNvPr id="293" name="フローチャート: 判断 292">
          <a:extLst>
            <a:ext uri="{FF2B5EF4-FFF2-40B4-BE49-F238E27FC236}">
              <a16:creationId xmlns:a16="http://schemas.microsoft.com/office/drawing/2014/main" id="{95C2F3C2-023F-4C5A-A745-1537E38F7CDE}"/>
            </a:ext>
          </a:extLst>
        </xdr:cNvPr>
        <xdr:cNvSpPr/>
      </xdr:nvSpPr>
      <xdr:spPr>
        <a:xfrm>
          <a:off x="1079500" y="1408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C3AC0244-94E5-4B93-8164-020A8C3B6580}"/>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E7EE6BFE-B76D-45F2-A818-DF9E5E7EA7A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917E8A65-45DB-41B7-82D6-6412FEE156E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C02FD85E-8612-437A-8D48-654E1694B487}"/>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093F73AE-E64F-42FE-A9EA-83AFCA7902FA}"/>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149225</xdr:rowOff>
    </xdr:from>
    <xdr:to>
      <xdr:col>24</xdr:col>
      <xdr:colOff>114300</xdr:colOff>
      <xdr:row>83</xdr:row>
      <xdr:rowOff>79375</xdr:rowOff>
    </xdr:to>
    <xdr:sp macro="" textlink="">
      <xdr:nvSpPr>
        <xdr:cNvPr id="299" name="楕円 298">
          <a:extLst>
            <a:ext uri="{FF2B5EF4-FFF2-40B4-BE49-F238E27FC236}">
              <a16:creationId xmlns:a16="http://schemas.microsoft.com/office/drawing/2014/main" id="{48D851CE-F430-4F62-83D3-AA842123CF7E}"/>
            </a:ext>
          </a:extLst>
        </xdr:cNvPr>
        <xdr:cNvSpPr/>
      </xdr:nvSpPr>
      <xdr:spPr>
        <a:xfrm>
          <a:off x="4584700" y="1420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82</xdr:row>
      <xdr:rowOff>127652</xdr:rowOff>
    </xdr:from>
    <xdr:ext cx="405111" cy="259045"/>
    <xdr:sp macro="" textlink="">
      <xdr:nvSpPr>
        <xdr:cNvPr id="300" name="【公営住宅】&#10;有形固定資産減価償却率該当値テキスト">
          <a:extLst>
            <a:ext uri="{FF2B5EF4-FFF2-40B4-BE49-F238E27FC236}">
              <a16:creationId xmlns:a16="http://schemas.microsoft.com/office/drawing/2014/main" id="{24E83B62-4297-466F-A124-2CE67CC77C41}"/>
            </a:ext>
          </a:extLst>
        </xdr:cNvPr>
        <xdr:cNvSpPr txBox="1"/>
      </xdr:nvSpPr>
      <xdr:spPr>
        <a:xfrm>
          <a:off x="4673600" y="14186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114936</xdr:rowOff>
    </xdr:from>
    <xdr:to>
      <xdr:col>20</xdr:col>
      <xdr:colOff>38100</xdr:colOff>
      <xdr:row>83</xdr:row>
      <xdr:rowOff>45086</xdr:rowOff>
    </xdr:to>
    <xdr:sp macro="" textlink="">
      <xdr:nvSpPr>
        <xdr:cNvPr id="301" name="楕円 300">
          <a:extLst>
            <a:ext uri="{FF2B5EF4-FFF2-40B4-BE49-F238E27FC236}">
              <a16:creationId xmlns:a16="http://schemas.microsoft.com/office/drawing/2014/main" id="{6A4B5C84-F14D-4FF1-BC40-06D6BE9B9758}"/>
            </a:ext>
          </a:extLst>
        </xdr:cNvPr>
        <xdr:cNvSpPr/>
      </xdr:nvSpPr>
      <xdr:spPr>
        <a:xfrm>
          <a:off x="3746500" y="14173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165736</xdr:rowOff>
    </xdr:from>
    <xdr:to>
      <xdr:col>24</xdr:col>
      <xdr:colOff>63500</xdr:colOff>
      <xdr:row>83</xdr:row>
      <xdr:rowOff>28575</xdr:rowOff>
    </xdr:to>
    <xdr:cxnSp macro="">
      <xdr:nvCxnSpPr>
        <xdr:cNvPr id="302" name="直線コネクタ 301">
          <a:extLst>
            <a:ext uri="{FF2B5EF4-FFF2-40B4-BE49-F238E27FC236}">
              <a16:creationId xmlns:a16="http://schemas.microsoft.com/office/drawing/2014/main" id="{7871696F-F6AE-408B-B5A3-E9A1C3C1E9BB}"/>
            </a:ext>
          </a:extLst>
        </xdr:cNvPr>
        <xdr:cNvCxnSpPr/>
      </xdr:nvCxnSpPr>
      <xdr:spPr>
        <a:xfrm>
          <a:off x="3797300" y="14224636"/>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29211</xdr:rowOff>
    </xdr:from>
    <xdr:to>
      <xdr:col>15</xdr:col>
      <xdr:colOff>101600</xdr:colOff>
      <xdr:row>83</xdr:row>
      <xdr:rowOff>130811</xdr:rowOff>
    </xdr:to>
    <xdr:sp macro="" textlink="">
      <xdr:nvSpPr>
        <xdr:cNvPr id="303" name="楕円 302">
          <a:extLst>
            <a:ext uri="{FF2B5EF4-FFF2-40B4-BE49-F238E27FC236}">
              <a16:creationId xmlns:a16="http://schemas.microsoft.com/office/drawing/2014/main" id="{70F97116-9350-4E30-8845-DC98BA245CE0}"/>
            </a:ext>
          </a:extLst>
        </xdr:cNvPr>
        <xdr:cNvSpPr/>
      </xdr:nvSpPr>
      <xdr:spPr>
        <a:xfrm>
          <a:off x="2857500" y="14259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165736</xdr:rowOff>
    </xdr:from>
    <xdr:to>
      <xdr:col>19</xdr:col>
      <xdr:colOff>177800</xdr:colOff>
      <xdr:row>83</xdr:row>
      <xdr:rowOff>80011</xdr:rowOff>
    </xdr:to>
    <xdr:cxnSp macro="">
      <xdr:nvCxnSpPr>
        <xdr:cNvPr id="304" name="直線コネクタ 303">
          <a:extLst>
            <a:ext uri="{FF2B5EF4-FFF2-40B4-BE49-F238E27FC236}">
              <a16:creationId xmlns:a16="http://schemas.microsoft.com/office/drawing/2014/main" id="{81044C0A-4504-4E7B-8BFC-DDD7A615BE2F}"/>
            </a:ext>
          </a:extLst>
        </xdr:cNvPr>
        <xdr:cNvCxnSpPr/>
      </xdr:nvCxnSpPr>
      <xdr:spPr>
        <a:xfrm flipV="1">
          <a:off x="2908300" y="14224636"/>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164464</xdr:rowOff>
    </xdr:from>
    <xdr:to>
      <xdr:col>10</xdr:col>
      <xdr:colOff>165100</xdr:colOff>
      <xdr:row>83</xdr:row>
      <xdr:rowOff>94614</xdr:rowOff>
    </xdr:to>
    <xdr:sp macro="" textlink="">
      <xdr:nvSpPr>
        <xdr:cNvPr id="305" name="楕円 304">
          <a:extLst>
            <a:ext uri="{FF2B5EF4-FFF2-40B4-BE49-F238E27FC236}">
              <a16:creationId xmlns:a16="http://schemas.microsoft.com/office/drawing/2014/main" id="{9429BCCC-6116-460A-B030-A74C6DB287DC}"/>
            </a:ext>
          </a:extLst>
        </xdr:cNvPr>
        <xdr:cNvSpPr/>
      </xdr:nvSpPr>
      <xdr:spPr>
        <a:xfrm>
          <a:off x="1968500" y="1422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43814</xdr:rowOff>
    </xdr:from>
    <xdr:to>
      <xdr:col>15</xdr:col>
      <xdr:colOff>50800</xdr:colOff>
      <xdr:row>83</xdr:row>
      <xdr:rowOff>80011</xdr:rowOff>
    </xdr:to>
    <xdr:cxnSp macro="">
      <xdr:nvCxnSpPr>
        <xdr:cNvPr id="306" name="直線コネクタ 305">
          <a:extLst>
            <a:ext uri="{FF2B5EF4-FFF2-40B4-BE49-F238E27FC236}">
              <a16:creationId xmlns:a16="http://schemas.microsoft.com/office/drawing/2014/main" id="{B0E67F60-15B8-4A64-B110-EDF11E3FBABA}"/>
            </a:ext>
          </a:extLst>
        </xdr:cNvPr>
        <xdr:cNvCxnSpPr/>
      </xdr:nvCxnSpPr>
      <xdr:spPr>
        <a:xfrm>
          <a:off x="2019300" y="14274164"/>
          <a:ext cx="889000" cy="36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132080</xdr:rowOff>
    </xdr:from>
    <xdr:to>
      <xdr:col>6</xdr:col>
      <xdr:colOff>38100</xdr:colOff>
      <xdr:row>83</xdr:row>
      <xdr:rowOff>62230</xdr:rowOff>
    </xdr:to>
    <xdr:sp macro="" textlink="">
      <xdr:nvSpPr>
        <xdr:cNvPr id="307" name="楕円 306">
          <a:extLst>
            <a:ext uri="{FF2B5EF4-FFF2-40B4-BE49-F238E27FC236}">
              <a16:creationId xmlns:a16="http://schemas.microsoft.com/office/drawing/2014/main" id="{E77AF38F-3069-47EB-85C5-FF48DF843D4C}"/>
            </a:ext>
          </a:extLst>
        </xdr:cNvPr>
        <xdr:cNvSpPr/>
      </xdr:nvSpPr>
      <xdr:spPr>
        <a:xfrm>
          <a:off x="1079500" y="14190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11430</xdr:rowOff>
    </xdr:from>
    <xdr:to>
      <xdr:col>10</xdr:col>
      <xdr:colOff>114300</xdr:colOff>
      <xdr:row>83</xdr:row>
      <xdr:rowOff>43814</xdr:rowOff>
    </xdr:to>
    <xdr:cxnSp macro="">
      <xdr:nvCxnSpPr>
        <xdr:cNvPr id="308" name="直線コネクタ 307">
          <a:extLst>
            <a:ext uri="{FF2B5EF4-FFF2-40B4-BE49-F238E27FC236}">
              <a16:creationId xmlns:a16="http://schemas.microsoft.com/office/drawing/2014/main" id="{4FB706E8-1A81-478B-9612-780475A7AF5F}"/>
            </a:ext>
          </a:extLst>
        </xdr:cNvPr>
        <xdr:cNvCxnSpPr/>
      </xdr:nvCxnSpPr>
      <xdr:spPr>
        <a:xfrm>
          <a:off x="1130300" y="14241780"/>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53991</xdr:rowOff>
    </xdr:from>
    <xdr:ext cx="405111" cy="259045"/>
    <xdr:sp macro="" textlink="">
      <xdr:nvSpPr>
        <xdr:cNvPr id="309" name="n_1aveValue【公営住宅】&#10;有形固定資産減価償却率">
          <a:extLst>
            <a:ext uri="{FF2B5EF4-FFF2-40B4-BE49-F238E27FC236}">
              <a16:creationId xmlns:a16="http://schemas.microsoft.com/office/drawing/2014/main" id="{B4A2AF3F-5026-402E-A427-41F9769C43E0}"/>
            </a:ext>
          </a:extLst>
        </xdr:cNvPr>
        <xdr:cNvSpPr txBox="1"/>
      </xdr:nvSpPr>
      <xdr:spPr>
        <a:xfrm>
          <a:off x="3582044" y="139414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31132</xdr:rowOff>
    </xdr:from>
    <xdr:ext cx="405111" cy="259045"/>
    <xdr:sp macro="" textlink="">
      <xdr:nvSpPr>
        <xdr:cNvPr id="310" name="n_2aveValue【公営住宅】&#10;有形固定資産減価償却率">
          <a:extLst>
            <a:ext uri="{FF2B5EF4-FFF2-40B4-BE49-F238E27FC236}">
              <a16:creationId xmlns:a16="http://schemas.microsoft.com/office/drawing/2014/main" id="{7B8265BB-51B7-4254-BC4F-BA43AA4C89D8}"/>
            </a:ext>
          </a:extLst>
        </xdr:cNvPr>
        <xdr:cNvSpPr txBox="1"/>
      </xdr:nvSpPr>
      <xdr:spPr>
        <a:xfrm>
          <a:off x="2705744" y="13918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2557</xdr:rowOff>
    </xdr:from>
    <xdr:ext cx="405111" cy="259045"/>
    <xdr:sp macro="" textlink="">
      <xdr:nvSpPr>
        <xdr:cNvPr id="311" name="n_3aveValue【公営住宅】&#10;有形固定資産減価償却率">
          <a:extLst>
            <a:ext uri="{FF2B5EF4-FFF2-40B4-BE49-F238E27FC236}">
              <a16:creationId xmlns:a16="http://schemas.microsoft.com/office/drawing/2014/main" id="{D52B42D6-D5E5-42AF-A976-DDE97F7EE48E}"/>
            </a:ext>
          </a:extLst>
        </xdr:cNvPr>
        <xdr:cNvSpPr txBox="1"/>
      </xdr:nvSpPr>
      <xdr:spPr>
        <a:xfrm>
          <a:off x="18167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147338</xdr:rowOff>
    </xdr:from>
    <xdr:ext cx="405111" cy="259045"/>
    <xdr:sp macro="" textlink="">
      <xdr:nvSpPr>
        <xdr:cNvPr id="312" name="n_4aveValue【公営住宅】&#10;有形固定資産減価償却率">
          <a:extLst>
            <a:ext uri="{FF2B5EF4-FFF2-40B4-BE49-F238E27FC236}">
              <a16:creationId xmlns:a16="http://schemas.microsoft.com/office/drawing/2014/main" id="{47777FFB-124D-4DB8-A629-8AAE11971318}"/>
            </a:ext>
          </a:extLst>
        </xdr:cNvPr>
        <xdr:cNvSpPr txBox="1"/>
      </xdr:nvSpPr>
      <xdr:spPr>
        <a:xfrm>
          <a:off x="927744" y="13863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83</xdr:row>
      <xdr:rowOff>36213</xdr:rowOff>
    </xdr:from>
    <xdr:ext cx="405111" cy="259045"/>
    <xdr:sp macro="" textlink="">
      <xdr:nvSpPr>
        <xdr:cNvPr id="313" name="n_1mainValue【公営住宅】&#10;有形固定資産減価償却率">
          <a:extLst>
            <a:ext uri="{FF2B5EF4-FFF2-40B4-BE49-F238E27FC236}">
              <a16:creationId xmlns:a16="http://schemas.microsoft.com/office/drawing/2014/main" id="{FD3AE643-4E37-4A6E-B5DC-D53F01A6CA41}"/>
            </a:ext>
          </a:extLst>
        </xdr:cNvPr>
        <xdr:cNvSpPr txBox="1"/>
      </xdr:nvSpPr>
      <xdr:spPr>
        <a:xfrm>
          <a:off x="3582044" y="1426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121938</xdr:rowOff>
    </xdr:from>
    <xdr:ext cx="405111" cy="259045"/>
    <xdr:sp macro="" textlink="">
      <xdr:nvSpPr>
        <xdr:cNvPr id="314" name="n_2mainValue【公営住宅】&#10;有形固定資産減価償却率">
          <a:extLst>
            <a:ext uri="{FF2B5EF4-FFF2-40B4-BE49-F238E27FC236}">
              <a16:creationId xmlns:a16="http://schemas.microsoft.com/office/drawing/2014/main" id="{43876148-1172-4882-A375-0D519F56C027}"/>
            </a:ext>
          </a:extLst>
        </xdr:cNvPr>
        <xdr:cNvSpPr txBox="1"/>
      </xdr:nvSpPr>
      <xdr:spPr>
        <a:xfrm>
          <a:off x="2705744" y="14352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85741</xdr:rowOff>
    </xdr:from>
    <xdr:ext cx="405111" cy="259045"/>
    <xdr:sp macro="" textlink="">
      <xdr:nvSpPr>
        <xdr:cNvPr id="315" name="n_3mainValue【公営住宅】&#10;有形固定資産減価償却率">
          <a:extLst>
            <a:ext uri="{FF2B5EF4-FFF2-40B4-BE49-F238E27FC236}">
              <a16:creationId xmlns:a16="http://schemas.microsoft.com/office/drawing/2014/main" id="{F3AB4BB4-A972-43FC-8D70-6BA18F14D04C}"/>
            </a:ext>
          </a:extLst>
        </xdr:cNvPr>
        <xdr:cNvSpPr txBox="1"/>
      </xdr:nvSpPr>
      <xdr:spPr>
        <a:xfrm>
          <a:off x="1816744" y="14316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53357</xdr:rowOff>
    </xdr:from>
    <xdr:ext cx="405111" cy="259045"/>
    <xdr:sp macro="" textlink="">
      <xdr:nvSpPr>
        <xdr:cNvPr id="316" name="n_4mainValue【公営住宅】&#10;有形固定資産減価償却率">
          <a:extLst>
            <a:ext uri="{FF2B5EF4-FFF2-40B4-BE49-F238E27FC236}">
              <a16:creationId xmlns:a16="http://schemas.microsoft.com/office/drawing/2014/main" id="{6FC347AE-9D5A-44CF-8307-0E5CDF101739}"/>
            </a:ext>
          </a:extLst>
        </xdr:cNvPr>
        <xdr:cNvSpPr txBox="1"/>
      </xdr:nvSpPr>
      <xdr:spPr>
        <a:xfrm>
          <a:off x="927744" y="1428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7" name="正方形/長方形 316">
          <a:extLst>
            <a:ext uri="{FF2B5EF4-FFF2-40B4-BE49-F238E27FC236}">
              <a16:creationId xmlns:a16="http://schemas.microsoft.com/office/drawing/2014/main" id="{AD8DD1C1-724E-4AD7-A03C-1D4A8B5B97B7}"/>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8" name="正方形/長方形 317">
          <a:extLst>
            <a:ext uri="{FF2B5EF4-FFF2-40B4-BE49-F238E27FC236}">
              <a16:creationId xmlns:a16="http://schemas.microsoft.com/office/drawing/2014/main" id="{7A773CD9-A9A2-4019-B6C0-DAAA78752AD7}"/>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9" name="正方形/長方形 318">
          <a:extLst>
            <a:ext uri="{FF2B5EF4-FFF2-40B4-BE49-F238E27FC236}">
              <a16:creationId xmlns:a16="http://schemas.microsoft.com/office/drawing/2014/main" id="{24A9C2EE-AA86-46CF-8DE7-A01DE8F79A5D}"/>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0" name="正方形/長方形 319">
          <a:extLst>
            <a:ext uri="{FF2B5EF4-FFF2-40B4-BE49-F238E27FC236}">
              <a16:creationId xmlns:a16="http://schemas.microsoft.com/office/drawing/2014/main" id="{BD7001EA-D652-4A04-B686-67D0057E6FC7}"/>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1" name="正方形/長方形 320">
          <a:extLst>
            <a:ext uri="{FF2B5EF4-FFF2-40B4-BE49-F238E27FC236}">
              <a16:creationId xmlns:a16="http://schemas.microsoft.com/office/drawing/2014/main" id="{98D0AD71-7CAF-4C82-B320-D95DFD4DD2C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2" name="正方形/長方形 321">
          <a:extLst>
            <a:ext uri="{FF2B5EF4-FFF2-40B4-BE49-F238E27FC236}">
              <a16:creationId xmlns:a16="http://schemas.microsoft.com/office/drawing/2014/main" id="{03B60D13-37B0-4529-8821-4AB663722A6C}"/>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3" name="正方形/長方形 322">
          <a:extLst>
            <a:ext uri="{FF2B5EF4-FFF2-40B4-BE49-F238E27FC236}">
              <a16:creationId xmlns:a16="http://schemas.microsoft.com/office/drawing/2014/main" id="{E0159D99-0F81-4F58-A003-3AD309FA4FD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4" name="正方形/長方形 323">
          <a:extLst>
            <a:ext uri="{FF2B5EF4-FFF2-40B4-BE49-F238E27FC236}">
              <a16:creationId xmlns:a16="http://schemas.microsoft.com/office/drawing/2014/main" id="{8D4DDFC2-F56C-4E57-B69F-51217CCE03AE}"/>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5" name="テキスト ボックス 324">
          <a:extLst>
            <a:ext uri="{FF2B5EF4-FFF2-40B4-BE49-F238E27FC236}">
              <a16:creationId xmlns:a16="http://schemas.microsoft.com/office/drawing/2014/main" id="{9A14B386-B38A-44F9-A104-7D17626B13C9}"/>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6" name="直線コネクタ 325">
          <a:extLst>
            <a:ext uri="{FF2B5EF4-FFF2-40B4-BE49-F238E27FC236}">
              <a16:creationId xmlns:a16="http://schemas.microsoft.com/office/drawing/2014/main" id="{C6A728CB-B97A-4124-9FF8-14A11DCED586}"/>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7" name="直線コネクタ 326">
          <a:extLst>
            <a:ext uri="{FF2B5EF4-FFF2-40B4-BE49-F238E27FC236}">
              <a16:creationId xmlns:a16="http://schemas.microsoft.com/office/drawing/2014/main" id="{58FB7BBD-26A0-413F-8579-3A2282AFE036}"/>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8" name="テキスト ボックス 327">
          <a:extLst>
            <a:ext uri="{FF2B5EF4-FFF2-40B4-BE49-F238E27FC236}">
              <a16:creationId xmlns:a16="http://schemas.microsoft.com/office/drawing/2014/main" id="{024935A5-C411-4E65-B7A3-3A3748CDD7D2}"/>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29" name="直線コネクタ 328">
          <a:extLst>
            <a:ext uri="{FF2B5EF4-FFF2-40B4-BE49-F238E27FC236}">
              <a16:creationId xmlns:a16="http://schemas.microsoft.com/office/drawing/2014/main" id="{2F4F8BCD-983D-45ED-90E1-FDE66A965E1F}"/>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0" name="テキスト ボックス 329">
          <a:extLst>
            <a:ext uri="{FF2B5EF4-FFF2-40B4-BE49-F238E27FC236}">
              <a16:creationId xmlns:a16="http://schemas.microsoft.com/office/drawing/2014/main" id="{A1051E78-922F-4992-956F-44773A32D8DB}"/>
            </a:ext>
          </a:extLst>
        </xdr:cNvPr>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1" name="直線コネクタ 330">
          <a:extLst>
            <a:ext uri="{FF2B5EF4-FFF2-40B4-BE49-F238E27FC236}">
              <a16:creationId xmlns:a16="http://schemas.microsoft.com/office/drawing/2014/main" id="{0745E48F-3682-474F-8459-19E8ECD44D92}"/>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2" name="テキスト ボックス 331">
          <a:extLst>
            <a:ext uri="{FF2B5EF4-FFF2-40B4-BE49-F238E27FC236}">
              <a16:creationId xmlns:a16="http://schemas.microsoft.com/office/drawing/2014/main" id="{98E99034-6AA3-41EC-AA5E-9548C6BD10DC}"/>
            </a:ext>
          </a:extLst>
        </xdr:cNvPr>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3" name="直線コネクタ 332">
          <a:extLst>
            <a:ext uri="{FF2B5EF4-FFF2-40B4-BE49-F238E27FC236}">
              <a16:creationId xmlns:a16="http://schemas.microsoft.com/office/drawing/2014/main" id="{F2929036-50FC-4E7D-842F-C2310237C897}"/>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4" name="テキスト ボックス 333">
          <a:extLst>
            <a:ext uri="{FF2B5EF4-FFF2-40B4-BE49-F238E27FC236}">
              <a16:creationId xmlns:a16="http://schemas.microsoft.com/office/drawing/2014/main" id="{07C7B246-58C5-4791-84F5-657B02826FF7}"/>
            </a:ext>
          </a:extLst>
        </xdr:cNvPr>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5" name="直線コネクタ 334">
          <a:extLst>
            <a:ext uri="{FF2B5EF4-FFF2-40B4-BE49-F238E27FC236}">
              <a16:creationId xmlns:a16="http://schemas.microsoft.com/office/drawing/2014/main" id="{593B3299-9347-49CE-90E2-A92951DF2817}"/>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6" name="テキスト ボックス 335">
          <a:extLst>
            <a:ext uri="{FF2B5EF4-FFF2-40B4-BE49-F238E27FC236}">
              <a16:creationId xmlns:a16="http://schemas.microsoft.com/office/drawing/2014/main" id="{A85D5855-193D-49BB-9DB0-07E057884C49}"/>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7" name="【公営住宅】&#10;一人当たり面積グラフ枠">
          <a:extLst>
            <a:ext uri="{FF2B5EF4-FFF2-40B4-BE49-F238E27FC236}">
              <a16:creationId xmlns:a16="http://schemas.microsoft.com/office/drawing/2014/main" id="{3419F8B3-153F-47EA-A9AE-994E15453AAB}"/>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135530</xdr:rowOff>
    </xdr:from>
    <xdr:to>
      <xdr:col>54</xdr:col>
      <xdr:colOff>189865</xdr:colOff>
      <xdr:row>86</xdr:row>
      <xdr:rowOff>32979</xdr:rowOff>
    </xdr:to>
    <xdr:cxnSp macro="">
      <xdr:nvCxnSpPr>
        <xdr:cNvPr id="338" name="直線コネクタ 337">
          <a:extLst>
            <a:ext uri="{FF2B5EF4-FFF2-40B4-BE49-F238E27FC236}">
              <a16:creationId xmlns:a16="http://schemas.microsoft.com/office/drawing/2014/main" id="{F562431C-0F31-4213-BE88-AF88C312F4A9}"/>
            </a:ext>
          </a:extLst>
        </xdr:cNvPr>
        <xdr:cNvCxnSpPr/>
      </xdr:nvCxnSpPr>
      <xdr:spPr>
        <a:xfrm flipV="1">
          <a:off x="10476865" y="13680080"/>
          <a:ext cx="0" cy="10975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36806</xdr:rowOff>
    </xdr:from>
    <xdr:ext cx="469744" cy="259045"/>
    <xdr:sp macro="" textlink="">
      <xdr:nvSpPr>
        <xdr:cNvPr id="339" name="【公営住宅】&#10;一人当たり面積最小値テキスト">
          <a:extLst>
            <a:ext uri="{FF2B5EF4-FFF2-40B4-BE49-F238E27FC236}">
              <a16:creationId xmlns:a16="http://schemas.microsoft.com/office/drawing/2014/main" id="{0F7452F6-0148-4595-AE14-20AA699DEA8A}"/>
            </a:ext>
          </a:extLst>
        </xdr:cNvPr>
        <xdr:cNvSpPr txBox="1"/>
      </xdr:nvSpPr>
      <xdr:spPr>
        <a:xfrm>
          <a:off x="10515600" y="14781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32979</xdr:rowOff>
    </xdr:from>
    <xdr:to>
      <xdr:col>55</xdr:col>
      <xdr:colOff>88900</xdr:colOff>
      <xdr:row>86</xdr:row>
      <xdr:rowOff>32979</xdr:rowOff>
    </xdr:to>
    <xdr:cxnSp macro="">
      <xdr:nvCxnSpPr>
        <xdr:cNvPr id="340" name="直線コネクタ 339">
          <a:extLst>
            <a:ext uri="{FF2B5EF4-FFF2-40B4-BE49-F238E27FC236}">
              <a16:creationId xmlns:a16="http://schemas.microsoft.com/office/drawing/2014/main" id="{666FA67C-0307-4DD5-8FAA-66F970923123}"/>
            </a:ext>
          </a:extLst>
        </xdr:cNvPr>
        <xdr:cNvCxnSpPr/>
      </xdr:nvCxnSpPr>
      <xdr:spPr>
        <a:xfrm>
          <a:off x="10388600" y="147776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78</xdr:row>
      <xdr:rowOff>82207</xdr:rowOff>
    </xdr:from>
    <xdr:ext cx="534377" cy="259045"/>
    <xdr:sp macro="" textlink="">
      <xdr:nvSpPr>
        <xdr:cNvPr id="341" name="【公営住宅】&#10;一人当たり面積最大値テキスト">
          <a:extLst>
            <a:ext uri="{FF2B5EF4-FFF2-40B4-BE49-F238E27FC236}">
              <a16:creationId xmlns:a16="http://schemas.microsoft.com/office/drawing/2014/main" id="{5CD22F0B-F433-4F77-91DC-CDD6EE7DA99D}"/>
            </a:ext>
          </a:extLst>
        </xdr:cNvPr>
        <xdr:cNvSpPr txBox="1"/>
      </xdr:nvSpPr>
      <xdr:spPr>
        <a:xfrm>
          <a:off x="10515600" y="1345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135530</xdr:rowOff>
    </xdr:from>
    <xdr:to>
      <xdr:col>55</xdr:col>
      <xdr:colOff>88900</xdr:colOff>
      <xdr:row>79</xdr:row>
      <xdr:rowOff>135530</xdr:rowOff>
    </xdr:to>
    <xdr:cxnSp macro="">
      <xdr:nvCxnSpPr>
        <xdr:cNvPr id="342" name="直線コネクタ 341">
          <a:extLst>
            <a:ext uri="{FF2B5EF4-FFF2-40B4-BE49-F238E27FC236}">
              <a16:creationId xmlns:a16="http://schemas.microsoft.com/office/drawing/2014/main" id="{EBB5EE8B-8AD8-4607-B917-6D713D850FE1}"/>
            </a:ext>
          </a:extLst>
        </xdr:cNvPr>
        <xdr:cNvCxnSpPr/>
      </xdr:nvCxnSpPr>
      <xdr:spPr>
        <a:xfrm>
          <a:off x="10388600" y="13680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79021</xdr:rowOff>
    </xdr:from>
    <xdr:ext cx="469744" cy="259045"/>
    <xdr:sp macro="" textlink="">
      <xdr:nvSpPr>
        <xdr:cNvPr id="343" name="【公営住宅】&#10;一人当たり面積平均値テキスト">
          <a:extLst>
            <a:ext uri="{FF2B5EF4-FFF2-40B4-BE49-F238E27FC236}">
              <a16:creationId xmlns:a16="http://schemas.microsoft.com/office/drawing/2014/main" id="{0812354D-1A49-413A-B55F-61D2C88DC567}"/>
            </a:ext>
          </a:extLst>
        </xdr:cNvPr>
        <xdr:cNvSpPr txBox="1"/>
      </xdr:nvSpPr>
      <xdr:spPr>
        <a:xfrm>
          <a:off x="10515600" y="146522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100594</xdr:rowOff>
    </xdr:from>
    <xdr:to>
      <xdr:col>55</xdr:col>
      <xdr:colOff>50800</xdr:colOff>
      <xdr:row>86</xdr:row>
      <xdr:rowOff>30744</xdr:rowOff>
    </xdr:to>
    <xdr:sp macro="" textlink="">
      <xdr:nvSpPr>
        <xdr:cNvPr id="344" name="フローチャート: 判断 343">
          <a:extLst>
            <a:ext uri="{FF2B5EF4-FFF2-40B4-BE49-F238E27FC236}">
              <a16:creationId xmlns:a16="http://schemas.microsoft.com/office/drawing/2014/main" id="{07BF9872-C421-4A47-879E-CA13CA6FF492}"/>
            </a:ext>
          </a:extLst>
        </xdr:cNvPr>
        <xdr:cNvSpPr/>
      </xdr:nvSpPr>
      <xdr:spPr>
        <a:xfrm>
          <a:off x="10426700" y="14673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101828</xdr:rowOff>
    </xdr:from>
    <xdr:to>
      <xdr:col>50</xdr:col>
      <xdr:colOff>165100</xdr:colOff>
      <xdr:row>86</xdr:row>
      <xdr:rowOff>31978</xdr:rowOff>
    </xdr:to>
    <xdr:sp macro="" textlink="">
      <xdr:nvSpPr>
        <xdr:cNvPr id="345" name="フローチャート: 判断 344">
          <a:extLst>
            <a:ext uri="{FF2B5EF4-FFF2-40B4-BE49-F238E27FC236}">
              <a16:creationId xmlns:a16="http://schemas.microsoft.com/office/drawing/2014/main" id="{E2045B8D-1513-48B8-80BC-AE44B60A068A}"/>
            </a:ext>
          </a:extLst>
        </xdr:cNvPr>
        <xdr:cNvSpPr/>
      </xdr:nvSpPr>
      <xdr:spPr>
        <a:xfrm>
          <a:off x="9588500" y="14675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104023</xdr:rowOff>
    </xdr:from>
    <xdr:to>
      <xdr:col>46</xdr:col>
      <xdr:colOff>38100</xdr:colOff>
      <xdr:row>86</xdr:row>
      <xdr:rowOff>34173</xdr:rowOff>
    </xdr:to>
    <xdr:sp macro="" textlink="">
      <xdr:nvSpPr>
        <xdr:cNvPr id="346" name="フローチャート: 判断 345">
          <a:extLst>
            <a:ext uri="{FF2B5EF4-FFF2-40B4-BE49-F238E27FC236}">
              <a16:creationId xmlns:a16="http://schemas.microsoft.com/office/drawing/2014/main" id="{7A8C670E-D9DD-481D-967B-A4F6A83EF218}"/>
            </a:ext>
          </a:extLst>
        </xdr:cNvPr>
        <xdr:cNvSpPr/>
      </xdr:nvSpPr>
      <xdr:spPr>
        <a:xfrm>
          <a:off x="8699500" y="1467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104708</xdr:rowOff>
    </xdr:from>
    <xdr:to>
      <xdr:col>41</xdr:col>
      <xdr:colOff>101600</xdr:colOff>
      <xdr:row>86</xdr:row>
      <xdr:rowOff>34858</xdr:rowOff>
    </xdr:to>
    <xdr:sp macro="" textlink="">
      <xdr:nvSpPr>
        <xdr:cNvPr id="347" name="フローチャート: 判断 346">
          <a:extLst>
            <a:ext uri="{FF2B5EF4-FFF2-40B4-BE49-F238E27FC236}">
              <a16:creationId xmlns:a16="http://schemas.microsoft.com/office/drawing/2014/main" id="{947BFE51-70AC-4A1D-8AA1-886C60F43FFC}"/>
            </a:ext>
          </a:extLst>
        </xdr:cNvPr>
        <xdr:cNvSpPr/>
      </xdr:nvSpPr>
      <xdr:spPr>
        <a:xfrm>
          <a:off x="7810500" y="146779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107635</xdr:rowOff>
    </xdr:from>
    <xdr:to>
      <xdr:col>36</xdr:col>
      <xdr:colOff>165100</xdr:colOff>
      <xdr:row>86</xdr:row>
      <xdr:rowOff>37785</xdr:rowOff>
    </xdr:to>
    <xdr:sp macro="" textlink="">
      <xdr:nvSpPr>
        <xdr:cNvPr id="348" name="フローチャート: 判断 347">
          <a:extLst>
            <a:ext uri="{FF2B5EF4-FFF2-40B4-BE49-F238E27FC236}">
              <a16:creationId xmlns:a16="http://schemas.microsoft.com/office/drawing/2014/main" id="{BCC6BBAC-E144-49C1-BDC2-2E0B1A858F55}"/>
            </a:ext>
          </a:extLst>
        </xdr:cNvPr>
        <xdr:cNvSpPr/>
      </xdr:nvSpPr>
      <xdr:spPr>
        <a:xfrm>
          <a:off x="6921500" y="1468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9" name="テキスト ボックス 348">
          <a:extLst>
            <a:ext uri="{FF2B5EF4-FFF2-40B4-BE49-F238E27FC236}">
              <a16:creationId xmlns:a16="http://schemas.microsoft.com/office/drawing/2014/main" id="{49655FB5-6526-4A7C-AD4D-4F2B3AB0138A}"/>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0" name="テキスト ボックス 349">
          <a:extLst>
            <a:ext uri="{FF2B5EF4-FFF2-40B4-BE49-F238E27FC236}">
              <a16:creationId xmlns:a16="http://schemas.microsoft.com/office/drawing/2014/main" id="{1DD380B6-1DC9-4351-BF09-7E2A4FE2E29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2F154B19-EC2E-44FD-83E5-7B9643BE65C2}"/>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744C694B-D674-4B36-A6E6-9189F898FC28}"/>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9A550F26-D1D9-40EA-9ABD-542F321D4804}"/>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65709</xdr:rowOff>
    </xdr:from>
    <xdr:to>
      <xdr:col>55</xdr:col>
      <xdr:colOff>50800</xdr:colOff>
      <xdr:row>85</xdr:row>
      <xdr:rowOff>167309</xdr:rowOff>
    </xdr:to>
    <xdr:sp macro="" textlink="">
      <xdr:nvSpPr>
        <xdr:cNvPr id="354" name="楕円 353">
          <a:extLst>
            <a:ext uri="{FF2B5EF4-FFF2-40B4-BE49-F238E27FC236}">
              <a16:creationId xmlns:a16="http://schemas.microsoft.com/office/drawing/2014/main" id="{C1E26C01-3ECC-4898-8EEE-A88DBDD2802C}"/>
            </a:ext>
          </a:extLst>
        </xdr:cNvPr>
        <xdr:cNvSpPr/>
      </xdr:nvSpPr>
      <xdr:spPr>
        <a:xfrm>
          <a:off x="10426700" y="14638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25086</xdr:rowOff>
    </xdr:from>
    <xdr:ext cx="469744" cy="259045"/>
    <xdr:sp macro="" textlink="">
      <xdr:nvSpPr>
        <xdr:cNvPr id="355" name="【公営住宅】&#10;一人当たり面積該当値テキスト">
          <a:extLst>
            <a:ext uri="{FF2B5EF4-FFF2-40B4-BE49-F238E27FC236}">
              <a16:creationId xmlns:a16="http://schemas.microsoft.com/office/drawing/2014/main" id="{79FED6FE-ABD8-49D1-9088-7275FA9D0202}"/>
            </a:ext>
          </a:extLst>
        </xdr:cNvPr>
        <xdr:cNvSpPr txBox="1"/>
      </xdr:nvSpPr>
      <xdr:spPr>
        <a:xfrm>
          <a:off x="10515600" y="144268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64522</xdr:rowOff>
    </xdr:from>
    <xdr:to>
      <xdr:col>50</xdr:col>
      <xdr:colOff>165100</xdr:colOff>
      <xdr:row>85</xdr:row>
      <xdr:rowOff>166122</xdr:rowOff>
    </xdr:to>
    <xdr:sp macro="" textlink="">
      <xdr:nvSpPr>
        <xdr:cNvPr id="356" name="楕円 355">
          <a:extLst>
            <a:ext uri="{FF2B5EF4-FFF2-40B4-BE49-F238E27FC236}">
              <a16:creationId xmlns:a16="http://schemas.microsoft.com/office/drawing/2014/main" id="{25B3FF81-7313-41AB-AA31-A6606D651FB0}"/>
            </a:ext>
          </a:extLst>
        </xdr:cNvPr>
        <xdr:cNvSpPr/>
      </xdr:nvSpPr>
      <xdr:spPr>
        <a:xfrm>
          <a:off x="9588500" y="14637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115322</xdr:rowOff>
    </xdr:from>
    <xdr:to>
      <xdr:col>55</xdr:col>
      <xdr:colOff>0</xdr:colOff>
      <xdr:row>85</xdr:row>
      <xdr:rowOff>116509</xdr:rowOff>
    </xdr:to>
    <xdr:cxnSp macro="">
      <xdr:nvCxnSpPr>
        <xdr:cNvPr id="357" name="直線コネクタ 356">
          <a:extLst>
            <a:ext uri="{FF2B5EF4-FFF2-40B4-BE49-F238E27FC236}">
              <a16:creationId xmlns:a16="http://schemas.microsoft.com/office/drawing/2014/main" id="{642B341F-8BAE-4F62-B532-1A3602FBFACF}"/>
            </a:ext>
          </a:extLst>
        </xdr:cNvPr>
        <xdr:cNvCxnSpPr/>
      </xdr:nvCxnSpPr>
      <xdr:spPr>
        <a:xfrm>
          <a:off x="9639300" y="14688572"/>
          <a:ext cx="838200" cy="11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59584</xdr:rowOff>
    </xdr:from>
    <xdr:to>
      <xdr:col>46</xdr:col>
      <xdr:colOff>38100</xdr:colOff>
      <xdr:row>85</xdr:row>
      <xdr:rowOff>161184</xdr:rowOff>
    </xdr:to>
    <xdr:sp macro="" textlink="">
      <xdr:nvSpPr>
        <xdr:cNvPr id="358" name="楕円 357">
          <a:extLst>
            <a:ext uri="{FF2B5EF4-FFF2-40B4-BE49-F238E27FC236}">
              <a16:creationId xmlns:a16="http://schemas.microsoft.com/office/drawing/2014/main" id="{60DE002B-2370-40BD-A769-40D44805C10F}"/>
            </a:ext>
          </a:extLst>
        </xdr:cNvPr>
        <xdr:cNvSpPr/>
      </xdr:nvSpPr>
      <xdr:spPr>
        <a:xfrm>
          <a:off x="8699500" y="14632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110384</xdr:rowOff>
    </xdr:from>
    <xdr:to>
      <xdr:col>50</xdr:col>
      <xdr:colOff>114300</xdr:colOff>
      <xdr:row>85</xdr:row>
      <xdr:rowOff>115322</xdr:rowOff>
    </xdr:to>
    <xdr:cxnSp macro="">
      <xdr:nvCxnSpPr>
        <xdr:cNvPr id="359" name="直線コネクタ 358">
          <a:extLst>
            <a:ext uri="{FF2B5EF4-FFF2-40B4-BE49-F238E27FC236}">
              <a16:creationId xmlns:a16="http://schemas.microsoft.com/office/drawing/2014/main" id="{61FC5C8D-179B-468A-A3FF-D235D4D6C752}"/>
            </a:ext>
          </a:extLst>
        </xdr:cNvPr>
        <xdr:cNvCxnSpPr/>
      </xdr:nvCxnSpPr>
      <xdr:spPr>
        <a:xfrm>
          <a:off x="8750300" y="14683634"/>
          <a:ext cx="889000" cy="4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60727</xdr:rowOff>
    </xdr:from>
    <xdr:to>
      <xdr:col>41</xdr:col>
      <xdr:colOff>101600</xdr:colOff>
      <xdr:row>85</xdr:row>
      <xdr:rowOff>162327</xdr:rowOff>
    </xdr:to>
    <xdr:sp macro="" textlink="">
      <xdr:nvSpPr>
        <xdr:cNvPr id="360" name="楕円 359">
          <a:extLst>
            <a:ext uri="{FF2B5EF4-FFF2-40B4-BE49-F238E27FC236}">
              <a16:creationId xmlns:a16="http://schemas.microsoft.com/office/drawing/2014/main" id="{FB49F52D-D459-4C2D-8D58-46985F0F1504}"/>
            </a:ext>
          </a:extLst>
        </xdr:cNvPr>
        <xdr:cNvSpPr/>
      </xdr:nvSpPr>
      <xdr:spPr>
        <a:xfrm>
          <a:off x="7810500" y="14633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110384</xdr:rowOff>
    </xdr:from>
    <xdr:to>
      <xdr:col>45</xdr:col>
      <xdr:colOff>177800</xdr:colOff>
      <xdr:row>85</xdr:row>
      <xdr:rowOff>111527</xdr:rowOff>
    </xdr:to>
    <xdr:cxnSp macro="">
      <xdr:nvCxnSpPr>
        <xdr:cNvPr id="361" name="直線コネクタ 360">
          <a:extLst>
            <a:ext uri="{FF2B5EF4-FFF2-40B4-BE49-F238E27FC236}">
              <a16:creationId xmlns:a16="http://schemas.microsoft.com/office/drawing/2014/main" id="{B76DC764-F1DD-42C5-84B3-AC81C817C435}"/>
            </a:ext>
          </a:extLst>
        </xdr:cNvPr>
        <xdr:cNvCxnSpPr/>
      </xdr:nvCxnSpPr>
      <xdr:spPr>
        <a:xfrm flipV="1">
          <a:off x="7861300" y="14683634"/>
          <a:ext cx="88900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71013</xdr:rowOff>
    </xdr:from>
    <xdr:to>
      <xdr:col>36</xdr:col>
      <xdr:colOff>165100</xdr:colOff>
      <xdr:row>86</xdr:row>
      <xdr:rowOff>1163</xdr:rowOff>
    </xdr:to>
    <xdr:sp macro="" textlink="">
      <xdr:nvSpPr>
        <xdr:cNvPr id="362" name="楕円 361">
          <a:extLst>
            <a:ext uri="{FF2B5EF4-FFF2-40B4-BE49-F238E27FC236}">
              <a16:creationId xmlns:a16="http://schemas.microsoft.com/office/drawing/2014/main" id="{1ACF3004-352E-48D7-B9C1-074A3F8C8603}"/>
            </a:ext>
          </a:extLst>
        </xdr:cNvPr>
        <xdr:cNvSpPr/>
      </xdr:nvSpPr>
      <xdr:spPr>
        <a:xfrm>
          <a:off x="6921500" y="14644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111527</xdr:rowOff>
    </xdr:from>
    <xdr:to>
      <xdr:col>41</xdr:col>
      <xdr:colOff>50800</xdr:colOff>
      <xdr:row>85</xdr:row>
      <xdr:rowOff>121813</xdr:rowOff>
    </xdr:to>
    <xdr:cxnSp macro="">
      <xdr:nvCxnSpPr>
        <xdr:cNvPr id="363" name="直線コネクタ 362">
          <a:extLst>
            <a:ext uri="{FF2B5EF4-FFF2-40B4-BE49-F238E27FC236}">
              <a16:creationId xmlns:a16="http://schemas.microsoft.com/office/drawing/2014/main" id="{A97E32D7-01D4-417E-A6BA-438C97776D4B}"/>
            </a:ext>
          </a:extLst>
        </xdr:cNvPr>
        <xdr:cNvCxnSpPr/>
      </xdr:nvCxnSpPr>
      <xdr:spPr>
        <a:xfrm flipV="1">
          <a:off x="6972300" y="14684777"/>
          <a:ext cx="889000" cy="10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23105</xdr:rowOff>
    </xdr:from>
    <xdr:ext cx="469744" cy="259045"/>
    <xdr:sp macro="" textlink="">
      <xdr:nvSpPr>
        <xdr:cNvPr id="364" name="n_1aveValue【公営住宅】&#10;一人当たり面積">
          <a:extLst>
            <a:ext uri="{FF2B5EF4-FFF2-40B4-BE49-F238E27FC236}">
              <a16:creationId xmlns:a16="http://schemas.microsoft.com/office/drawing/2014/main" id="{8D8FA005-5F7D-44D5-9B4E-D58D0CD85D9B}"/>
            </a:ext>
          </a:extLst>
        </xdr:cNvPr>
        <xdr:cNvSpPr txBox="1"/>
      </xdr:nvSpPr>
      <xdr:spPr>
        <a:xfrm>
          <a:off x="9391727" y="14767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25300</xdr:rowOff>
    </xdr:from>
    <xdr:ext cx="469744" cy="259045"/>
    <xdr:sp macro="" textlink="">
      <xdr:nvSpPr>
        <xdr:cNvPr id="365" name="n_2aveValue【公営住宅】&#10;一人当たり面積">
          <a:extLst>
            <a:ext uri="{FF2B5EF4-FFF2-40B4-BE49-F238E27FC236}">
              <a16:creationId xmlns:a16="http://schemas.microsoft.com/office/drawing/2014/main" id="{A93600BD-DED7-4C3F-ACF7-A0E6717DB40F}"/>
            </a:ext>
          </a:extLst>
        </xdr:cNvPr>
        <xdr:cNvSpPr txBox="1"/>
      </xdr:nvSpPr>
      <xdr:spPr>
        <a:xfrm>
          <a:off x="8515427" y="147700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25985</xdr:rowOff>
    </xdr:from>
    <xdr:ext cx="469744" cy="259045"/>
    <xdr:sp macro="" textlink="">
      <xdr:nvSpPr>
        <xdr:cNvPr id="366" name="n_3aveValue【公営住宅】&#10;一人当たり面積">
          <a:extLst>
            <a:ext uri="{FF2B5EF4-FFF2-40B4-BE49-F238E27FC236}">
              <a16:creationId xmlns:a16="http://schemas.microsoft.com/office/drawing/2014/main" id="{BE315B36-BF3A-4BDE-B49E-0A35FFFC817A}"/>
            </a:ext>
          </a:extLst>
        </xdr:cNvPr>
        <xdr:cNvSpPr txBox="1"/>
      </xdr:nvSpPr>
      <xdr:spPr>
        <a:xfrm>
          <a:off x="7626427" y="14770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28912</xdr:rowOff>
    </xdr:from>
    <xdr:ext cx="469744" cy="259045"/>
    <xdr:sp macro="" textlink="">
      <xdr:nvSpPr>
        <xdr:cNvPr id="367" name="n_4aveValue【公営住宅】&#10;一人当たり面積">
          <a:extLst>
            <a:ext uri="{FF2B5EF4-FFF2-40B4-BE49-F238E27FC236}">
              <a16:creationId xmlns:a16="http://schemas.microsoft.com/office/drawing/2014/main" id="{D2AB8D70-D9C7-4486-914D-B3363CDA542A}"/>
            </a:ext>
          </a:extLst>
        </xdr:cNvPr>
        <xdr:cNvSpPr txBox="1"/>
      </xdr:nvSpPr>
      <xdr:spPr>
        <a:xfrm>
          <a:off x="6737427" y="14773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84</xdr:row>
      <xdr:rowOff>11199</xdr:rowOff>
    </xdr:from>
    <xdr:ext cx="469744" cy="259045"/>
    <xdr:sp macro="" textlink="">
      <xdr:nvSpPr>
        <xdr:cNvPr id="368" name="n_1mainValue【公営住宅】&#10;一人当たり面積">
          <a:extLst>
            <a:ext uri="{FF2B5EF4-FFF2-40B4-BE49-F238E27FC236}">
              <a16:creationId xmlns:a16="http://schemas.microsoft.com/office/drawing/2014/main" id="{2293C4C8-4B53-4E80-8484-AD8A3E90A9EE}"/>
            </a:ext>
          </a:extLst>
        </xdr:cNvPr>
        <xdr:cNvSpPr txBox="1"/>
      </xdr:nvSpPr>
      <xdr:spPr>
        <a:xfrm>
          <a:off x="9391727" y="14412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6261</xdr:rowOff>
    </xdr:from>
    <xdr:ext cx="469744" cy="259045"/>
    <xdr:sp macro="" textlink="">
      <xdr:nvSpPr>
        <xdr:cNvPr id="369" name="n_2mainValue【公営住宅】&#10;一人当たり面積">
          <a:extLst>
            <a:ext uri="{FF2B5EF4-FFF2-40B4-BE49-F238E27FC236}">
              <a16:creationId xmlns:a16="http://schemas.microsoft.com/office/drawing/2014/main" id="{ED4AC244-9F5C-4E6B-AA7D-05A12FAC3BAF}"/>
            </a:ext>
          </a:extLst>
        </xdr:cNvPr>
        <xdr:cNvSpPr txBox="1"/>
      </xdr:nvSpPr>
      <xdr:spPr>
        <a:xfrm>
          <a:off x="8515427" y="14408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7404</xdr:rowOff>
    </xdr:from>
    <xdr:ext cx="469744" cy="259045"/>
    <xdr:sp macro="" textlink="">
      <xdr:nvSpPr>
        <xdr:cNvPr id="370" name="n_3mainValue【公営住宅】&#10;一人当たり面積">
          <a:extLst>
            <a:ext uri="{FF2B5EF4-FFF2-40B4-BE49-F238E27FC236}">
              <a16:creationId xmlns:a16="http://schemas.microsoft.com/office/drawing/2014/main" id="{45490729-D4C3-4FCF-8D3D-EC3851FB17BC}"/>
            </a:ext>
          </a:extLst>
        </xdr:cNvPr>
        <xdr:cNvSpPr txBox="1"/>
      </xdr:nvSpPr>
      <xdr:spPr>
        <a:xfrm>
          <a:off x="7626427" y="144092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17690</xdr:rowOff>
    </xdr:from>
    <xdr:ext cx="469744" cy="259045"/>
    <xdr:sp macro="" textlink="">
      <xdr:nvSpPr>
        <xdr:cNvPr id="371" name="n_4mainValue【公営住宅】&#10;一人当たり面積">
          <a:extLst>
            <a:ext uri="{FF2B5EF4-FFF2-40B4-BE49-F238E27FC236}">
              <a16:creationId xmlns:a16="http://schemas.microsoft.com/office/drawing/2014/main" id="{F3A9E361-D0AE-4B70-8533-41F741B66B52}"/>
            </a:ext>
          </a:extLst>
        </xdr:cNvPr>
        <xdr:cNvSpPr txBox="1"/>
      </xdr:nvSpPr>
      <xdr:spPr>
        <a:xfrm>
          <a:off x="6737427" y="14419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2" name="正方形/長方形 371">
          <a:extLst>
            <a:ext uri="{FF2B5EF4-FFF2-40B4-BE49-F238E27FC236}">
              <a16:creationId xmlns:a16="http://schemas.microsoft.com/office/drawing/2014/main" id="{5DE152E3-2F45-48EF-A0D2-65E5F786407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3" name="正方形/長方形 372">
          <a:extLst>
            <a:ext uri="{FF2B5EF4-FFF2-40B4-BE49-F238E27FC236}">
              <a16:creationId xmlns:a16="http://schemas.microsoft.com/office/drawing/2014/main" id="{08804548-DE9E-4AB8-B1BF-1A4BC34B7548}"/>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4" name="正方形/長方形 373">
          <a:extLst>
            <a:ext uri="{FF2B5EF4-FFF2-40B4-BE49-F238E27FC236}">
              <a16:creationId xmlns:a16="http://schemas.microsoft.com/office/drawing/2014/main" id="{E2BB9833-F0C5-4889-B6B2-61840187A1A2}"/>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5" name="正方形/長方形 374">
          <a:extLst>
            <a:ext uri="{FF2B5EF4-FFF2-40B4-BE49-F238E27FC236}">
              <a16:creationId xmlns:a16="http://schemas.microsoft.com/office/drawing/2014/main" id="{F2F6C282-1C3C-42F8-8226-3D1BFB1FAB58}"/>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6" name="正方形/長方形 375">
          <a:extLst>
            <a:ext uri="{FF2B5EF4-FFF2-40B4-BE49-F238E27FC236}">
              <a16:creationId xmlns:a16="http://schemas.microsoft.com/office/drawing/2014/main" id="{AD974098-004D-4E8F-AD00-366604F53C08}"/>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7" name="正方形/長方形 376">
          <a:extLst>
            <a:ext uri="{FF2B5EF4-FFF2-40B4-BE49-F238E27FC236}">
              <a16:creationId xmlns:a16="http://schemas.microsoft.com/office/drawing/2014/main" id="{98CE5104-C181-4732-9883-371DC1E1676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8" name="正方形/長方形 377">
          <a:extLst>
            <a:ext uri="{FF2B5EF4-FFF2-40B4-BE49-F238E27FC236}">
              <a16:creationId xmlns:a16="http://schemas.microsoft.com/office/drawing/2014/main" id="{371C0423-7EDF-4C06-8018-0164790A8B9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79" name="正方形/長方形 378">
          <a:extLst>
            <a:ext uri="{FF2B5EF4-FFF2-40B4-BE49-F238E27FC236}">
              <a16:creationId xmlns:a16="http://schemas.microsoft.com/office/drawing/2014/main" id="{87F0F81C-C5DF-4716-AAD8-167FF77FF025}"/>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0" name="テキスト ボックス 379">
          <a:extLst>
            <a:ext uri="{FF2B5EF4-FFF2-40B4-BE49-F238E27FC236}">
              <a16:creationId xmlns:a16="http://schemas.microsoft.com/office/drawing/2014/main" id="{07E170FB-101E-4936-A863-26C08B222BE9}"/>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1" name="直線コネクタ 380">
          <a:extLst>
            <a:ext uri="{FF2B5EF4-FFF2-40B4-BE49-F238E27FC236}">
              <a16:creationId xmlns:a16="http://schemas.microsoft.com/office/drawing/2014/main" id="{2FDEA878-62F8-46EB-9A73-308C49EC9067}"/>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2" name="テキスト ボックス 381">
          <a:extLst>
            <a:ext uri="{FF2B5EF4-FFF2-40B4-BE49-F238E27FC236}">
              <a16:creationId xmlns:a16="http://schemas.microsoft.com/office/drawing/2014/main" id="{863D7D11-2BEA-4C98-BF68-AB4BC75FE355}"/>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3" name="直線コネクタ 382">
          <a:extLst>
            <a:ext uri="{FF2B5EF4-FFF2-40B4-BE49-F238E27FC236}">
              <a16:creationId xmlns:a16="http://schemas.microsoft.com/office/drawing/2014/main" id="{7BEA3809-6413-436A-B353-4FE1E87A9C6B}"/>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4" name="テキスト ボックス 383">
          <a:extLst>
            <a:ext uri="{FF2B5EF4-FFF2-40B4-BE49-F238E27FC236}">
              <a16:creationId xmlns:a16="http://schemas.microsoft.com/office/drawing/2014/main" id="{F4148685-3551-4E24-8A15-278724395676}"/>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5" name="直線コネクタ 384">
          <a:extLst>
            <a:ext uri="{FF2B5EF4-FFF2-40B4-BE49-F238E27FC236}">
              <a16:creationId xmlns:a16="http://schemas.microsoft.com/office/drawing/2014/main" id="{3762BCA1-EFE9-4DE8-B273-401414815D68}"/>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86" name="テキスト ボックス 385">
          <a:extLst>
            <a:ext uri="{FF2B5EF4-FFF2-40B4-BE49-F238E27FC236}">
              <a16:creationId xmlns:a16="http://schemas.microsoft.com/office/drawing/2014/main" id="{FD37ECD2-09BD-4BF9-B103-79AE37F54AAD}"/>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87" name="直線コネクタ 386">
          <a:extLst>
            <a:ext uri="{FF2B5EF4-FFF2-40B4-BE49-F238E27FC236}">
              <a16:creationId xmlns:a16="http://schemas.microsoft.com/office/drawing/2014/main" id="{25346842-2863-46C8-A4AA-08833799FBB6}"/>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88" name="テキスト ボックス 387">
          <a:extLst>
            <a:ext uri="{FF2B5EF4-FFF2-40B4-BE49-F238E27FC236}">
              <a16:creationId xmlns:a16="http://schemas.microsoft.com/office/drawing/2014/main" id="{3B410F3E-B110-4ABC-AFBF-F818D87123F3}"/>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89" name="直線コネクタ 388">
          <a:extLst>
            <a:ext uri="{FF2B5EF4-FFF2-40B4-BE49-F238E27FC236}">
              <a16:creationId xmlns:a16="http://schemas.microsoft.com/office/drawing/2014/main" id="{73A83817-B545-4770-85AD-815F39272244}"/>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0" name="テキスト ボックス 389">
          <a:extLst>
            <a:ext uri="{FF2B5EF4-FFF2-40B4-BE49-F238E27FC236}">
              <a16:creationId xmlns:a16="http://schemas.microsoft.com/office/drawing/2014/main" id="{D3E8D92C-3D62-4F33-8EDD-3D6BFB111FBB}"/>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1" name="直線コネクタ 390">
          <a:extLst>
            <a:ext uri="{FF2B5EF4-FFF2-40B4-BE49-F238E27FC236}">
              <a16:creationId xmlns:a16="http://schemas.microsoft.com/office/drawing/2014/main" id="{1ED3633E-0AD6-4A2A-BCC8-3D186F20456A}"/>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2" name="テキスト ボックス 391">
          <a:extLst>
            <a:ext uri="{FF2B5EF4-FFF2-40B4-BE49-F238E27FC236}">
              <a16:creationId xmlns:a16="http://schemas.microsoft.com/office/drawing/2014/main" id="{E958B47C-96ED-483D-92C7-15A3FA233461}"/>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3" name="直線コネクタ 392">
          <a:extLst>
            <a:ext uri="{FF2B5EF4-FFF2-40B4-BE49-F238E27FC236}">
              <a16:creationId xmlns:a16="http://schemas.microsoft.com/office/drawing/2014/main" id="{89F0325C-575F-44C9-BDAD-894B9E1ABF5E}"/>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4" name="テキスト ボックス 393">
          <a:extLst>
            <a:ext uri="{FF2B5EF4-FFF2-40B4-BE49-F238E27FC236}">
              <a16:creationId xmlns:a16="http://schemas.microsoft.com/office/drawing/2014/main" id="{09E741BC-7DBD-43AB-83E4-52AF6338374B}"/>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5" name="直線コネクタ 394">
          <a:extLst>
            <a:ext uri="{FF2B5EF4-FFF2-40B4-BE49-F238E27FC236}">
              <a16:creationId xmlns:a16="http://schemas.microsoft.com/office/drawing/2014/main" id="{630A6006-268C-4F1F-8B99-ADF70504F504}"/>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96" name="【港湾・漁港】&#10;有形固定資産減価償却率グラフ枠">
          <a:extLst>
            <a:ext uri="{FF2B5EF4-FFF2-40B4-BE49-F238E27FC236}">
              <a16:creationId xmlns:a16="http://schemas.microsoft.com/office/drawing/2014/main" id="{891AA81D-3B0E-4D1B-AC5B-790A4CADA3B1}"/>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19050</xdr:rowOff>
    </xdr:from>
    <xdr:to>
      <xdr:col>24</xdr:col>
      <xdr:colOff>62865</xdr:colOff>
      <xdr:row>109</xdr:row>
      <xdr:rowOff>35379</xdr:rowOff>
    </xdr:to>
    <xdr:cxnSp macro="">
      <xdr:nvCxnSpPr>
        <xdr:cNvPr id="397" name="直線コネクタ 396">
          <a:extLst>
            <a:ext uri="{FF2B5EF4-FFF2-40B4-BE49-F238E27FC236}">
              <a16:creationId xmlns:a16="http://schemas.microsoft.com/office/drawing/2014/main" id="{835C0B14-EEBE-432E-9D54-166102F7A8CB}"/>
            </a:ext>
          </a:extLst>
        </xdr:cNvPr>
        <xdr:cNvCxnSpPr/>
      </xdr:nvCxnSpPr>
      <xdr:spPr>
        <a:xfrm flipV="1">
          <a:off x="4634865" y="17164050"/>
          <a:ext cx="0" cy="15593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98" name="【港湾・漁港】&#10;有形固定資産減価償却率最小値テキスト">
          <a:extLst>
            <a:ext uri="{FF2B5EF4-FFF2-40B4-BE49-F238E27FC236}">
              <a16:creationId xmlns:a16="http://schemas.microsoft.com/office/drawing/2014/main" id="{44A685ED-6B42-4549-9A95-196377DA5430}"/>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99" name="直線コネクタ 398">
          <a:extLst>
            <a:ext uri="{FF2B5EF4-FFF2-40B4-BE49-F238E27FC236}">
              <a16:creationId xmlns:a16="http://schemas.microsoft.com/office/drawing/2014/main" id="{F88105A0-923F-4E7B-9D63-EB01600B261C}"/>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137177</xdr:rowOff>
    </xdr:from>
    <xdr:ext cx="340478" cy="259045"/>
    <xdr:sp macro="" textlink="">
      <xdr:nvSpPr>
        <xdr:cNvPr id="400" name="【港湾・漁港】&#10;有形固定資産減価償却率最大値テキスト">
          <a:extLst>
            <a:ext uri="{FF2B5EF4-FFF2-40B4-BE49-F238E27FC236}">
              <a16:creationId xmlns:a16="http://schemas.microsoft.com/office/drawing/2014/main" id="{8448493E-9D16-44C4-9E72-3B0272163935}"/>
            </a:ext>
          </a:extLst>
        </xdr:cNvPr>
        <xdr:cNvSpPr txBox="1"/>
      </xdr:nvSpPr>
      <xdr:spPr>
        <a:xfrm>
          <a:off x="4673600" y="1693927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19050</xdr:rowOff>
    </xdr:from>
    <xdr:to>
      <xdr:col>24</xdr:col>
      <xdr:colOff>152400</xdr:colOff>
      <xdr:row>100</xdr:row>
      <xdr:rowOff>19050</xdr:rowOff>
    </xdr:to>
    <xdr:cxnSp macro="">
      <xdr:nvCxnSpPr>
        <xdr:cNvPr id="401" name="直線コネクタ 400">
          <a:extLst>
            <a:ext uri="{FF2B5EF4-FFF2-40B4-BE49-F238E27FC236}">
              <a16:creationId xmlns:a16="http://schemas.microsoft.com/office/drawing/2014/main" id="{76C4D74F-0FA8-4158-9FB7-6BD19A262759}"/>
            </a:ext>
          </a:extLst>
        </xdr:cNvPr>
        <xdr:cNvCxnSpPr/>
      </xdr:nvCxnSpPr>
      <xdr:spPr>
        <a:xfrm>
          <a:off x="4546600" y="171640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116857</xdr:rowOff>
    </xdr:from>
    <xdr:ext cx="405111" cy="259045"/>
    <xdr:sp macro="" textlink="">
      <xdr:nvSpPr>
        <xdr:cNvPr id="402" name="【港湾・漁港】&#10;有形固定資産減価償却率平均値テキスト">
          <a:extLst>
            <a:ext uri="{FF2B5EF4-FFF2-40B4-BE49-F238E27FC236}">
              <a16:creationId xmlns:a16="http://schemas.microsoft.com/office/drawing/2014/main" id="{38A1176B-FEA4-47F5-8962-3806EF6C0E62}"/>
            </a:ext>
          </a:extLst>
        </xdr:cNvPr>
        <xdr:cNvSpPr txBox="1"/>
      </xdr:nvSpPr>
      <xdr:spPr>
        <a:xfrm>
          <a:off x="4673600" y="177762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93980</xdr:rowOff>
    </xdr:from>
    <xdr:to>
      <xdr:col>24</xdr:col>
      <xdr:colOff>114300</xdr:colOff>
      <xdr:row>105</xdr:row>
      <xdr:rowOff>24130</xdr:rowOff>
    </xdr:to>
    <xdr:sp macro="" textlink="">
      <xdr:nvSpPr>
        <xdr:cNvPr id="403" name="フローチャート: 判断 402">
          <a:extLst>
            <a:ext uri="{FF2B5EF4-FFF2-40B4-BE49-F238E27FC236}">
              <a16:creationId xmlns:a16="http://schemas.microsoft.com/office/drawing/2014/main" id="{590749FF-B0CC-4EE2-9F6C-5D74818B5B51}"/>
            </a:ext>
          </a:extLst>
        </xdr:cNvPr>
        <xdr:cNvSpPr/>
      </xdr:nvSpPr>
      <xdr:spPr>
        <a:xfrm>
          <a:off x="45847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95613</xdr:rowOff>
    </xdr:from>
    <xdr:to>
      <xdr:col>20</xdr:col>
      <xdr:colOff>38100</xdr:colOff>
      <xdr:row>105</xdr:row>
      <xdr:rowOff>25763</xdr:rowOff>
    </xdr:to>
    <xdr:sp macro="" textlink="">
      <xdr:nvSpPr>
        <xdr:cNvPr id="404" name="フローチャート: 判断 403">
          <a:extLst>
            <a:ext uri="{FF2B5EF4-FFF2-40B4-BE49-F238E27FC236}">
              <a16:creationId xmlns:a16="http://schemas.microsoft.com/office/drawing/2014/main" id="{FACF71A3-E22E-4458-99D0-446CDA0F1675}"/>
            </a:ext>
          </a:extLst>
        </xdr:cNvPr>
        <xdr:cNvSpPr/>
      </xdr:nvSpPr>
      <xdr:spPr>
        <a:xfrm>
          <a:off x="3746500" y="1792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98879</xdr:rowOff>
    </xdr:from>
    <xdr:to>
      <xdr:col>15</xdr:col>
      <xdr:colOff>101600</xdr:colOff>
      <xdr:row>105</xdr:row>
      <xdr:rowOff>29029</xdr:rowOff>
    </xdr:to>
    <xdr:sp macro="" textlink="">
      <xdr:nvSpPr>
        <xdr:cNvPr id="405" name="フローチャート: 判断 404">
          <a:extLst>
            <a:ext uri="{FF2B5EF4-FFF2-40B4-BE49-F238E27FC236}">
              <a16:creationId xmlns:a16="http://schemas.microsoft.com/office/drawing/2014/main" id="{438F7479-E438-4038-84FE-B3276358B65E}"/>
            </a:ext>
          </a:extLst>
        </xdr:cNvPr>
        <xdr:cNvSpPr/>
      </xdr:nvSpPr>
      <xdr:spPr>
        <a:xfrm>
          <a:off x="2857500" y="17929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76019</xdr:rowOff>
    </xdr:from>
    <xdr:to>
      <xdr:col>10</xdr:col>
      <xdr:colOff>165100</xdr:colOff>
      <xdr:row>105</xdr:row>
      <xdr:rowOff>6169</xdr:rowOff>
    </xdr:to>
    <xdr:sp macro="" textlink="">
      <xdr:nvSpPr>
        <xdr:cNvPr id="406" name="フローチャート: 判断 405">
          <a:extLst>
            <a:ext uri="{FF2B5EF4-FFF2-40B4-BE49-F238E27FC236}">
              <a16:creationId xmlns:a16="http://schemas.microsoft.com/office/drawing/2014/main" id="{CCF01827-76FB-4C29-944A-EF7411EBD81C}"/>
            </a:ext>
          </a:extLst>
        </xdr:cNvPr>
        <xdr:cNvSpPr/>
      </xdr:nvSpPr>
      <xdr:spPr>
        <a:xfrm>
          <a:off x="1968500" y="17906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62956</xdr:rowOff>
    </xdr:from>
    <xdr:to>
      <xdr:col>6</xdr:col>
      <xdr:colOff>38100</xdr:colOff>
      <xdr:row>104</xdr:row>
      <xdr:rowOff>164556</xdr:rowOff>
    </xdr:to>
    <xdr:sp macro="" textlink="">
      <xdr:nvSpPr>
        <xdr:cNvPr id="407" name="フローチャート: 判断 406">
          <a:extLst>
            <a:ext uri="{FF2B5EF4-FFF2-40B4-BE49-F238E27FC236}">
              <a16:creationId xmlns:a16="http://schemas.microsoft.com/office/drawing/2014/main" id="{6233FB6C-5D5C-4A5E-B67A-953D1AAA7807}"/>
            </a:ext>
          </a:extLst>
        </xdr:cNvPr>
        <xdr:cNvSpPr/>
      </xdr:nvSpPr>
      <xdr:spPr>
        <a:xfrm>
          <a:off x="1079500" y="17893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08" name="テキスト ボックス 407">
          <a:extLst>
            <a:ext uri="{FF2B5EF4-FFF2-40B4-BE49-F238E27FC236}">
              <a16:creationId xmlns:a16="http://schemas.microsoft.com/office/drawing/2014/main" id="{62D0E0C8-2413-48CD-B84F-1671EE199871}"/>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09" name="テキスト ボックス 408">
          <a:extLst>
            <a:ext uri="{FF2B5EF4-FFF2-40B4-BE49-F238E27FC236}">
              <a16:creationId xmlns:a16="http://schemas.microsoft.com/office/drawing/2014/main" id="{01FB6E07-5202-425D-9F8B-E2829334F8C1}"/>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0" name="テキスト ボックス 409">
          <a:extLst>
            <a:ext uri="{FF2B5EF4-FFF2-40B4-BE49-F238E27FC236}">
              <a16:creationId xmlns:a16="http://schemas.microsoft.com/office/drawing/2014/main" id="{95111CA4-7440-4DDD-A6D3-4A2BEF35D94C}"/>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1" name="テキスト ボックス 410">
          <a:extLst>
            <a:ext uri="{FF2B5EF4-FFF2-40B4-BE49-F238E27FC236}">
              <a16:creationId xmlns:a16="http://schemas.microsoft.com/office/drawing/2014/main" id="{AFDCF6A5-C9D6-4255-AA38-C227366550C4}"/>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4C221B59-194E-4F13-B462-CE0C38DB7147}"/>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12337</xdr:rowOff>
    </xdr:from>
    <xdr:to>
      <xdr:col>24</xdr:col>
      <xdr:colOff>114300</xdr:colOff>
      <xdr:row>105</xdr:row>
      <xdr:rowOff>113937</xdr:rowOff>
    </xdr:to>
    <xdr:sp macro="" textlink="">
      <xdr:nvSpPr>
        <xdr:cNvPr id="413" name="楕円 412">
          <a:extLst>
            <a:ext uri="{FF2B5EF4-FFF2-40B4-BE49-F238E27FC236}">
              <a16:creationId xmlns:a16="http://schemas.microsoft.com/office/drawing/2014/main" id="{CAA04521-6054-4CA6-8C06-A8232C40C1C6}"/>
            </a:ext>
          </a:extLst>
        </xdr:cNvPr>
        <xdr:cNvSpPr/>
      </xdr:nvSpPr>
      <xdr:spPr>
        <a:xfrm>
          <a:off x="4584700" y="1801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162214</xdr:rowOff>
    </xdr:from>
    <xdr:ext cx="405111" cy="259045"/>
    <xdr:sp macro="" textlink="">
      <xdr:nvSpPr>
        <xdr:cNvPr id="414" name="【港湾・漁港】&#10;有形固定資産減価償却率該当値テキスト">
          <a:extLst>
            <a:ext uri="{FF2B5EF4-FFF2-40B4-BE49-F238E27FC236}">
              <a16:creationId xmlns:a16="http://schemas.microsoft.com/office/drawing/2014/main" id="{D72927F7-DB81-4DE1-8507-DA92CD1D183B}"/>
            </a:ext>
          </a:extLst>
        </xdr:cNvPr>
        <xdr:cNvSpPr txBox="1"/>
      </xdr:nvSpPr>
      <xdr:spPr>
        <a:xfrm>
          <a:off x="4673600" y="17993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23768</xdr:rowOff>
    </xdr:from>
    <xdr:to>
      <xdr:col>20</xdr:col>
      <xdr:colOff>38100</xdr:colOff>
      <xdr:row>105</xdr:row>
      <xdr:rowOff>125368</xdr:rowOff>
    </xdr:to>
    <xdr:sp macro="" textlink="">
      <xdr:nvSpPr>
        <xdr:cNvPr id="415" name="楕円 414">
          <a:extLst>
            <a:ext uri="{FF2B5EF4-FFF2-40B4-BE49-F238E27FC236}">
              <a16:creationId xmlns:a16="http://schemas.microsoft.com/office/drawing/2014/main" id="{0A5685D5-CA56-4D25-96AC-1EAE13A8A030}"/>
            </a:ext>
          </a:extLst>
        </xdr:cNvPr>
        <xdr:cNvSpPr/>
      </xdr:nvSpPr>
      <xdr:spPr>
        <a:xfrm>
          <a:off x="3746500" y="180260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63137</xdr:rowOff>
    </xdr:from>
    <xdr:to>
      <xdr:col>24</xdr:col>
      <xdr:colOff>63500</xdr:colOff>
      <xdr:row>105</xdr:row>
      <xdr:rowOff>74568</xdr:rowOff>
    </xdr:to>
    <xdr:cxnSp macro="">
      <xdr:nvCxnSpPr>
        <xdr:cNvPr id="416" name="直線コネクタ 415">
          <a:extLst>
            <a:ext uri="{FF2B5EF4-FFF2-40B4-BE49-F238E27FC236}">
              <a16:creationId xmlns:a16="http://schemas.microsoft.com/office/drawing/2014/main" id="{B252A945-2715-4243-8E34-A059B514157A}"/>
            </a:ext>
          </a:extLst>
        </xdr:cNvPr>
        <xdr:cNvCxnSpPr/>
      </xdr:nvCxnSpPr>
      <xdr:spPr>
        <a:xfrm flipV="1">
          <a:off x="3797300" y="18065387"/>
          <a:ext cx="838200" cy="11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162561</xdr:rowOff>
    </xdr:from>
    <xdr:to>
      <xdr:col>15</xdr:col>
      <xdr:colOff>101600</xdr:colOff>
      <xdr:row>105</xdr:row>
      <xdr:rowOff>92711</xdr:rowOff>
    </xdr:to>
    <xdr:sp macro="" textlink="">
      <xdr:nvSpPr>
        <xdr:cNvPr id="417" name="楕円 416">
          <a:extLst>
            <a:ext uri="{FF2B5EF4-FFF2-40B4-BE49-F238E27FC236}">
              <a16:creationId xmlns:a16="http://schemas.microsoft.com/office/drawing/2014/main" id="{7F16CE14-3248-48DA-A613-4E759028D3AA}"/>
            </a:ext>
          </a:extLst>
        </xdr:cNvPr>
        <xdr:cNvSpPr/>
      </xdr:nvSpPr>
      <xdr:spPr>
        <a:xfrm>
          <a:off x="2857500" y="17993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41911</xdr:rowOff>
    </xdr:from>
    <xdr:to>
      <xdr:col>19</xdr:col>
      <xdr:colOff>177800</xdr:colOff>
      <xdr:row>105</xdr:row>
      <xdr:rowOff>74568</xdr:rowOff>
    </xdr:to>
    <xdr:cxnSp macro="">
      <xdr:nvCxnSpPr>
        <xdr:cNvPr id="418" name="直線コネクタ 417">
          <a:extLst>
            <a:ext uri="{FF2B5EF4-FFF2-40B4-BE49-F238E27FC236}">
              <a16:creationId xmlns:a16="http://schemas.microsoft.com/office/drawing/2014/main" id="{CC7575D4-36AD-4EEA-8A70-DD56D9C5D7A1}"/>
            </a:ext>
          </a:extLst>
        </xdr:cNvPr>
        <xdr:cNvCxnSpPr/>
      </xdr:nvCxnSpPr>
      <xdr:spPr>
        <a:xfrm>
          <a:off x="2908300" y="18044161"/>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129902</xdr:rowOff>
    </xdr:from>
    <xdr:to>
      <xdr:col>10</xdr:col>
      <xdr:colOff>165100</xdr:colOff>
      <xdr:row>105</xdr:row>
      <xdr:rowOff>60052</xdr:rowOff>
    </xdr:to>
    <xdr:sp macro="" textlink="">
      <xdr:nvSpPr>
        <xdr:cNvPr id="419" name="楕円 418">
          <a:extLst>
            <a:ext uri="{FF2B5EF4-FFF2-40B4-BE49-F238E27FC236}">
              <a16:creationId xmlns:a16="http://schemas.microsoft.com/office/drawing/2014/main" id="{4935BA5F-BB51-4347-8E02-60C9155D2A73}"/>
            </a:ext>
          </a:extLst>
        </xdr:cNvPr>
        <xdr:cNvSpPr/>
      </xdr:nvSpPr>
      <xdr:spPr>
        <a:xfrm>
          <a:off x="1968500" y="17960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9252</xdr:rowOff>
    </xdr:from>
    <xdr:to>
      <xdr:col>15</xdr:col>
      <xdr:colOff>50800</xdr:colOff>
      <xdr:row>105</xdr:row>
      <xdr:rowOff>41911</xdr:rowOff>
    </xdr:to>
    <xdr:cxnSp macro="">
      <xdr:nvCxnSpPr>
        <xdr:cNvPr id="420" name="直線コネクタ 419">
          <a:extLst>
            <a:ext uri="{FF2B5EF4-FFF2-40B4-BE49-F238E27FC236}">
              <a16:creationId xmlns:a16="http://schemas.microsoft.com/office/drawing/2014/main" id="{3590E10A-2892-41F4-A9E7-969CFFE328B1}"/>
            </a:ext>
          </a:extLst>
        </xdr:cNvPr>
        <xdr:cNvCxnSpPr/>
      </xdr:nvCxnSpPr>
      <xdr:spPr>
        <a:xfrm>
          <a:off x="2019300" y="18011502"/>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121738</xdr:rowOff>
    </xdr:from>
    <xdr:to>
      <xdr:col>6</xdr:col>
      <xdr:colOff>38100</xdr:colOff>
      <xdr:row>105</xdr:row>
      <xdr:rowOff>51888</xdr:rowOff>
    </xdr:to>
    <xdr:sp macro="" textlink="">
      <xdr:nvSpPr>
        <xdr:cNvPr id="421" name="楕円 420">
          <a:extLst>
            <a:ext uri="{FF2B5EF4-FFF2-40B4-BE49-F238E27FC236}">
              <a16:creationId xmlns:a16="http://schemas.microsoft.com/office/drawing/2014/main" id="{9DF1E860-4E8A-4782-9E43-0AE75BE68ED7}"/>
            </a:ext>
          </a:extLst>
        </xdr:cNvPr>
        <xdr:cNvSpPr/>
      </xdr:nvSpPr>
      <xdr:spPr>
        <a:xfrm>
          <a:off x="1079500" y="1795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1088</xdr:rowOff>
    </xdr:from>
    <xdr:to>
      <xdr:col>10</xdr:col>
      <xdr:colOff>114300</xdr:colOff>
      <xdr:row>105</xdr:row>
      <xdr:rowOff>9252</xdr:rowOff>
    </xdr:to>
    <xdr:cxnSp macro="">
      <xdr:nvCxnSpPr>
        <xdr:cNvPr id="422" name="直線コネクタ 421">
          <a:extLst>
            <a:ext uri="{FF2B5EF4-FFF2-40B4-BE49-F238E27FC236}">
              <a16:creationId xmlns:a16="http://schemas.microsoft.com/office/drawing/2014/main" id="{31CBF7A1-E00B-40B3-8D3E-3DBA3A38A7BF}"/>
            </a:ext>
          </a:extLst>
        </xdr:cNvPr>
        <xdr:cNvCxnSpPr/>
      </xdr:nvCxnSpPr>
      <xdr:spPr>
        <a:xfrm>
          <a:off x="1130300" y="18003338"/>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42290</xdr:rowOff>
    </xdr:from>
    <xdr:ext cx="405111" cy="259045"/>
    <xdr:sp macro="" textlink="">
      <xdr:nvSpPr>
        <xdr:cNvPr id="423" name="n_1aveValue【港湾・漁港】&#10;有形固定資産減価償却率">
          <a:extLst>
            <a:ext uri="{FF2B5EF4-FFF2-40B4-BE49-F238E27FC236}">
              <a16:creationId xmlns:a16="http://schemas.microsoft.com/office/drawing/2014/main" id="{9AC1FB2E-C316-491F-9CE1-3D913B22BA75}"/>
            </a:ext>
          </a:extLst>
        </xdr:cNvPr>
        <xdr:cNvSpPr txBox="1"/>
      </xdr:nvSpPr>
      <xdr:spPr>
        <a:xfrm>
          <a:off x="3582044" y="177016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45556</xdr:rowOff>
    </xdr:from>
    <xdr:ext cx="405111" cy="259045"/>
    <xdr:sp macro="" textlink="">
      <xdr:nvSpPr>
        <xdr:cNvPr id="424" name="n_2aveValue【港湾・漁港】&#10;有形固定資産減価償却率">
          <a:extLst>
            <a:ext uri="{FF2B5EF4-FFF2-40B4-BE49-F238E27FC236}">
              <a16:creationId xmlns:a16="http://schemas.microsoft.com/office/drawing/2014/main" id="{B3878396-F747-455E-8B30-7C23E94C87C1}"/>
            </a:ext>
          </a:extLst>
        </xdr:cNvPr>
        <xdr:cNvSpPr txBox="1"/>
      </xdr:nvSpPr>
      <xdr:spPr>
        <a:xfrm>
          <a:off x="2705744" y="17704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22696</xdr:rowOff>
    </xdr:from>
    <xdr:ext cx="405111" cy="259045"/>
    <xdr:sp macro="" textlink="">
      <xdr:nvSpPr>
        <xdr:cNvPr id="425" name="n_3aveValue【港湾・漁港】&#10;有形固定資産減価償却率">
          <a:extLst>
            <a:ext uri="{FF2B5EF4-FFF2-40B4-BE49-F238E27FC236}">
              <a16:creationId xmlns:a16="http://schemas.microsoft.com/office/drawing/2014/main" id="{9FA5A296-549B-414A-BBE1-3768558A1AA8}"/>
            </a:ext>
          </a:extLst>
        </xdr:cNvPr>
        <xdr:cNvSpPr txBox="1"/>
      </xdr:nvSpPr>
      <xdr:spPr>
        <a:xfrm>
          <a:off x="1816744" y="1768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9633</xdr:rowOff>
    </xdr:from>
    <xdr:ext cx="405111" cy="259045"/>
    <xdr:sp macro="" textlink="">
      <xdr:nvSpPr>
        <xdr:cNvPr id="426" name="n_4aveValue【港湾・漁港】&#10;有形固定資産減価償却率">
          <a:extLst>
            <a:ext uri="{FF2B5EF4-FFF2-40B4-BE49-F238E27FC236}">
              <a16:creationId xmlns:a16="http://schemas.microsoft.com/office/drawing/2014/main" id="{20E070E5-AD44-4B49-B19B-8FB1CA2A7CE4}"/>
            </a:ext>
          </a:extLst>
        </xdr:cNvPr>
        <xdr:cNvSpPr txBox="1"/>
      </xdr:nvSpPr>
      <xdr:spPr>
        <a:xfrm>
          <a:off x="927744" y="17668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116495</xdr:rowOff>
    </xdr:from>
    <xdr:ext cx="405111" cy="259045"/>
    <xdr:sp macro="" textlink="">
      <xdr:nvSpPr>
        <xdr:cNvPr id="427" name="n_1mainValue【港湾・漁港】&#10;有形固定資産減価償却率">
          <a:extLst>
            <a:ext uri="{FF2B5EF4-FFF2-40B4-BE49-F238E27FC236}">
              <a16:creationId xmlns:a16="http://schemas.microsoft.com/office/drawing/2014/main" id="{7C60F11C-60AF-4DD3-9447-4F4C7775E2D4}"/>
            </a:ext>
          </a:extLst>
        </xdr:cNvPr>
        <xdr:cNvSpPr txBox="1"/>
      </xdr:nvSpPr>
      <xdr:spPr>
        <a:xfrm>
          <a:off x="3582044" y="181187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83838</xdr:rowOff>
    </xdr:from>
    <xdr:ext cx="405111" cy="259045"/>
    <xdr:sp macro="" textlink="">
      <xdr:nvSpPr>
        <xdr:cNvPr id="428" name="n_2mainValue【港湾・漁港】&#10;有形固定資産減価償却率">
          <a:extLst>
            <a:ext uri="{FF2B5EF4-FFF2-40B4-BE49-F238E27FC236}">
              <a16:creationId xmlns:a16="http://schemas.microsoft.com/office/drawing/2014/main" id="{C7B4BD95-11FB-4326-A94C-A9DD922510F3}"/>
            </a:ext>
          </a:extLst>
        </xdr:cNvPr>
        <xdr:cNvSpPr txBox="1"/>
      </xdr:nvSpPr>
      <xdr:spPr>
        <a:xfrm>
          <a:off x="2705744" y="18086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51179</xdr:rowOff>
    </xdr:from>
    <xdr:ext cx="405111" cy="259045"/>
    <xdr:sp macro="" textlink="">
      <xdr:nvSpPr>
        <xdr:cNvPr id="429" name="n_3mainValue【港湾・漁港】&#10;有形固定資産減価償却率">
          <a:extLst>
            <a:ext uri="{FF2B5EF4-FFF2-40B4-BE49-F238E27FC236}">
              <a16:creationId xmlns:a16="http://schemas.microsoft.com/office/drawing/2014/main" id="{D8053DA0-7B88-4798-90C5-8EE8B1E3E0D1}"/>
            </a:ext>
          </a:extLst>
        </xdr:cNvPr>
        <xdr:cNvSpPr txBox="1"/>
      </xdr:nvSpPr>
      <xdr:spPr>
        <a:xfrm>
          <a:off x="1816744" y="180534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43015</xdr:rowOff>
    </xdr:from>
    <xdr:ext cx="405111" cy="259045"/>
    <xdr:sp macro="" textlink="">
      <xdr:nvSpPr>
        <xdr:cNvPr id="430" name="n_4mainValue【港湾・漁港】&#10;有形固定資産減価償却率">
          <a:extLst>
            <a:ext uri="{FF2B5EF4-FFF2-40B4-BE49-F238E27FC236}">
              <a16:creationId xmlns:a16="http://schemas.microsoft.com/office/drawing/2014/main" id="{43E19A0D-81A5-4AB3-B6F8-3D9EA5C1FBEE}"/>
            </a:ext>
          </a:extLst>
        </xdr:cNvPr>
        <xdr:cNvSpPr txBox="1"/>
      </xdr:nvSpPr>
      <xdr:spPr>
        <a:xfrm>
          <a:off x="927744" y="1804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1" name="正方形/長方形 430">
          <a:extLst>
            <a:ext uri="{FF2B5EF4-FFF2-40B4-BE49-F238E27FC236}">
              <a16:creationId xmlns:a16="http://schemas.microsoft.com/office/drawing/2014/main" id="{D158A56A-DE19-4529-A9A1-20D8ADE7A6AB}"/>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2" name="正方形/長方形 431">
          <a:extLst>
            <a:ext uri="{FF2B5EF4-FFF2-40B4-BE49-F238E27FC236}">
              <a16:creationId xmlns:a16="http://schemas.microsoft.com/office/drawing/2014/main" id="{57B12BB9-791C-4E82-98E9-90ABC1B5226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3" name="正方形/長方形 432">
          <a:extLst>
            <a:ext uri="{FF2B5EF4-FFF2-40B4-BE49-F238E27FC236}">
              <a16:creationId xmlns:a16="http://schemas.microsoft.com/office/drawing/2014/main" id="{408587D2-E79E-4054-A885-2A40604CCFCB}"/>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4" name="正方形/長方形 433">
          <a:extLst>
            <a:ext uri="{FF2B5EF4-FFF2-40B4-BE49-F238E27FC236}">
              <a16:creationId xmlns:a16="http://schemas.microsoft.com/office/drawing/2014/main" id="{33970E9F-5023-46DA-BC2D-0679634FCDA2}"/>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5" name="正方形/長方形 434">
          <a:extLst>
            <a:ext uri="{FF2B5EF4-FFF2-40B4-BE49-F238E27FC236}">
              <a16:creationId xmlns:a16="http://schemas.microsoft.com/office/drawing/2014/main" id="{8C3D228E-E0C6-4F29-BC22-3F793CD78F69}"/>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36" name="正方形/長方形 435">
          <a:extLst>
            <a:ext uri="{FF2B5EF4-FFF2-40B4-BE49-F238E27FC236}">
              <a16:creationId xmlns:a16="http://schemas.microsoft.com/office/drawing/2014/main" id="{711E36A7-E61D-46D3-9655-8303929FB1F0}"/>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37" name="正方形/長方形 436">
          <a:extLst>
            <a:ext uri="{FF2B5EF4-FFF2-40B4-BE49-F238E27FC236}">
              <a16:creationId xmlns:a16="http://schemas.microsoft.com/office/drawing/2014/main" id="{0023185B-F1A7-4C28-8BB3-3691EFE949C0}"/>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207,838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38" name="正方形/長方形 437">
          <a:extLst>
            <a:ext uri="{FF2B5EF4-FFF2-40B4-BE49-F238E27FC236}">
              <a16:creationId xmlns:a16="http://schemas.microsoft.com/office/drawing/2014/main" id="{4F901EA7-7C4E-4FD6-A0B6-FE3A3E4A07F0}"/>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39" name="テキスト ボックス 438">
          <a:extLst>
            <a:ext uri="{FF2B5EF4-FFF2-40B4-BE49-F238E27FC236}">
              <a16:creationId xmlns:a16="http://schemas.microsoft.com/office/drawing/2014/main" id="{A9011D09-1C46-48AF-8FFB-86393F895783}"/>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0" name="直線コネクタ 439">
          <a:extLst>
            <a:ext uri="{FF2B5EF4-FFF2-40B4-BE49-F238E27FC236}">
              <a16:creationId xmlns:a16="http://schemas.microsoft.com/office/drawing/2014/main" id="{DD2011A1-E925-45C4-BCE4-16AB773C2FE3}"/>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1" name="直線コネクタ 440">
          <a:extLst>
            <a:ext uri="{FF2B5EF4-FFF2-40B4-BE49-F238E27FC236}">
              <a16:creationId xmlns:a16="http://schemas.microsoft.com/office/drawing/2014/main" id="{C89443DC-728C-49B2-8AA5-D70DF694A495}"/>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42" name="テキスト ボックス 441">
          <a:extLst>
            <a:ext uri="{FF2B5EF4-FFF2-40B4-BE49-F238E27FC236}">
              <a16:creationId xmlns:a16="http://schemas.microsoft.com/office/drawing/2014/main" id="{339BB6D8-854D-4594-84A3-3C954C113DAC}"/>
            </a:ext>
          </a:extLst>
        </xdr:cNvPr>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3" name="直線コネクタ 442">
          <a:extLst>
            <a:ext uri="{FF2B5EF4-FFF2-40B4-BE49-F238E27FC236}">
              <a16:creationId xmlns:a16="http://schemas.microsoft.com/office/drawing/2014/main" id="{998F61BE-8591-4B06-A595-5B2BF8A4349C}"/>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44" name="テキスト ボックス 443">
          <a:extLst>
            <a:ext uri="{FF2B5EF4-FFF2-40B4-BE49-F238E27FC236}">
              <a16:creationId xmlns:a16="http://schemas.microsoft.com/office/drawing/2014/main" id="{5E4CB12D-7A36-441C-ADE8-0FA6C2F6E16A}"/>
            </a:ext>
          </a:extLst>
        </xdr:cNvPr>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45" name="直線コネクタ 444">
          <a:extLst>
            <a:ext uri="{FF2B5EF4-FFF2-40B4-BE49-F238E27FC236}">
              <a16:creationId xmlns:a16="http://schemas.microsoft.com/office/drawing/2014/main" id="{29FE9915-DF7B-4EEA-9BB2-2926FBE909EB}"/>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46" name="テキスト ボックス 445">
          <a:extLst>
            <a:ext uri="{FF2B5EF4-FFF2-40B4-BE49-F238E27FC236}">
              <a16:creationId xmlns:a16="http://schemas.microsoft.com/office/drawing/2014/main" id="{201C832E-B75F-4983-9C83-EA4E350C1B6A}"/>
            </a:ext>
          </a:extLst>
        </xdr:cNvPr>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47" name="直線コネクタ 446">
          <a:extLst>
            <a:ext uri="{FF2B5EF4-FFF2-40B4-BE49-F238E27FC236}">
              <a16:creationId xmlns:a16="http://schemas.microsoft.com/office/drawing/2014/main" id="{ADE20F88-E7C2-49E3-B2C6-E6D1E116F911}"/>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48" name="テキスト ボックス 447">
          <a:extLst>
            <a:ext uri="{FF2B5EF4-FFF2-40B4-BE49-F238E27FC236}">
              <a16:creationId xmlns:a16="http://schemas.microsoft.com/office/drawing/2014/main" id="{F54A0072-83A5-4871-8C77-FF12C2CC8884}"/>
            </a:ext>
          </a:extLst>
        </xdr:cNvPr>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49" name="直線コネクタ 448">
          <a:extLst>
            <a:ext uri="{FF2B5EF4-FFF2-40B4-BE49-F238E27FC236}">
              <a16:creationId xmlns:a16="http://schemas.microsoft.com/office/drawing/2014/main" id="{0454D12D-004C-496C-B754-AE9FD5CA565E}"/>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0" name="テキスト ボックス 449">
          <a:extLst>
            <a:ext uri="{FF2B5EF4-FFF2-40B4-BE49-F238E27FC236}">
              <a16:creationId xmlns:a16="http://schemas.microsoft.com/office/drawing/2014/main" id="{16CF949E-7235-4833-AAA7-0582416F3E7C}"/>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1" name="【港湾・漁港】&#10;一人当たり有形固定資産（償却資産）額グラフ枠">
          <a:extLst>
            <a:ext uri="{FF2B5EF4-FFF2-40B4-BE49-F238E27FC236}">
              <a16:creationId xmlns:a16="http://schemas.microsoft.com/office/drawing/2014/main" id="{73FCB888-9096-4C36-A2F0-6CA612354727}"/>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132493</xdr:rowOff>
    </xdr:from>
    <xdr:to>
      <xdr:col>54</xdr:col>
      <xdr:colOff>189865</xdr:colOff>
      <xdr:row>108</xdr:row>
      <xdr:rowOff>76166</xdr:rowOff>
    </xdr:to>
    <xdr:cxnSp macro="">
      <xdr:nvCxnSpPr>
        <xdr:cNvPr id="452" name="直線コネクタ 451">
          <a:extLst>
            <a:ext uri="{FF2B5EF4-FFF2-40B4-BE49-F238E27FC236}">
              <a16:creationId xmlns:a16="http://schemas.microsoft.com/office/drawing/2014/main" id="{13E72D40-596D-4A7B-AE21-578A4C7E0A77}"/>
            </a:ext>
          </a:extLst>
        </xdr:cNvPr>
        <xdr:cNvCxnSpPr/>
      </xdr:nvCxnSpPr>
      <xdr:spPr>
        <a:xfrm flipV="1">
          <a:off x="10476865" y="17277493"/>
          <a:ext cx="0" cy="13152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79993</xdr:rowOff>
    </xdr:from>
    <xdr:ext cx="313932" cy="259045"/>
    <xdr:sp macro="" textlink="">
      <xdr:nvSpPr>
        <xdr:cNvPr id="453" name="【港湾・漁港】&#10;一人当たり有形固定資産（償却資産）額最小値テキスト">
          <a:extLst>
            <a:ext uri="{FF2B5EF4-FFF2-40B4-BE49-F238E27FC236}">
              <a16:creationId xmlns:a16="http://schemas.microsoft.com/office/drawing/2014/main" id="{7D2DA0F9-62CC-4CC3-99A3-D07CE7532EFA}"/>
            </a:ext>
          </a:extLst>
        </xdr:cNvPr>
        <xdr:cNvSpPr txBox="1"/>
      </xdr:nvSpPr>
      <xdr:spPr>
        <a:xfrm>
          <a:off x="10515600" y="18596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76166</xdr:rowOff>
    </xdr:from>
    <xdr:to>
      <xdr:col>55</xdr:col>
      <xdr:colOff>88900</xdr:colOff>
      <xdr:row>108</xdr:row>
      <xdr:rowOff>76166</xdr:rowOff>
    </xdr:to>
    <xdr:cxnSp macro="">
      <xdr:nvCxnSpPr>
        <xdr:cNvPr id="454" name="直線コネクタ 453">
          <a:extLst>
            <a:ext uri="{FF2B5EF4-FFF2-40B4-BE49-F238E27FC236}">
              <a16:creationId xmlns:a16="http://schemas.microsoft.com/office/drawing/2014/main" id="{6207276C-AA97-4DB0-A778-678F8646DD58}"/>
            </a:ext>
          </a:extLst>
        </xdr:cNvPr>
        <xdr:cNvCxnSpPr/>
      </xdr:nvCxnSpPr>
      <xdr:spPr>
        <a:xfrm>
          <a:off x="10388600" y="18592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79170</xdr:rowOff>
    </xdr:from>
    <xdr:ext cx="690189" cy="259045"/>
    <xdr:sp macro="" textlink="">
      <xdr:nvSpPr>
        <xdr:cNvPr id="455" name="【港湾・漁港】&#10;一人当たり有形固定資産（償却資産）額最大値テキスト">
          <a:extLst>
            <a:ext uri="{FF2B5EF4-FFF2-40B4-BE49-F238E27FC236}">
              <a16:creationId xmlns:a16="http://schemas.microsoft.com/office/drawing/2014/main" id="{3726524D-8A20-4BC6-8B5F-5B1F08BFD941}"/>
            </a:ext>
          </a:extLst>
        </xdr:cNvPr>
        <xdr:cNvSpPr txBox="1"/>
      </xdr:nvSpPr>
      <xdr:spPr>
        <a:xfrm>
          <a:off x="10515600" y="1705272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2,876,876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132493</xdr:rowOff>
    </xdr:from>
    <xdr:to>
      <xdr:col>55</xdr:col>
      <xdr:colOff>88900</xdr:colOff>
      <xdr:row>100</xdr:row>
      <xdr:rowOff>132493</xdr:rowOff>
    </xdr:to>
    <xdr:cxnSp macro="">
      <xdr:nvCxnSpPr>
        <xdr:cNvPr id="456" name="直線コネクタ 455">
          <a:extLst>
            <a:ext uri="{FF2B5EF4-FFF2-40B4-BE49-F238E27FC236}">
              <a16:creationId xmlns:a16="http://schemas.microsoft.com/office/drawing/2014/main" id="{954DFEC3-E179-49C1-9028-D84A698CEA9A}"/>
            </a:ext>
          </a:extLst>
        </xdr:cNvPr>
        <xdr:cNvCxnSpPr/>
      </xdr:nvCxnSpPr>
      <xdr:spPr>
        <a:xfrm>
          <a:off x="10388600" y="17277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62927</xdr:rowOff>
    </xdr:from>
    <xdr:ext cx="599010" cy="259045"/>
    <xdr:sp macro="" textlink="">
      <xdr:nvSpPr>
        <xdr:cNvPr id="457" name="【港湾・漁港】&#10;一人当たり有形固定資産（償却資産）額平均値テキスト">
          <a:extLst>
            <a:ext uri="{FF2B5EF4-FFF2-40B4-BE49-F238E27FC236}">
              <a16:creationId xmlns:a16="http://schemas.microsoft.com/office/drawing/2014/main" id="{D85E90E5-D1D7-470F-AE08-D07AD7989860}"/>
            </a:ext>
          </a:extLst>
        </xdr:cNvPr>
        <xdr:cNvSpPr txBox="1"/>
      </xdr:nvSpPr>
      <xdr:spPr>
        <a:xfrm>
          <a:off x="10515600" y="182366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342,956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40050</xdr:rowOff>
    </xdr:from>
    <xdr:to>
      <xdr:col>55</xdr:col>
      <xdr:colOff>50800</xdr:colOff>
      <xdr:row>107</xdr:row>
      <xdr:rowOff>141650</xdr:rowOff>
    </xdr:to>
    <xdr:sp macro="" textlink="">
      <xdr:nvSpPr>
        <xdr:cNvPr id="458" name="フローチャート: 判断 457">
          <a:extLst>
            <a:ext uri="{FF2B5EF4-FFF2-40B4-BE49-F238E27FC236}">
              <a16:creationId xmlns:a16="http://schemas.microsoft.com/office/drawing/2014/main" id="{9F6BFAB6-829C-4395-B0C3-1E05DB4D1EE6}"/>
            </a:ext>
          </a:extLst>
        </xdr:cNvPr>
        <xdr:cNvSpPr/>
      </xdr:nvSpPr>
      <xdr:spPr>
        <a:xfrm>
          <a:off x="10426700" y="1838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33503</xdr:rowOff>
    </xdr:from>
    <xdr:to>
      <xdr:col>50</xdr:col>
      <xdr:colOff>165100</xdr:colOff>
      <xdr:row>107</xdr:row>
      <xdr:rowOff>135103</xdr:rowOff>
    </xdr:to>
    <xdr:sp macro="" textlink="">
      <xdr:nvSpPr>
        <xdr:cNvPr id="459" name="フローチャート: 判断 458">
          <a:extLst>
            <a:ext uri="{FF2B5EF4-FFF2-40B4-BE49-F238E27FC236}">
              <a16:creationId xmlns:a16="http://schemas.microsoft.com/office/drawing/2014/main" id="{E0AEA438-0854-4BEB-915E-2878BCCC60F3}"/>
            </a:ext>
          </a:extLst>
        </xdr:cNvPr>
        <xdr:cNvSpPr/>
      </xdr:nvSpPr>
      <xdr:spPr>
        <a:xfrm>
          <a:off x="9588500" y="18378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51223</xdr:rowOff>
    </xdr:from>
    <xdr:to>
      <xdr:col>46</xdr:col>
      <xdr:colOff>38100</xdr:colOff>
      <xdr:row>107</xdr:row>
      <xdr:rowOff>152823</xdr:rowOff>
    </xdr:to>
    <xdr:sp macro="" textlink="">
      <xdr:nvSpPr>
        <xdr:cNvPr id="460" name="フローチャート: 判断 459">
          <a:extLst>
            <a:ext uri="{FF2B5EF4-FFF2-40B4-BE49-F238E27FC236}">
              <a16:creationId xmlns:a16="http://schemas.microsoft.com/office/drawing/2014/main" id="{5000EEC0-5472-4F1D-A63B-59D7C05BED94}"/>
            </a:ext>
          </a:extLst>
        </xdr:cNvPr>
        <xdr:cNvSpPr/>
      </xdr:nvSpPr>
      <xdr:spPr>
        <a:xfrm>
          <a:off x="8699500" y="1839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51839</xdr:rowOff>
    </xdr:from>
    <xdr:to>
      <xdr:col>41</xdr:col>
      <xdr:colOff>101600</xdr:colOff>
      <xdr:row>107</xdr:row>
      <xdr:rowOff>153439</xdr:rowOff>
    </xdr:to>
    <xdr:sp macro="" textlink="">
      <xdr:nvSpPr>
        <xdr:cNvPr id="461" name="フローチャート: 判断 460">
          <a:extLst>
            <a:ext uri="{FF2B5EF4-FFF2-40B4-BE49-F238E27FC236}">
              <a16:creationId xmlns:a16="http://schemas.microsoft.com/office/drawing/2014/main" id="{158A089C-459B-4D20-9972-5F120231DA2C}"/>
            </a:ext>
          </a:extLst>
        </xdr:cNvPr>
        <xdr:cNvSpPr/>
      </xdr:nvSpPr>
      <xdr:spPr>
        <a:xfrm>
          <a:off x="7810500" y="18396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90278</xdr:rowOff>
    </xdr:from>
    <xdr:to>
      <xdr:col>36</xdr:col>
      <xdr:colOff>165100</xdr:colOff>
      <xdr:row>108</xdr:row>
      <xdr:rowOff>20428</xdr:rowOff>
    </xdr:to>
    <xdr:sp macro="" textlink="">
      <xdr:nvSpPr>
        <xdr:cNvPr id="462" name="フローチャート: 判断 461">
          <a:extLst>
            <a:ext uri="{FF2B5EF4-FFF2-40B4-BE49-F238E27FC236}">
              <a16:creationId xmlns:a16="http://schemas.microsoft.com/office/drawing/2014/main" id="{D6297FFE-DAD6-48BD-821B-676DFD2036BC}"/>
            </a:ext>
          </a:extLst>
        </xdr:cNvPr>
        <xdr:cNvSpPr/>
      </xdr:nvSpPr>
      <xdr:spPr>
        <a:xfrm>
          <a:off x="6921500" y="18435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3" name="テキスト ボックス 462">
          <a:extLst>
            <a:ext uri="{FF2B5EF4-FFF2-40B4-BE49-F238E27FC236}">
              <a16:creationId xmlns:a16="http://schemas.microsoft.com/office/drawing/2014/main" id="{78F1D7F6-32D7-40D2-B807-0A39D9FDB19F}"/>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4" name="テキスト ボックス 463">
          <a:extLst>
            <a:ext uri="{FF2B5EF4-FFF2-40B4-BE49-F238E27FC236}">
              <a16:creationId xmlns:a16="http://schemas.microsoft.com/office/drawing/2014/main" id="{7C56BDDA-A662-4092-8ABA-7FF0EE7879A0}"/>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5" name="テキスト ボックス 464">
          <a:extLst>
            <a:ext uri="{FF2B5EF4-FFF2-40B4-BE49-F238E27FC236}">
              <a16:creationId xmlns:a16="http://schemas.microsoft.com/office/drawing/2014/main" id="{F91B8E1E-D1A2-4808-94DA-5DC90749F8AF}"/>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66" name="テキスト ボックス 465">
          <a:extLst>
            <a:ext uri="{FF2B5EF4-FFF2-40B4-BE49-F238E27FC236}">
              <a16:creationId xmlns:a16="http://schemas.microsoft.com/office/drawing/2014/main" id="{5292D395-EF13-409A-9E1C-B1737CD6531D}"/>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67" name="テキスト ボックス 466">
          <a:extLst>
            <a:ext uri="{FF2B5EF4-FFF2-40B4-BE49-F238E27FC236}">
              <a16:creationId xmlns:a16="http://schemas.microsoft.com/office/drawing/2014/main" id="{D29B5524-3A43-40DF-B1C3-56FB778BFAB8}"/>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98323</xdr:rowOff>
    </xdr:from>
    <xdr:to>
      <xdr:col>55</xdr:col>
      <xdr:colOff>50800</xdr:colOff>
      <xdr:row>108</xdr:row>
      <xdr:rowOff>28473</xdr:rowOff>
    </xdr:to>
    <xdr:sp macro="" textlink="">
      <xdr:nvSpPr>
        <xdr:cNvPr id="468" name="楕円 467">
          <a:extLst>
            <a:ext uri="{FF2B5EF4-FFF2-40B4-BE49-F238E27FC236}">
              <a16:creationId xmlns:a16="http://schemas.microsoft.com/office/drawing/2014/main" id="{8D8CE6C2-F4E9-4F1F-BCE1-20DD18C22DA8}"/>
            </a:ext>
          </a:extLst>
        </xdr:cNvPr>
        <xdr:cNvSpPr/>
      </xdr:nvSpPr>
      <xdr:spPr>
        <a:xfrm>
          <a:off x="10426700" y="18443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18478</xdr:rowOff>
    </xdr:from>
    <xdr:ext cx="599010" cy="259045"/>
    <xdr:sp macro="" textlink="">
      <xdr:nvSpPr>
        <xdr:cNvPr id="469" name="【港湾・漁港】&#10;一人当たり有形固定資産（償却資産）額該当値テキスト">
          <a:extLst>
            <a:ext uri="{FF2B5EF4-FFF2-40B4-BE49-F238E27FC236}">
              <a16:creationId xmlns:a16="http://schemas.microsoft.com/office/drawing/2014/main" id="{AD03D146-FD3C-48AF-8C16-2743FAC116EC}"/>
            </a:ext>
          </a:extLst>
        </xdr:cNvPr>
        <xdr:cNvSpPr txBox="1"/>
      </xdr:nvSpPr>
      <xdr:spPr>
        <a:xfrm>
          <a:off x="10515600" y="18363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104142</xdr:rowOff>
    </xdr:from>
    <xdr:to>
      <xdr:col>50</xdr:col>
      <xdr:colOff>165100</xdr:colOff>
      <xdr:row>108</xdr:row>
      <xdr:rowOff>34292</xdr:rowOff>
    </xdr:to>
    <xdr:sp macro="" textlink="">
      <xdr:nvSpPr>
        <xdr:cNvPr id="470" name="楕円 469">
          <a:extLst>
            <a:ext uri="{FF2B5EF4-FFF2-40B4-BE49-F238E27FC236}">
              <a16:creationId xmlns:a16="http://schemas.microsoft.com/office/drawing/2014/main" id="{D77E9ED6-088F-4634-A90C-1FD525E16032}"/>
            </a:ext>
          </a:extLst>
        </xdr:cNvPr>
        <xdr:cNvSpPr/>
      </xdr:nvSpPr>
      <xdr:spPr>
        <a:xfrm>
          <a:off x="9588500" y="18449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149123</xdr:rowOff>
    </xdr:from>
    <xdr:to>
      <xdr:col>55</xdr:col>
      <xdr:colOff>0</xdr:colOff>
      <xdr:row>107</xdr:row>
      <xdr:rowOff>154942</xdr:rowOff>
    </xdr:to>
    <xdr:cxnSp macro="">
      <xdr:nvCxnSpPr>
        <xdr:cNvPr id="471" name="直線コネクタ 470">
          <a:extLst>
            <a:ext uri="{FF2B5EF4-FFF2-40B4-BE49-F238E27FC236}">
              <a16:creationId xmlns:a16="http://schemas.microsoft.com/office/drawing/2014/main" id="{DD131F1D-C543-4833-A3A3-ED3BBDBCED49}"/>
            </a:ext>
          </a:extLst>
        </xdr:cNvPr>
        <xdr:cNvCxnSpPr/>
      </xdr:nvCxnSpPr>
      <xdr:spPr>
        <a:xfrm flipV="1">
          <a:off x="9639300" y="18494273"/>
          <a:ext cx="838200" cy="5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105764</xdr:rowOff>
    </xdr:from>
    <xdr:to>
      <xdr:col>46</xdr:col>
      <xdr:colOff>38100</xdr:colOff>
      <xdr:row>108</xdr:row>
      <xdr:rowOff>35914</xdr:rowOff>
    </xdr:to>
    <xdr:sp macro="" textlink="">
      <xdr:nvSpPr>
        <xdr:cNvPr id="472" name="楕円 471">
          <a:extLst>
            <a:ext uri="{FF2B5EF4-FFF2-40B4-BE49-F238E27FC236}">
              <a16:creationId xmlns:a16="http://schemas.microsoft.com/office/drawing/2014/main" id="{B2659A24-C1D4-4791-897C-6421F3A7A766}"/>
            </a:ext>
          </a:extLst>
        </xdr:cNvPr>
        <xdr:cNvSpPr/>
      </xdr:nvSpPr>
      <xdr:spPr>
        <a:xfrm>
          <a:off x="8699500" y="18450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154942</xdr:rowOff>
    </xdr:from>
    <xdr:to>
      <xdr:col>50</xdr:col>
      <xdr:colOff>114300</xdr:colOff>
      <xdr:row>107</xdr:row>
      <xdr:rowOff>156564</xdr:rowOff>
    </xdr:to>
    <xdr:cxnSp macro="">
      <xdr:nvCxnSpPr>
        <xdr:cNvPr id="473" name="直線コネクタ 472">
          <a:extLst>
            <a:ext uri="{FF2B5EF4-FFF2-40B4-BE49-F238E27FC236}">
              <a16:creationId xmlns:a16="http://schemas.microsoft.com/office/drawing/2014/main" id="{8A45537D-DFDE-49B0-84F0-3E9160B67212}"/>
            </a:ext>
          </a:extLst>
        </xdr:cNvPr>
        <xdr:cNvCxnSpPr/>
      </xdr:nvCxnSpPr>
      <xdr:spPr>
        <a:xfrm flipV="1">
          <a:off x="8750300" y="18500092"/>
          <a:ext cx="889000" cy="1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106820</xdr:rowOff>
    </xdr:from>
    <xdr:to>
      <xdr:col>41</xdr:col>
      <xdr:colOff>101600</xdr:colOff>
      <xdr:row>108</xdr:row>
      <xdr:rowOff>36970</xdr:rowOff>
    </xdr:to>
    <xdr:sp macro="" textlink="">
      <xdr:nvSpPr>
        <xdr:cNvPr id="474" name="楕円 473">
          <a:extLst>
            <a:ext uri="{FF2B5EF4-FFF2-40B4-BE49-F238E27FC236}">
              <a16:creationId xmlns:a16="http://schemas.microsoft.com/office/drawing/2014/main" id="{6E5C9436-7BA9-4FC8-B4C8-6456185577A1}"/>
            </a:ext>
          </a:extLst>
        </xdr:cNvPr>
        <xdr:cNvSpPr/>
      </xdr:nvSpPr>
      <xdr:spPr>
        <a:xfrm>
          <a:off x="7810500" y="1845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156564</xdr:rowOff>
    </xdr:from>
    <xdr:to>
      <xdr:col>45</xdr:col>
      <xdr:colOff>177800</xdr:colOff>
      <xdr:row>107</xdr:row>
      <xdr:rowOff>157620</xdr:rowOff>
    </xdr:to>
    <xdr:cxnSp macro="">
      <xdr:nvCxnSpPr>
        <xdr:cNvPr id="475" name="直線コネクタ 474">
          <a:extLst>
            <a:ext uri="{FF2B5EF4-FFF2-40B4-BE49-F238E27FC236}">
              <a16:creationId xmlns:a16="http://schemas.microsoft.com/office/drawing/2014/main" id="{9A6FDD3A-D28C-4797-851C-D49645BA4EFD}"/>
            </a:ext>
          </a:extLst>
        </xdr:cNvPr>
        <xdr:cNvCxnSpPr/>
      </xdr:nvCxnSpPr>
      <xdr:spPr>
        <a:xfrm flipV="1">
          <a:off x="7861300" y="18501714"/>
          <a:ext cx="889000" cy="1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110089</xdr:rowOff>
    </xdr:from>
    <xdr:to>
      <xdr:col>36</xdr:col>
      <xdr:colOff>165100</xdr:colOff>
      <xdr:row>108</xdr:row>
      <xdr:rowOff>40239</xdr:rowOff>
    </xdr:to>
    <xdr:sp macro="" textlink="">
      <xdr:nvSpPr>
        <xdr:cNvPr id="476" name="楕円 475">
          <a:extLst>
            <a:ext uri="{FF2B5EF4-FFF2-40B4-BE49-F238E27FC236}">
              <a16:creationId xmlns:a16="http://schemas.microsoft.com/office/drawing/2014/main" id="{7ED0F75D-BD77-409F-9E8C-9601C4579C1B}"/>
            </a:ext>
          </a:extLst>
        </xdr:cNvPr>
        <xdr:cNvSpPr/>
      </xdr:nvSpPr>
      <xdr:spPr>
        <a:xfrm>
          <a:off x="6921500" y="18455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157620</xdr:rowOff>
    </xdr:from>
    <xdr:to>
      <xdr:col>41</xdr:col>
      <xdr:colOff>50800</xdr:colOff>
      <xdr:row>107</xdr:row>
      <xdr:rowOff>160889</xdr:rowOff>
    </xdr:to>
    <xdr:cxnSp macro="">
      <xdr:nvCxnSpPr>
        <xdr:cNvPr id="477" name="直線コネクタ 476">
          <a:extLst>
            <a:ext uri="{FF2B5EF4-FFF2-40B4-BE49-F238E27FC236}">
              <a16:creationId xmlns:a16="http://schemas.microsoft.com/office/drawing/2014/main" id="{72752BD2-6E34-4977-92D9-DE66206B31C6}"/>
            </a:ext>
          </a:extLst>
        </xdr:cNvPr>
        <xdr:cNvCxnSpPr/>
      </xdr:nvCxnSpPr>
      <xdr:spPr>
        <a:xfrm flipV="1">
          <a:off x="6972300" y="18502770"/>
          <a:ext cx="889000" cy="3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151630</xdr:rowOff>
    </xdr:from>
    <xdr:ext cx="599010" cy="259045"/>
    <xdr:sp macro="" textlink="">
      <xdr:nvSpPr>
        <xdr:cNvPr id="478" name="n_1aveValue【港湾・漁港】&#10;一人当たり有形固定資産（償却資産）額">
          <a:extLst>
            <a:ext uri="{FF2B5EF4-FFF2-40B4-BE49-F238E27FC236}">
              <a16:creationId xmlns:a16="http://schemas.microsoft.com/office/drawing/2014/main" id="{3DA7B0FC-9F51-44E6-907E-A824D68E541D}"/>
            </a:ext>
          </a:extLst>
        </xdr:cNvPr>
        <xdr:cNvSpPr txBox="1"/>
      </xdr:nvSpPr>
      <xdr:spPr>
        <a:xfrm>
          <a:off x="9327095" y="18153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169350</xdr:rowOff>
    </xdr:from>
    <xdr:ext cx="599010" cy="259045"/>
    <xdr:sp macro="" textlink="">
      <xdr:nvSpPr>
        <xdr:cNvPr id="479" name="n_2aveValue【港湾・漁港】&#10;一人当たり有形固定資産（償却資産）額">
          <a:extLst>
            <a:ext uri="{FF2B5EF4-FFF2-40B4-BE49-F238E27FC236}">
              <a16:creationId xmlns:a16="http://schemas.microsoft.com/office/drawing/2014/main" id="{EA051CD7-A777-4782-842C-7A9ED9D5A829}"/>
            </a:ext>
          </a:extLst>
        </xdr:cNvPr>
        <xdr:cNvSpPr txBox="1"/>
      </xdr:nvSpPr>
      <xdr:spPr>
        <a:xfrm>
          <a:off x="8450795" y="18171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169966</xdr:rowOff>
    </xdr:from>
    <xdr:ext cx="599010" cy="259045"/>
    <xdr:sp macro="" textlink="">
      <xdr:nvSpPr>
        <xdr:cNvPr id="480" name="n_3aveValue【港湾・漁港】&#10;一人当たり有形固定資産（償却資産）額">
          <a:extLst>
            <a:ext uri="{FF2B5EF4-FFF2-40B4-BE49-F238E27FC236}">
              <a16:creationId xmlns:a16="http://schemas.microsoft.com/office/drawing/2014/main" id="{BB6C3350-247B-4DDF-9B21-90CE3CFFEE89}"/>
            </a:ext>
          </a:extLst>
        </xdr:cNvPr>
        <xdr:cNvSpPr txBox="1"/>
      </xdr:nvSpPr>
      <xdr:spPr>
        <a:xfrm>
          <a:off x="7561795" y="18172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106</xdr:row>
      <xdr:rowOff>36955</xdr:rowOff>
    </xdr:from>
    <xdr:ext cx="599010" cy="259045"/>
    <xdr:sp macro="" textlink="">
      <xdr:nvSpPr>
        <xdr:cNvPr id="481" name="n_4aveValue【港湾・漁港】&#10;一人当たり有形固定資産（償却資産）額">
          <a:extLst>
            <a:ext uri="{FF2B5EF4-FFF2-40B4-BE49-F238E27FC236}">
              <a16:creationId xmlns:a16="http://schemas.microsoft.com/office/drawing/2014/main" id="{BD275454-D93C-4B86-A1B6-F7A48E8CDFAD}"/>
            </a:ext>
          </a:extLst>
        </xdr:cNvPr>
        <xdr:cNvSpPr txBox="1"/>
      </xdr:nvSpPr>
      <xdr:spPr>
        <a:xfrm>
          <a:off x="6672795" y="18210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25419</xdr:rowOff>
    </xdr:from>
    <xdr:ext cx="599010" cy="259045"/>
    <xdr:sp macro="" textlink="">
      <xdr:nvSpPr>
        <xdr:cNvPr id="482" name="n_1mainValue【港湾・漁港】&#10;一人当たり有形固定資産（償却資産）額">
          <a:extLst>
            <a:ext uri="{FF2B5EF4-FFF2-40B4-BE49-F238E27FC236}">
              <a16:creationId xmlns:a16="http://schemas.microsoft.com/office/drawing/2014/main" id="{1B4F9B17-913C-41C7-A2D3-4C5BCB01B16D}"/>
            </a:ext>
          </a:extLst>
        </xdr:cNvPr>
        <xdr:cNvSpPr txBox="1"/>
      </xdr:nvSpPr>
      <xdr:spPr>
        <a:xfrm>
          <a:off x="9327095" y="185420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27041</xdr:rowOff>
    </xdr:from>
    <xdr:ext cx="599010" cy="259045"/>
    <xdr:sp macro="" textlink="">
      <xdr:nvSpPr>
        <xdr:cNvPr id="483" name="n_2mainValue【港湾・漁港】&#10;一人当たり有形固定資産（償却資産）額">
          <a:extLst>
            <a:ext uri="{FF2B5EF4-FFF2-40B4-BE49-F238E27FC236}">
              <a16:creationId xmlns:a16="http://schemas.microsoft.com/office/drawing/2014/main" id="{F7B84B45-A590-43F7-AFCC-786A6548024B}"/>
            </a:ext>
          </a:extLst>
        </xdr:cNvPr>
        <xdr:cNvSpPr txBox="1"/>
      </xdr:nvSpPr>
      <xdr:spPr>
        <a:xfrm>
          <a:off x="8450795" y="18543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28097</xdr:rowOff>
    </xdr:from>
    <xdr:ext cx="599010" cy="259045"/>
    <xdr:sp macro="" textlink="">
      <xdr:nvSpPr>
        <xdr:cNvPr id="484" name="n_3mainValue【港湾・漁港】&#10;一人当たり有形固定資産（償却資産）額">
          <a:extLst>
            <a:ext uri="{FF2B5EF4-FFF2-40B4-BE49-F238E27FC236}">
              <a16:creationId xmlns:a16="http://schemas.microsoft.com/office/drawing/2014/main" id="{51597062-59AD-46BA-8B57-A14F9B8E791E}"/>
            </a:ext>
          </a:extLst>
        </xdr:cNvPr>
        <xdr:cNvSpPr txBox="1"/>
      </xdr:nvSpPr>
      <xdr:spPr>
        <a:xfrm>
          <a:off x="7561795" y="18544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31366</xdr:rowOff>
    </xdr:from>
    <xdr:ext cx="599010" cy="259045"/>
    <xdr:sp macro="" textlink="">
      <xdr:nvSpPr>
        <xdr:cNvPr id="485" name="n_4mainValue【港湾・漁港】&#10;一人当たり有形固定資産（償却資産）額">
          <a:extLst>
            <a:ext uri="{FF2B5EF4-FFF2-40B4-BE49-F238E27FC236}">
              <a16:creationId xmlns:a16="http://schemas.microsoft.com/office/drawing/2014/main" id="{625D8F15-42A9-4084-A851-731A64A30CFA}"/>
            </a:ext>
          </a:extLst>
        </xdr:cNvPr>
        <xdr:cNvSpPr txBox="1"/>
      </xdr:nvSpPr>
      <xdr:spPr>
        <a:xfrm>
          <a:off x="6672795" y="18547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86" name="正方形/長方形 485">
          <a:extLst>
            <a:ext uri="{FF2B5EF4-FFF2-40B4-BE49-F238E27FC236}">
              <a16:creationId xmlns:a16="http://schemas.microsoft.com/office/drawing/2014/main" id="{F77C90C5-9B86-44CB-A4BA-F6390DF5AD58}"/>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87" name="正方形/長方形 486">
          <a:extLst>
            <a:ext uri="{FF2B5EF4-FFF2-40B4-BE49-F238E27FC236}">
              <a16:creationId xmlns:a16="http://schemas.microsoft.com/office/drawing/2014/main" id="{3388B41C-EA99-4587-BFCA-582725AC2E17}"/>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88" name="正方形/長方形 487">
          <a:extLst>
            <a:ext uri="{FF2B5EF4-FFF2-40B4-BE49-F238E27FC236}">
              <a16:creationId xmlns:a16="http://schemas.microsoft.com/office/drawing/2014/main" id="{F1E5A4AE-339D-4FC0-A1E5-230EE1425335}"/>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89" name="正方形/長方形 488">
          <a:extLst>
            <a:ext uri="{FF2B5EF4-FFF2-40B4-BE49-F238E27FC236}">
              <a16:creationId xmlns:a16="http://schemas.microsoft.com/office/drawing/2014/main" id="{C070B359-8C36-4F12-B191-BB0322EA038A}"/>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0" name="正方形/長方形 489">
          <a:extLst>
            <a:ext uri="{FF2B5EF4-FFF2-40B4-BE49-F238E27FC236}">
              <a16:creationId xmlns:a16="http://schemas.microsoft.com/office/drawing/2014/main" id="{08204684-F35A-4BE6-BA05-021F762ACB36}"/>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1" name="正方形/長方形 490">
          <a:extLst>
            <a:ext uri="{FF2B5EF4-FFF2-40B4-BE49-F238E27FC236}">
              <a16:creationId xmlns:a16="http://schemas.microsoft.com/office/drawing/2014/main" id="{56AB2220-7680-4E00-9060-39DE2A749F91}"/>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2" name="正方形/長方形 491">
          <a:extLst>
            <a:ext uri="{FF2B5EF4-FFF2-40B4-BE49-F238E27FC236}">
              <a16:creationId xmlns:a16="http://schemas.microsoft.com/office/drawing/2014/main" id="{46CC2381-43B5-4F19-A57C-A765DF23FADE}"/>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3" name="正方形/長方形 492">
          <a:extLst>
            <a:ext uri="{FF2B5EF4-FFF2-40B4-BE49-F238E27FC236}">
              <a16:creationId xmlns:a16="http://schemas.microsoft.com/office/drawing/2014/main" id="{60A403C5-F025-4A8F-A932-200ACEB6366F}"/>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4" name="テキスト ボックス 493">
          <a:extLst>
            <a:ext uri="{FF2B5EF4-FFF2-40B4-BE49-F238E27FC236}">
              <a16:creationId xmlns:a16="http://schemas.microsoft.com/office/drawing/2014/main" id="{E2136CC0-0945-4C6F-BD09-BF42AA6F717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5" name="直線コネクタ 494">
          <a:extLst>
            <a:ext uri="{FF2B5EF4-FFF2-40B4-BE49-F238E27FC236}">
              <a16:creationId xmlns:a16="http://schemas.microsoft.com/office/drawing/2014/main" id="{6D3FD9A6-8E20-4BDE-81B6-9E5A0B297330}"/>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96" name="テキスト ボックス 495">
          <a:extLst>
            <a:ext uri="{FF2B5EF4-FFF2-40B4-BE49-F238E27FC236}">
              <a16:creationId xmlns:a16="http://schemas.microsoft.com/office/drawing/2014/main" id="{839CE93D-0AFB-4A8F-BB7B-CAE05C771082}"/>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97" name="直線コネクタ 496">
          <a:extLst>
            <a:ext uri="{FF2B5EF4-FFF2-40B4-BE49-F238E27FC236}">
              <a16:creationId xmlns:a16="http://schemas.microsoft.com/office/drawing/2014/main" id="{0A98B733-7025-4D1D-8023-7192BF81944D}"/>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98" name="テキスト ボックス 497">
          <a:extLst>
            <a:ext uri="{FF2B5EF4-FFF2-40B4-BE49-F238E27FC236}">
              <a16:creationId xmlns:a16="http://schemas.microsoft.com/office/drawing/2014/main" id="{B2D6BF4C-B2D7-4497-973A-D20AC1B6CFFA}"/>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99" name="直線コネクタ 498">
          <a:extLst>
            <a:ext uri="{FF2B5EF4-FFF2-40B4-BE49-F238E27FC236}">
              <a16:creationId xmlns:a16="http://schemas.microsoft.com/office/drawing/2014/main" id="{ACE51C0F-E8F7-457D-B4E7-090929EFC3A2}"/>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0" name="テキスト ボックス 499">
          <a:extLst>
            <a:ext uri="{FF2B5EF4-FFF2-40B4-BE49-F238E27FC236}">
              <a16:creationId xmlns:a16="http://schemas.microsoft.com/office/drawing/2014/main" id="{2839DA15-BB45-4B3A-B639-E5E064EF1187}"/>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1" name="直線コネクタ 500">
          <a:extLst>
            <a:ext uri="{FF2B5EF4-FFF2-40B4-BE49-F238E27FC236}">
              <a16:creationId xmlns:a16="http://schemas.microsoft.com/office/drawing/2014/main" id="{ECB28A9C-F8BE-4769-83A1-CE454AEBE414}"/>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2" name="テキスト ボックス 501">
          <a:extLst>
            <a:ext uri="{FF2B5EF4-FFF2-40B4-BE49-F238E27FC236}">
              <a16:creationId xmlns:a16="http://schemas.microsoft.com/office/drawing/2014/main" id="{09644C3C-BCC4-41F2-B584-94B380E99C17}"/>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3" name="直線コネクタ 502">
          <a:extLst>
            <a:ext uri="{FF2B5EF4-FFF2-40B4-BE49-F238E27FC236}">
              <a16:creationId xmlns:a16="http://schemas.microsoft.com/office/drawing/2014/main" id="{93625D06-E30B-489A-9782-8C73B5CF039A}"/>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04" name="テキスト ボックス 503">
          <a:extLst>
            <a:ext uri="{FF2B5EF4-FFF2-40B4-BE49-F238E27FC236}">
              <a16:creationId xmlns:a16="http://schemas.microsoft.com/office/drawing/2014/main" id="{A85239A1-365E-44C4-AA1C-82C730FEB15B}"/>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05" name="直線コネクタ 504">
          <a:extLst>
            <a:ext uri="{FF2B5EF4-FFF2-40B4-BE49-F238E27FC236}">
              <a16:creationId xmlns:a16="http://schemas.microsoft.com/office/drawing/2014/main" id="{4C5732E2-CDBC-4401-80C0-E2CCF7251986}"/>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06" name="テキスト ボックス 505">
          <a:extLst>
            <a:ext uri="{FF2B5EF4-FFF2-40B4-BE49-F238E27FC236}">
              <a16:creationId xmlns:a16="http://schemas.microsoft.com/office/drawing/2014/main" id="{EA28EF87-CA39-4D5A-8A36-CAA7F3BD871C}"/>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07" name="直線コネクタ 506">
          <a:extLst>
            <a:ext uri="{FF2B5EF4-FFF2-40B4-BE49-F238E27FC236}">
              <a16:creationId xmlns:a16="http://schemas.microsoft.com/office/drawing/2014/main" id="{CA8370FC-D71F-4E37-9782-28EF6F6FFEFF}"/>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08" name="テキスト ボックス 507">
          <a:extLst>
            <a:ext uri="{FF2B5EF4-FFF2-40B4-BE49-F238E27FC236}">
              <a16:creationId xmlns:a16="http://schemas.microsoft.com/office/drawing/2014/main" id="{458FA636-961F-4889-B456-9D2B4921ECED}"/>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09" name="【認定こども園・幼稚園・保育所】&#10;有形固定資産減価償却率グラフ枠">
          <a:extLst>
            <a:ext uri="{FF2B5EF4-FFF2-40B4-BE49-F238E27FC236}">
              <a16:creationId xmlns:a16="http://schemas.microsoft.com/office/drawing/2014/main" id="{BAB15876-B478-4AD7-856D-84B8B2687776}"/>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xdr:rowOff>
    </xdr:from>
    <xdr:to>
      <xdr:col>85</xdr:col>
      <xdr:colOff>126364</xdr:colOff>
      <xdr:row>42</xdr:row>
      <xdr:rowOff>38100</xdr:rowOff>
    </xdr:to>
    <xdr:cxnSp macro="">
      <xdr:nvCxnSpPr>
        <xdr:cNvPr id="510" name="直線コネクタ 509">
          <a:extLst>
            <a:ext uri="{FF2B5EF4-FFF2-40B4-BE49-F238E27FC236}">
              <a16:creationId xmlns:a16="http://schemas.microsoft.com/office/drawing/2014/main" id="{92A5CC27-B205-40B5-B92A-80329ADD4FD3}"/>
            </a:ext>
          </a:extLst>
        </xdr:cNvPr>
        <xdr:cNvCxnSpPr/>
      </xdr:nvCxnSpPr>
      <xdr:spPr>
        <a:xfrm flipV="1">
          <a:off x="16318864" y="5663565"/>
          <a:ext cx="0" cy="1575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511" name="【認定こども園・幼稚園・保育所】&#10;有形固定資産減価償却率最小値テキスト">
          <a:extLst>
            <a:ext uri="{FF2B5EF4-FFF2-40B4-BE49-F238E27FC236}">
              <a16:creationId xmlns:a16="http://schemas.microsoft.com/office/drawing/2014/main" id="{069B2FC6-C4F4-43A8-B8CC-B54C2E6FA658}"/>
            </a:ext>
          </a:extLst>
        </xdr:cNvPr>
        <xdr:cNvSpPr txBox="1"/>
      </xdr:nvSpPr>
      <xdr:spPr>
        <a:xfrm>
          <a:off x="16357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512" name="直線コネクタ 511">
          <a:extLst>
            <a:ext uri="{FF2B5EF4-FFF2-40B4-BE49-F238E27FC236}">
              <a16:creationId xmlns:a16="http://schemas.microsoft.com/office/drawing/2014/main" id="{526A12E3-452A-456B-AA7E-8D57C9D04573}"/>
            </a:ext>
          </a:extLst>
        </xdr:cNvPr>
        <xdr:cNvCxnSpPr/>
      </xdr:nvCxnSpPr>
      <xdr:spPr>
        <a:xfrm>
          <a:off x="16230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123842</xdr:rowOff>
    </xdr:from>
    <xdr:ext cx="405111" cy="259045"/>
    <xdr:sp macro="" textlink="">
      <xdr:nvSpPr>
        <xdr:cNvPr id="513" name="【認定こども園・幼稚園・保育所】&#10;有形固定資産減価償却率最大値テキスト">
          <a:extLst>
            <a:ext uri="{FF2B5EF4-FFF2-40B4-BE49-F238E27FC236}">
              <a16:creationId xmlns:a16="http://schemas.microsoft.com/office/drawing/2014/main" id="{1A8A2435-D7CE-4E7D-8B23-19C517B1313C}"/>
            </a:ext>
          </a:extLst>
        </xdr:cNvPr>
        <xdr:cNvSpPr txBox="1"/>
      </xdr:nvSpPr>
      <xdr:spPr>
        <a:xfrm>
          <a:off x="16357600" y="5438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xdr:rowOff>
    </xdr:from>
    <xdr:to>
      <xdr:col>86</xdr:col>
      <xdr:colOff>25400</xdr:colOff>
      <xdr:row>33</xdr:row>
      <xdr:rowOff>5715</xdr:rowOff>
    </xdr:to>
    <xdr:cxnSp macro="">
      <xdr:nvCxnSpPr>
        <xdr:cNvPr id="514" name="直線コネクタ 513">
          <a:extLst>
            <a:ext uri="{FF2B5EF4-FFF2-40B4-BE49-F238E27FC236}">
              <a16:creationId xmlns:a16="http://schemas.microsoft.com/office/drawing/2014/main" id="{FED842A0-3ACF-4BC6-B984-9DD512E1FFDC}"/>
            </a:ext>
          </a:extLst>
        </xdr:cNvPr>
        <xdr:cNvCxnSpPr/>
      </xdr:nvCxnSpPr>
      <xdr:spPr>
        <a:xfrm>
          <a:off x="16230600" y="5663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28592</xdr:rowOff>
    </xdr:from>
    <xdr:ext cx="405111" cy="259045"/>
    <xdr:sp macro="" textlink="">
      <xdr:nvSpPr>
        <xdr:cNvPr id="515" name="【認定こども園・幼稚園・保育所】&#10;有形固定資産減価償却率平均値テキスト">
          <a:extLst>
            <a:ext uri="{FF2B5EF4-FFF2-40B4-BE49-F238E27FC236}">
              <a16:creationId xmlns:a16="http://schemas.microsoft.com/office/drawing/2014/main" id="{3D2D0673-1316-45B4-95CB-446443E523B1}"/>
            </a:ext>
          </a:extLst>
        </xdr:cNvPr>
        <xdr:cNvSpPr txBox="1"/>
      </xdr:nvSpPr>
      <xdr:spPr>
        <a:xfrm>
          <a:off x="16357600" y="637224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50165</xdr:rowOff>
    </xdr:from>
    <xdr:to>
      <xdr:col>85</xdr:col>
      <xdr:colOff>177800</xdr:colOff>
      <xdr:row>37</xdr:row>
      <xdr:rowOff>151765</xdr:rowOff>
    </xdr:to>
    <xdr:sp macro="" textlink="">
      <xdr:nvSpPr>
        <xdr:cNvPr id="516" name="フローチャート: 判断 515">
          <a:extLst>
            <a:ext uri="{FF2B5EF4-FFF2-40B4-BE49-F238E27FC236}">
              <a16:creationId xmlns:a16="http://schemas.microsoft.com/office/drawing/2014/main" id="{56A67DDC-0435-4D28-8D77-FCD4BB52F5D4}"/>
            </a:ext>
          </a:extLst>
        </xdr:cNvPr>
        <xdr:cNvSpPr/>
      </xdr:nvSpPr>
      <xdr:spPr>
        <a:xfrm>
          <a:off x="16268700" y="6393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10160</xdr:rowOff>
    </xdr:from>
    <xdr:to>
      <xdr:col>81</xdr:col>
      <xdr:colOff>101600</xdr:colOff>
      <xdr:row>37</xdr:row>
      <xdr:rowOff>111760</xdr:rowOff>
    </xdr:to>
    <xdr:sp macro="" textlink="">
      <xdr:nvSpPr>
        <xdr:cNvPr id="517" name="フローチャート: 判断 516">
          <a:extLst>
            <a:ext uri="{FF2B5EF4-FFF2-40B4-BE49-F238E27FC236}">
              <a16:creationId xmlns:a16="http://schemas.microsoft.com/office/drawing/2014/main" id="{096E7E96-9969-40F4-B6B6-D8C9138C301E}"/>
            </a:ext>
          </a:extLst>
        </xdr:cNvPr>
        <xdr:cNvSpPr/>
      </xdr:nvSpPr>
      <xdr:spPr>
        <a:xfrm>
          <a:off x="15430500" y="635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38735</xdr:rowOff>
    </xdr:from>
    <xdr:to>
      <xdr:col>76</xdr:col>
      <xdr:colOff>165100</xdr:colOff>
      <xdr:row>37</xdr:row>
      <xdr:rowOff>140335</xdr:rowOff>
    </xdr:to>
    <xdr:sp macro="" textlink="">
      <xdr:nvSpPr>
        <xdr:cNvPr id="518" name="フローチャート: 判断 517">
          <a:extLst>
            <a:ext uri="{FF2B5EF4-FFF2-40B4-BE49-F238E27FC236}">
              <a16:creationId xmlns:a16="http://schemas.microsoft.com/office/drawing/2014/main" id="{0A435999-84DD-4C15-BDB3-3810F8E029D9}"/>
            </a:ext>
          </a:extLst>
        </xdr:cNvPr>
        <xdr:cNvSpPr/>
      </xdr:nvSpPr>
      <xdr:spPr>
        <a:xfrm>
          <a:off x="14541500" y="638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80645</xdr:rowOff>
    </xdr:from>
    <xdr:to>
      <xdr:col>72</xdr:col>
      <xdr:colOff>38100</xdr:colOff>
      <xdr:row>38</xdr:row>
      <xdr:rowOff>10795</xdr:rowOff>
    </xdr:to>
    <xdr:sp macro="" textlink="">
      <xdr:nvSpPr>
        <xdr:cNvPr id="519" name="フローチャート: 判断 518">
          <a:extLst>
            <a:ext uri="{FF2B5EF4-FFF2-40B4-BE49-F238E27FC236}">
              <a16:creationId xmlns:a16="http://schemas.microsoft.com/office/drawing/2014/main" id="{6A126C3A-9C5F-457A-B1B0-7315DB7C6DF5}"/>
            </a:ext>
          </a:extLst>
        </xdr:cNvPr>
        <xdr:cNvSpPr/>
      </xdr:nvSpPr>
      <xdr:spPr>
        <a:xfrm>
          <a:off x="13652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101600</xdr:rowOff>
    </xdr:from>
    <xdr:to>
      <xdr:col>67</xdr:col>
      <xdr:colOff>101600</xdr:colOff>
      <xdr:row>38</xdr:row>
      <xdr:rowOff>31750</xdr:rowOff>
    </xdr:to>
    <xdr:sp macro="" textlink="">
      <xdr:nvSpPr>
        <xdr:cNvPr id="520" name="フローチャート: 判断 519">
          <a:extLst>
            <a:ext uri="{FF2B5EF4-FFF2-40B4-BE49-F238E27FC236}">
              <a16:creationId xmlns:a16="http://schemas.microsoft.com/office/drawing/2014/main" id="{FB93F363-49C2-450C-BBE9-0C114FFC775F}"/>
            </a:ext>
          </a:extLst>
        </xdr:cNvPr>
        <xdr:cNvSpPr/>
      </xdr:nvSpPr>
      <xdr:spPr>
        <a:xfrm>
          <a:off x="12763500" y="6445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1" name="テキスト ボックス 520">
          <a:extLst>
            <a:ext uri="{FF2B5EF4-FFF2-40B4-BE49-F238E27FC236}">
              <a16:creationId xmlns:a16="http://schemas.microsoft.com/office/drawing/2014/main" id="{78D11E93-3050-44D3-B452-0C0D5D6EE369}"/>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2" name="テキスト ボックス 521">
          <a:extLst>
            <a:ext uri="{FF2B5EF4-FFF2-40B4-BE49-F238E27FC236}">
              <a16:creationId xmlns:a16="http://schemas.microsoft.com/office/drawing/2014/main" id="{5CF37954-EC47-452F-87B4-D7A6FA25DA87}"/>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3" name="テキスト ボックス 522">
          <a:extLst>
            <a:ext uri="{FF2B5EF4-FFF2-40B4-BE49-F238E27FC236}">
              <a16:creationId xmlns:a16="http://schemas.microsoft.com/office/drawing/2014/main" id="{EB3C6049-823D-4CA7-9D54-DAB8F88CBC5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4" name="テキスト ボックス 523">
          <a:extLst>
            <a:ext uri="{FF2B5EF4-FFF2-40B4-BE49-F238E27FC236}">
              <a16:creationId xmlns:a16="http://schemas.microsoft.com/office/drawing/2014/main" id="{CF55205F-804B-4DBA-921A-7E09B994FDC7}"/>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25" name="テキスト ボックス 524">
          <a:extLst>
            <a:ext uri="{FF2B5EF4-FFF2-40B4-BE49-F238E27FC236}">
              <a16:creationId xmlns:a16="http://schemas.microsoft.com/office/drawing/2014/main" id="{CD3EFCF9-6662-425A-834D-B88EA6BCE324}"/>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86360</xdr:rowOff>
    </xdr:from>
    <xdr:to>
      <xdr:col>85</xdr:col>
      <xdr:colOff>177800</xdr:colOff>
      <xdr:row>37</xdr:row>
      <xdr:rowOff>16510</xdr:rowOff>
    </xdr:to>
    <xdr:sp macro="" textlink="">
      <xdr:nvSpPr>
        <xdr:cNvPr id="526" name="楕円 525">
          <a:extLst>
            <a:ext uri="{FF2B5EF4-FFF2-40B4-BE49-F238E27FC236}">
              <a16:creationId xmlns:a16="http://schemas.microsoft.com/office/drawing/2014/main" id="{49D18CA9-AC00-40C6-8C5C-133C5DC25544}"/>
            </a:ext>
          </a:extLst>
        </xdr:cNvPr>
        <xdr:cNvSpPr/>
      </xdr:nvSpPr>
      <xdr:spPr>
        <a:xfrm>
          <a:off x="16268700" y="625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109237</xdr:rowOff>
    </xdr:from>
    <xdr:ext cx="405111" cy="259045"/>
    <xdr:sp macro="" textlink="">
      <xdr:nvSpPr>
        <xdr:cNvPr id="527" name="【認定こども園・幼稚園・保育所】&#10;有形固定資産減価償却率該当値テキスト">
          <a:extLst>
            <a:ext uri="{FF2B5EF4-FFF2-40B4-BE49-F238E27FC236}">
              <a16:creationId xmlns:a16="http://schemas.microsoft.com/office/drawing/2014/main" id="{EADA1BAD-B735-48F4-BD5C-CB72141166DA}"/>
            </a:ext>
          </a:extLst>
        </xdr:cNvPr>
        <xdr:cNvSpPr txBox="1"/>
      </xdr:nvSpPr>
      <xdr:spPr>
        <a:xfrm>
          <a:off x="16357600" y="610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55880</xdr:rowOff>
    </xdr:from>
    <xdr:to>
      <xdr:col>81</xdr:col>
      <xdr:colOff>101600</xdr:colOff>
      <xdr:row>36</xdr:row>
      <xdr:rowOff>157480</xdr:rowOff>
    </xdr:to>
    <xdr:sp macro="" textlink="">
      <xdr:nvSpPr>
        <xdr:cNvPr id="528" name="楕円 527">
          <a:extLst>
            <a:ext uri="{FF2B5EF4-FFF2-40B4-BE49-F238E27FC236}">
              <a16:creationId xmlns:a16="http://schemas.microsoft.com/office/drawing/2014/main" id="{8DE43E5D-C605-4D37-85A2-2526E7D05366}"/>
            </a:ext>
          </a:extLst>
        </xdr:cNvPr>
        <xdr:cNvSpPr/>
      </xdr:nvSpPr>
      <xdr:spPr>
        <a:xfrm>
          <a:off x="15430500" y="622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106680</xdr:rowOff>
    </xdr:from>
    <xdr:to>
      <xdr:col>85</xdr:col>
      <xdr:colOff>127000</xdr:colOff>
      <xdr:row>36</xdr:row>
      <xdr:rowOff>137160</xdr:rowOff>
    </xdr:to>
    <xdr:cxnSp macro="">
      <xdr:nvCxnSpPr>
        <xdr:cNvPr id="529" name="直線コネクタ 528">
          <a:extLst>
            <a:ext uri="{FF2B5EF4-FFF2-40B4-BE49-F238E27FC236}">
              <a16:creationId xmlns:a16="http://schemas.microsoft.com/office/drawing/2014/main" id="{86309123-3648-484A-AFE8-7F6654839092}"/>
            </a:ext>
          </a:extLst>
        </xdr:cNvPr>
        <xdr:cNvCxnSpPr/>
      </xdr:nvCxnSpPr>
      <xdr:spPr>
        <a:xfrm>
          <a:off x="15481300" y="627888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162560</xdr:rowOff>
    </xdr:from>
    <xdr:to>
      <xdr:col>76</xdr:col>
      <xdr:colOff>165100</xdr:colOff>
      <xdr:row>36</xdr:row>
      <xdr:rowOff>92710</xdr:rowOff>
    </xdr:to>
    <xdr:sp macro="" textlink="">
      <xdr:nvSpPr>
        <xdr:cNvPr id="530" name="楕円 529">
          <a:extLst>
            <a:ext uri="{FF2B5EF4-FFF2-40B4-BE49-F238E27FC236}">
              <a16:creationId xmlns:a16="http://schemas.microsoft.com/office/drawing/2014/main" id="{83F2F106-3FB0-4EAB-AF13-2AAB23599D5B}"/>
            </a:ext>
          </a:extLst>
        </xdr:cNvPr>
        <xdr:cNvSpPr/>
      </xdr:nvSpPr>
      <xdr:spPr>
        <a:xfrm>
          <a:off x="14541500" y="616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41910</xdr:rowOff>
    </xdr:from>
    <xdr:to>
      <xdr:col>81</xdr:col>
      <xdr:colOff>50800</xdr:colOff>
      <xdr:row>36</xdr:row>
      <xdr:rowOff>106680</xdr:rowOff>
    </xdr:to>
    <xdr:cxnSp macro="">
      <xdr:nvCxnSpPr>
        <xdr:cNvPr id="531" name="直線コネクタ 530">
          <a:extLst>
            <a:ext uri="{FF2B5EF4-FFF2-40B4-BE49-F238E27FC236}">
              <a16:creationId xmlns:a16="http://schemas.microsoft.com/office/drawing/2014/main" id="{46BC7138-05E1-4FC3-A30B-C28A6C35EEB9}"/>
            </a:ext>
          </a:extLst>
        </xdr:cNvPr>
        <xdr:cNvCxnSpPr/>
      </xdr:nvCxnSpPr>
      <xdr:spPr>
        <a:xfrm>
          <a:off x="14592300" y="6214110"/>
          <a:ext cx="8890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4445</xdr:rowOff>
    </xdr:from>
    <xdr:to>
      <xdr:col>72</xdr:col>
      <xdr:colOff>38100</xdr:colOff>
      <xdr:row>38</xdr:row>
      <xdr:rowOff>106045</xdr:rowOff>
    </xdr:to>
    <xdr:sp macro="" textlink="">
      <xdr:nvSpPr>
        <xdr:cNvPr id="532" name="楕円 531">
          <a:extLst>
            <a:ext uri="{FF2B5EF4-FFF2-40B4-BE49-F238E27FC236}">
              <a16:creationId xmlns:a16="http://schemas.microsoft.com/office/drawing/2014/main" id="{C798F4F9-38C2-4188-95BE-F409B9BFAE98}"/>
            </a:ext>
          </a:extLst>
        </xdr:cNvPr>
        <xdr:cNvSpPr/>
      </xdr:nvSpPr>
      <xdr:spPr>
        <a:xfrm>
          <a:off x="13652500" y="651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41910</xdr:rowOff>
    </xdr:from>
    <xdr:to>
      <xdr:col>76</xdr:col>
      <xdr:colOff>114300</xdr:colOff>
      <xdr:row>38</xdr:row>
      <xdr:rowOff>55245</xdr:rowOff>
    </xdr:to>
    <xdr:cxnSp macro="">
      <xdr:nvCxnSpPr>
        <xdr:cNvPr id="533" name="直線コネクタ 532">
          <a:extLst>
            <a:ext uri="{FF2B5EF4-FFF2-40B4-BE49-F238E27FC236}">
              <a16:creationId xmlns:a16="http://schemas.microsoft.com/office/drawing/2014/main" id="{20F74F40-554C-44F5-A3ED-2620C0C21A74}"/>
            </a:ext>
          </a:extLst>
        </xdr:cNvPr>
        <xdr:cNvCxnSpPr/>
      </xdr:nvCxnSpPr>
      <xdr:spPr>
        <a:xfrm flipV="1">
          <a:off x="13703300" y="6214110"/>
          <a:ext cx="889000" cy="356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95885</xdr:rowOff>
    </xdr:from>
    <xdr:to>
      <xdr:col>67</xdr:col>
      <xdr:colOff>101600</xdr:colOff>
      <xdr:row>38</xdr:row>
      <xdr:rowOff>26035</xdr:rowOff>
    </xdr:to>
    <xdr:sp macro="" textlink="">
      <xdr:nvSpPr>
        <xdr:cNvPr id="534" name="楕円 533">
          <a:extLst>
            <a:ext uri="{FF2B5EF4-FFF2-40B4-BE49-F238E27FC236}">
              <a16:creationId xmlns:a16="http://schemas.microsoft.com/office/drawing/2014/main" id="{49217932-2E1F-4B0F-A084-6D037EEA8D68}"/>
            </a:ext>
          </a:extLst>
        </xdr:cNvPr>
        <xdr:cNvSpPr/>
      </xdr:nvSpPr>
      <xdr:spPr>
        <a:xfrm>
          <a:off x="12763500" y="6439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146685</xdr:rowOff>
    </xdr:from>
    <xdr:to>
      <xdr:col>71</xdr:col>
      <xdr:colOff>177800</xdr:colOff>
      <xdr:row>38</xdr:row>
      <xdr:rowOff>55245</xdr:rowOff>
    </xdr:to>
    <xdr:cxnSp macro="">
      <xdr:nvCxnSpPr>
        <xdr:cNvPr id="535" name="直線コネクタ 534">
          <a:extLst>
            <a:ext uri="{FF2B5EF4-FFF2-40B4-BE49-F238E27FC236}">
              <a16:creationId xmlns:a16="http://schemas.microsoft.com/office/drawing/2014/main" id="{F3940F88-3635-472B-A458-878C43F7EE3B}"/>
            </a:ext>
          </a:extLst>
        </xdr:cNvPr>
        <xdr:cNvCxnSpPr/>
      </xdr:nvCxnSpPr>
      <xdr:spPr>
        <a:xfrm>
          <a:off x="12814300" y="6490335"/>
          <a:ext cx="889000" cy="80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102887</xdr:rowOff>
    </xdr:from>
    <xdr:ext cx="405111" cy="259045"/>
    <xdr:sp macro="" textlink="">
      <xdr:nvSpPr>
        <xdr:cNvPr id="536" name="n_1aveValue【認定こども園・幼稚園・保育所】&#10;有形固定資産減価償却率">
          <a:extLst>
            <a:ext uri="{FF2B5EF4-FFF2-40B4-BE49-F238E27FC236}">
              <a16:creationId xmlns:a16="http://schemas.microsoft.com/office/drawing/2014/main" id="{D33B34C4-D5FB-4213-ADEC-A84B77417686}"/>
            </a:ext>
          </a:extLst>
        </xdr:cNvPr>
        <xdr:cNvSpPr txBox="1"/>
      </xdr:nvSpPr>
      <xdr:spPr>
        <a:xfrm>
          <a:off x="15266044" y="6446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131462</xdr:rowOff>
    </xdr:from>
    <xdr:ext cx="405111" cy="259045"/>
    <xdr:sp macro="" textlink="">
      <xdr:nvSpPr>
        <xdr:cNvPr id="537" name="n_2aveValue【認定こども園・幼稚園・保育所】&#10;有形固定資産減価償却率">
          <a:extLst>
            <a:ext uri="{FF2B5EF4-FFF2-40B4-BE49-F238E27FC236}">
              <a16:creationId xmlns:a16="http://schemas.microsoft.com/office/drawing/2014/main" id="{95E9B740-EDCC-44D3-82A7-32321C03F30F}"/>
            </a:ext>
          </a:extLst>
        </xdr:cNvPr>
        <xdr:cNvSpPr txBox="1"/>
      </xdr:nvSpPr>
      <xdr:spPr>
        <a:xfrm>
          <a:off x="14389744" y="647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27322</xdr:rowOff>
    </xdr:from>
    <xdr:ext cx="405111" cy="259045"/>
    <xdr:sp macro="" textlink="">
      <xdr:nvSpPr>
        <xdr:cNvPr id="538" name="n_3aveValue【認定こども園・幼稚園・保育所】&#10;有形固定資産減価償却率">
          <a:extLst>
            <a:ext uri="{FF2B5EF4-FFF2-40B4-BE49-F238E27FC236}">
              <a16:creationId xmlns:a16="http://schemas.microsoft.com/office/drawing/2014/main" id="{67D06F45-5C0D-45CF-A126-BE1787128307}"/>
            </a:ext>
          </a:extLst>
        </xdr:cNvPr>
        <xdr:cNvSpPr txBox="1"/>
      </xdr:nvSpPr>
      <xdr:spPr>
        <a:xfrm>
          <a:off x="13500744" y="619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22877</xdr:rowOff>
    </xdr:from>
    <xdr:ext cx="405111" cy="259045"/>
    <xdr:sp macro="" textlink="">
      <xdr:nvSpPr>
        <xdr:cNvPr id="539" name="n_4aveValue【認定こども園・幼稚園・保育所】&#10;有形固定資産減価償却率">
          <a:extLst>
            <a:ext uri="{FF2B5EF4-FFF2-40B4-BE49-F238E27FC236}">
              <a16:creationId xmlns:a16="http://schemas.microsoft.com/office/drawing/2014/main" id="{D68E67B2-5E3A-45FC-B249-B57062D045AF}"/>
            </a:ext>
          </a:extLst>
        </xdr:cNvPr>
        <xdr:cNvSpPr txBox="1"/>
      </xdr:nvSpPr>
      <xdr:spPr>
        <a:xfrm>
          <a:off x="12611744" y="653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2557</xdr:rowOff>
    </xdr:from>
    <xdr:ext cx="405111" cy="259045"/>
    <xdr:sp macro="" textlink="">
      <xdr:nvSpPr>
        <xdr:cNvPr id="540" name="n_1mainValue【認定こども園・幼稚園・保育所】&#10;有形固定資産減価償却率">
          <a:extLst>
            <a:ext uri="{FF2B5EF4-FFF2-40B4-BE49-F238E27FC236}">
              <a16:creationId xmlns:a16="http://schemas.microsoft.com/office/drawing/2014/main" id="{3DCAF27C-7F9B-48BE-8BBD-BF6E1D86B95B}"/>
            </a:ext>
          </a:extLst>
        </xdr:cNvPr>
        <xdr:cNvSpPr txBox="1"/>
      </xdr:nvSpPr>
      <xdr:spPr>
        <a:xfrm>
          <a:off x="15266044" y="6003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109237</xdr:rowOff>
    </xdr:from>
    <xdr:ext cx="405111" cy="259045"/>
    <xdr:sp macro="" textlink="">
      <xdr:nvSpPr>
        <xdr:cNvPr id="541" name="n_2mainValue【認定こども園・幼稚園・保育所】&#10;有形固定資産減価償却率">
          <a:extLst>
            <a:ext uri="{FF2B5EF4-FFF2-40B4-BE49-F238E27FC236}">
              <a16:creationId xmlns:a16="http://schemas.microsoft.com/office/drawing/2014/main" id="{ED2997A1-7403-485B-B3E0-A324F6C12AB4}"/>
            </a:ext>
          </a:extLst>
        </xdr:cNvPr>
        <xdr:cNvSpPr txBox="1"/>
      </xdr:nvSpPr>
      <xdr:spPr>
        <a:xfrm>
          <a:off x="14389744" y="5938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97172</xdr:rowOff>
    </xdr:from>
    <xdr:ext cx="405111" cy="259045"/>
    <xdr:sp macro="" textlink="">
      <xdr:nvSpPr>
        <xdr:cNvPr id="542" name="n_3mainValue【認定こども園・幼稚園・保育所】&#10;有形固定資産減価償却率">
          <a:extLst>
            <a:ext uri="{FF2B5EF4-FFF2-40B4-BE49-F238E27FC236}">
              <a16:creationId xmlns:a16="http://schemas.microsoft.com/office/drawing/2014/main" id="{A3613E9E-BDC9-4999-85BE-2CC7CA15ED15}"/>
            </a:ext>
          </a:extLst>
        </xdr:cNvPr>
        <xdr:cNvSpPr txBox="1"/>
      </xdr:nvSpPr>
      <xdr:spPr>
        <a:xfrm>
          <a:off x="1350074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42562</xdr:rowOff>
    </xdr:from>
    <xdr:ext cx="405111" cy="259045"/>
    <xdr:sp macro="" textlink="">
      <xdr:nvSpPr>
        <xdr:cNvPr id="543" name="n_4mainValue【認定こども園・幼稚園・保育所】&#10;有形固定資産減価償却率">
          <a:extLst>
            <a:ext uri="{FF2B5EF4-FFF2-40B4-BE49-F238E27FC236}">
              <a16:creationId xmlns:a16="http://schemas.microsoft.com/office/drawing/2014/main" id="{8F875EF2-111E-4C59-8D85-67662C747C80}"/>
            </a:ext>
          </a:extLst>
        </xdr:cNvPr>
        <xdr:cNvSpPr txBox="1"/>
      </xdr:nvSpPr>
      <xdr:spPr>
        <a:xfrm>
          <a:off x="12611744" y="6214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4" name="正方形/長方形 543">
          <a:extLst>
            <a:ext uri="{FF2B5EF4-FFF2-40B4-BE49-F238E27FC236}">
              <a16:creationId xmlns:a16="http://schemas.microsoft.com/office/drawing/2014/main" id="{10AF8AFD-A9D8-4B66-A03D-2F5500D18AF1}"/>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45" name="正方形/長方形 544">
          <a:extLst>
            <a:ext uri="{FF2B5EF4-FFF2-40B4-BE49-F238E27FC236}">
              <a16:creationId xmlns:a16="http://schemas.microsoft.com/office/drawing/2014/main" id="{80072D27-CDA9-43F6-8980-D734DF63DEE8}"/>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46" name="正方形/長方形 545">
          <a:extLst>
            <a:ext uri="{FF2B5EF4-FFF2-40B4-BE49-F238E27FC236}">
              <a16:creationId xmlns:a16="http://schemas.microsoft.com/office/drawing/2014/main" id="{4AE383CD-5A70-4F91-9B44-A4762A94F13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47" name="正方形/長方形 546">
          <a:extLst>
            <a:ext uri="{FF2B5EF4-FFF2-40B4-BE49-F238E27FC236}">
              <a16:creationId xmlns:a16="http://schemas.microsoft.com/office/drawing/2014/main" id="{8E86F94E-4CCE-4BCB-8C27-7471F5144D3B}"/>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48" name="正方形/長方形 547">
          <a:extLst>
            <a:ext uri="{FF2B5EF4-FFF2-40B4-BE49-F238E27FC236}">
              <a16:creationId xmlns:a16="http://schemas.microsoft.com/office/drawing/2014/main" id="{A9322D73-3695-4852-A926-13D075603C78}"/>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49" name="正方形/長方形 548">
          <a:extLst>
            <a:ext uri="{FF2B5EF4-FFF2-40B4-BE49-F238E27FC236}">
              <a16:creationId xmlns:a16="http://schemas.microsoft.com/office/drawing/2014/main" id="{6465627D-2788-45EE-A896-3BF4E1846EE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0" name="正方形/長方形 549">
          <a:extLst>
            <a:ext uri="{FF2B5EF4-FFF2-40B4-BE49-F238E27FC236}">
              <a16:creationId xmlns:a16="http://schemas.microsoft.com/office/drawing/2014/main" id="{3A881C82-A469-4A4A-BA08-136192AECB8F}"/>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1" name="正方形/長方形 550">
          <a:extLst>
            <a:ext uri="{FF2B5EF4-FFF2-40B4-BE49-F238E27FC236}">
              <a16:creationId xmlns:a16="http://schemas.microsoft.com/office/drawing/2014/main" id="{EF8EECB4-2049-4B00-BB1D-9B7543A684FA}"/>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2" name="テキスト ボックス 551">
          <a:extLst>
            <a:ext uri="{FF2B5EF4-FFF2-40B4-BE49-F238E27FC236}">
              <a16:creationId xmlns:a16="http://schemas.microsoft.com/office/drawing/2014/main" id="{31F6A913-B9DC-47BB-867B-1E035C3CBD91}"/>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3" name="直線コネクタ 552">
          <a:extLst>
            <a:ext uri="{FF2B5EF4-FFF2-40B4-BE49-F238E27FC236}">
              <a16:creationId xmlns:a16="http://schemas.microsoft.com/office/drawing/2014/main" id="{C8B3E4B8-31CA-4598-814C-B44E1F3B432B}"/>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54" name="直線コネクタ 553">
          <a:extLst>
            <a:ext uri="{FF2B5EF4-FFF2-40B4-BE49-F238E27FC236}">
              <a16:creationId xmlns:a16="http://schemas.microsoft.com/office/drawing/2014/main" id="{121BD23C-97DB-4ADC-86D3-FCC2936D5A31}"/>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55" name="テキスト ボックス 554">
          <a:extLst>
            <a:ext uri="{FF2B5EF4-FFF2-40B4-BE49-F238E27FC236}">
              <a16:creationId xmlns:a16="http://schemas.microsoft.com/office/drawing/2014/main" id="{0A0AE3BF-D03C-44DE-BEC3-6C0454C11199}"/>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56" name="直線コネクタ 555">
          <a:extLst>
            <a:ext uri="{FF2B5EF4-FFF2-40B4-BE49-F238E27FC236}">
              <a16:creationId xmlns:a16="http://schemas.microsoft.com/office/drawing/2014/main" id="{9253BB64-4115-4A3E-BEBD-126AC8450228}"/>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57" name="テキスト ボックス 556">
          <a:extLst>
            <a:ext uri="{FF2B5EF4-FFF2-40B4-BE49-F238E27FC236}">
              <a16:creationId xmlns:a16="http://schemas.microsoft.com/office/drawing/2014/main" id="{9B70CD47-B5CC-41F8-93A3-8DC4E80AAEBF}"/>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58" name="直線コネクタ 557">
          <a:extLst>
            <a:ext uri="{FF2B5EF4-FFF2-40B4-BE49-F238E27FC236}">
              <a16:creationId xmlns:a16="http://schemas.microsoft.com/office/drawing/2014/main" id="{79058A8F-A680-4788-8207-4B893511A1CA}"/>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59" name="テキスト ボックス 558">
          <a:extLst>
            <a:ext uri="{FF2B5EF4-FFF2-40B4-BE49-F238E27FC236}">
              <a16:creationId xmlns:a16="http://schemas.microsoft.com/office/drawing/2014/main" id="{98E7C767-A628-4230-9C32-21E36FDF4335}"/>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0" name="直線コネクタ 559">
          <a:extLst>
            <a:ext uri="{FF2B5EF4-FFF2-40B4-BE49-F238E27FC236}">
              <a16:creationId xmlns:a16="http://schemas.microsoft.com/office/drawing/2014/main" id="{E8D1943C-BB91-46C5-994C-6C7C00521712}"/>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61" name="テキスト ボックス 560">
          <a:extLst>
            <a:ext uri="{FF2B5EF4-FFF2-40B4-BE49-F238E27FC236}">
              <a16:creationId xmlns:a16="http://schemas.microsoft.com/office/drawing/2014/main" id="{4798627C-1F08-4E04-A33D-A8F64D7D8BC7}"/>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2" name="直線コネクタ 561">
          <a:extLst>
            <a:ext uri="{FF2B5EF4-FFF2-40B4-BE49-F238E27FC236}">
              <a16:creationId xmlns:a16="http://schemas.microsoft.com/office/drawing/2014/main" id="{D45B75BE-7690-4012-8BE1-EF9175CC1601}"/>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63" name="テキスト ボックス 562">
          <a:extLst>
            <a:ext uri="{FF2B5EF4-FFF2-40B4-BE49-F238E27FC236}">
              <a16:creationId xmlns:a16="http://schemas.microsoft.com/office/drawing/2014/main" id="{21ED858D-80F6-4A65-BC49-E9B33D6BF67D}"/>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4" name="【認定こども園・幼稚園・保育所】&#10;一人当たり面積グラフ枠">
          <a:extLst>
            <a:ext uri="{FF2B5EF4-FFF2-40B4-BE49-F238E27FC236}">
              <a16:creationId xmlns:a16="http://schemas.microsoft.com/office/drawing/2014/main" id="{50BEC86A-C5D4-4178-978B-8E6C1558E03F}"/>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44196</xdr:rowOff>
    </xdr:from>
    <xdr:to>
      <xdr:col>116</xdr:col>
      <xdr:colOff>62864</xdr:colOff>
      <xdr:row>41</xdr:row>
      <xdr:rowOff>119634</xdr:rowOff>
    </xdr:to>
    <xdr:cxnSp macro="">
      <xdr:nvCxnSpPr>
        <xdr:cNvPr id="565" name="直線コネクタ 564">
          <a:extLst>
            <a:ext uri="{FF2B5EF4-FFF2-40B4-BE49-F238E27FC236}">
              <a16:creationId xmlns:a16="http://schemas.microsoft.com/office/drawing/2014/main" id="{964BBC31-B9DF-430C-A405-2F716219AB17}"/>
            </a:ext>
          </a:extLst>
        </xdr:cNvPr>
        <xdr:cNvCxnSpPr/>
      </xdr:nvCxnSpPr>
      <xdr:spPr>
        <a:xfrm flipV="1">
          <a:off x="22160864" y="5873496"/>
          <a:ext cx="0" cy="12755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123461</xdr:rowOff>
    </xdr:from>
    <xdr:ext cx="469744" cy="259045"/>
    <xdr:sp macro="" textlink="">
      <xdr:nvSpPr>
        <xdr:cNvPr id="566" name="【認定こども園・幼稚園・保育所】&#10;一人当たり面積最小値テキスト">
          <a:extLst>
            <a:ext uri="{FF2B5EF4-FFF2-40B4-BE49-F238E27FC236}">
              <a16:creationId xmlns:a16="http://schemas.microsoft.com/office/drawing/2014/main" id="{2016D567-7568-4F82-BD60-3E83A858E89F}"/>
            </a:ext>
          </a:extLst>
        </xdr:cNvPr>
        <xdr:cNvSpPr txBox="1"/>
      </xdr:nvSpPr>
      <xdr:spPr>
        <a:xfrm>
          <a:off x="22199600" y="7152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119634</xdr:rowOff>
    </xdr:from>
    <xdr:to>
      <xdr:col>116</xdr:col>
      <xdr:colOff>152400</xdr:colOff>
      <xdr:row>41</xdr:row>
      <xdr:rowOff>119634</xdr:rowOff>
    </xdr:to>
    <xdr:cxnSp macro="">
      <xdr:nvCxnSpPr>
        <xdr:cNvPr id="567" name="直線コネクタ 566">
          <a:extLst>
            <a:ext uri="{FF2B5EF4-FFF2-40B4-BE49-F238E27FC236}">
              <a16:creationId xmlns:a16="http://schemas.microsoft.com/office/drawing/2014/main" id="{09708770-9817-4EA4-9D30-8710B0484E75}"/>
            </a:ext>
          </a:extLst>
        </xdr:cNvPr>
        <xdr:cNvCxnSpPr/>
      </xdr:nvCxnSpPr>
      <xdr:spPr>
        <a:xfrm>
          <a:off x="22072600" y="7149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162323</xdr:rowOff>
    </xdr:from>
    <xdr:ext cx="469744" cy="259045"/>
    <xdr:sp macro="" textlink="">
      <xdr:nvSpPr>
        <xdr:cNvPr id="568" name="【認定こども園・幼稚園・保育所】&#10;一人当たり面積最大値テキスト">
          <a:extLst>
            <a:ext uri="{FF2B5EF4-FFF2-40B4-BE49-F238E27FC236}">
              <a16:creationId xmlns:a16="http://schemas.microsoft.com/office/drawing/2014/main" id="{8C76AF83-00A1-45FB-A519-59F84F9D4660}"/>
            </a:ext>
          </a:extLst>
        </xdr:cNvPr>
        <xdr:cNvSpPr txBox="1"/>
      </xdr:nvSpPr>
      <xdr:spPr>
        <a:xfrm>
          <a:off x="22199600" y="56487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44196</xdr:rowOff>
    </xdr:from>
    <xdr:to>
      <xdr:col>116</xdr:col>
      <xdr:colOff>152400</xdr:colOff>
      <xdr:row>34</xdr:row>
      <xdr:rowOff>44196</xdr:rowOff>
    </xdr:to>
    <xdr:cxnSp macro="">
      <xdr:nvCxnSpPr>
        <xdr:cNvPr id="569" name="直線コネクタ 568">
          <a:extLst>
            <a:ext uri="{FF2B5EF4-FFF2-40B4-BE49-F238E27FC236}">
              <a16:creationId xmlns:a16="http://schemas.microsoft.com/office/drawing/2014/main" id="{B4E7AAE7-7AAE-45D9-AB59-754BE54CE42F}"/>
            </a:ext>
          </a:extLst>
        </xdr:cNvPr>
        <xdr:cNvCxnSpPr/>
      </xdr:nvCxnSpPr>
      <xdr:spPr>
        <a:xfrm>
          <a:off x="22072600" y="58734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166133</xdr:rowOff>
    </xdr:from>
    <xdr:ext cx="469744" cy="259045"/>
    <xdr:sp macro="" textlink="">
      <xdr:nvSpPr>
        <xdr:cNvPr id="570" name="【認定こども園・幼稚園・保育所】&#10;一人当たり面積平均値テキスト">
          <a:extLst>
            <a:ext uri="{FF2B5EF4-FFF2-40B4-BE49-F238E27FC236}">
              <a16:creationId xmlns:a16="http://schemas.microsoft.com/office/drawing/2014/main" id="{BABD6B1C-B203-4E58-84FB-34BD33DB5A3A}"/>
            </a:ext>
          </a:extLst>
        </xdr:cNvPr>
        <xdr:cNvSpPr txBox="1"/>
      </xdr:nvSpPr>
      <xdr:spPr>
        <a:xfrm>
          <a:off x="22199600" y="66812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16256</xdr:rowOff>
    </xdr:from>
    <xdr:to>
      <xdr:col>116</xdr:col>
      <xdr:colOff>114300</xdr:colOff>
      <xdr:row>39</xdr:row>
      <xdr:rowOff>117856</xdr:rowOff>
    </xdr:to>
    <xdr:sp macro="" textlink="">
      <xdr:nvSpPr>
        <xdr:cNvPr id="571" name="フローチャート: 判断 570">
          <a:extLst>
            <a:ext uri="{FF2B5EF4-FFF2-40B4-BE49-F238E27FC236}">
              <a16:creationId xmlns:a16="http://schemas.microsoft.com/office/drawing/2014/main" id="{C9C77376-4244-4976-8150-FA8925B7B8F0}"/>
            </a:ext>
          </a:extLst>
        </xdr:cNvPr>
        <xdr:cNvSpPr/>
      </xdr:nvSpPr>
      <xdr:spPr>
        <a:xfrm>
          <a:off x="22110700" y="6702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4826</xdr:rowOff>
    </xdr:from>
    <xdr:to>
      <xdr:col>112</xdr:col>
      <xdr:colOff>38100</xdr:colOff>
      <xdr:row>39</xdr:row>
      <xdr:rowOff>106426</xdr:rowOff>
    </xdr:to>
    <xdr:sp macro="" textlink="">
      <xdr:nvSpPr>
        <xdr:cNvPr id="572" name="フローチャート: 判断 571">
          <a:extLst>
            <a:ext uri="{FF2B5EF4-FFF2-40B4-BE49-F238E27FC236}">
              <a16:creationId xmlns:a16="http://schemas.microsoft.com/office/drawing/2014/main" id="{56928BDC-5A5A-4025-8113-D8E7F4109597}"/>
            </a:ext>
          </a:extLst>
        </xdr:cNvPr>
        <xdr:cNvSpPr/>
      </xdr:nvSpPr>
      <xdr:spPr>
        <a:xfrm>
          <a:off x="21272500" y="6691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2540</xdr:rowOff>
    </xdr:from>
    <xdr:to>
      <xdr:col>107</xdr:col>
      <xdr:colOff>101600</xdr:colOff>
      <xdr:row>39</xdr:row>
      <xdr:rowOff>104140</xdr:rowOff>
    </xdr:to>
    <xdr:sp macro="" textlink="">
      <xdr:nvSpPr>
        <xdr:cNvPr id="573" name="フローチャート: 判断 572">
          <a:extLst>
            <a:ext uri="{FF2B5EF4-FFF2-40B4-BE49-F238E27FC236}">
              <a16:creationId xmlns:a16="http://schemas.microsoft.com/office/drawing/2014/main" id="{6C375399-EE1C-4DA9-89CF-26E9E4AB2A45}"/>
            </a:ext>
          </a:extLst>
        </xdr:cNvPr>
        <xdr:cNvSpPr/>
      </xdr:nvSpPr>
      <xdr:spPr>
        <a:xfrm>
          <a:off x="203835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23114</xdr:rowOff>
    </xdr:from>
    <xdr:to>
      <xdr:col>102</xdr:col>
      <xdr:colOff>165100</xdr:colOff>
      <xdr:row>39</xdr:row>
      <xdr:rowOff>124714</xdr:rowOff>
    </xdr:to>
    <xdr:sp macro="" textlink="">
      <xdr:nvSpPr>
        <xdr:cNvPr id="574" name="フローチャート: 判断 573">
          <a:extLst>
            <a:ext uri="{FF2B5EF4-FFF2-40B4-BE49-F238E27FC236}">
              <a16:creationId xmlns:a16="http://schemas.microsoft.com/office/drawing/2014/main" id="{96F680B2-506C-4E1A-AA52-8A9974E448B5}"/>
            </a:ext>
          </a:extLst>
        </xdr:cNvPr>
        <xdr:cNvSpPr/>
      </xdr:nvSpPr>
      <xdr:spPr>
        <a:xfrm>
          <a:off x="19494500" y="6709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13970</xdr:rowOff>
    </xdr:from>
    <xdr:to>
      <xdr:col>98</xdr:col>
      <xdr:colOff>38100</xdr:colOff>
      <xdr:row>39</xdr:row>
      <xdr:rowOff>115570</xdr:rowOff>
    </xdr:to>
    <xdr:sp macro="" textlink="">
      <xdr:nvSpPr>
        <xdr:cNvPr id="575" name="フローチャート: 判断 574">
          <a:extLst>
            <a:ext uri="{FF2B5EF4-FFF2-40B4-BE49-F238E27FC236}">
              <a16:creationId xmlns:a16="http://schemas.microsoft.com/office/drawing/2014/main" id="{DD050D22-E823-4E63-BFC8-B6FE755091B0}"/>
            </a:ext>
          </a:extLst>
        </xdr:cNvPr>
        <xdr:cNvSpPr/>
      </xdr:nvSpPr>
      <xdr:spPr>
        <a:xfrm>
          <a:off x="18605500" y="670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76" name="テキスト ボックス 575">
          <a:extLst>
            <a:ext uri="{FF2B5EF4-FFF2-40B4-BE49-F238E27FC236}">
              <a16:creationId xmlns:a16="http://schemas.microsoft.com/office/drawing/2014/main" id="{5008CDA3-DA1E-4D71-A340-41FD4829E6EB}"/>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77" name="テキスト ボックス 576">
          <a:extLst>
            <a:ext uri="{FF2B5EF4-FFF2-40B4-BE49-F238E27FC236}">
              <a16:creationId xmlns:a16="http://schemas.microsoft.com/office/drawing/2014/main" id="{72F43708-62F7-42DD-BD92-7E1BEE6AB14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78" name="テキスト ボックス 577">
          <a:extLst>
            <a:ext uri="{FF2B5EF4-FFF2-40B4-BE49-F238E27FC236}">
              <a16:creationId xmlns:a16="http://schemas.microsoft.com/office/drawing/2014/main" id="{37B28B5C-E725-48CE-9630-C0B3334FCC0B}"/>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79" name="テキスト ボックス 578">
          <a:extLst>
            <a:ext uri="{FF2B5EF4-FFF2-40B4-BE49-F238E27FC236}">
              <a16:creationId xmlns:a16="http://schemas.microsoft.com/office/drawing/2014/main" id="{B3A6D07C-06C1-4196-8E62-5887AF9E06C6}"/>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0" name="テキスト ボックス 579">
          <a:extLst>
            <a:ext uri="{FF2B5EF4-FFF2-40B4-BE49-F238E27FC236}">
              <a16:creationId xmlns:a16="http://schemas.microsoft.com/office/drawing/2014/main" id="{1D932662-D88B-40E3-99D3-7416F4AD23D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91694</xdr:rowOff>
    </xdr:from>
    <xdr:to>
      <xdr:col>116</xdr:col>
      <xdr:colOff>114300</xdr:colOff>
      <xdr:row>35</xdr:row>
      <xdr:rowOff>21844</xdr:rowOff>
    </xdr:to>
    <xdr:sp macro="" textlink="">
      <xdr:nvSpPr>
        <xdr:cNvPr id="581" name="楕円 580">
          <a:extLst>
            <a:ext uri="{FF2B5EF4-FFF2-40B4-BE49-F238E27FC236}">
              <a16:creationId xmlns:a16="http://schemas.microsoft.com/office/drawing/2014/main" id="{AD78A23D-5F1D-48C8-B9C5-E11EC582FAC7}"/>
            </a:ext>
          </a:extLst>
        </xdr:cNvPr>
        <xdr:cNvSpPr/>
      </xdr:nvSpPr>
      <xdr:spPr>
        <a:xfrm>
          <a:off x="22110700" y="5920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6621</xdr:rowOff>
    </xdr:from>
    <xdr:ext cx="469744" cy="259045"/>
    <xdr:sp macro="" textlink="">
      <xdr:nvSpPr>
        <xdr:cNvPr id="582" name="【認定こども園・幼稚園・保育所】&#10;一人当たり面積該当値テキスト">
          <a:extLst>
            <a:ext uri="{FF2B5EF4-FFF2-40B4-BE49-F238E27FC236}">
              <a16:creationId xmlns:a16="http://schemas.microsoft.com/office/drawing/2014/main" id="{2AB38096-BC78-4C74-A4A0-3BEBDADF39BB}"/>
            </a:ext>
          </a:extLst>
        </xdr:cNvPr>
        <xdr:cNvSpPr txBox="1"/>
      </xdr:nvSpPr>
      <xdr:spPr>
        <a:xfrm>
          <a:off x="22199600" y="58359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112268</xdr:rowOff>
    </xdr:from>
    <xdr:to>
      <xdr:col>112</xdr:col>
      <xdr:colOff>38100</xdr:colOff>
      <xdr:row>35</xdr:row>
      <xdr:rowOff>42418</xdr:rowOff>
    </xdr:to>
    <xdr:sp macro="" textlink="">
      <xdr:nvSpPr>
        <xdr:cNvPr id="583" name="楕円 582">
          <a:extLst>
            <a:ext uri="{FF2B5EF4-FFF2-40B4-BE49-F238E27FC236}">
              <a16:creationId xmlns:a16="http://schemas.microsoft.com/office/drawing/2014/main" id="{69E5123A-9629-4D63-8CE6-CD8165F5EC02}"/>
            </a:ext>
          </a:extLst>
        </xdr:cNvPr>
        <xdr:cNvSpPr/>
      </xdr:nvSpPr>
      <xdr:spPr>
        <a:xfrm>
          <a:off x="21272500" y="5941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142494</xdr:rowOff>
    </xdr:from>
    <xdr:to>
      <xdr:col>116</xdr:col>
      <xdr:colOff>63500</xdr:colOff>
      <xdr:row>34</xdr:row>
      <xdr:rowOff>163068</xdr:rowOff>
    </xdr:to>
    <xdr:cxnSp macro="">
      <xdr:nvCxnSpPr>
        <xdr:cNvPr id="584" name="直線コネクタ 583">
          <a:extLst>
            <a:ext uri="{FF2B5EF4-FFF2-40B4-BE49-F238E27FC236}">
              <a16:creationId xmlns:a16="http://schemas.microsoft.com/office/drawing/2014/main" id="{9A70C9E3-E033-409C-9FE3-AAD98FF192E0}"/>
            </a:ext>
          </a:extLst>
        </xdr:cNvPr>
        <xdr:cNvCxnSpPr/>
      </xdr:nvCxnSpPr>
      <xdr:spPr>
        <a:xfrm flipV="1">
          <a:off x="21323300" y="5971794"/>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132842</xdr:rowOff>
    </xdr:from>
    <xdr:to>
      <xdr:col>107</xdr:col>
      <xdr:colOff>101600</xdr:colOff>
      <xdr:row>35</xdr:row>
      <xdr:rowOff>62992</xdr:rowOff>
    </xdr:to>
    <xdr:sp macro="" textlink="">
      <xdr:nvSpPr>
        <xdr:cNvPr id="585" name="楕円 584">
          <a:extLst>
            <a:ext uri="{FF2B5EF4-FFF2-40B4-BE49-F238E27FC236}">
              <a16:creationId xmlns:a16="http://schemas.microsoft.com/office/drawing/2014/main" id="{21A8ACB3-2B3C-4AD5-AA88-204D2A7082A6}"/>
            </a:ext>
          </a:extLst>
        </xdr:cNvPr>
        <xdr:cNvSpPr/>
      </xdr:nvSpPr>
      <xdr:spPr>
        <a:xfrm>
          <a:off x="20383500" y="596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163068</xdr:rowOff>
    </xdr:from>
    <xdr:to>
      <xdr:col>111</xdr:col>
      <xdr:colOff>177800</xdr:colOff>
      <xdr:row>35</xdr:row>
      <xdr:rowOff>12192</xdr:rowOff>
    </xdr:to>
    <xdr:cxnSp macro="">
      <xdr:nvCxnSpPr>
        <xdr:cNvPr id="586" name="直線コネクタ 585">
          <a:extLst>
            <a:ext uri="{FF2B5EF4-FFF2-40B4-BE49-F238E27FC236}">
              <a16:creationId xmlns:a16="http://schemas.microsoft.com/office/drawing/2014/main" id="{FF101D03-513A-4A58-B0C3-4842F3121150}"/>
            </a:ext>
          </a:extLst>
        </xdr:cNvPr>
        <xdr:cNvCxnSpPr/>
      </xdr:nvCxnSpPr>
      <xdr:spPr>
        <a:xfrm flipV="1">
          <a:off x="20434300" y="5992368"/>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123698</xdr:rowOff>
    </xdr:from>
    <xdr:to>
      <xdr:col>102</xdr:col>
      <xdr:colOff>165100</xdr:colOff>
      <xdr:row>36</xdr:row>
      <xdr:rowOff>53848</xdr:rowOff>
    </xdr:to>
    <xdr:sp macro="" textlink="">
      <xdr:nvSpPr>
        <xdr:cNvPr id="587" name="楕円 586">
          <a:extLst>
            <a:ext uri="{FF2B5EF4-FFF2-40B4-BE49-F238E27FC236}">
              <a16:creationId xmlns:a16="http://schemas.microsoft.com/office/drawing/2014/main" id="{B6D3CE73-6496-4932-8B8E-A0D8546196B6}"/>
            </a:ext>
          </a:extLst>
        </xdr:cNvPr>
        <xdr:cNvSpPr/>
      </xdr:nvSpPr>
      <xdr:spPr>
        <a:xfrm>
          <a:off x="19494500" y="612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12192</xdr:rowOff>
    </xdr:from>
    <xdr:to>
      <xdr:col>107</xdr:col>
      <xdr:colOff>50800</xdr:colOff>
      <xdr:row>36</xdr:row>
      <xdr:rowOff>3048</xdr:rowOff>
    </xdr:to>
    <xdr:cxnSp macro="">
      <xdr:nvCxnSpPr>
        <xdr:cNvPr id="588" name="直線コネクタ 587">
          <a:extLst>
            <a:ext uri="{FF2B5EF4-FFF2-40B4-BE49-F238E27FC236}">
              <a16:creationId xmlns:a16="http://schemas.microsoft.com/office/drawing/2014/main" id="{CF16BE0B-B3C4-4C04-AA95-997B380D39FA}"/>
            </a:ext>
          </a:extLst>
        </xdr:cNvPr>
        <xdr:cNvCxnSpPr/>
      </xdr:nvCxnSpPr>
      <xdr:spPr>
        <a:xfrm flipV="1">
          <a:off x="19545300" y="6012942"/>
          <a:ext cx="889000" cy="162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35</xdr:row>
      <xdr:rowOff>119126</xdr:rowOff>
    </xdr:from>
    <xdr:to>
      <xdr:col>98</xdr:col>
      <xdr:colOff>38100</xdr:colOff>
      <xdr:row>36</xdr:row>
      <xdr:rowOff>49276</xdr:rowOff>
    </xdr:to>
    <xdr:sp macro="" textlink="">
      <xdr:nvSpPr>
        <xdr:cNvPr id="589" name="楕円 588">
          <a:extLst>
            <a:ext uri="{FF2B5EF4-FFF2-40B4-BE49-F238E27FC236}">
              <a16:creationId xmlns:a16="http://schemas.microsoft.com/office/drawing/2014/main" id="{47886DE7-5FB6-49B5-B69A-B2F5D06ABE15}"/>
            </a:ext>
          </a:extLst>
        </xdr:cNvPr>
        <xdr:cNvSpPr/>
      </xdr:nvSpPr>
      <xdr:spPr>
        <a:xfrm>
          <a:off x="18605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35</xdr:row>
      <xdr:rowOff>169926</xdr:rowOff>
    </xdr:from>
    <xdr:to>
      <xdr:col>102</xdr:col>
      <xdr:colOff>114300</xdr:colOff>
      <xdr:row>36</xdr:row>
      <xdr:rowOff>3048</xdr:rowOff>
    </xdr:to>
    <xdr:cxnSp macro="">
      <xdr:nvCxnSpPr>
        <xdr:cNvPr id="590" name="直線コネクタ 589">
          <a:extLst>
            <a:ext uri="{FF2B5EF4-FFF2-40B4-BE49-F238E27FC236}">
              <a16:creationId xmlns:a16="http://schemas.microsoft.com/office/drawing/2014/main" id="{8E509F24-EDFF-4E3E-B027-D6B8C681D5B9}"/>
            </a:ext>
          </a:extLst>
        </xdr:cNvPr>
        <xdr:cNvCxnSpPr/>
      </xdr:nvCxnSpPr>
      <xdr:spPr>
        <a:xfrm>
          <a:off x="18656300" y="617067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97553</xdr:rowOff>
    </xdr:from>
    <xdr:ext cx="469744" cy="259045"/>
    <xdr:sp macro="" textlink="">
      <xdr:nvSpPr>
        <xdr:cNvPr id="591" name="n_1aveValue【認定こども園・幼稚園・保育所】&#10;一人当たり面積">
          <a:extLst>
            <a:ext uri="{FF2B5EF4-FFF2-40B4-BE49-F238E27FC236}">
              <a16:creationId xmlns:a16="http://schemas.microsoft.com/office/drawing/2014/main" id="{0F9D3ADB-FFDB-407A-BB2A-E49263B814AA}"/>
            </a:ext>
          </a:extLst>
        </xdr:cNvPr>
        <xdr:cNvSpPr txBox="1"/>
      </xdr:nvSpPr>
      <xdr:spPr>
        <a:xfrm>
          <a:off x="21075727" y="6784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95267</xdr:rowOff>
    </xdr:from>
    <xdr:ext cx="469744" cy="259045"/>
    <xdr:sp macro="" textlink="">
      <xdr:nvSpPr>
        <xdr:cNvPr id="592" name="n_2aveValue【認定こども園・幼稚園・保育所】&#10;一人当たり面積">
          <a:extLst>
            <a:ext uri="{FF2B5EF4-FFF2-40B4-BE49-F238E27FC236}">
              <a16:creationId xmlns:a16="http://schemas.microsoft.com/office/drawing/2014/main" id="{20CFE088-4161-4954-984A-1D54C8E03BFF}"/>
            </a:ext>
          </a:extLst>
        </xdr:cNvPr>
        <xdr:cNvSpPr txBox="1"/>
      </xdr:nvSpPr>
      <xdr:spPr>
        <a:xfrm>
          <a:off x="20199427" y="678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115841</xdr:rowOff>
    </xdr:from>
    <xdr:ext cx="469744" cy="259045"/>
    <xdr:sp macro="" textlink="">
      <xdr:nvSpPr>
        <xdr:cNvPr id="593" name="n_3aveValue【認定こども園・幼稚園・保育所】&#10;一人当たり面積">
          <a:extLst>
            <a:ext uri="{FF2B5EF4-FFF2-40B4-BE49-F238E27FC236}">
              <a16:creationId xmlns:a16="http://schemas.microsoft.com/office/drawing/2014/main" id="{01BD9EC6-538D-4756-88CB-C0B3141D0B92}"/>
            </a:ext>
          </a:extLst>
        </xdr:cNvPr>
        <xdr:cNvSpPr txBox="1"/>
      </xdr:nvSpPr>
      <xdr:spPr>
        <a:xfrm>
          <a:off x="19310427" y="6802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106697</xdr:rowOff>
    </xdr:from>
    <xdr:ext cx="469744" cy="259045"/>
    <xdr:sp macro="" textlink="">
      <xdr:nvSpPr>
        <xdr:cNvPr id="594" name="n_4aveValue【認定こども園・幼稚園・保育所】&#10;一人当たり面積">
          <a:extLst>
            <a:ext uri="{FF2B5EF4-FFF2-40B4-BE49-F238E27FC236}">
              <a16:creationId xmlns:a16="http://schemas.microsoft.com/office/drawing/2014/main" id="{1171B123-FABD-4D6A-A94E-D6220BD1A6E8}"/>
            </a:ext>
          </a:extLst>
        </xdr:cNvPr>
        <xdr:cNvSpPr txBox="1"/>
      </xdr:nvSpPr>
      <xdr:spPr>
        <a:xfrm>
          <a:off x="18421427" y="679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58945</xdr:rowOff>
    </xdr:from>
    <xdr:ext cx="469744" cy="259045"/>
    <xdr:sp macro="" textlink="">
      <xdr:nvSpPr>
        <xdr:cNvPr id="595" name="n_1mainValue【認定こども園・幼稚園・保育所】&#10;一人当たり面積">
          <a:extLst>
            <a:ext uri="{FF2B5EF4-FFF2-40B4-BE49-F238E27FC236}">
              <a16:creationId xmlns:a16="http://schemas.microsoft.com/office/drawing/2014/main" id="{5DCBBA26-BB63-4E98-906A-F6F00DF33B15}"/>
            </a:ext>
          </a:extLst>
        </xdr:cNvPr>
        <xdr:cNvSpPr txBox="1"/>
      </xdr:nvSpPr>
      <xdr:spPr>
        <a:xfrm>
          <a:off x="21075727" y="5716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33</xdr:row>
      <xdr:rowOff>79519</xdr:rowOff>
    </xdr:from>
    <xdr:ext cx="469744" cy="259045"/>
    <xdr:sp macro="" textlink="">
      <xdr:nvSpPr>
        <xdr:cNvPr id="596" name="n_2mainValue【認定こども園・幼稚園・保育所】&#10;一人当たり面積">
          <a:extLst>
            <a:ext uri="{FF2B5EF4-FFF2-40B4-BE49-F238E27FC236}">
              <a16:creationId xmlns:a16="http://schemas.microsoft.com/office/drawing/2014/main" id="{37BD4B04-1BC8-4CC3-B6E0-2FB5543D38F0}"/>
            </a:ext>
          </a:extLst>
        </xdr:cNvPr>
        <xdr:cNvSpPr txBox="1"/>
      </xdr:nvSpPr>
      <xdr:spPr>
        <a:xfrm>
          <a:off x="20199427" y="5737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70375</xdr:rowOff>
    </xdr:from>
    <xdr:ext cx="469744" cy="259045"/>
    <xdr:sp macro="" textlink="">
      <xdr:nvSpPr>
        <xdr:cNvPr id="597" name="n_3mainValue【認定こども園・幼稚園・保育所】&#10;一人当たり面積">
          <a:extLst>
            <a:ext uri="{FF2B5EF4-FFF2-40B4-BE49-F238E27FC236}">
              <a16:creationId xmlns:a16="http://schemas.microsoft.com/office/drawing/2014/main" id="{F97BC070-1AF7-4372-9B32-021310FC7C98}"/>
            </a:ext>
          </a:extLst>
        </xdr:cNvPr>
        <xdr:cNvSpPr txBox="1"/>
      </xdr:nvSpPr>
      <xdr:spPr>
        <a:xfrm>
          <a:off x="19310427" y="5899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34</xdr:row>
      <xdr:rowOff>65803</xdr:rowOff>
    </xdr:from>
    <xdr:ext cx="469744" cy="259045"/>
    <xdr:sp macro="" textlink="">
      <xdr:nvSpPr>
        <xdr:cNvPr id="598" name="n_4mainValue【認定こども園・幼稚園・保育所】&#10;一人当たり面積">
          <a:extLst>
            <a:ext uri="{FF2B5EF4-FFF2-40B4-BE49-F238E27FC236}">
              <a16:creationId xmlns:a16="http://schemas.microsoft.com/office/drawing/2014/main" id="{77C70710-4052-4754-9C3A-C4EE0500E4A1}"/>
            </a:ext>
          </a:extLst>
        </xdr:cNvPr>
        <xdr:cNvSpPr txBox="1"/>
      </xdr:nvSpPr>
      <xdr:spPr>
        <a:xfrm>
          <a:off x="18421427" y="5895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99" name="正方形/長方形 598">
          <a:extLst>
            <a:ext uri="{FF2B5EF4-FFF2-40B4-BE49-F238E27FC236}">
              <a16:creationId xmlns:a16="http://schemas.microsoft.com/office/drawing/2014/main" id="{410BD374-0E81-4682-A0A4-6B124AE23F3D}"/>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0" name="正方形/長方形 599">
          <a:extLst>
            <a:ext uri="{FF2B5EF4-FFF2-40B4-BE49-F238E27FC236}">
              <a16:creationId xmlns:a16="http://schemas.microsoft.com/office/drawing/2014/main" id="{ED43E801-5772-42F2-AB88-74A74B58C8AB}"/>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1" name="正方形/長方形 600">
          <a:extLst>
            <a:ext uri="{FF2B5EF4-FFF2-40B4-BE49-F238E27FC236}">
              <a16:creationId xmlns:a16="http://schemas.microsoft.com/office/drawing/2014/main" id="{49138C6F-B602-4FA4-AF15-32C8CC6AAB09}"/>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2" name="正方形/長方形 601">
          <a:extLst>
            <a:ext uri="{FF2B5EF4-FFF2-40B4-BE49-F238E27FC236}">
              <a16:creationId xmlns:a16="http://schemas.microsoft.com/office/drawing/2014/main" id="{C98A6EA8-6C9B-4060-833E-0B4F0609DBC1}"/>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3" name="正方形/長方形 602">
          <a:extLst>
            <a:ext uri="{FF2B5EF4-FFF2-40B4-BE49-F238E27FC236}">
              <a16:creationId xmlns:a16="http://schemas.microsoft.com/office/drawing/2014/main" id="{CF290542-5CC6-4220-815C-20D68442D80B}"/>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4" name="正方形/長方形 603">
          <a:extLst>
            <a:ext uri="{FF2B5EF4-FFF2-40B4-BE49-F238E27FC236}">
              <a16:creationId xmlns:a16="http://schemas.microsoft.com/office/drawing/2014/main" id="{57DAEE2D-C08D-41F2-A678-8D59EF47B2B8}"/>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05" name="正方形/長方形 604">
          <a:extLst>
            <a:ext uri="{FF2B5EF4-FFF2-40B4-BE49-F238E27FC236}">
              <a16:creationId xmlns:a16="http://schemas.microsoft.com/office/drawing/2014/main" id="{E09B2C51-CDDE-43E8-9A16-8257C28EBBE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06" name="正方形/長方形 605">
          <a:extLst>
            <a:ext uri="{FF2B5EF4-FFF2-40B4-BE49-F238E27FC236}">
              <a16:creationId xmlns:a16="http://schemas.microsoft.com/office/drawing/2014/main" id="{C46E900C-C043-4E31-806D-20D48D945F7F}"/>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07" name="テキスト ボックス 606">
          <a:extLst>
            <a:ext uri="{FF2B5EF4-FFF2-40B4-BE49-F238E27FC236}">
              <a16:creationId xmlns:a16="http://schemas.microsoft.com/office/drawing/2014/main" id="{0FE0CD25-F570-4AFC-86FF-7573D2F7CD94}"/>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08" name="直線コネクタ 607">
          <a:extLst>
            <a:ext uri="{FF2B5EF4-FFF2-40B4-BE49-F238E27FC236}">
              <a16:creationId xmlns:a16="http://schemas.microsoft.com/office/drawing/2014/main" id="{CDEABA65-CF11-4CCB-A059-BF147A86DE39}"/>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09" name="テキスト ボックス 608">
          <a:extLst>
            <a:ext uri="{FF2B5EF4-FFF2-40B4-BE49-F238E27FC236}">
              <a16:creationId xmlns:a16="http://schemas.microsoft.com/office/drawing/2014/main" id="{7ACAA79F-75F1-4B0D-851F-06C132AF87D8}"/>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0" name="直線コネクタ 609">
          <a:extLst>
            <a:ext uri="{FF2B5EF4-FFF2-40B4-BE49-F238E27FC236}">
              <a16:creationId xmlns:a16="http://schemas.microsoft.com/office/drawing/2014/main" id="{F1A48470-F566-4DD2-810F-321602852FD7}"/>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11" name="テキスト ボックス 610">
          <a:extLst>
            <a:ext uri="{FF2B5EF4-FFF2-40B4-BE49-F238E27FC236}">
              <a16:creationId xmlns:a16="http://schemas.microsoft.com/office/drawing/2014/main" id="{8CF4B5DF-EA6A-4F3C-A3E9-0FC3256E78C5}"/>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12" name="直線コネクタ 611">
          <a:extLst>
            <a:ext uri="{FF2B5EF4-FFF2-40B4-BE49-F238E27FC236}">
              <a16:creationId xmlns:a16="http://schemas.microsoft.com/office/drawing/2014/main" id="{1D38D3DA-8066-49CA-9204-1D3ACC9C67A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13" name="テキスト ボックス 612">
          <a:extLst>
            <a:ext uri="{FF2B5EF4-FFF2-40B4-BE49-F238E27FC236}">
              <a16:creationId xmlns:a16="http://schemas.microsoft.com/office/drawing/2014/main" id="{AB9E73E1-1122-4E80-B261-37A183DCE692}"/>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14" name="直線コネクタ 613">
          <a:extLst>
            <a:ext uri="{FF2B5EF4-FFF2-40B4-BE49-F238E27FC236}">
              <a16:creationId xmlns:a16="http://schemas.microsoft.com/office/drawing/2014/main" id="{8FD54FFE-F4CB-404A-ABE3-7CCC90E50800}"/>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15" name="テキスト ボックス 614">
          <a:extLst>
            <a:ext uri="{FF2B5EF4-FFF2-40B4-BE49-F238E27FC236}">
              <a16:creationId xmlns:a16="http://schemas.microsoft.com/office/drawing/2014/main" id="{5E1C4AE0-8A87-4DB0-8DF7-D188063C7F8F}"/>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16" name="直線コネクタ 615">
          <a:extLst>
            <a:ext uri="{FF2B5EF4-FFF2-40B4-BE49-F238E27FC236}">
              <a16:creationId xmlns:a16="http://schemas.microsoft.com/office/drawing/2014/main" id="{7DF8AC8F-AE3B-4430-AA67-E1D20834E2FA}"/>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17" name="テキスト ボックス 616">
          <a:extLst>
            <a:ext uri="{FF2B5EF4-FFF2-40B4-BE49-F238E27FC236}">
              <a16:creationId xmlns:a16="http://schemas.microsoft.com/office/drawing/2014/main" id="{56EEDF18-9339-4C87-BEE5-263B4EA20068}"/>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18" name="直線コネクタ 617">
          <a:extLst>
            <a:ext uri="{FF2B5EF4-FFF2-40B4-BE49-F238E27FC236}">
              <a16:creationId xmlns:a16="http://schemas.microsoft.com/office/drawing/2014/main" id="{189DBDD8-E417-4E47-91C2-337FE8E7F692}"/>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19" name="テキスト ボックス 618">
          <a:extLst>
            <a:ext uri="{FF2B5EF4-FFF2-40B4-BE49-F238E27FC236}">
              <a16:creationId xmlns:a16="http://schemas.microsoft.com/office/drawing/2014/main" id="{302AFB0E-CE30-4F68-8730-8075C7190011}"/>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0" name="直線コネクタ 619">
          <a:extLst>
            <a:ext uri="{FF2B5EF4-FFF2-40B4-BE49-F238E27FC236}">
              <a16:creationId xmlns:a16="http://schemas.microsoft.com/office/drawing/2014/main" id="{E06CAFFE-8135-4C29-9D22-63D3A3112AED}"/>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21" name="テキスト ボックス 620">
          <a:extLst>
            <a:ext uri="{FF2B5EF4-FFF2-40B4-BE49-F238E27FC236}">
              <a16:creationId xmlns:a16="http://schemas.microsoft.com/office/drawing/2014/main" id="{90DAB07E-862C-4457-8AED-9A68482C5D5C}"/>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2" name="【学校施設】&#10;有形固定資産減価償却率グラフ枠">
          <a:extLst>
            <a:ext uri="{FF2B5EF4-FFF2-40B4-BE49-F238E27FC236}">
              <a16:creationId xmlns:a16="http://schemas.microsoft.com/office/drawing/2014/main" id="{DF6A182E-C835-4821-9E45-AA00599A3746}"/>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139065</xdr:rowOff>
    </xdr:from>
    <xdr:to>
      <xdr:col>85</xdr:col>
      <xdr:colOff>126364</xdr:colOff>
      <xdr:row>63</xdr:row>
      <xdr:rowOff>26670</xdr:rowOff>
    </xdr:to>
    <xdr:cxnSp macro="">
      <xdr:nvCxnSpPr>
        <xdr:cNvPr id="623" name="直線コネクタ 622">
          <a:extLst>
            <a:ext uri="{FF2B5EF4-FFF2-40B4-BE49-F238E27FC236}">
              <a16:creationId xmlns:a16="http://schemas.microsoft.com/office/drawing/2014/main" id="{7100348A-DAB9-4C6B-A954-FD86CA0C35A1}"/>
            </a:ext>
          </a:extLst>
        </xdr:cNvPr>
        <xdr:cNvCxnSpPr/>
      </xdr:nvCxnSpPr>
      <xdr:spPr>
        <a:xfrm flipV="1">
          <a:off x="16318864" y="9740265"/>
          <a:ext cx="0" cy="10877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30497</xdr:rowOff>
    </xdr:from>
    <xdr:ext cx="405111" cy="259045"/>
    <xdr:sp macro="" textlink="">
      <xdr:nvSpPr>
        <xdr:cNvPr id="624" name="【学校施設】&#10;有形固定資産減価償却率最小値テキスト">
          <a:extLst>
            <a:ext uri="{FF2B5EF4-FFF2-40B4-BE49-F238E27FC236}">
              <a16:creationId xmlns:a16="http://schemas.microsoft.com/office/drawing/2014/main" id="{D7494558-A7FA-43F3-A0E0-1D26526DEBDA}"/>
            </a:ext>
          </a:extLst>
        </xdr:cNvPr>
        <xdr:cNvSpPr txBox="1"/>
      </xdr:nvSpPr>
      <xdr:spPr>
        <a:xfrm>
          <a:off x="16357600" y="10831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26670</xdr:rowOff>
    </xdr:from>
    <xdr:to>
      <xdr:col>86</xdr:col>
      <xdr:colOff>25400</xdr:colOff>
      <xdr:row>63</xdr:row>
      <xdr:rowOff>26670</xdr:rowOff>
    </xdr:to>
    <xdr:cxnSp macro="">
      <xdr:nvCxnSpPr>
        <xdr:cNvPr id="625" name="直線コネクタ 624">
          <a:extLst>
            <a:ext uri="{FF2B5EF4-FFF2-40B4-BE49-F238E27FC236}">
              <a16:creationId xmlns:a16="http://schemas.microsoft.com/office/drawing/2014/main" id="{DBACD237-BB8A-49AE-86CF-34B6DE3A5A48}"/>
            </a:ext>
          </a:extLst>
        </xdr:cNvPr>
        <xdr:cNvCxnSpPr/>
      </xdr:nvCxnSpPr>
      <xdr:spPr>
        <a:xfrm>
          <a:off x="16230600" y="10828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85742</xdr:rowOff>
    </xdr:from>
    <xdr:ext cx="405111" cy="259045"/>
    <xdr:sp macro="" textlink="">
      <xdr:nvSpPr>
        <xdr:cNvPr id="626" name="【学校施設】&#10;有形固定資産減価償却率最大値テキスト">
          <a:extLst>
            <a:ext uri="{FF2B5EF4-FFF2-40B4-BE49-F238E27FC236}">
              <a16:creationId xmlns:a16="http://schemas.microsoft.com/office/drawing/2014/main" id="{2370E182-BD27-4C89-9B46-152CEA7528CB}"/>
            </a:ext>
          </a:extLst>
        </xdr:cNvPr>
        <xdr:cNvSpPr txBox="1"/>
      </xdr:nvSpPr>
      <xdr:spPr>
        <a:xfrm>
          <a:off x="16357600" y="9515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139065</xdr:rowOff>
    </xdr:from>
    <xdr:to>
      <xdr:col>86</xdr:col>
      <xdr:colOff>25400</xdr:colOff>
      <xdr:row>56</xdr:row>
      <xdr:rowOff>139065</xdr:rowOff>
    </xdr:to>
    <xdr:cxnSp macro="">
      <xdr:nvCxnSpPr>
        <xdr:cNvPr id="627" name="直線コネクタ 626">
          <a:extLst>
            <a:ext uri="{FF2B5EF4-FFF2-40B4-BE49-F238E27FC236}">
              <a16:creationId xmlns:a16="http://schemas.microsoft.com/office/drawing/2014/main" id="{E63C86A3-9BCB-492A-8009-B64C856107F6}"/>
            </a:ext>
          </a:extLst>
        </xdr:cNvPr>
        <xdr:cNvCxnSpPr/>
      </xdr:nvCxnSpPr>
      <xdr:spPr>
        <a:xfrm>
          <a:off x="16230600" y="97402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166387</xdr:rowOff>
    </xdr:from>
    <xdr:ext cx="405111" cy="259045"/>
    <xdr:sp macro="" textlink="">
      <xdr:nvSpPr>
        <xdr:cNvPr id="628" name="【学校施設】&#10;有形固定資産減価償却率平均値テキスト">
          <a:extLst>
            <a:ext uri="{FF2B5EF4-FFF2-40B4-BE49-F238E27FC236}">
              <a16:creationId xmlns:a16="http://schemas.microsoft.com/office/drawing/2014/main" id="{0F6A5223-AF5C-407C-88A0-465BCD70F0B7}"/>
            </a:ext>
          </a:extLst>
        </xdr:cNvPr>
        <xdr:cNvSpPr txBox="1"/>
      </xdr:nvSpPr>
      <xdr:spPr>
        <a:xfrm>
          <a:off x="16357600" y="101104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143510</xdr:rowOff>
    </xdr:from>
    <xdr:to>
      <xdr:col>85</xdr:col>
      <xdr:colOff>177800</xdr:colOff>
      <xdr:row>60</xdr:row>
      <xdr:rowOff>73660</xdr:rowOff>
    </xdr:to>
    <xdr:sp macro="" textlink="">
      <xdr:nvSpPr>
        <xdr:cNvPr id="629" name="フローチャート: 判断 628">
          <a:extLst>
            <a:ext uri="{FF2B5EF4-FFF2-40B4-BE49-F238E27FC236}">
              <a16:creationId xmlns:a16="http://schemas.microsoft.com/office/drawing/2014/main" id="{882665E8-C1B4-44B1-B999-14B17EF70D79}"/>
            </a:ext>
          </a:extLst>
        </xdr:cNvPr>
        <xdr:cNvSpPr/>
      </xdr:nvSpPr>
      <xdr:spPr>
        <a:xfrm>
          <a:off x="16268700" y="1025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128270</xdr:rowOff>
    </xdr:from>
    <xdr:to>
      <xdr:col>81</xdr:col>
      <xdr:colOff>101600</xdr:colOff>
      <xdr:row>60</xdr:row>
      <xdr:rowOff>58420</xdr:rowOff>
    </xdr:to>
    <xdr:sp macro="" textlink="">
      <xdr:nvSpPr>
        <xdr:cNvPr id="630" name="フローチャート: 判断 629">
          <a:extLst>
            <a:ext uri="{FF2B5EF4-FFF2-40B4-BE49-F238E27FC236}">
              <a16:creationId xmlns:a16="http://schemas.microsoft.com/office/drawing/2014/main" id="{BFFFB21D-47A3-4D66-A73A-4DBC9E056A6B}"/>
            </a:ext>
          </a:extLst>
        </xdr:cNvPr>
        <xdr:cNvSpPr/>
      </xdr:nvSpPr>
      <xdr:spPr>
        <a:xfrm>
          <a:off x="15430500" y="1024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122555</xdr:rowOff>
    </xdr:from>
    <xdr:to>
      <xdr:col>76</xdr:col>
      <xdr:colOff>165100</xdr:colOff>
      <xdr:row>60</xdr:row>
      <xdr:rowOff>52705</xdr:rowOff>
    </xdr:to>
    <xdr:sp macro="" textlink="">
      <xdr:nvSpPr>
        <xdr:cNvPr id="631" name="フローチャート: 判断 630">
          <a:extLst>
            <a:ext uri="{FF2B5EF4-FFF2-40B4-BE49-F238E27FC236}">
              <a16:creationId xmlns:a16="http://schemas.microsoft.com/office/drawing/2014/main" id="{801C63DC-3271-4F4D-B24B-72096D4DDEDC}"/>
            </a:ext>
          </a:extLst>
        </xdr:cNvPr>
        <xdr:cNvSpPr/>
      </xdr:nvSpPr>
      <xdr:spPr>
        <a:xfrm>
          <a:off x="14541500"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111125</xdr:rowOff>
    </xdr:from>
    <xdr:to>
      <xdr:col>72</xdr:col>
      <xdr:colOff>38100</xdr:colOff>
      <xdr:row>60</xdr:row>
      <xdr:rowOff>41275</xdr:rowOff>
    </xdr:to>
    <xdr:sp macro="" textlink="">
      <xdr:nvSpPr>
        <xdr:cNvPr id="632" name="フローチャート: 判断 631">
          <a:extLst>
            <a:ext uri="{FF2B5EF4-FFF2-40B4-BE49-F238E27FC236}">
              <a16:creationId xmlns:a16="http://schemas.microsoft.com/office/drawing/2014/main" id="{C44EE9FA-36F5-433B-A6FA-B22B9BA054B4}"/>
            </a:ext>
          </a:extLst>
        </xdr:cNvPr>
        <xdr:cNvSpPr/>
      </xdr:nvSpPr>
      <xdr:spPr>
        <a:xfrm>
          <a:off x="13652500" y="1022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88265</xdr:rowOff>
    </xdr:from>
    <xdr:to>
      <xdr:col>67</xdr:col>
      <xdr:colOff>101600</xdr:colOff>
      <xdr:row>60</xdr:row>
      <xdr:rowOff>18415</xdr:rowOff>
    </xdr:to>
    <xdr:sp macro="" textlink="">
      <xdr:nvSpPr>
        <xdr:cNvPr id="633" name="フローチャート: 判断 632">
          <a:extLst>
            <a:ext uri="{FF2B5EF4-FFF2-40B4-BE49-F238E27FC236}">
              <a16:creationId xmlns:a16="http://schemas.microsoft.com/office/drawing/2014/main" id="{B84FBFEE-AB42-44BB-A40E-3E4CE663FA6A}"/>
            </a:ext>
          </a:extLst>
        </xdr:cNvPr>
        <xdr:cNvSpPr/>
      </xdr:nvSpPr>
      <xdr:spPr>
        <a:xfrm>
          <a:off x="12763500" y="10203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34" name="テキスト ボックス 633">
          <a:extLst>
            <a:ext uri="{FF2B5EF4-FFF2-40B4-BE49-F238E27FC236}">
              <a16:creationId xmlns:a16="http://schemas.microsoft.com/office/drawing/2014/main" id="{E3AECD4B-9035-496F-927A-366868B91976}"/>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35" name="テキスト ボックス 634">
          <a:extLst>
            <a:ext uri="{FF2B5EF4-FFF2-40B4-BE49-F238E27FC236}">
              <a16:creationId xmlns:a16="http://schemas.microsoft.com/office/drawing/2014/main" id="{8ACC5F28-7C9A-4714-B114-621FC97885F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36" name="テキスト ボックス 635">
          <a:extLst>
            <a:ext uri="{FF2B5EF4-FFF2-40B4-BE49-F238E27FC236}">
              <a16:creationId xmlns:a16="http://schemas.microsoft.com/office/drawing/2014/main" id="{4611CAC1-2F69-4955-8B05-0D27C571D3B3}"/>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37" name="テキスト ボックス 636">
          <a:extLst>
            <a:ext uri="{FF2B5EF4-FFF2-40B4-BE49-F238E27FC236}">
              <a16:creationId xmlns:a16="http://schemas.microsoft.com/office/drawing/2014/main" id="{3531D65D-7B5F-43A6-870D-632A0122024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38" name="テキスト ボックス 637">
          <a:extLst>
            <a:ext uri="{FF2B5EF4-FFF2-40B4-BE49-F238E27FC236}">
              <a16:creationId xmlns:a16="http://schemas.microsoft.com/office/drawing/2014/main" id="{E1071163-5314-4BDE-BF0D-6645D296154E}"/>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86360</xdr:rowOff>
    </xdr:from>
    <xdr:to>
      <xdr:col>85</xdr:col>
      <xdr:colOff>177800</xdr:colOff>
      <xdr:row>62</xdr:row>
      <xdr:rowOff>16510</xdr:rowOff>
    </xdr:to>
    <xdr:sp macro="" textlink="">
      <xdr:nvSpPr>
        <xdr:cNvPr id="639" name="楕円 638">
          <a:extLst>
            <a:ext uri="{FF2B5EF4-FFF2-40B4-BE49-F238E27FC236}">
              <a16:creationId xmlns:a16="http://schemas.microsoft.com/office/drawing/2014/main" id="{549D142D-6661-4C8C-B5F8-06D983D0B528}"/>
            </a:ext>
          </a:extLst>
        </xdr:cNvPr>
        <xdr:cNvSpPr/>
      </xdr:nvSpPr>
      <xdr:spPr>
        <a:xfrm>
          <a:off x="16268700" y="1054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64787</xdr:rowOff>
    </xdr:from>
    <xdr:ext cx="405111" cy="259045"/>
    <xdr:sp macro="" textlink="">
      <xdr:nvSpPr>
        <xdr:cNvPr id="640" name="【学校施設】&#10;有形固定資産減価償却率該当値テキスト">
          <a:extLst>
            <a:ext uri="{FF2B5EF4-FFF2-40B4-BE49-F238E27FC236}">
              <a16:creationId xmlns:a16="http://schemas.microsoft.com/office/drawing/2014/main" id="{EE825D80-586B-451E-9E6F-EC58BF239C32}"/>
            </a:ext>
          </a:extLst>
        </xdr:cNvPr>
        <xdr:cNvSpPr txBox="1"/>
      </xdr:nvSpPr>
      <xdr:spPr>
        <a:xfrm>
          <a:off x="16357600" y="10523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149225</xdr:rowOff>
    </xdr:from>
    <xdr:to>
      <xdr:col>81</xdr:col>
      <xdr:colOff>101600</xdr:colOff>
      <xdr:row>62</xdr:row>
      <xdr:rowOff>79375</xdr:rowOff>
    </xdr:to>
    <xdr:sp macro="" textlink="">
      <xdr:nvSpPr>
        <xdr:cNvPr id="641" name="楕円 640">
          <a:extLst>
            <a:ext uri="{FF2B5EF4-FFF2-40B4-BE49-F238E27FC236}">
              <a16:creationId xmlns:a16="http://schemas.microsoft.com/office/drawing/2014/main" id="{0C780C45-BA25-4E1F-A1FA-254505DFFB34}"/>
            </a:ext>
          </a:extLst>
        </xdr:cNvPr>
        <xdr:cNvSpPr/>
      </xdr:nvSpPr>
      <xdr:spPr>
        <a:xfrm>
          <a:off x="15430500" y="1060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137160</xdr:rowOff>
    </xdr:from>
    <xdr:to>
      <xdr:col>85</xdr:col>
      <xdr:colOff>127000</xdr:colOff>
      <xdr:row>62</xdr:row>
      <xdr:rowOff>28575</xdr:rowOff>
    </xdr:to>
    <xdr:cxnSp macro="">
      <xdr:nvCxnSpPr>
        <xdr:cNvPr id="642" name="直線コネクタ 641">
          <a:extLst>
            <a:ext uri="{FF2B5EF4-FFF2-40B4-BE49-F238E27FC236}">
              <a16:creationId xmlns:a16="http://schemas.microsoft.com/office/drawing/2014/main" id="{B77AB1B7-C9E1-4B49-B208-6EE69E87F860}"/>
            </a:ext>
          </a:extLst>
        </xdr:cNvPr>
        <xdr:cNvCxnSpPr/>
      </xdr:nvCxnSpPr>
      <xdr:spPr>
        <a:xfrm flipV="1">
          <a:off x="15481300" y="10595610"/>
          <a:ext cx="8382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2540</xdr:rowOff>
    </xdr:from>
    <xdr:to>
      <xdr:col>76</xdr:col>
      <xdr:colOff>165100</xdr:colOff>
      <xdr:row>61</xdr:row>
      <xdr:rowOff>104140</xdr:rowOff>
    </xdr:to>
    <xdr:sp macro="" textlink="">
      <xdr:nvSpPr>
        <xdr:cNvPr id="643" name="楕円 642">
          <a:extLst>
            <a:ext uri="{FF2B5EF4-FFF2-40B4-BE49-F238E27FC236}">
              <a16:creationId xmlns:a16="http://schemas.microsoft.com/office/drawing/2014/main" id="{633B7847-DC8A-47D7-BDDF-21076B26B62C}"/>
            </a:ext>
          </a:extLst>
        </xdr:cNvPr>
        <xdr:cNvSpPr/>
      </xdr:nvSpPr>
      <xdr:spPr>
        <a:xfrm>
          <a:off x="14541500" y="10460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53340</xdr:rowOff>
    </xdr:from>
    <xdr:to>
      <xdr:col>81</xdr:col>
      <xdr:colOff>50800</xdr:colOff>
      <xdr:row>62</xdr:row>
      <xdr:rowOff>28575</xdr:rowOff>
    </xdr:to>
    <xdr:cxnSp macro="">
      <xdr:nvCxnSpPr>
        <xdr:cNvPr id="644" name="直線コネクタ 643">
          <a:extLst>
            <a:ext uri="{FF2B5EF4-FFF2-40B4-BE49-F238E27FC236}">
              <a16:creationId xmlns:a16="http://schemas.microsoft.com/office/drawing/2014/main" id="{B833CD1A-795E-4F15-A8A4-0B616EDCBFFF}"/>
            </a:ext>
          </a:extLst>
        </xdr:cNvPr>
        <xdr:cNvCxnSpPr/>
      </xdr:nvCxnSpPr>
      <xdr:spPr>
        <a:xfrm>
          <a:off x="14592300" y="10511790"/>
          <a:ext cx="889000" cy="146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130175</xdr:rowOff>
    </xdr:from>
    <xdr:to>
      <xdr:col>72</xdr:col>
      <xdr:colOff>38100</xdr:colOff>
      <xdr:row>61</xdr:row>
      <xdr:rowOff>60325</xdr:rowOff>
    </xdr:to>
    <xdr:sp macro="" textlink="">
      <xdr:nvSpPr>
        <xdr:cNvPr id="645" name="楕円 644">
          <a:extLst>
            <a:ext uri="{FF2B5EF4-FFF2-40B4-BE49-F238E27FC236}">
              <a16:creationId xmlns:a16="http://schemas.microsoft.com/office/drawing/2014/main" id="{8F656FD4-90EA-4188-B574-73DED201D784}"/>
            </a:ext>
          </a:extLst>
        </xdr:cNvPr>
        <xdr:cNvSpPr/>
      </xdr:nvSpPr>
      <xdr:spPr>
        <a:xfrm>
          <a:off x="13652500" y="10417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9525</xdr:rowOff>
    </xdr:from>
    <xdr:to>
      <xdr:col>76</xdr:col>
      <xdr:colOff>114300</xdr:colOff>
      <xdr:row>61</xdr:row>
      <xdr:rowOff>53340</xdr:rowOff>
    </xdr:to>
    <xdr:cxnSp macro="">
      <xdr:nvCxnSpPr>
        <xdr:cNvPr id="646" name="直線コネクタ 645">
          <a:extLst>
            <a:ext uri="{FF2B5EF4-FFF2-40B4-BE49-F238E27FC236}">
              <a16:creationId xmlns:a16="http://schemas.microsoft.com/office/drawing/2014/main" id="{DFDBE467-E3D8-4611-A7F9-68CC880E1945}"/>
            </a:ext>
          </a:extLst>
        </xdr:cNvPr>
        <xdr:cNvCxnSpPr/>
      </xdr:nvCxnSpPr>
      <xdr:spPr>
        <a:xfrm>
          <a:off x="13703300" y="1046797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21590</xdr:rowOff>
    </xdr:from>
    <xdr:to>
      <xdr:col>67</xdr:col>
      <xdr:colOff>101600</xdr:colOff>
      <xdr:row>61</xdr:row>
      <xdr:rowOff>123190</xdr:rowOff>
    </xdr:to>
    <xdr:sp macro="" textlink="">
      <xdr:nvSpPr>
        <xdr:cNvPr id="647" name="楕円 646">
          <a:extLst>
            <a:ext uri="{FF2B5EF4-FFF2-40B4-BE49-F238E27FC236}">
              <a16:creationId xmlns:a16="http://schemas.microsoft.com/office/drawing/2014/main" id="{A334B2F3-5866-4AD4-9FE8-2852375EFDDA}"/>
            </a:ext>
          </a:extLst>
        </xdr:cNvPr>
        <xdr:cNvSpPr/>
      </xdr:nvSpPr>
      <xdr:spPr>
        <a:xfrm>
          <a:off x="12763500" y="1048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9525</xdr:rowOff>
    </xdr:from>
    <xdr:to>
      <xdr:col>71</xdr:col>
      <xdr:colOff>177800</xdr:colOff>
      <xdr:row>61</xdr:row>
      <xdr:rowOff>72390</xdr:rowOff>
    </xdr:to>
    <xdr:cxnSp macro="">
      <xdr:nvCxnSpPr>
        <xdr:cNvPr id="648" name="直線コネクタ 647">
          <a:extLst>
            <a:ext uri="{FF2B5EF4-FFF2-40B4-BE49-F238E27FC236}">
              <a16:creationId xmlns:a16="http://schemas.microsoft.com/office/drawing/2014/main" id="{B1D7A44B-33BE-4405-B009-C092CC8E9EFE}"/>
            </a:ext>
          </a:extLst>
        </xdr:cNvPr>
        <xdr:cNvCxnSpPr/>
      </xdr:nvCxnSpPr>
      <xdr:spPr>
        <a:xfrm flipV="1">
          <a:off x="12814300" y="1046797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74947</xdr:rowOff>
    </xdr:from>
    <xdr:ext cx="405111" cy="259045"/>
    <xdr:sp macro="" textlink="">
      <xdr:nvSpPr>
        <xdr:cNvPr id="649" name="n_1aveValue【学校施設】&#10;有形固定資産減価償却率">
          <a:extLst>
            <a:ext uri="{FF2B5EF4-FFF2-40B4-BE49-F238E27FC236}">
              <a16:creationId xmlns:a16="http://schemas.microsoft.com/office/drawing/2014/main" id="{EE4799D4-9C80-4C42-8D1C-20F304ED0C86}"/>
            </a:ext>
          </a:extLst>
        </xdr:cNvPr>
        <xdr:cNvSpPr txBox="1"/>
      </xdr:nvSpPr>
      <xdr:spPr>
        <a:xfrm>
          <a:off x="15266044" y="10019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69232</xdr:rowOff>
    </xdr:from>
    <xdr:ext cx="405111" cy="259045"/>
    <xdr:sp macro="" textlink="">
      <xdr:nvSpPr>
        <xdr:cNvPr id="650" name="n_2aveValue【学校施設】&#10;有形固定資産減価償却率">
          <a:extLst>
            <a:ext uri="{FF2B5EF4-FFF2-40B4-BE49-F238E27FC236}">
              <a16:creationId xmlns:a16="http://schemas.microsoft.com/office/drawing/2014/main" id="{C33748A5-622A-4214-83D7-50AF21A8FCE6}"/>
            </a:ext>
          </a:extLst>
        </xdr:cNvPr>
        <xdr:cNvSpPr txBox="1"/>
      </xdr:nvSpPr>
      <xdr:spPr>
        <a:xfrm>
          <a:off x="14389744" y="100133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57802</xdr:rowOff>
    </xdr:from>
    <xdr:ext cx="405111" cy="259045"/>
    <xdr:sp macro="" textlink="">
      <xdr:nvSpPr>
        <xdr:cNvPr id="651" name="n_3aveValue【学校施設】&#10;有形固定資産減価償却率">
          <a:extLst>
            <a:ext uri="{FF2B5EF4-FFF2-40B4-BE49-F238E27FC236}">
              <a16:creationId xmlns:a16="http://schemas.microsoft.com/office/drawing/2014/main" id="{3150799B-E2E8-48EB-BAE9-FD5C9D18615C}"/>
            </a:ext>
          </a:extLst>
        </xdr:cNvPr>
        <xdr:cNvSpPr txBox="1"/>
      </xdr:nvSpPr>
      <xdr:spPr>
        <a:xfrm>
          <a:off x="13500744" y="10001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34942</xdr:rowOff>
    </xdr:from>
    <xdr:ext cx="405111" cy="259045"/>
    <xdr:sp macro="" textlink="">
      <xdr:nvSpPr>
        <xdr:cNvPr id="652" name="n_4aveValue【学校施設】&#10;有形固定資産減価償却率">
          <a:extLst>
            <a:ext uri="{FF2B5EF4-FFF2-40B4-BE49-F238E27FC236}">
              <a16:creationId xmlns:a16="http://schemas.microsoft.com/office/drawing/2014/main" id="{30AB8B56-98D1-4798-9AE6-AA0240104296}"/>
            </a:ext>
          </a:extLst>
        </xdr:cNvPr>
        <xdr:cNvSpPr txBox="1"/>
      </xdr:nvSpPr>
      <xdr:spPr>
        <a:xfrm>
          <a:off x="12611744" y="9979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70502</xdr:rowOff>
    </xdr:from>
    <xdr:ext cx="405111" cy="259045"/>
    <xdr:sp macro="" textlink="">
      <xdr:nvSpPr>
        <xdr:cNvPr id="653" name="n_1mainValue【学校施設】&#10;有形固定資産減価償却率">
          <a:extLst>
            <a:ext uri="{FF2B5EF4-FFF2-40B4-BE49-F238E27FC236}">
              <a16:creationId xmlns:a16="http://schemas.microsoft.com/office/drawing/2014/main" id="{1D1ED76E-35B1-484C-8357-AF1AE8BCC8C6}"/>
            </a:ext>
          </a:extLst>
        </xdr:cNvPr>
        <xdr:cNvSpPr txBox="1"/>
      </xdr:nvSpPr>
      <xdr:spPr>
        <a:xfrm>
          <a:off x="15266044" y="1070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95267</xdr:rowOff>
    </xdr:from>
    <xdr:ext cx="405111" cy="259045"/>
    <xdr:sp macro="" textlink="">
      <xdr:nvSpPr>
        <xdr:cNvPr id="654" name="n_2mainValue【学校施設】&#10;有形固定資産減価償却率">
          <a:extLst>
            <a:ext uri="{FF2B5EF4-FFF2-40B4-BE49-F238E27FC236}">
              <a16:creationId xmlns:a16="http://schemas.microsoft.com/office/drawing/2014/main" id="{DC3ACEC1-9CEF-41D0-82ED-40C6201686F4}"/>
            </a:ext>
          </a:extLst>
        </xdr:cNvPr>
        <xdr:cNvSpPr txBox="1"/>
      </xdr:nvSpPr>
      <xdr:spPr>
        <a:xfrm>
          <a:off x="14389744" y="10553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51452</xdr:rowOff>
    </xdr:from>
    <xdr:ext cx="405111" cy="259045"/>
    <xdr:sp macro="" textlink="">
      <xdr:nvSpPr>
        <xdr:cNvPr id="655" name="n_3mainValue【学校施設】&#10;有形固定資産減価償却率">
          <a:extLst>
            <a:ext uri="{FF2B5EF4-FFF2-40B4-BE49-F238E27FC236}">
              <a16:creationId xmlns:a16="http://schemas.microsoft.com/office/drawing/2014/main" id="{55463544-FAB1-461D-A736-5C9FFFE93008}"/>
            </a:ext>
          </a:extLst>
        </xdr:cNvPr>
        <xdr:cNvSpPr txBox="1"/>
      </xdr:nvSpPr>
      <xdr:spPr>
        <a:xfrm>
          <a:off x="13500744" y="105099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114317</xdr:rowOff>
    </xdr:from>
    <xdr:ext cx="405111" cy="259045"/>
    <xdr:sp macro="" textlink="">
      <xdr:nvSpPr>
        <xdr:cNvPr id="656" name="n_4mainValue【学校施設】&#10;有形固定資産減価償却率">
          <a:extLst>
            <a:ext uri="{FF2B5EF4-FFF2-40B4-BE49-F238E27FC236}">
              <a16:creationId xmlns:a16="http://schemas.microsoft.com/office/drawing/2014/main" id="{E9213D0D-6691-44B8-BE4E-98CEF293831A}"/>
            </a:ext>
          </a:extLst>
        </xdr:cNvPr>
        <xdr:cNvSpPr txBox="1"/>
      </xdr:nvSpPr>
      <xdr:spPr>
        <a:xfrm>
          <a:off x="12611744" y="1057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57" name="正方形/長方形 656">
          <a:extLst>
            <a:ext uri="{FF2B5EF4-FFF2-40B4-BE49-F238E27FC236}">
              <a16:creationId xmlns:a16="http://schemas.microsoft.com/office/drawing/2014/main" id="{BA21948B-638C-48BC-B64E-1843603AAA9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58" name="正方形/長方形 657">
          <a:extLst>
            <a:ext uri="{FF2B5EF4-FFF2-40B4-BE49-F238E27FC236}">
              <a16:creationId xmlns:a16="http://schemas.microsoft.com/office/drawing/2014/main" id="{ED387DB5-D770-476D-B60D-E499D220C6C4}"/>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59" name="正方形/長方形 658">
          <a:extLst>
            <a:ext uri="{FF2B5EF4-FFF2-40B4-BE49-F238E27FC236}">
              <a16:creationId xmlns:a16="http://schemas.microsoft.com/office/drawing/2014/main" id="{F648DA3F-B018-46C5-BA0E-A271A33C7465}"/>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0" name="正方形/長方形 659">
          <a:extLst>
            <a:ext uri="{FF2B5EF4-FFF2-40B4-BE49-F238E27FC236}">
              <a16:creationId xmlns:a16="http://schemas.microsoft.com/office/drawing/2014/main" id="{9FDE8239-45AA-490F-BD57-16C41FFE498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1" name="正方形/長方形 660">
          <a:extLst>
            <a:ext uri="{FF2B5EF4-FFF2-40B4-BE49-F238E27FC236}">
              <a16:creationId xmlns:a16="http://schemas.microsoft.com/office/drawing/2014/main" id="{44B991E9-0839-4124-ACEC-CF833DF643E7}"/>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2" name="正方形/長方形 661">
          <a:extLst>
            <a:ext uri="{FF2B5EF4-FFF2-40B4-BE49-F238E27FC236}">
              <a16:creationId xmlns:a16="http://schemas.microsoft.com/office/drawing/2014/main" id="{4198BAF1-2882-4065-AE3A-1D77A875FE35}"/>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3" name="正方形/長方形 662">
          <a:extLst>
            <a:ext uri="{FF2B5EF4-FFF2-40B4-BE49-F238E27FC236}">
              <a16:creationId xmlns:a16="http://schemas.microsoft.com/office/drawing/2014/main" id="{0ED15C1F-654B-4022-B6D3-4EEF05897560}"/>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64" name="正方形/長方形 663">
          <a:extLst>
            <a:ext uri="{FF2B5EF4-FFF2-40B4-BE49-F238E27FC236}">
              <a16:creationId xmlns:a16="http://schemas.microsoft.com/office/drawing/2014/main" id="{93348D65-307E-4CE0-9FD8-D9C5AFB7BC9B}"/>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65" name="テキスト ボックス 664">
          <a:extLst>
            <a:ext uri="{FF2B5EF4-FFF2-40B4-BE49-F238E27FC236}">
              <a16:creationId xmlns:a16="http://schemas.microsoft.com/office/drawing/2014/main" id="{A760D73A-B238-4CFA-9FED-9D7E854DEBB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66" name="直線コネクタ 665">
          <a:extLst>
            <a:ext uri="{FF2B5EF4-FFF2-40B4-BE49-F238E27FC236}">
              <a16:creationId xmlns:a16="http://schemas.microsoft.com/office/drawing/2014/main" id="{09ED36DB-45D3-4F47-9BC9-2DD8B837681D}"/>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67" name="直線コネクタ 666">
          <a:extLst>
            <a:ext uri="{FF2B5EF4-FFF2-40B4-BE49-F238E27FC236}">
              <a16:creationId xmlns:a16="http://schemas.microsoft.com/office/drawing/2014/main" id="{47D7BE3E-F489-46E3-A964-91C31FAC10D9}"/>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68" name="テキスト ボックス 667">
          <a:extLst>
            <a:ext uri="{FF2B5EF4-FFF2-40B4-BE49-F238E27FC236}">
              <a16:creationId xmlns:a16="http://schemas.microsoft.com/office/drawing/2014/main" id="{4037B85C-558E-4CC5-BEDD-457D68689A06}"/>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69" name="直線コネクタ 668">
          <a:extLst>
            <a:ext uri="{FF2B5EF4-FFF2-40B4-BE49-F238E27FC236}">
              <a16:creationId xmlns:a16="http://schemas.microsoft.com/office/drawing/2014/main" id="{10034F1F-6885-4F19-8AF9-90AD2E4DE81D}"/>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0" name="テキスト ボックス 669">
          <a:extLst>
            <a:ext uri="{FF2B5EF4-FFF2-40B4-BE49-F238E27FC236}">
              <a16:creationId xmlns:a16="http://schemas.microsoft.com/office/drawing/2014/main" id="{A0155838-88E6-490C-B86C-4CA28FAADAE6}"/>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1" name="直線コネクタ 670">
          <a:extLst>
            <a:ext uri="{FF2B5EF4-FFF2-40B4-BE49-F238E27FC236}">
              <a16:creationId xmlns:a16="http://schemas.microsoft.com/office/drawing/2014/main" id="{4C0823A6-A383-408F-BA40-27D6B70D74AA}"/>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72" name="テキスト ボックス 671">
          <a:extLst>
            <a:ext uri="{FF2B5EF4-FFF2-40B4-BE49-F238E27FC236}">
              <a16:creationId xmlns:a16="http://schemas.microsoft.com/office/drawing/2014/main" id="{4FABE536-F915-4CA3-9040-B7C339EE543F}"/>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73" name="直線コネクタ 672">
          <a:extLst>
            <a:ext uri="{FF2B5EF4-FFF2-40B4-BE49-F238E27FC236}">
              <a16:creationId xmlns:a16="http://schemas.microsoft.com/office/drawing/2014/main" id="{45FF8395-39D6-41ED-9EA5-C5381705F448}"/>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74" name="テキスト ボックス 673">
          <a:extLst>
            <a:ext uri="{FF2B5EF4-FFF2-40B4-BE49-F238E27FC236}">
              <a16:creationId xmlns:a16="http://schemas.microsoft.com/office/drawing/2014/main" id="{A33776B4-D8DF-4B43-B766-DFC730FCF5D6}"/>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75" name="直線コネクタ 674">
          <a:extLst>
            <a:ext uri="{FF2B5EF4-FFF2-40B4-BE49-F238E27FC236}">
              <a16:creationId xmlns:a16="http://schemas.microsoft.com/office/drawing/2014/main" id="{864A12F9-FB00-427E-A75B-8415D8056EAD}"/>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76" name="テキスト ボックス 675">
          <a:extLst>
            <a:ext uri="{FF2B5EF4-FFF2-40B4-BE49-F238E27FC236}">
              <a16:creationId xmlns:a16="http://schemas.microsoft.com/office/drawing/2014/main" id="{995FCCF5-BA90-42D7-898C-58EE6FC7532D}"/>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77" name="直線コネクタ 676">
          <a:extLst>
            <a:ext uri="{FF2B5EF4-FFF2-40B4-BE49-F238E27FC236}">
              <a16:creationId xmlns:a16="http://schemas.microsoft.com/office/drawing/2014/main" id="{6ADD2920-4C0F-47E5-9F09-DBC99658DB8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78" name="テキスト ボックス 677">
          <a:extLst>
            <a:ext uri="{FF2B5EF4-FFF2-40B4-BE49-F238E27FC236}">
              <a16:creationId xmlns:a16="http://schemas.microsoft.com/office/drawing/2014/main" id="{99791190-C4C4-44D1-A5F8-778A91C81144}"/>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79" name="【学校施設】&#10;一人当たり面積グラフ枠">
          <a:extLst>
            <a:ext uri="{FF2B5EF4-FFF2-40B4-BE49-F238E27FC236}">
              <a16:creationId xmlns:a16="http://schemas.microsoft.com/office/drawing/2014/main" id="{273BBB40-F3B5-4732-AF24-B0CB5C6095A9}"/>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78486</xdr:rowOff>
    </xdr:from>
    <xdr:to>
      <xdr:col>116</xdr:col>
      <xdr:colOff>62864</xdr:colOff>
      <xdr:row>62</xdr:row>
      <xdr:rowOff>169735</xdr:rowOff>
    </xdr:to>
    <xdr:cxnSp macro="">
      <xdr:nvCxnSpPr>
        <xdr:cNvPr id="680" name="直線コネクタ 679">
          <a:extLst>
            <a:ext uri="{FF2B5EF4-FFF2-40B4-BE49-F238E27FC236}">
              <a16:creationId xmlns:a16="http://schemas.microsoft.com/office/drawing/2014/main" id="{D8517D82-84F6-4165-927F-A238DCCBF8FB}"/>
            </a:ext>
          </a:extLst>
        </xdr:cNvPr>
        <xdr:cNvCxnSpPr/>
      </xdr:nvCxnSpPr>
      <xdr:spPr>
        <a:xfrm flipV="1">
          <a:off x="22160864" y="9679686"/>
          <a:ext cx="0" cy="11199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2112</xdr:rowOff>
    </xdr:from>
    <xdr:ext cx="469744" cy="259045"/>
    <xdr:sp macro="" textlink="">
      <xdr:nvSpPr>
        <xdr:cNvPr id="681" name="【学校施設】&#10;一人当たり面積最小値テキスト">
          <a:extLst>
            <a:ext uri="{FF2B5EF4-FFF2-40B4-BE49-F238E27FC236}">
              <a16:creationId xmlns:a16="http://schemas.microsoft.com/office/drawing/2014/main" id="{43260C82-F14B-494A-BAEB-0DC17CB7DEB1}"/>
            </a:ext>
          </a:extLst>
        </xdr:cNvPr>
        <xdr:cNvSpPr txBox="1"/>
      </xdr:nvSpPr>
      <xdr:spPr>
        <a:xfrm>
          <a:off x="22199600" y="10803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169735</xdr:rowOff>
    </xdr:from>
    <xdr:to>
      <xdr:col>116</xdr:col>
      <xdr:colOff>152400</xdr:colOff>
      <xdr:row>62</xdr:row>
      <xdr:rowOff>169735</xdr:rowOff>
    </xdr:to>
    <xdr:cxnSp macro="">
      <xdr:nvCxnSpPr>
        <xdr:cNvPr id="682" name="直線コネクタ 681">
          <a:extLst>
            <a:ext uri="{FF2B5EF4-FFF2-40B4-BE49-F238E27FC236}">
              <a16:creationId xmlns:a16="http://schemas.microsoft.com/office/drawing/2014/main" id="{634A0CFD-B83B-4660-8899-2BA633F46E29}"/>
            </a:ext>
          </a:extLst>
        </xdr:cNvPr>
        <xdr:cNvCxnSpPr/>
      </xdr:nvCxnSpPr>
      <xdr:spPr>
        <a:xfrm>
          <a:off x="22072600" y="10799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25163</xdr:rowOff>
    </xdr:from>
    <xdr:ext cx="469744" cy="259045"/>
    <xdr:sp macro="" textlink="">
      <xdr:nvSpPr>
        <xdr:cNvPr id="683" name="【学校施設】&#10;一人当たり面積最大値テキスト">
          <a:extLst>
            <a:ext uri="{FF2B5EF4-FFF2-40B4-BE49-F238E27FC236}">
              <a16:creationId xmlns:a16="http://schemas.microsoft.com/office/drawing/2014/main" id="{79BDE4DE-9782-4A1B-8FD8-DCC93DF17E3C}"/>
            </a:ext>
          </a:extLst>
        </xdr:cNvPr>
        <xdr:cNvSpPr txBox="1"/>
      </xdr:nvSpPr>
      <xdr:spPr>
        <a:xfrm>
          <a:off x="22199600" y="9454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78486</xdr:rowOff>
    </xdr:from>
    <xdr:to>
      <xdr:col>116</xdr:col>
      <xdr:colOff>152400</xdr:colOff>
      <xdr:row>56</xdr:row>
      <xdr:rowOff>78486</xdr:rowOff>
    </xdr:to>
    <xdr:cxnSp macro="">
      <xdr:nvCxnSpPr>
        <xdr:cNvPr id="684" name="直線コネクタ 683">
          <a:extLst>
            <a:ext uri="{FF2B5EF4-FFF2-40B4-BE49-F238E27FC236}">
              <a16:creationId xmlns:a16="http://schemas.microsoft.com/office/drawing/2014/main" id="{A19C984C-B460-499D-851F-833046D91888}"/>
            </a:ext>
          </a:extLst>
        </xdr:cNvPr>
        <xdr:cNvCxnSpPr/>
      </xdr:nvCxnSpPr>
      <xdr:spPr>
        <a:xfrm>
          <a:off x="22072600" y="9679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82313</xdr:rowOff>
    </xdr:from>
    <xdr:ext cx="469744" cy="259045"/>
    <xdr:sp macro="" textlink="">
      <xdr:nvSpPr>
        <xdr:cNvPr id="685" name="【学校施設】&#10;一人当たり面積平均値テキスト">
          <a:extLst>
            <a:ext uri="{FF2B5EF4-FFF2-40B4-BE49-F238E27FC236}">
              <a16:creationId xmlns:a16="http://schemas.microsoft.com/office/drawing/2014/main" id="{5339D6E5-9F8D-4855-AD9C-FDFF7821F96C}"/>
            </a:ext>
          </a:extLst>
        </xdr:cNvPr>
        <xdr:cNvSpPr txBox="1"/>
      </xdr:nvSpPr>
      <xdr:spPr>
        <a:xfrm>
          <a:off x="22199600" y="1054076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103886</xdr:rowOff>
    </xdr:from>
    <xdr:to>
      <xdr:col>116</xdr:col>
      <xdr:colOff>114300</xdr:colOff>
      <xdr:row>62</xdr:row>
      <xdr:rowOff>34036</xdr:rowOff>
    </xdr:to>
    <xdr:sp macro="" textlink="">
      <xdr:nvSpPr>
        <xdr:cNvPr id="686" name="フローチャート: 判断 685">
          <a:extLst>
            <a:ext uri="{FF2B5EF4-FFF2-40B4-BE49-F238E27FC236}">
              <a16:creationId xmlns:a16="http://schemas.microsoft.com/office/drawing/2014/main" id="{511B0DDC-B376-42CB-972F-9EF669BA2F85}"/>
            </a:ext>
          </a:extLst>
        </xdr:cNvPr>
        <xdr:cNvSpPr/>
      </xdr:nvSpPr>
      <xdr:spPr>
        <a:xfrm>
          <a:off x="22110700" y="10562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106172</xdr:rowOff>
    </xdr:from>
    <xdr:to>
      <xdr:col>112</xdr:col>
      <xdr:colOff>38100</xdr:colOff>
      <xdr:row>62</xdr:row>
      <xdr:rowOff>36322</xdr:rowOff>
    </xdr:to>
    <xdr:sp macro="" textlink="">
      <xdr:nvSpPr>
        <xdr:cNvPr id="687" name="フローチャート: 判断 686">
          <a:extLst>
            <a:ext uri="{FF2B5EF4-FFF2-40B4-BE49-F238E27FC236}">
              <a16:creationId xmlns:a16="http://schemas.microsoft.com/office/drawing/2014/main" id="{9E9B7551-4FFC-4221-A35E-1175972BE25E}"/>
            </a:ext>
          </a:extLst>
        </xdr:cNvPr>
        <xdr:cNvSpPr/>
      </xdr:nvSpPr>
      <xdr:spPr>
        <a:xfrm>
          <a:off x="21272500" y="10564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85979</xdr:rowOff>
    </xdr:from>
    <xdr:to>
      <xdr:col>107</xdr:col>
      <xdr:colOff>101600</xdr:colOff>
      <xdr:row>62</xdr:row>
      <xdr:rowOff>16129</xdr:rowOff>
    </xdr:to>
    <xdr:sp macro="" textlink="">
      <xdr:nvSpPr>
        <xdr:cNvPr id="688" name="フローチャート: 判断 687">
          <a:extLst>
            <a:ext uri="{FF2B5EF4-FFF2-40B4-BE49-F238E27FC236}">
              <a16:creationId xmlns:a16="http://schemas.microsoft.com/office/drawing/2014/main" id="{A425F671-7F00-403D-AB0C-E16AD643B9B0}"/>
            </a:ext>
          </a:extLst>
        </xdr:cNvPr>
        <xdr:cNvSpPr/>
      </xdr:nvSpPr>
      <xdr:spPr>
        <a:xfrm>
          <a:off x="20383500" y="10544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107124</xdr:rowOff>
    </xdr:from>
    <xdr:to>
      <xdr:col>102</xdr:col>
      <xdr:colOff>165100</xdr:colOff>
      <xdr:row>62</xdr:row>
      <xdr:rowOff>37274</xdr:rowOff>
    </xdr:to>
    <xdr:sp macro="" textlink="">
      <xdr:nvSpPr>
        <xdr:cNvPr id="689" name="フローチャート: 判断 688">
          <a:extLst>
            <a:ext uri="{FF2B5EF4-FFF2-40B4-BE49-F238E27FC236}">
              <a16:creationId xmlns:a16="http://schemas.microsoft.com/office/drawing/2014/main" id="{3D3CEFA1-3031-4937-A65F-7C07CD201566}"/>
            </a:ext>
          </a:extLst>
        </xdr:cNvPr>
        <xdr:cNvSpPr/>
      </xdr:nvSpPr>
      <xdr:spPr>
        <a:xfrm>
          <a:off x="19494500" y="10565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95885</xdr:rowOff>
    </xdr:from>
    <xdr:to>
      <xdr:col>98</xdr:col>
      <xdr:colOff>38100</xdr:colOff>
      <xdr:row>62</xdr:row>
      <xdr:rowOff>26035</xdr:rowOff>
    </xdr:to>
    <xdr:sp macro="" textlink="">
      <xdr:nvSpPr>
        <xdr:cNvPr id="690" name="フローチャート: 判断 689">
          <a:extLst>
            <a:ext uri="{FF2B5EF4-FFF2-40B4-BE49-F238E27FC236}">
              <a16:creationId xmlns:a16="http://schemas.microsoft.com/office/drawing/2014/main" id="{4E444F87-48D9-42FD-AD10-03E5DF9B1E0E}"/>
            </a:ext>
          </a:extLst>
        </xdr:cNvPr>
        <xdr:cNvSpPr/>
      </xdr:nvSpPr>
      <xdr:spPr>
        <a:xfrm>
          <a:off x="18605500" y="10554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1" name="テキスト ボックス 690">
          <a:extLst>
            <a:ext uri="{FF2B5EF4-FFF2-40B4-BE49-F238E27FC236}">
              <a16:creationId xmlns:a16="http://schemas.microsoft.com/office/drawing/2014/main" id="{42099D31-C9D0-4BD3-8FB8-6A6F7880D5A2}"/>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2" name="テキスト ボックス 691">
          <a:extLst>
            <a:ext uri="{FF2B5EF4-FFF2-40B4-BE49-F238E27FC236}">
              <a16:creationId xmlns:a16="http://schemas.microsoft.com/office/drawing/2014/main" id="{32D3D2D5-1C99-464A-AFBE-EDC9D389E05E}"/>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93" name="テキスト ボックス 692">
          <a:extLst>
            <a:ext uri="{FF2B5EF4-FFF2-40B4-BE49-F238E27FC236}">
              <a16:creationId xmlns:a16="http://schemas.microsoft.com/office/drawing/2014/main" id="{60CA0A17-487E-4119-ACFC-419F8D4A5097}"/>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94" name="テキスト ボックス 693">
          <a:extLst>
            <a:ext uri="{FF2B5EF4-FFF2-40B4-BE49-F238E27FC236}">
              <a16:creationId xmlns:a16="http://schemas.microsoft.com/office/drawing/2014/main" id="{40FB7840-4382-4D91-8D50-157D1BE07F7B}"/>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95" name="テキスト ボックス 694">
          <a:extLst>
            <a:ext uri="{FF2B5EF4-FFF2-40B4-BE49-F238E27FC236}">
              <a16:creationId xmlns:a16="http://schemas.microsoft.com/office/drawing/2014/main" id="{B538B5AF-58A4-4ED8-A77F-916DEEF80D10}"/>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97599</xdr:rowOff>
    </xdr:from>
    <xdr:to>
      <xdr:col>116</xdr:col>
      <xdr:colOff>114300</xdr:colOff>
      <xdr:row>62</xdr:row>
      <xdr:rowOff>27749</xdr:rowOff>
    </xdr:to>
    <xdr:sp macro="" textlink="">
      <xdr:nvSpPr>
        <xdr:cNvPr id="696" name="楕円 695">
          <a:extLst>
            <a:ext uri="{FF2B5EF4-FFF2-40B4-BE49-F238E27FC236}">
              <a16:creationId xmlns:a16="http://schemas.microsoft.com/office/drawing/2014/main" id="{600B9DA9-7DE1-4249-9643-169F62FAFD15}"/>
            </a:ext>
          </a:extLst>
        </xdr:cNvPr>
        <xdr:cNvSpPr/>
      </xdr:nvSpPr>
      <xdr:spPr>
        <a:xfrm>
          <a:off x="22110700" y="10556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120476</xdr:rowOff>
    </xdr:from>
    <xdr:ext cx="469744" cy="259045"/>
    <xdr:sp macro="" textlink="">
      <xdr:nvSpPr>
        <xdr:cNvPr id="697" name="【学校施設】&#10;一人当たり面積該当値テキスト">
          <a:extLst>
            <a:ext uri="{FF2B5EF4-FFF2-40B4-BE49-F238E27FC236}">
              <a16:creationId xmlns:a16="http://schemas.microsoft.com/office/drawing/2014/main" id="{354CC3EC-4C7E-4D71-9B44-5C382668AF2C}"/>
            </a:ext>
          </a:extLst>
        </xdr:cNvPr>
        <xdr:cNvSpPr txBox="1"/>
      </xdr:nvSpPr>
      <xdr:spPr>
        <a:xfrm>
          <a:off x="22199600" y="10407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105029</xdr:rowOff>
    </xdr:from>
    <xdr:to>
      <xdr:col>112</xdr:col>
      <xdr:colOff>38100</xdr:colOff>
      <xdr:row>62</xdr:row>
      <xdr:rowOff>35179</xdr:rowOff>
    </xdr:to>
    <xdr:sp macro="" textlink="">
      <xdr:nvSpPr>
        <xdr:cNvPr id="698" name="楕円 697">
          <a:extLst>
            <a:ext uri="{FF2B5EF4-FFF2-40B4-BE49-F238E27FC236}">
              <a16:creationId xmlns:a16="http://schemas.microsoft.com/office/drawing/2014/main" id="{C4047E3D-E3F6-4FE5-B0E0-C9509755424E}"/>
            </a:ext>
          </a:extLst>
        </xdr:cNvPr>
        <xdr:cNvSpPr/>
      </xdr:nvSpPr>
      <xdr:spPr>
        <a:xfrm>
          <a:off x="21272500" y="10563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148399</xdr:rowOff>
    </xdr:from>
    <xdr:to>
      <xdr:col>116</xdr:col>
      <xdr:colOff>63500</xdr:colOff>
      <xdr:row>61</xdr:row>
      <xdr:rowOff>155829</xdr:rowOff>
    </xdr:to>
    <xdr:cxnSp macro="">
      <xdr:nvCxnSpPr>
        <xdr:cNvPr id="699" name="直線コネクタ 698">
          <a:extLst>
            <a:ext uri="{FF2B5EF4-FFF2-40B4-BE49-F238E27FC236}">
              <a16:creationId xmlns:a16="http://schemas.microsoft.com/office/drawing/2014/main" id="{E01DC677-0CD1-4BB0-A6F9-3E66C7A4A7F2}"/>
            </a:ext>
          </a:extLst>
        </xdr:cNvPr>
        <xdr:cNvCxnSpPr/>
      </xdr:nvCxnSpPr>
      <xdr:spPr>
        <a:xfrm flipV="1">
          <a:off x="21323300" y="10606849"/>
          <a:ext cx="838200" cy="7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112649</xdr:rowOff>
    </xdr:from>
    <xdr:to>
      <xdr:col>107</xdr:col>
      <xdr:colOff>101600</xdr:colOff>
      <xdr:row>62</xdr:row>
      <xdr:rowOff>42799</xdr:rowOff>
    </xdr:to>
    <xdr:sp macro="" textlink="">
      <xdr:nvSpPr>
        <xdr:cNvPr id="700" name="楕円 699">
          <a:extLst>
            <a:ext uri="{FF2B5EF4-FFF2-40B4-BE49-F238E27FC236}">
              <a16:creationId xmlns:a16="http://schemas.microsoft.com/office/drawing/2014/main" id="{7968408F-56A2-4559-AF06-6967F58D292E}"/>
            </a:ext>
          </a:extLst>
        </xdr:cNvPr>
        <xdr:cNvSpPr/>
      </xdr:nvSpPr>
      <xdr:spPr>
        <a:xfrm>
          <a:off x="20383500" y="1057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155829</xdr:rowOff>
    </xdr:from>
    <xdr:to>
      <xdr:col>111</xdr:col>
      <xdr:colOff>177800</xdr:colOff>
      <xdr:row>61</xdr:row>
      <xdr:rowOff>163449</xdr:rowOff>
    </xdr:to>
    <xdr:cxnSp macro="">
      <xdr:nvCxnSpPr>
        <xdr:cNvPr id="701" name="直線コネクタ 700">
          <a:extLst>
            <a:ext uri="{FF2B5EF4-FFF2-40B4-BE49-F238E27FC236}">
              <a16:creationId xmlns:a16="http://schemas.microsoft.com/office/drawing/2014/main" id="{3ACE1823-3655-4D7B-9EC6-4551D0AFBF6B}"/>
            </a:ext>
          </a:extLst>
        </xdr:cNvPr>
        <xdr:cNvCxnSpPr/>
      </xdr:nvCxnSpPr>
      <xdr:spPr>
        <a:xfrm flipV="1">
          <a:off x="20434300" y="10614279"/>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117602</xdr:rowOff>
    </xdr:from>
    <xdr:to>
      <xdr:col>102</xdr:col>
      <xdr:colOff>165100</xdr:colOff>
      <xdr:row>62</xdr:row>
      <xdr:rowOff>47752</xdr:rowOff>
    </xdr:to>
    <xdr:sp macro="" textlink="">
      <xdr:nvSpPr>
        <xdr:cNvPr id="702" name="楕円 701">
          <a:extLst>
            <a:ext uri="{FF2B5EF4-FFF2-40B4-BE49-F238E27FC236}">
              <a16:creationId xmlns:a16="http://schemas.microsoft.com/office/drawing/2014/main" id="{3FA62073-C296-4C39-A101-0CC1F2EF6B50}"/>
            </a:ext>
          </a:extLst>
        </xdr:cNvPr>
        <xdr:cNvSpPr/>
      </xdr:nvSpPr>
      <xdr:spPr>
        <a:xfrm>
          <a:off x="19494500" y="10576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163449</xdr:rowOff>
    </xdr:from>
    <xdr:to>
      <xdr:col>107</xdr:col>
      <xdr:colOff>50800</xdr:colOff>
      <xdr:row>61</xdr:row>
      <xdr:rowOff>168402</xdr:rowOff>
    </xdr:to>
    <xdr:cxnSp macro="">
      <xdr:nvCxnSpPr>
        <xdr:cNvPr id="703" name="直線コネクタ 702">
          <a:extLst>
            <a:ext uri="{FF2B5EF4-FFF2-40B4-BE49-F238E27FC236}">
              <a16:creationId xmlns:a16="http://schemas.microsoft.com/office/drawing/2014/main" id="{FC380976-B2FD-4B1A-869C-006EDE0E7F50}"/>
            </a:ext>
          </a:extLst>
        </xdr:cNvPr>
        <xdr:cNvCxnSpPr/>
      </xdr:nvCxnSpPr>
      <xdr:spPr>
        <a:xfrm flipV="1">
          <a:off x="19545300" y="10621899"/>
          <a:ext cx="88900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125603</xdr:rowOff>
    </xdr:from>
    <xdr:to>
      <xdr:col>98</xdr:col>
      <xdr:colOff>38100</xdr:colOff>
      <xdr:row>62</xdr:row>
      <xdr:rowOff>55753</xdr:rowOff>
    </xdr:to>
    <xdr:sp macro="" textlink="">
      <xdr:nvSpPr>
        <xdr:cNvPr id="704" name="楕円 703">
          <a:extLst>
            <a:ext uri="{FF2B5EF4-FFF2-40B4-BE49-F238E27FC236}">
              <a16:creationId xmlns:a16="http://schemas.microsoft.com/office/drawing/2014/main" id="{CA9E0F4E-DC7F-4188-8F63-944365C5953E}"/>
            </a:ext>
          </a:extLst>
        </xdr:cNvPr>
        <xdr:cNvSpPr/>
      </xdr:nvSpPr>
      <xdr:spPr>
        <a:xfrm>
          <a:off x="18605500" y="10584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168402</xdr:rowOff>
    </xdr:from>
    <xdr:to>
      <xdr:col>102</xdr:col>
      <xdr:colOff>114300</xdr:colOff>
      <xdr:row>62</xdr:row>
      <xdr:rowOff>4953</xdr:rowOff>
    </xdr:to>
    <xdr:cxnSp macro="">
      <xdr:nvCxnSpPr>
        <xdr:cNvPr id="705" name="直線コネクタ 704">
          <a:extLst>
            <a:ext uri="{FF2B5EF4-FFF2-40B4-BE49-F238E27FC236}">
              <a16:creationId xmlns:a16="http://schemas.microsoft.com/office/drawing/2014/main" id="{C2851D63-CDF9-4A8A-B724-2B5627CF1317}"/>
            </a:ext>
          </a:extLst>
        </xdr:cNvPr>
        <xdr:cNvCxnSpPr/>
      </xdr:nvCxnSpPr>
      <xdr:spPr>
        <a:xfrm flipV="1">
          <a:off x="18656300" y="10626852"/>
          <a:ext cx="889000" cy="8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62</xdr:row>
      <xdr:rowOff>27449</xdr:rowOff>
    </xdr:from>
    <xdr:ext cx="469744" cy="259045"/>
    <xdr:sp macro="" textlink="">
      <xdr:nvSpPr>
        <xdr:cNvPr id="706" name="n_1aveValue【学校施設】&#10;一人当たり面積">
          <a:extLst>
            <a:ext uri="{FF2B5EF4-FFF2-40B4-BE49-F238E27FC236}">
              <a16:creationId xmlns:a16="http://schemas.microsoft.com/office/drawing/2014/main" id="{F594CF35-96A4-4D6E-AB4C-47A56FAFF5B6}"/>
            </a:ext>
          </a:extLst>
        </xdr:cNvPr>
        <xdr:cNvSpPr txBox="1"/>
      </xdr:nvSpPr>
      <xdr:spPr>
        <a:xfrm>
          <a:off x="21075727" y="10657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32656</xdr:rowOff>
    </xdr:from>
    <xdr:ext cx="469744" cy="259045"/>
    <xdr:sp macro="" textlink="">
      <xdr:nvSpPr>
        <xdr:cNvPr id="707" name="n_2aveValue【学校施設】&#10;一人当たり面積">
          <a:extLst>
            <a:ext uri="{FF2B5EF4-FFF2-40B4-BE49-F238E27FC236}">
              <a16:creationId xmlns:a16="http://schemas.microsoft.com/office/drawing/2014/main" id="{50C231D7-D8DD-4297-9D2A-A8E26E41A79E}"/>
            </a:ext>
          </a:extLst>
        </xdr:cNvPr>
        <xdr:cNvSpPr txBox="1"/>
      </xdr:nvSpPr>
      <xdr:spPr>
        <a:xfrm>
          <a:off x="20199427" y="10319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53801</xdr:rowOff>
    </xdr:from>
    <xdr:ext cx="469744" cy="259045"/>
    <xdr:sp macro="" textlink="">
      <xdr:nvSpPr>
        <xdr:cNvPr id="708" name="n_3aveValue【学校施設】&#10;一人当たり面積">
          <a:extLst>
            <a:ext uri="{FF2B5EF4-FFF2-40B4-BE49-F238E27FC236}">
              <a16:creationId xmlns:a16="http://schemas.microsoft.com/office/drawing/2014/main" id="{5B80C739-E4B3-4E3D-9F84-5E3CCE7BF8A3}"/>
            </a:ext>
          </a:extLst>
        </xdr:cNvPr>
        <xdr:cNvSpPr txBox="1"/>
      </xdr:nvSpPr>
      <xdr:spPr>
        <a:xfrm>
          <a:off x="19310427" y="10340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42562</xdr:rowOff>
    </xdr:from>
    <xdr:ext cx="469744" cy="259045"/>
    <xdr:sp macro="" textlink="">
      <xdr:nvSpPr>
        <xdr:cNvPr id="709" name="n_4aveValue【学校施設】&#10;一人当たり面積">
          <a:extLst>
            <a:ext uri="{FF2B5EF4-FFF2-40B4-BE49-F238E27FC236}">
              <a16:creationId xmlns:a16="http://schemas.microsoft.com/office/drawing/2014/main" id="{A4ACDF59-B939-4AA4-8A64-68AF8880D067}"/>
            </a:ext>
          </a:extLst>
        </xdr:cNvPr>
        <xdr:cNvSpPr txBox="1"/>
      </xdr:nvSpPr>
      <xdr:spPr>
        <a:xfrm>
          <a:off x="18421427" y="10329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51706</xdr:rowOff>
    </xdr:from>
    <xdr:ext cx="469744" cy="259045"/>
    <xdr:sp macro="" textlink="">
      <xdr:nvSpPr>
        <xdr:cNvPr id="710" name="n_1mainValue【学校施設】&#10;一人当たり面積">
          <a:extLst>
            <a:ext uri="{FF2B5EF4-FFF2-40B4-BE49-F238E27FC236}">
              <a16:creationId xmlns:a16="http://schemas.microsoft.com/office/drawing/2014/main" id="{8964FCBA-D2D1-451F-BE79-99B0A1377908}"/>
            </a:ext>
          </a:extLst>
        </xdr:cNvPr>
        <xdr:cNvSpPr txBox="1"/>
      </xdr:nvSpPr>
      <xdr:spPr>
        <a:xfrm>
          <a:off x="21075727" y="10338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33926</xdr:rowOff>
    </xdr:from>
    <xdr:ext cx="469744" cy="259045"/>
    <xdr:sp macro="" textlink="">
      <xdr:nvSpPr>
        <xdr:cNvPr id="711" name="n_2mainValue【学校施設】&#10;一人当たり面積">
          <a:extLst>
            <a:ext uri="{FF2B5EF4-FFF2-40B4-BE49-F238E27FC236}">
              <a16:creationId xmlns:a16="http://schemas.microsoft.com/office/drawing/2014/main" id="{5701F5A3-35FB-4392-BB89-61C22D389D00}"/>
            </a:ext>
          </a:extLst>
        </xdr:cNvPr>
        <xdr:cNvSpPr txBox="1"/>
      </xdr:nvSpPr>
      <xdr:spPr>
        <a:xfrm>
          <a:off x="20199427" y="10663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38879</xdr:rowOff>
    </xdr:from>
    <xdr:ext cx="469744" cy="259045"/>
    <xdr:sp macro="" textlink="">
      <xdr:nvSpPr>
        <xdr:cNvPr id="712" name="n_3mainValue【学校施設】&#10;一人当たり面積">
          <a:extLst>
            <a:ext uri="{FF2B5EF4-FFF2-40B4-BE49-F238E27FC236}">
              <a16:creationId xmlns:a16="http://schemas.microsoft.com/office/drawing/2014/main" id="{1A64E540-6CD5-4D31-B76F-0E73A7311646}"/>
            </a:ext>
          </a:extLst>
        </xdr:cNvPr>
        <xdr:cNvSpPr txBox="1"/>
      </xdr:nvSpPr>
      <xdr:spPr>
        <a:xfrm>
          <a:off x="19310427" y="10668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46880</xdr:rowOff>
    </xdr:from>
    <xdr:ext cx="469744" cy="259045"/>
    <xdr:sp macro="" textlink="">
      <xdr:nvSpPr>
        <xdr:cNvPr id="713" name="n_4mainValue【学校施設】&#10;一人当たり面積">
          <a:extLst>
            <a:ext uri="{FF2B5EF4-FFF2-40B4-BE49-F238E27FC236}">
              <a16:creationId xmlns:a16="http://schemas.microsoft.com/office/drawing/2014/main" id="{62096240-C4AE-422D-9073-8B4588BD33D0}"/>
            </a:ext>
          </a:extLst>
        </xdr:cNvPr>
        <xdr:cNvSpPr txBox="1"/>
      </xdr:nvSpPr>
      <xdr:spPr>
        <a:xfrm>
          <a:off x="18421427" y="10676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14" name="正方形/長方形 713">
          <a:extLst>
            <a:ext uri="{FF2B5EF4-FFF2-40B4-BE49-F238E27FC236}">
              <a16:creationId xmlns:a16="http://schemas.microsoft.com/office/drawing/2014/main" id="{95CE1CC9-55CC-41A8-BCAC-6EBCA12504EC}"/>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15" name="正方形/長方形 714">
          <a:extLst>
            <a:ext uri="{FF2B5EF4-FFF2-40B4-BE49-F238E27FC236}">
              <a16:creationId xmlns:a16="http://schemas.microsoft.com/office/drawing/2014/main" id="{075B195D-0D0B-42A2-9378-8D4E797B7A04}"/>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16" name="正方形/長方形 715">
          <a:extLst>
            <a:ext uri="{FF2B5EF4-FFF2-40B4-BE49-F238E27FC236}">
              <a16:creationId xmlns:a16="http://schemas.microsoft.com/office/drawing/2014/main" id="{5FDF1B19-1D02-41DF-B433-3A80D7F3A7FE}"/>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17" name="正方形/長方形 716">
          <a:extLst>
            <a:ext uri="{FF2B5EF4-FFF2-40B4-BE49-F238E27FC236}">
              <a16:creationId xmlns:a16="http://schemas.microsoft.com/office/drawing/2014/main" id="{16F26539-7BB3-403C-8A4C-7178014EC85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18" name="正方形/長方形 717">
          <a:extLst>
            <a:ext uri="{FF2B5EF4-FFF2-40B4-BE49-F238E27FC236}">
              <a16:creationId xmlns:a16="http://schemas.microsoft.com/office/drawing/2014/main" id="{C29BAC04-BAFF-44F1-B182-D171B64C018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19" name="正方形/長方形 718">
          <a:extLst>
            <a:ext uri="{FF2B5EF4-FFF2-40B4-BE49-F238E27FC236}">
              <a16:creationId xmlns:a16="http://schemas.microsoft.com/office/drawing/2014/main" id="{9EACF945-878A-47B4-91AD-97951AA193ED}"/>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0" name="正方形/長方形 719">
          <a:extLst>
            <a:ext uri="{FF2B5EF4-FFF2-40B4-BE49-F238E27FC236}">
              <a16:creationId xmlns:a16="http://schemas.microsoft.com/office/drawing/2014/main" id="{61F59D74-9F57-47B9-A1DD-BB6FDDE83E42}"/>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1" name="正方形/長方形 720">
          <a:extLst>
            <a:ext uri="{FF2B5EF4-FFF2-40B4-BE49-F238E27FC236}">
              <a16:creationId xmlns:a16="http://schemas.microsoft.com/office/drawing/2014/main" id="{84BE5AD9-6DEB-4E05-99E3-EEE6BBA834E1}"/>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22" name="正方形/長方形 721">
          <a:extLst>
            <a:ext uri="{FF2B5EF4-FFF2-40B4-BE49-F238E27FC236}">
              <a16:creationId xmlns:a16="http://schemas.microsoft.com/office/drawing/2014/main" id="{A52046F5-4BF0-45AC-B464-9AEE6E6D45D8}"/>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23" name="正方形/長方形 722">
          <a:extLst>
            <a:ext uri="{FF2B5EF4-FFF2-40B4-BE49-F238E27FC236}">
              <a16:creationId xmlns:a16="http://schemas.microsoft.com/office/drawing/2014/main" id="{BA7DE871-43B1-44D9-BAF9-8426D1743A99}"/>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24" name="正方形/長方形 723">
          <a:extLst>
            <a:ext uri="{FF2B5EF4-FFF2-40B4-BE49-F238E27FC236}">
              <a16:creationId xmlns:a16="http://schemas.microsoft.com/office/drawing/2014/main" id="{CAF22751-3EEC-4879-BF65-79CCCB436843}"/>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25" name="正方形/長方形 724">
          <a:extLst>
            <a:ext uri="{FF2B5EF4-FFF2-40B4-BE49-F238E27FC236}">
              <a16:creationId xmlns:a16="http://schemas.microsoft.com/office/drawing/2014/main" id="{CC229E65-72BD-4E78-A31C-B1AF3025E81C}"/>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26" name="正方形/長方形 725">
          <a:extLst>
            <a:ext uri="{FF2B5EF4-FFF2-40B4-BE49-F238E27FC236}">
              <a16:creationId xmlns:a16="http://schemas.microsoft.com/office/drawing/2014/main" id="{8950AE4C-5FBA-48DD-996B-87DA2F9D36B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27" name="正方形/長方形 726">
          <a:extLst>
            <a:ext uri="{FF2B5EF4-FFF2-40B4-BE49-F238E27FC236}">
              <a16:creationId xmlns:a16="http://schemas.microsoft.com/office/drawing/2014/main" id="{CB7A5B8A-E74E-4D54-B03A-2D894EBC761D}"/>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28" name="正方形/長方形 727">
          <a:extLst>
            <a:ext uri="{FF2B5EF4-FFF2-40B4-BE49-F238E27FC236}">
              <a16:creationId xmlns:a16="http://schemas.microsoft.com/office/drawing/2014/main" id="{2CC68DEE-B3E7-4717-B112-C49164867C35}"/>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29" name="正方形/長方形 728">
          <a:extLst>
            <a:ext uri="{FF2B5EF4-FFF2-40B4-BE49-F238E27FC236}">
              <a16:creationId xmlns:a16="http://schemas.microsoft.com/office/drawing/2014/main" id="{8C13765E-AC90-4ECC-8519-58FB01861F97}"/>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30" name="正方形/長方形 729">
          <a:extLst>
            <a:ext uri="{FF2B5EF4-FFF2-40B4-BE49-F238E27FC236}">
              <a16:creationId xmlns:a16="http://schemas.microsoft.com/office/drawing/2014/main" id="{2F21ADB1-63D6-4BAB-AFA8-DB3EAD42034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1" name="正方形/長方形 730">
          <a:extLst>
            <a:ext uri="{FF2B5EF4-FFF2-40B4-BE49-F238E27FC236}">
              <a16:creationId xmlns:a16="http://schemas.microsoft.com/office/drawing/2014/main" id="{EC28502A-696C-4780-A8FB-4D309EF31D63}"/>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2" name="正方形/長方形 731">
          <a:extLst>
            <a:ext uri="{FF2B5EF4-FFF2-40B4-BE49-F238E27FC236}">
              <a16:creationId xmlns:a16="http://schemas.microsoft.com/office/drawing/2014/main" id="{64D8C5D0-4882-4C07-805D-C0D3232DCDF7}"/>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3" name="正方形/長方形 732">
          <a:extLst>
            <a:ext uri="{FF2B5EF4-FFF2-40B4-BE49-F238E27FC236}">
              <a16:creationId xmlns:a16="http://schemas.microsoft.com/office/drawing/2014/main" id="{D1E566FF-2F98-4169-B96B-9A83A9549243}"/>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4" name="正方形/長方形 733">
          <a:extLst>
            <a:ext uri="{FF2B5EF4-FFF2-40B4-BE49-F238E27FC236}">
              <a16:creationId xmlns:a16="http://schemas.microsoft.com/office/drawing/2014/main" id="{395311BA-F70F-42C0-A462-A8327BBF8551}"/>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5" name="正方形/長方形 734">
          <a:extLst>
            <a:ext uri="{FF2B5EF4-FFF2-40B4-BE49-F238E27FC236}">
              <a16:creationId xmlns:a16="http://schemas.microsoft.com/office/drawing/2014/main" id="{AF563DC0-607D-447E-B693-2C8B28F054AE}"/>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6" name="正方形/長方形 735">
          <a:extLst>
            <a:ext uri="{FF2B5EF4-FFF2-40B4-BE49-F238E27FC236}">
              <a16:creationId xmlns:a16="http://schemas.microsoft.com/office/drawing/2014/main" id="{ED43F8AF-AE3C-41F0-8192-B1D42A6A3732}"/>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37" name="正方形/長方形 736">
          <a:extLst>
            <a:ext uri="{FF2B5EF4-FFF2-40B4-BE49-F238E27FC236}">
              <a16:creationId xmlns:a16="http://schemas.microsoft.com/office/drawing/2014/main" id="{BEA64B3C-DB86-4F99-88AB-60973BC88724}"/>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38" name="テキスト ボックス 737">
          <a:extLst>
            <a:ext uri="{FF2B5EF4-FFF2-40B4-BE49-F238E27FC236}">
              <a16:creationId xmlns:a16="http://schemas.microsoft.com/office/drawing/2014/main" id="{AA335C10-749F-47DB-B253-4BA47DB27A4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9" name="直線コネクタ 738">
          <a:extLst>
            <a:ext uri="{FF2B5EF4-FFF2-40B4-BE49-F238E27FC236}">
              <a16:creationId xmlns:a16="http://schemas.microsoft.com/office/drawing/2014/main" id="{F5DCB719-94A2-4099-923E-F44BC3796F7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0" name="テキスト ボックス 739">
          <a:extLst>
            <a:ext uri="{FF2B5EF4-FFF2-40B4-BE49-F238E27FC236}">
              <a16:creationId xmlns:a16="http://schemas.microsoft.com/office/drawing/2014/main" id="{C84FDC3A-7B43-471C-84F6-826597FB93E0}"/>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1" name="直線コネクタ 740">
          <a:extLst>
            <a:ext uri="{FF2B5EF4-FFF2-40B4-BE49-F238E27FC236}">
              <a16:creationId xmlns:a16="http://schemas.microsoft.com/office/drawing/2014/main" id="{B3240229-7C17-4BD9-9D23-A59AAD52D357}"/>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2" name="テキスト ボックス 741">
          <a:extLst>
            <a:ext uri="{FF2B5EF4-FFF2-40B4-BE49-F238E27FC236}">
              <a16:creationId xmlns:a16="http://schemas.microsoft.com/office/drawing/2014/main" id="{73408B30-5C95-453B-A4D2-D395BE02F7B6}"/>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3" name="直線コネクタ 742">
          <a:extLst>
            <a:ext uri="{FF2B5EF4-FFF2-40B4-BE49-F238E27FC236}">
              <a16:creationId xmlns:a16="http://schemas.microsoft.com/office/drawing/2014/main" id="{4AFE974D-FA4F-4E9C-83DC-9FA9B87CAB01}"/>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4" name="テキスト ボックス 743">
          <a:extLst>
            <a:ext uri="{FF2B5EF4-FFF2-40B4-BE49-F238E27FC236}">
              <a16:creationId xmlns:a16="http://schemas.microsoft.com/office/drawing/2014/main" id="{93E08ACC-C919-41D6-874F-F3CDAA4656E6}"/>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5" name="直線コネクタ 744">
          <a:extLst>
            <a:ext uri="{FF2B5EF4-FFF2-40B4-BE49-F238E27FC236}">
              <a16:creationId xmlns:a16="http://schemas.microsoft.com/office/drawing/2014/main" id="{BB868DFB-DB5F-47BB-BB83-25022D511466}"/>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46" name="テキスト ボックス 745">
          <a:extLst>
            <a:ext uri="{FF2B5EF4-FFF2-40B4-BE49-F238E27FC236}">
              <a16:creationId xmlns:a16="http://schemas.microsoft.com/office/drawing/2014/main" id="{2163E8B7-6EB5-4CBA-A065-0C7F9076101F}"/>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47" name="直線コネクタ 746">
          <a:extLst>
            <a:ext uri="{FF2B5EF4-FFF2-40B4-BE49-F238E27FC236}">
              <a16:creationId xmlns:a16="http://schemas.microsoft.com/office/drawing/2014/main" id="{8916CC8A-D27B-4083-A3E7-C30DD2045925}"/>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48" name="テキスト ボックス 747">
          <a:extLst>
            <a:ext uri="{FF2B5EF4-FFF2-40B4-BE49-F238E27FC236}">
              <a16:creationId xmlns:a16="http://schemas.microsoft.com/office/drawing/2014/main" id="{7EEB939D-64F1-401F-B40A-C185931977E4}"/>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49" name="直線コネクタ 748">
          <a:extLst>
            <a:ext uri="{FF2B5EF4-FFF2-40B4-BE49-F238E27FC236}">
              <a16:creationId xmlns:a16="http://schemas.microsoft.com/office/drawing/2014/main" id="{7379B806-BB13-460F-916C-8B5E9C3D65F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0" name="テキスト ボックス 749">
          <a:extLst>
            <a:ext uri="{FF2B5EF4-FFF2-40B4-BE49-F238E27FC236}">
              <a16:creationId xmlns:a16="http://schemas.microsoft.com/office/drawing/2014/main" id="{9B762D57-8048-42D2-A639-983B3A2515FC}"/>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1" name="直線コネクタ 750">
          <a:extLst>
            <a:ext uri="{FF2B5EF4-FFF2-40B4-BE49-F238E27FC236}">
              <a16:creationId xmlns:a16="http://schemas.microsoft.com/office/drawing/2014/main" id="{4330B8A3-71EC-4946-906D-03293FCC5B5D}"/>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2" name="テキスト ボックス 751">
          <a:extLst>
            <a:ext uri="{FF2B5EF4-FFF2-40B4-BE49-F238E27FC236}">
              <a16:creationId xmlns:a16="http://schemas.microsoft.com/office/drawing/2014/main" id="{FD3A396D-D1CF-45E3-880D-9FD2CB2C885F}"/>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3" name="直線コネクタ 752">
          <a:extLst>
            <a:ext uri="{FF2B5EF4-FFF2-40B4-BE49-F238E27FC236}">
              <a16:creationId xmlns:a16="http://schemas.microsoft.com/office/drawing/2014/main" id="{CC4FDE69-80FB-4F2C-ABEE-5C070B69B759}"/>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4" name="【公民館】&#10;有形固定資産減価償却率グラフ枠">
          <a:extLst>
            <a:ext uri="{FF2B5EF4-FFF2-40B4-BE49-F238E27FC236}">
              <a16:creationId xmlns:a16="http://schemas.microsoft.com/office/drawing/2014/main" id="{B280858F-CB13-4DFD-AA8F-F84A1E01879E}"/>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149679</xdr:rowOff>
    </xdr:from>
    <xdr:to>
      <xdr:col>85</xdr:col>
      <xdr:colOff>126364</xdr:colOff>
      <xdr:row>109</xdr:row>
      <xdr:rowOff>35379</xdr:rowOff>
    </xdr:to>
    <xdr:cxnSp macro="">
      <xdr:nvCxnSpPr>
        <xdr:cNvPr id="755" name="直線コネクタ 754">
          <a:extLst>
            <a:ext uri="{FF2B5EF4-FFF2-40B4-BE49-F238E27FC236}">
              <a16:creationId xmlns:a16="http://schemas.microsoft.com/office/drawing/2014/main" id="{F5099F50-DB97-4E23-88F6-CD7BC425F9CA}"/>
            </a:ext>
          </a:extLst>
        </xdr:cNvPr>
        <xdr:cNvCxnSpPr/>
      </xdr:nvCxnSpPr>
      <xdr:spPr>
        <a:xfrm flipV="1">
          <a:off x="16318864" y="17294679"/>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56" name="【公民館】&#10;有形固定資産減価償却率最小値テキスト">
          <a:extLst>
            <a:ext uri="{FF2B5EF4-FFF2-40B4-BE49-F238E27FC236}">
              <a16:creationId xmlns:a16="http://schemas.microsoft.com/office/drawing/2014/main" id="{3F5249BC-D68C-48FA-BD00-3A8D26A55586}"/>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57" name="直線コネクタ 756">
          <a:extLst>
            <a:ext uri="{FF2B5EF4-FFF2-40B4-BE49-F238E27FC236}">
              <a16:creationId xmlns:a16="http://schemas.microsoft.com/office/drawing/2014/main" id="{DF7EE8B7-CE47-42FE-8B44-344D84FC0D68}"/>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96356</xdr:rowOff>
    </xdr:from>
    <xdr:ext cx="405111" cy="259045"/>
    <xdr:sp macro="" textlink="">
      <xdr:nvSpPr>
        <xdr:cNvPr id="758" name="【公民館】&#10;有形固定資産減価償却率最大値テキスト">
          <a:extLst>
            <a:ext uri="{FF2B5EF4-FFF2-40B4-BE49-F238E27FC236}">
              <a16:creationId xmlns:a16="http://schemas.microsoft.com/office/drawing/2014/main" id="{B5FD98D5-37A1-40C7-834B-8579364A28A0}"/>
            </a:ext>
          </a:extLst>
        </xdr:cNvPr>
        <xdr:cNvSpPr txBox="1"/>
      </xdr:nvSpPr>
      <xdr:spPr>
        <a:xfrm>
          <a:off x="16357600" y="17069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149679</xdr:rowOff>
    </xdr:from>
    <xdr:to>
      <xdr:col>86</xdr:col>
      <xdr:colOff>25400</xdr:colOff>
      <xdr:row>100</xdr:row>
      <xdr:rowOff>149679</xdr:rowOff>
    </xdr:to>
    <xdr:cxnSp macro="">
      <xdr:nvCxnSpPr>
        <xdr:cNvPr id="759" name="直線コネクタ 758">
          <a:extLst>
            <a:ext uri="{FF2B5EF4-FFF2-40B4-BE49-F238E27FC236}">
              <a16:creationId xmlns:a16="http://schemas.microsoft.com/office/drawing/2014/main" id="{A44F84AA-13F0-4B27-88F0-C2EE565E2C53}"/>
            </a:ext>
          </a:extLst>
        </xdr:cNvPr>
        <xdr:cNvCxnSpPr/>
      </xdr:nvCxnSpPr>
      <xdr:spPr>
        <a:xfrm>
          <a:off x="16230600" y="172946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116857</xdr:rowOff>
    </xdr:from>
    <xdr:ext cx="405111" cy="259045"/>
    <xdr:sp macro="" textlink="">
      <xdr:nvSpPr>
        <xdr:cNvPr id="760" name="【公民館】&#10;有形固定資産減価償却率平均値テキスト">
          <a:extLst>
            <a:ext uri="{FF2B5EF4-FFF2-40B4-BE49-F238E27FC236}">
              <a16:creationId xmlns:a16="http://schemas.microsoft.com/office/drawing/2014/main" id="{DC858560-20DE-4301-BD5D-A07DDCB6F9D8}"/>
            </a:ext>
          </a:extLst>
        </xdr:cNvPr>
        <xdr:cNvSpPr txBox="1"/>
      </xdr:nvSpPr>
      <xdr:spPr>
        <a:xfrm>
          <a:off x="16357600" y="179476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93980</xdr:rowOff>
    </xdr:from>
    <xdr:to>
      <xdr:col>85</xdr:col>
      <xdr:colOff>177800</xdr:colOff>
      <xdr:row>106</xdr:row>
      <xdr:rowOff>24130</xdr:rowOff>
    </xdr:to>
    <xdr:sp macro="" textlink="">
      <xdr:nvSpPr>
        <xdr:cNvPr id="761" name="フローチャート: 判断 760">
          <a:extLst>
            <a:ext uri="{FF2B5EF4-FFF2-40B4-BE49-F238E27FC236}">
              <a16:creationId xmlns:a16="http://schemas.microsoft.com/office/drawing/2014/main" id="{D37F2889-F628-4670-84CE-D41CB0DFE5F7}"/>
            </a:ext>
          </a:extLst>
        </xdr:cNvPr>
        <xdr:cNvSpPr/>
      </xdr:nvSpPr>
      <xdr:spPr>
        <a:xfrm>
          <a:off x="16268700" y="1809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85816</xdr:rowOff>
    </xdr:from>
    <xdr:to>
      <xdr:col>81</xdr:col>
      <xdr:colOff>101600</xdr:colOff>
      <xdr:row>106</xdr:row>
      <xdr:rowOff>15966</xdr:rowOff>
    </xdr:to>
    <xdr:sp macro="" textlink="">
      <xdr:nvSpPr>
        <xdr:cNvPr id="762" name="フローチャート: 判断 761">
          <a:extLst>
            <a:ext uri="{FF2B5EF4-FFF2-40B4-BE49-F238E27FC236}">
              <a16:creationId xmlns:a16="http://schemas.microsoft.com/office/drawing/2014/main" id="{03CC1B81-64A6-4501-88DF-FFB05FAF47A4}"/>
            </a:ext>
          </a:extLst>
        </xdr:cNvPr>
        <xdr:cNvSpPr/>
      </xdr:nvSpPr>
      <xdr:spPr>
        <a:xfrm>
          <a:off x="15430500" y="1808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95613</xdr:rowOff>
    </xdr:from>
    <xdr:to>
      <xdr:col>76</xdr:col>
      <xdr:colOff>165100</xdr:colOff>
      <xdr:row>106</xdr:row>
      <xdr:rowOff>25763</xdr:rowOff>
    </xdr:to>
    <xdr:sp macro="" textlink="">
      <xdr:nvSpPr>
        <xdr:cNvPr id="763" name="フローチャート: 判断 762">
          <a:extLst>
            <a:ext uri="{FF2B5EF4-FFF2-40B4-BE49-F238E27FC236}">
              <a16:creationId xmlns:a16="http://schemas.microsoft.com/office/drawing/2014/main" id="{0AD80D4C-EB09-4F41-9F65-9B49BB6DDC0D}"/>
            </a:ext>
          </a:extLst>
        </xdr:cNvPr>
        <xdr:cNvSpPr/>
      </xdr:nvSpPr>
      <xdr:spPr>
        <a:xfrm>
          <a:off x="14541500" y="1809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72752</xdr:rowOff>
    </xdr:from>
    <xdr:to>
      <xdr:col>72</xdr:col>
      <xdr:colOff>38100</xdr:colOff>
      <xdr:row>106</xdr:row>
      <xdr:rowOff>2902</xdr:rowOff>
    </xdr:to>
    <xdr:sp macro="" textlink="">
      <xdr:nvSpPr>
        <xdr:cNvPr id="764" name="フローチャート: 判断 763">
          <a:extLst>
            <a:ext uri="{FF2B5EF4-FFF2-40B4-BE49-F238E27FC236}">
              <a16:creationId xmlns:a16="http://schemas.microsoft.com/office/drawing/2014/main" id="{D9602931-90CD-47A0-AAFD-E997C610A0C0}"/>
            </a:ext>
          </a:extLst>
        </xdr:cNvPr>
        <xdr:cNvSpPr/>
      </xdr:nvSpPr>
      <xdr:spPr>
        <a:xfrm>
          <a:off x="13652500" y="1807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74386</xdr:rowOff>
    </xdr:from>
    <xdr:to>
      <xdr:col>67</xdr:col>
      <xdr:colOff>101600</xdr:colOff>
      <xdr:row>106</xdr:row>
      <xdr:rowOff>4536</xdr:rowOff>
    </xdr:to>
    <xdr:sp macro="" textlink="">
      <xdr:nvSpPr>
        <xdr:cNvPr id="765" name="フローチャート: 判断 764">
          <a:extLst>
            <a:ext uri="{FF2B5EF4-FFF2-40B4-BE49-F238E27FC236}">
              <a16:creationId xmlns:a16="http://schemas.microsoft.com/office/drawing/2014/main" id="{700809DA-2228-4B8C-8FD0-4C19B466DBC7}"/>
            </a:ext>
          </a:extLst>
        </xdr:cNvPr>
        <xdr:cNvSpPr/>
      </xdr:nvSpPr>
      <xdr:spPr>
        <a:xfrm>
          <a:off x="12763500" y="180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6" name="テキスト ボックス 765">
          <a:extLst>
            <a:ext uri="{FF2B5EF4-FFF2-40B4-BE49-F238E27FC236}">
              <a16:creationId xmlns:a16="http://schemas.microsoft.com/office/drawing/2014/main" id="{80ADA715-F755-4975-A9C2-8D520A3ACE3A}"/>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67" name="テキスト ボックス 766">
          <a:extLst>
            <a:ext uri="{FF2B5EF4-FFF2-40B4-BE49-F238E27FC236}">
              <a16:creationId xmlns:a16="http://schemas.microsoft.com/office/drawing/2014/main" id="{ABCFE8F9-CCA6-4BD7-9D1F-C411B58D8F50}"/>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68" name="テキスト ボックス 767">
          <a:extLst>
            <a:ext uri="{FF2B5EF4-FFF2-40B4-BE49-F238E27FC236}">
              <a16:creationId xmlns:a16="http://schemas.microsoft.com/office/drawing/2014/main" id="{4EF3EB21-F26C-496F-9556-CEFBA4AF47F5}"/>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69" name="テキスト ボックス 768">
          <a:extLst>
            <a:ext uri="{FF2B5EF4-FFF2-40B4-BE49-F238E27FC236}">
              <a16:creationId xmlns:a16="http://schemas.microsoft.com/office/drawing/2014/main" id="{5458ED6D-F795-4982-8899-E416F1509316}"/>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0" name="テキスト ボックス 769">
          <a:extLst>
            <a:ext uri="{FF2B5EF4-FFF2-40B4-BE49-F238E27FC236}">
              <a16:creationId xmlns:a16="http://schemas.microsoft.com/office/drawing/2014/main" id="{2C572B5F-C06E-4A85-8174-C9393A07828F}"/>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71120</xdr:rowOff>
    </xdr:from>
    <xdr:to>
      <xdr:col>85</xdr:col>
      <xdr:colOff>177800</xdr:colOff>
      <xdr:row>107</xdr:row>
      <xdr:rowOff>1270</xdr:rowOff>
    </xdr:to>
    <xdr:sp macro="" textlink="">
      <xdr:nvSpPr>
        <xdr:cNvPr id="771" name="楕円 770">
          <a:extLst>
            <a:ext uri="{FF2B5EF4-FFF2-40B4-BE49-F238E27FC236}">
              <a16:creationId xmlns:a16="http://schemas.microsoft.com/office/drawing/2014/main" id="{B52F51A2-C52E-4DB4-B94A-92E8D6DEFE96}"/>
            </a:ext>
          </a:extLst>
        </xdr:cNvPr>
        <xdr:cNvSpPr/>
      </xdr:nvSpPr>
      <xdr:spPr>
        <a:xfrm>
          <a:off x="16268700" y="182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49547</xdr:rowOff>
    </xdr:from>
    <xdr:ext cx="405111" cy="259045"/>
    <xdr:sp macro="" textlink="">
      <xdr:nvSpPr>
        <xdr:cNvPr id="772" name="【公民館】&#10;有形固定資産減価償却率該当値テキスト">
          <a:extLst>
            <a:ext uri="{FF2B5EF4-FFF2-40B4-BE49-F238E27FC236}">
              <a16:creationId xmlns:a16="http://schemas.microsoft.com/office/drawing/2014/main" id="{65B3296C-7639-4EA0-8D9F-107F7602F850}"/>
            </a:ext>
          </a:extLst>
        </xdr:cNvPr>
        <xdr:cNvSpPr txBox="1"/>
      </xdr:nvSpPr>
      <xdr:spPr>
        <a:xfrm>
          <a:off x="16357600" y="18223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67855</xdr:rowOff>
    </xdr:from>
    <xdr:to>
      <xdr:col>81</xdr:col>
      <xdr:colOff>101600</xdr:colOff>
      <xdr:row>106</xdr:row>
      <xdr:rowOff>169455</xdr:rowOff>
    </xdr:to>
    <xdr:sp macro="" textlink="">
      <xdr:nvSpPr>
        <xdr:cNvPr id="773" name="楕円 772">
          <a:extLst>
            <a:ext uri="{FF2B5EF4-FFF2-40B4-BE49-F238E27FC236}">
              <a16:creationId xmlns:a16="http://schemas.microsoft.com/office/drawing/2014/main" id="{24C7B9EB-B06F-44BC-9D2D-008FEDBCC583}"/>
            </a:ext>
          </a:extLst>
        </xdr:cNvPr>
        <xdr:cNvSpPr/>
      </xdr:nvSpPr>
      <xdr:spPr>
        <a:xfrm>
          <a:off x="15430500" y="18241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118655</xdr:rowOff>
    </xdr:from>
    <xdr:to>
      <xdr:col>85</xdr:col>
      <xdr:colOff>127000</xdr:colOff>
      <xdr:row>106</xdr:row>
      <xdr:rowOff>121920</xdr:rowOff>
    </xdr:to>
    <xdr:cxnSp macro="">
      <xdr:nvCxnSpPr>
        <xdr:cNvPr id="774" name="直線コネクタ 773">
          <a:extLst>
            <a:ext uri="{FF2B5EF4-FFF2-40B4-BE49-F238E27FC236}">
              <a16:creationId xmlns:a16="http://schemas.microsoft.com/office/drawing/2014/main" id="{E3570E9B-D360-4278-8E4F-B50346D99FE1}"/>
            </a:ext>
          </a:extLst>
        </xdr:cNvPr>
        <xdr:cNvCxnSpPr/>
      </xdr:nvCxnSpPr>
      <xdr:spPr>
        <a:xfrm>
          <a:off x="15481300" y="18292355"/>
          <a:ext cx="83820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51526</xdr:rowOff>
    </xdr:from>
    <xdr:to>
      <xdr:col>76</xdr:col>
      <xdr:colOff>165100</xdr:colOff>
      <xdr:row>106</xdr:row>
      <xdr:rowOff>153126</xdr:rowOff>
    </xdr:to>
    <xdr:sp macro="" textlink="">
      <xdr:nvSpPr>
        <xdr:cNvPr id="775" name="楕円 774">
          <a:extLst>
            <a:ext uri="{FF2B5EF4-FFF2-40B4-BE49-F238E27FC236}">
              <a16:creationId xmlns:a16="http://schemas.microsoft.com/office/drawing/2014/main" id="{55A867E0-75E6-4FA7-AEF7-5AC2515143EA}"/>
            </a:ext>
          </a:extLst>
        </xdr:cNvPr>
        <xdr:cNvSpPr/>
      </xdr:nvSpPr>
      <xdr:spPr>
        <a:xfrm>
          <a:off x="14541500" y="18225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102326</xdr:rowOff>
    </xdr:from>
    <xdr:to>
      <xdr:col>81</xdr:col>
      <xdr:colOff>50800</xdr:colOff>
      <xdr:row>106</xdr:row>
      <xdr:rowOff>118655</xdr:rowOff>
    </xdr:to>
    <xdr:cxnSp macro="">
      <xdr:nvCxnSpPr>
        <xdr:cNvPr id="776" name="直線コネクタ 775">
          <a:extLst>
            <a:ext uri="{FF2B5EF4-FFF2-40B4-BE49-F238E27FC236}">
              <a16:creationId xmlns:a16="http://schemas.microsoft.com/office/drawing/2014/main" id="{A2210DC8-7D57-4B19-9CD4-0916F5EEAF9C}"/>
            </a:ext>
          </a:extLst>
        </xdr:cNvPr>
        <xdr:cNvCxnSpPr/>
      </xdr:nvCxnSpPr>
      <xdr:spPr>
        <a:xfrm>
          <a:off x="14592300" y="18276026"/>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22134</xdr:rowOff>
    </xdr:from>
    <xdr:to>
      <xdr:col>72</xdr:col>
      <xdr:colOff>38100</xdr:colOff>
      <xdr:row>106</xdr:row>
      <xdr:rowOff>123734</xdr:rowOff>
    </xdr:to>
    <xdr:sp macro="" textlink="">
      <xdr:nvSpPr>
        <xdr:cNvPr id="777" name="楕円 776">
          <a:extLst>
            <a:ext uri="{FF2B5EF4-FFF2-40B4-BE49-F238E27FC236}">
              <a16:creationId xmlns:a16="http://schemas.microsoft.com/office/drawing/2014/main" id="{C682A5DE-C22C-49CC-BA9D-27BBE611DB91}"/>
            </a:ext>
          </a:extLst>
        </xdr:cNvPr>
        <xdr:cNvSpPr/>
      </xdr:nvSpPr>
      <xdr:spPr>
        <a:xfrm>
          <a:off x="13652500" y="18195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72934</xdr:rowOff>
    </xdr:from>
    <xdr:to>
      <xdr:col>76</xdr:col>
      <xdr:colOff>114300</xdr:colOff>
      <xdr:row>106</xdr:row>
      <xdr:rowOff>102326</xdr:rowOff>
    </xdr:to>
    <xdr:cxnSp macro="">
      <xdr:nvCxnSpPr>
        <xdr:cNvPr id="778" name="直線コネクタ 777">
          <a:extLst>
            <a:ext uri="{FF2B5EF4-FFF2-40B4-BE49-F238E27FC236}">
              <a16:creationId xmlns:a16="http://schemas.microsoft.com/office/drawing/2014/main" id="{6F14ECD0-80BE-4650-8264-9012D0AE8209}"/>
            </a:ext>
          </a:extLst>
        </xdr:cNvPr>
        <xdr:cNvCxnSpPr/>
      </xdr:nvCxnSpPr>
      <xdr:spPr>
        <a:xfrm>
          <a:off x="13703300" y="18246634"/>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62956</xdr:rowOff>
    </xdr:from>
    <xdr:to>
      <xdr:col>67</xdr:col>
      <xdr:colOff>101600</xdr:colOff>
      <xdr:row>106</xdr:row>
      <xdr:rowOff>164556</xdr:rowOff>
    </xdr:to>
    <xdr:sp macro="" textlink="">
      <xdr:nvSpPr>
        <xdr:cNvPr id="779" name="楕円 778">
          <a:extLst>
            <a:ext uri="{FF2B5EF4-FFF2-40B4-BE49-F238E27FC236}">
              <a16:creationId xmlns:a16="http://schemas.microsoft.com/office/drawing/2014/main" id="{24B66984-798E-45B9-99F0-643435F96BD6}"/>
            </a:ext>
          </a:extLst>
        </xdr:cNvPr>
        <xdr:cNvSpPr/>
      </xdr:nvSpPr>
      <xdr:spPr>
        <a:xfrm>
          <a:off x="12763500" y="18236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72934</xdr:rowOff>
    </xdr:from>
    <xdr:to>
      <xdr:col>71</xdr:col>
      <xdr:colOff>177800</xdr:colOff>
      <xdr:row>106</xdr:row>
      <xdr:rowOff>113756</xdr:rowOff>
    </xdr:to>
    <xdr:cxnSp macro="">
      <xdr:nvCxnSpPr>
        <xdr:cNvPr id="780" name="直線コネクタ 779">
          <a:extLst>
            <a:ext uri="{FF2B5EF4-FFF2-40B4-BE49-F238E27FC236}">
              <a16:creationId xmlns:a16="http://schemas.microsoft.com/office/drawing/2014/main" id="{CCBADC4E-59BB-4203-A03E-943D5DE2745E}"/>
            </a:ext>
          </a:extLst>
        </xdr:cNvPr>
        <xdr:cNvCxnSpPr/>
      </xdr:nvCxnSpPr>
      <xdr:spPr>
        <a:xfrm flipV="1">
          <a:off x="12814300" y="18246634"/>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32493</xdr:rowOff>
    </xdr:from>
    <xdr:ext cx="405111" cy="259045"/>
    <xdr:sp macro="" textlink="">
      <xdr:nvSpPr>
        <xdr:cNvPr id="781" name="n_1aveValue【公民館】&#10;有形固定資産減価償却率">
          <a:extLst>
            <a:ext uri="{FF2B5EF4-FFF2-40B4-BE49-F238E27FC236}">
              <a16:creationId xmlns:a16="http://schemas.microsoft.com/office/drawing/2014/main" id="{E3542136-914E-4CF3-BD33-884855134AB7}"/>
            </a:ext>
          </a:extLst>
        </xdr:cNvPr>
        <xdr:cNvSpPr txBox="1"/>
      </xdr:nvSpPr>
      <xdr:spPr>
        <a:xfrm>
          <a:off x="15266044" y="178632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42290</xdr:rowOff>
    </xdr:from>
    <xdr:ext cx="405111" cy="259045"/>
    <xdr:sp macro="" textlink="">
      <xdr:nvSpPr>
        <xdr:cNvPr id="782" name="n_2aveValue【公民館】&#10;有形固定資産減価償却率">
          <a:extLst>
            <a:ext uri="{FF2B5EF4-FFF2-40B4-BE49-F238E27FC236}">
              <a16:creationId xmlns:a16="http://schemas.microsoft.com/office/drawing/2014/main" id="{6509E416-909F-4CEC-8F1C-97F6AB009401}"/>
            </a:ext>
          </a:extLst>
        </xdr:cNvPr>
        <xdr:cNvSpPr txBox="1"/>
      </xdr:nvSpPr>
      <xdr:spPr>
        <a:xfrm>
          <a:off x="14389744" y="17873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19429</xdr:rowOff>
    </xdr:from>
    <xdr:ext cx="405111" cy="259045"/>
    <xdr:sp macro="" textlink="">
      <xdr:nvSpPr>
        <xdr:cNvPr id="783" name="n_3aveValue【公民館】&#10;有形固定資産減価償却率">
          <a:extLst>
            <a:ext uri="{FF2B5EF4-FFF2-40B4-BE49-F238E27FC236}">
              <a16:creationId xmlns:a16="http://schemas.microsoft.com/office/drawing/2014/main" id="{A2B9742D-1894-496E-8A03-8572880CB3CE}"/>
            </a:ext>
          </a:extLst>
        </xdr:cNvPr>
        <xdr:cNvSpPr txBox="1"/>
      </xdr:nvSpPr>
      <xdr:spPr>
        <a:xfrm>
          <a:off x="13500744" y="178502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21063</xdr:rowOff>
    </xdr:from>
    <xdr:ext cx="405111" cy="259045"/>
    <xdr:sp macro="" textlink="">
      <xdr:nvSpPr>
        <xdr:cNvPr id="784" name="n_4aveValue【公民館】&#10;有形固定資産減価償却率">
          <a:extLst>
            <a:ext uri="{FF2B5EF4-FFF2-40B4-BE49-F238E27FC236}">
              <a16:creationId xmlns:a16="http://schemas.microsoft.com/office/drawing/2014/main" id="{4F71ACC7-034F-4DAF-874A-DAC10C74285F}"/>
            </a:ext>
          </a:extLst>
        </xdr:cNvPr>
        <xdr:cNvSpPr txBox="1"/>
      </xdr:nvSpPr>
      <xdr:spPr>
        <a:xfrm>
          <a:off x="12611744" y="1785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160582</xdr:rowOff>
    </xdr:from>
    <xdr:ext cx="405111" cy="259045"/>
    <xdr:sp macro="" textlink="">
      <xdr:nvSpPr>
        <xdr:cNvPr id="785" name="n_1mainValue【公民館】&#10;有形固定資産減価償却率">
          <a:extLst>
            <a:ext uri="{FF2B5EF4-FFF2-40B4-BE49-F238E27FC236}">
              <a16:creationId xmlns:a16="http://schemas.microsoft.com/office/drawing/2014/main" id="{DCAB6871-27BE-41DB-BC69-571C8CD1A3D1}"/>
            </a:ext>
          </a:extLst>
        </xdr:cNvPr>
        <xdr:cNvSpPr txBox="1"/>
      </xdr:nvSpPr>
      <xdr:spPr>
        <a:xfrm>
          <a:off x="15266044" y="18334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144253</xdr:rowOff>
    </xdr:from>
    <xdr:ext cx="405111" cy="259045"/>
    <xdr:sp macro="" textlink="">
      <xdr:nvSpPr>
        <xdr:cNvPr id="786" name="n_2mainValue【公民館】&#10;有形固定資産減価償却率">
          <a:extLst>
            <a:ext uri="{FF2B5EF4-FFF2-40B4-BE49-F238E27FC236}">
              <a16:creationId xmlns:a16="http://schemas.microsoft.com/office/drawing/2014/main" id="{BB32686F-D93E-4489-B339-B9F1D8B6BC8D}"/>
            </a:ext>
          </a:extLst>
        </xdr:cNvPr>
        <xdr:cNvSpPr txBox="1"/>
      </xdr:nvSpPr>
      <xdr:spPr>
        <a:xfrm>
          <a:off x="14389744" y="183179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114861</xdr:rowOff>
    </xdr:from>
    <xdr:ext cx="405111" cy="259045"/>
    <xdr:sp macro="" textlink="">
      <xdr:nvSpPr>
        <xdr:cNvPr id="787" name="n_3mainValue【公民館】&#10;有形固定資産減価償却率">
          <a:extLst>
            <a:ext uri="{FF2B5EF4-FFF2-40B4-BE49-F238E27FC236}">
              <a16:creationId xmlns:a16="http://schemas.microsoft.com/office/drawing/2014/main" id="{29B976A4-FE3C-41D7-ABA7-3FA7DBF585C7}"/>
            </a:ext>
          </a:extLst>
        </xdr:cNvPr>
        <xdr:cNvSpPr txBox="1"/>
      </xdr:nvSpPr>
      <xdr:spPr>
        <a:xfrm>
          <a:off x="13500744" y="182885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155683</xdr:rowOff>
    </xdr:from>
    <xdr:ext cx="405111" cy="259045"/>
    <xdr:sp macro="" textlink="">
      <xdr:nvSpPr>
        <xdr:cNvPr id="788" name="n_4mainValue【公民館】&#10;有形固定資産減価償却率">
          <a:extLst>
            <a:ext uri="{FF2B5EF4-FFF2-40B4-BE49-F238E27FC236}">
              <a16:creationId xmlns:a16="http://schemas.microsoft.com/office/drawing/2014/main" id="{90F07F5C-0391-4F9C-9229-0D158E77DF37}"/>
            </a:ext>
          </a:extLst>
        </xdr:cNvPr>
        <xdr:cNvSpPr txBox="1"/>
      </xdr:nvSpPr>
      <xdr:spPr>
        <a:xfrm>
          <a:off x="12611744" y="1832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89" name="正方形/長方形 788">
          <a:extLst>
            <a:ext uri="{FF2B5EF4-FFF2-40B4-BE49-F238E27FC236}">
              <a16:creationId xmlns:a16="http://schemas.microsoft.com/office/drawing/2014/main" id="{915E83E3-EBBD-4444-A2C9-8F71B9807E7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0" name="正方形/長方形 789">
          <a:extLst>
            <a:ext uri="{FF2B5EF4-FFF2-40B4-BE49-F238E27FC236}">
              <a16:creationId xmlns:a16="http://schemas.microsoft.com/office/drawing/2014/main" id="{E92F41CA-802E-4936-8127-40AB70F6A994}"/>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1" name="正方形/長方形 790">
          <a:extLst>
            <a:ext uri="{FF2B5EF4-FFF2-40B4-BE49-F238E27FC236}">
              <a16:creationId xmlns:a16="http://schemas.microsoft.com/office/drawing/2014/main" id="{87B6E590-AC61-43D4-8CA8-8DD2F8514331}"/>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2" name="正方形/長方形 791">
          <a:extLst>
            <a:ext uri="{FF2B5EF4-FFF2-40B4-BE49-F238E27FC236}">
              <a16:creationId xmlns:a16="http://schemas.microsoft.com/office/drawing/2014/main" id="{F0BF625B-9B94-4F97-89D8-42027BC6B8A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3" name="正方形/長方形 792">
          <a:extLst>
            <a:ext uri="{FF2B5EF4-FFF2-40B4-BE49-F238E27FC236}">
              <a16:creationId xmlns:a16="http://schemas.microsoft.com/office/drawing/2014/main" id="{533F689C-D321-4AC6-B4F3-1D6AAC974C3A}"/>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4" name="正方形/長方形 793">
          <a:extLst>
            <a:ext uri="{FF2B5EF4-FFF2-40B4-BE49-F238E27FC236}">
              <a16:creationId xmlns:a16="http://schemas.microsoft.com/office/drawing/2014/main" id="{54414FAA-7EF7-464F-B9FA-57E3160AF025}"/>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5" name="正方形/長方形 794">
          <a:extLst>
            <a:ext uri="{FF2B5EF4-FFF2-40B4-BE49-F238E27FC236}">
              <a16:creationId xmlns:a16="http://schemas.microsoft.com/office/drawing/2014/main" id="{217EAD2D-B2CF-464E-9A8E-0E61723690D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6" name="正方形/長方形 795">
          <a:extLst>
            <a:ext uri="{FF2B5EF4-FFF2-40B4-BE49-F238E27FC236}">
              <a16:creationId xmlns:a16="http://schemas.microsoft.com/office/drawing/2014/main" id="{2DB7841F-4E38-4489-B1E1-376E46E135E1}"/>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97" name="テキスト ボックス 796">
          <a:extLst>
            <a:ext uri="{FF2B5EF4-FFF2-40B4-BE49-F238E27FC236}">
              <a16:creationId xmlns:a16="http://schemas.microsoft.com/office/drawing/2014/main" id="{825C60E0-CB00-48FC-B9F9-E2E7ECAA415E}"/>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8" name="直線コネクタ 797">
          <a:extLst>
            <a:ext uri="{FF2B5EF4-FFF2-40B4-BE49-F238E27FC236}">
              <a16:creationId xmlns:a16="http://schemas.microsoft.com/office/drawing/2014/main" id="{064506D5-D3C4-4E70-9C5B-3916BA89F61B}"/>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99" name="直線コネクタ 798">
          <a:extLst>
            <a:ext uri="{FF2B5EF4-FFF2-40B4-BE49-F238E27FC236}">
              <a16:creationId xmlns:a16="http://schemas.microsoft.com/office/drawing/2014/main" id="{7EF80977-A128-49D4-A0B5-EDA2C66D9833}"/>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00" name="テキスト ボックス 799">
          <a:extLst>
            <a:ext uri="{FF2B5EF4-FFF2-40B4-BE49-F238E27FC236}">
              <a16:creationId xmlns:a16="http://schemas.microsoft.com/office/drawing/2014/main" id="{9DF1D64B-5DAB-4B60-8FC1-401FAA4B9D3E}"/>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01" name="直線コネクタ 800">
          <a:extLst>
            <a:ext uri="{FF2B5EF4-FFF2-40B4-BE49-F238E27FC236}">
              <a16:creationId xmlns:a16="http://schemas.microsoft.com/office/drawing/2014/main" id="{75A36BD1-9A31-4FC6-B161-C5FFFD0A45C6}"/>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02" name="テキスト ボックス 801">
          <a:extLst>
            <a:ext uri="{FF2B5EF4-FFF2-40B4-BE49-F238E27FC236}">
              <a16:creationId xmlns:a16="http://schemas.microsoft.com/office/drawing/2014/main" id="{4FAAF7EF-0F0D-4052-A96C-4DC46D835BA6}"/>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3" name="直線コネクタ 802">
          <a:extLst>
            <a:ext uri="{FF2B5EF4-FFF2-40B4-BE49-F238E27FC236}">
              <a16:creationId xmlns:a16="http://schemas.microsoft.com/office/drawing/2014/main" id="{96B78F92-2399-4E75-A4F3-7B177467FCCF}"/>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4" name="テキスト ボックス 803">
          <a:extLst>
            <a:ext uri="{FF2B5EF4-FFF2-40B4-BE49-F238E27FC236}">
              <a16:creationId xmlns:a16="http://schemas.microsoft.com/office/drawing/2014/main" id="{293145E7-60CD-4F82-B3F2-557EC3892E9A}"/>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5" name="直線コネクタ 804">
          <a:extLst>
            <a:ext uri="{FF2B5EF4-FFF2-40B4-BE49-F238E27FC236}">
              <a16:creationId xmlns:a16="http://schemas.microsoft.com/office/drawing/2014/main" id="{19F960BC-2AA1-4619-BBAD-506668A04819}"/>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06" name="テキスト ボックス 805">
          <a:extLst>
            <a:ext uri="{FF2B5EF4-FFF2-40B4-BE49-F238E27FC236}">
              <a16:creationId xmlns:a16="http://schemas.microsoft.com/office/drawing/2014/main" id="{276EEBDD-5952-473B-B364-9F6E5D30049D}"/>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07" name="直線コネクタ 806">
          <a:extLst>
            <a:ext uri="{FF2B5EF4-FFF2-40B4-BE49-F238E27FC236}">
              <a16:creationId xmlns:a16="http://schemas.microsoft.com/office/drawing/2014/main" id="{0124E110-3344-4EE8-A34E-F6A07FA3183C}"/>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08" name="テキスト ボックス 807">
          <a:extLst>
            <a:ext uri="{FF2B5EF4-FFF2-40B4-BE49-F238E27FC236}">
              <a16:creationId xmlns:a16="http://schemas.microsoft.com/office/drawing/2014/main" id="{4109220F-04DF-428C-AA37-65E836C4841F}"/>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09" name="直線コネクタ 808">
          <a:extLst>
            <a:ext uri="{FF2B5EF4-FFF2-40B4-BE49-F238E27FC236}">
              <a16:creationId xmlns:a16="http://schemas.microsoft.com/office/drawing/2014/main" id="{DF2F5B3C-26ED-4942-83D4-DBEBDD8D7737}"/>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10" name="テキスト ボックス 809">
          <a:extLst>
            <a:ext uri="{FF2B5EF4-FFF2-40B4-BE49-F238E27FC236}">
              <a16:creationId xmlns:a16="http://schemas.microsoft.com/office/drawing/2014/main" id="{AC37B2F5-4ABF-4D39-97D4-ED07FFAF0B9B}"/>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1" name="直線コネクタ 810">
          <a:extLst>
            <a:ext uri="{FF2B5EF4-FFF2-40B4-BE49-F238E27FC236}">
              <a16:creationId xmlns:a16="http://schemas.microsoft.com/office/drawing/2014/main" id="{6F8246FF-7DE7-44EC-AF47-7B8A38080B9E}"/>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2" name="テキスト ボックス 811">
          <a:extLst>
            <a:ext uri="{FF2B5EF4-FFF2-40B4-BE49-F238E27FC236}">
              <a16:creationId xmlns:a16="http://schemas.microsoft.com/office/drawing/2014/main" id="{51907ACF-F942-4309-9483-B3606E8475A8}"/>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3" name="【公民館】&#10;一人当たり面積グラフ枠">
          <a:extLst>
            <a:ext uri="{FF2B5EF4-FFF2-40B4-BE49-F238E27FC236}">
              <a16:creationId xmlns:a16="http://schemas.microsoft.com/office/drawing/2014/main" id="{F10993BB-F866-40B7-9C55-CA151C536F26}"/>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71301</xdr:rowOff>
    </xdr:from>
    <xdr:to>
      <xdr:col>116</xdr:col>
      <xdr:colOff>62864</xdr:colOff>
      <xdr:row>109</xdr:row>
      <xdr:rowOff>20682</xdr:rowOff>
    </xdr:to>
    <xdr:cxnSp macro="">
      <xdr:nvCxnSpPr>
        <xdr:cNvPr id="814" name="直線コネクタ 813">
          <a:extLst>
            <a:ext uri="{FF2B5EF4-FFF2-40B4-BE49-F238E27FC236}">
              <a16:creationId xmlns:a16="http://schemas.microsoft.com/office/drawing/2014/main" id="{99F7299C-91BB-434F-AC7C-6EBB58FDF5FC}"/>
            </a:ext>
          </a:extLst>
        </xdr:cNvPr>
        <xdr:cNvCxnSpPr/>
      </xdr:nvCxnSpPr>
      <xdr:spPr>
        <a:xfrm flipV="1">
          <a:off x="22160864" y="17216301"/>
          <a:ext cx="0" cy="1492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24509</xdr:rowOff>
    </xdr:from>
    <xdr:ext cx="469744" cy="259045"/>
    <xdr:sp macro="" textlink="">
      <xdr:nvSpPr>
        <xdr:cNvPr id="815" name="【公民館】&#10;一人当たり面積最小値テキスト">
          <a:extLst>
            <a:ext uri="{FF2B5EF4-FFF2-40B4-BE49-F238E27FC236}">
              <a16:creationId xmlns:a16="http://schemas.microsoft.com/office/drawing/2014/main" id="{08FA7EF9-22D2-4347-B914-F651E72D19BC}"/>
            </a:ext>
          </a:extLst>
        </xdr:cNvPr>
        <xdr:cNvSpPr txBox="1"/>
      </xdr:nvSpPr>
      <xdr:spPr>
        <a:xfrm>
          <a:off x="22199600" y="18712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20682</xdr:rowOff>
    </xdr:from>
    <xdr:to>
      <xdr:col>116</xdr:col>
      <xdr:colOff>152400</xdr:colOff>
      <xdr:row>109</xdr:row>
      <xdr:rowOff>20682</xdr:rowOff>
    </xdr:to>
    <xdr:cxnSp macro="">
      <xdr:nvCxnSpPr>
        <xdr:cNvPr id="816" name="直線コネクタ 815">
          <a:extLst>
            <a:ext uri="{FF2B5EF4-FFF2-40B4-BE49-F238E27FC236}">
              <a16:creationId xmlns:a16="http://schemas.microsoft.com/office/drawing/2014/main" id="{773735F7-B002-4A3F-B630-9B3AFE3D8173}"/>
            </a:ext>
          </a:extLst>
        </xdr:cNvPr>
        <xdr:cNvCxnSpPr/>
      </xdr:nvCxnSpPr>
      <xdr:spPr>
        <a:xfrm>
          <a:off x="22072600" y="1870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17978</xdr:rowOff>
    </xdr:from>
    <xdr:ext cx="469744" cy="259045"/>
    <xdr:sp macro="" textlink="">
      <xdr:nvSpPr>
        <xdr:cNvPr id="817" name="【公民館】&#10;一人当たり面積最大値テキスト">
          <a:extLst>
            <a:ext uri="{FF2B5EF4-FFF2-40B4-BE49-F238E27FC236}">
              <a16:creationId xmlns:a16="http://schemas.microsoft.com/office/drawing/2014/main" id="{7C2A1E8D-4315-4F53-8F48-6B67B30B93DD}"/>
            </a:ext>
          </a:extLst>
        </xdr:cNvPr>
        <xdr:cNvSpPr txBox="1"/>
      </xdr:nvSpPr>
      <xdr:spPr>
        <a:xfrm>
          <a:off x="22199600" y="16991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71301</xdr:rowOff>
    </xdr:from>
    <xdr:to>
      <xdr:col>116</xdr:col>
      <xdr:colOff>152400</xdr:colOff>
      <xdr:row>100</xdr:row>
      <xdr:rowOff>71301</xdr:rowOff>
    </xdr:to>
    <xdr:cxnSp macro="">
      <xdr:nvCxnSpPr>
        <xdr:cNvPr id="818" name="直線コネクタ 817">
          <a:extLst>
            <a:ext uri="{FF2B5EF4-FFF2-40B4-BE49-F238E27FC236}">
              <a16:creationId xmlns:a16="http://schemas.microsoft.com/office/drawing/2014/main" id="{75807634-057A-4A5B-9A52-FF6B579F7D2D}"/>
            </a:ext>
          </a:extLst>
        </xdr:cNvPr>
        <xdr:cNvCxnSpPr/>
      </xdr:nvCxnSpPr>
      <xdr:spPr>
        <a:xfrm>
          <a:off x="22072600" y="172163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118127</xdr:rowOff>
    </xdr:from>
    <xdr:ext cx="469744" cy="259045"/>
    <xdr:sp macro="" textlink="">
      <xdr:nvSpPr>
        <xdr:cNvPr id="819" name="【公民館】&#10;一人当たり面積平均値テキスト">
          <a:extLst>
            <a:ext uri="{FF2B5EF4-FFF2-40B4-BE49-F238E27FC236}">
              <a16:creationId xmlns:a16="http://schemas.microsoft.com/office/drawing/2014/main" id="{81265F90-D50D-42CF-A514-D89E8B4159CC}"/>
            </a:ext>
          </a:extLst>
        </xdr:cNvPr>
        <xdr:cNvSpPr txBox="1"/>
      </xdr:nvSpPr>
      <xdr:spPr>
        <a:xfrm>
          <a:off x="22199600" y="182918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139700</xdr:rowOff>
    </xdr:from>
    <xdr:to>
      <xdr:col>116</xdr:col>
      <xdr:colOff>114300</xdr:colOff>
      <xdr:row>107</xdr:row>
      <xdr:rowOff>69850</xdr:rowOff>
    </xdr:to>
    <xdr:sp macro="" textlink="">
      <xdr:nvSpPr>
        <xdr:cNvPr id="820" name="フローチャート: 判断 819">
          <a:extLst>
            <a:ext uri="{FF2B5EF4-FFF2-40B4-BE49-F238E27FC236}">
              <a16:creationId xmlns:a16="http://schemas.microsoft.com/office/drawing/2014/main" id="{2F21E93B-6927-4EAE-AF76-0469CC2D36A3}"/>
            </a:ext>
          </a:extLst>
        </xdr:cNvPr>
        <xdr:cNvSpPr/>
      </xdr:nvSpPr>
      <xdr:spPr>
        <a:xfrm>
          <a:off x="22110700" y="1831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147864</xdr:rowOff>
    </xdr:from>
    <xdr:to>
      <xdr:col>112</xdr:col>
      <xdr:colOff>38100</xdr:colOff>
      <xdr:row>107</xdr:row>
      <xdr:rowOff>78014</xdr:rowOff>
    </xdr:to>
    <xdr:sp macro="" textlink="">
      <xdr:nvSpPr>
        <xdr:cNvPr id="821" name="フローチャート: 判断 820">
          <a:extLst>
            <a:ext uri="{FF2B5EF4-FFF2-40B4-BE49-F238E27FC236}">
              <a16:creationId xmlns:a16="http://schemas.microsoft.com/office/drawing/2014/main" id="{6B51798D-E695-415A-AC21-7293CC34ACE5}"/>
            </a:ext>
          </a:extLst>
        </xdr:cNvPr>
        <xdr:cNvSpPr/>
      </xdr:nvSpPr>
      <xdr:spPr>
        <a:xfrm>
          <a:off x="21272500" y="18321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151130</xdr:rowOff>
    </xdr:from>
    <xdr:to>
      <xdr:col>107</xdr:col>
      <xdr:colOff>101600</xdr:colOff>
      <xdr:row>107</xdr:row>
      <xdr:rowOff>81280</xdr:rowOff>
    </xdr:to>
    <xdr:sp macro="" textlink="">
      <xdr:nvSpPr>
        <xdr:cNvPr id="822" name="フローチャート: 判断 821">
          <a:extLst>
            <a:ext uri="{FF2B5EF4-FFF2-40B4-BE49-F238E27FC236}">
              <a16:creationId xmlns:a16="http://schemas.microsoft.com/office/drawing/2014/main" id="{0FDB5309-A298-4621-A9B6-F28F4C46D6F3}"/>
            </a:ext>
          </a:extLst>
        </xdr:cNvPr>
        <xdr:cNvSpPr/>
      </xdr:nvSpPr>
      <xdr:spPr>
        <a:xfrm>
          <a:off x="203835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162561</xdr:rowOff>
    </xdr:from>
    <xdr:to>
      <xdr:col>102</xdr:col>
      <xdr:colOff>165100</xdr:colOff>
      <xdr:row>107</xdr:row>
      <xdr:rowOff>92711</xdr:rowOff>
    </xdr:to>
    <xdr:sp macro="" textlink="">
      <xdr:nvSpPr>
        <xdr:cNvPr id="823" name="フローチャート: 判断 822">
          <a:extLst>
            <a:ext uri="{FF2B5EF4-FFF2-40B4-BE49-F238E27FC236}">
              <a16:creationId xmlns:a16="http://schemas.microsoft.com/office/drawing/2014/main" id="{C9646C30-9408-4874-B56C-39148AD06AB7}"/>
            </a:ext>
          </a:extLst>
        </xdr:cNvPr>
        <xdr:cNvSpPr/>
      </xdr:nvSpPr>
      <xdr:spPr>
        <a:xfrm>
          <a:off x="19494500" y="1833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10705</xdr:rowOff>
    </xdr:from>
    <xdr:to>
      <xdr:col>98</xdr:col>
      <xdr:colOff>38100</xdr:colOff>
      <xdr:row>107</xdr:row>
      <xdr:rowOff>112305</xdr:rowOff>
    </xdr:to>
    <xdr:sp macro="" textlink="">
      <xdr:nvSpPr>
        <xdr:cNvPr id="824" name="フローチャート: 判断 823">
          <a:extLst>
            <a:ext uri="{FF2B5EF4-FFF2-40B4-BE49-F238E27FC236}">
              <a16:creationId xmlns:a16="http://schemas.microsoft.com/office/drawing/2014/main" id="{7ACE350E-5520-4108-8F5C-A28C503F5248}"/>
            </a:ext>
          </a:extLst>
        </xdr:cNvPr>
        <xdr:cNvSpPr/>
      </xdr:nvSpPr>
      <xdr:spPr>
        <a:xfrm>
          <a:off x="18605500" y="1835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5" name="テキスト ボックス 824">
          <a:extLst>
            <a:ext uri="{FF2B5EF4-FFF2-40B4-BE49-F238E27FC236}">
              <a16:creationId xmlns:a16="http://schemas.microsoft.com/office/drawing/2014/main" id="{0AD8C9E2-F96D-424E-9F0D-FE7548394BD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142EEFFD-011D-4A4E-AB92-C6565D22A76C}"/>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6C5F1EF2-37BD-483E-A9C6-E06ECAB334B4}"/>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A4C5B14B-BF49-4544-BDAD-6A99332DD7EC}"/>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3FE709B7-E597-4736-9C52-303306259AC1}"/>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xdr:rowOff>
    </xdr:from>
    <xdr:to>
      <xdr:col>116</xdr:col>
      <xdr:colOff>114300</xdr:colOff>
      <xdr:row>106</xdr:row>
      <xdr:rowOff>115570</xdr:rowOff>
    </xdr:to>
    <xdr:sp macro="" textlink="">
      <xdr:nvSpPr>
        <xdr:cNvPr id="830" name="楕円 829">
          <a:extLst>
            <a:ext uri="{FF2B5EF4-FFF2-40B4-BE49-F238E27FC236}">
              <a16:creationId xmlns:a16="http://schemas.microsoft.com/office/drawing/2014/main" id="{D6AD101F-3BC1-4BDA-8FC5-909A167051C5}"/>
            </a:ext>
          </a:extLst>
        </xdr:cNvPr>
        <xdr:cNvSpPr/>
      </xdr:nvSpPr>
      <xdr:spPr>
        <a:xfrm>
          <a:off x="22110700" y="1818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36847</xdr:rowOff>
    </xdr:from>
    <xdr:ext cx="469744" cy="259045"/>
    <xdr:sp macro="" textlink="">
      <xdr:nvSpPr>
        <xdr:cNvPr id="831" name="【公民館】&#10;一人当たり面積該当値テキスト">
          <a:extLst>
            <a:ext uri="{FF2B5EF4-FFF2-40B4-BE49-F238E27FC236}">
              <a16:creationId xmlns:a16="http://schemas.microsoft.com/office/drawing/2014/main" id="{33FB026F-288F-4FB2-B84E-C6DAA9149742}"/>
            </a:ext>
          </a:extLst>
        </xdr:cNvPr>
        <xdr:cNvSpPr txBox="1"/>
      </xdr:nvSpPr>
      <xdr:spPr>
        <a:xfrm>
          <a:off x="22199600" y="18039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41729</xdr:rowOff>
    </xdr:from>
    <xdr:to>
      <xdr:col>112</xdr:col>
      <xdr:colOff>38100</xdr:colOff>
      <xdr:row>106</xdr:row>
      <xdr:rowOff>143329</xdr:rowOff>
    </xdr:to>
    <xdr:sp macro="" textlink="">
      <xdr:nvSpPr>
        <xdr:cNvPr id="832" name="楕円 831">
          <a:extLst>
            <a:ext uri="{FF2B5EF4-FFF2-40B4-BE49-F238E27FC236}">
              <a16:creationId xmlns:a16="http://schemas.microsoft.com/office/drawing/2014/main" id="{2AB7D0F9-3EB9-403C-8BDA-C3F58068AB5D}"/>
            </a:ext>
          </a:extLst>
        </xdr:cNvPr>
        <xdr:cNvSpPr/>
      </xdr:nvSpPr>
      <xdr:spPr>
        <a:xfrm>
          <a:off x="21272500" y="1821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64770</xdr:rowOff>
    </xdr:from>
    <xdr:to>
      <xdr:col>116</xdr:col>
      <xdr:colOff>63500</xdr:colOff>
      <xdr:row>106</xdr:row>
      <xdr:rowOff>92529</xdr:rowOff>
    </xdr:to>
    <xdr:cxnSp macro="">
      <xdr:nvCxnSpPr>
        <xdr:cNvPr id="833" name="直線コネクタ 832">
          <a:extLst>
            <a:ext uri="{FF2B5EF4-FFF2-40B4-BE49-F238E27FC236}">
              <a16:creationId xmlns:a16="http://schemas.microsoft.com/office/drawing/2014/main" id="{45F10A82-52CA-4DE8-9CD5-8C8B42965C04}"/>
            </a:ext>
          </a:extLst>
        </xdr:cNvPr>
        <xdr:cNvCxnSpPr/>
      </xdr:nvCxnSpPr>
      <xdr:spPr>
        <a:xfrm flipV="1">
          <a:off x="21323300" y="18238470"/>
          <a:ext cx="8382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49893</xdr:rowOff>
    </xdr:from>
    <xdr:to>
      <xdr:col>107</xdr:col>
      <xdr:colOff>101600</xdr:colOff>
      <xdr:row>106</xdr:row>
      <xdr:rowOff>151493</xdr:rowOff>
    </xdr:to>
    <xdr:sp macro="" textlink="">
      <xdr:nvSpPr>
        <xdr:cNvPr id="834" name="楕円 833">
          <a:extLst>
            <a:ext uri="{FF2B5EF4-FFF2-40B4-BE49-F238E27FC236}">
              <a16:creationId xmlns:a16="http://schemas.microsoft.com/office/drawing/2014/main" id="{60EF9176-E3DA-41F5-8A61-251AA0C2FFEB}"/>
            </a:ext>
          </a:extLst>
        </xdr:cNvPr>
        <xdr:cNvSpPr/>
      </xdr:nvSpPr>
      <xdr:spPr>
        <a:xfrm>
          <a:off x="20383500" y="1822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92529</xdr:rowOff>
    </xdr:from>
    <xdr:to>
      <xdr:col>111</xdr:col>
      <xdr:colOff>177800</xdr:colOff>
      <xdr:row>106</xdr:row>
      <xdr:rowOff>100693</xdr:rowOff>
    </xdr:to>
    <xdr:cxnSp macro="">
      <xdr:nvCxnSpPr>
        <xdr:cNvPr id="835" name="直線コネクタ 834">
          <a:extLst>
            <a:ext uri="{FF2B5EF4-FFF2-40B4-BE49-F238E27FC236}">
              <a16:creationId xmlns:a16="http://schemas.microsoft.com/office/drawing/2014/main" id="{31C4E581-BAF6-486F-93D1-7FFA61F77E1B}"/>
            </a:ext>
          </a:extLst>
        </xdr:cNvPr>
        <xdr:cNvCxnSpPr/>
      </xdr:nvCxnSpPr>
      <xdr:spPr>
        <a:xfrm flipV="1">
          <a:off x="20434300" y="18266229"/>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33564</xdr:rowOff>
    </xdr:from>
    <xdr:to>
      <xdr:col>102</xdr:col>
      <xdr:colOff>165100</xdr:colOff>
      <xdr:row>106</xdr:row>
      <xdr:rowOff>135164</xdr:rowOff>
    </xdr:to>
    <xdr:sp macro="" textlink="">
      <xdr:nvSpPr>
        <xdr:cNvPr id="836" name="楕円 835">
          <a:extLst>
            <a:ext uri="{FF2B5EF4-FFF2-40B4-BE49-F238E27FC236}">
              <a16:creationId xmlns:a16="http://schemas.microsoft.com/office/drawing/2014/main" id="{C520FAF4-3E1D-40AD-BFCB-085F0C8B298E}"/>
            </a:ext>
          </a:extLst>
        </xdr:cNvPr>
        <xdr:cNvSpPr/>
      </xdr:nvSpPr>
      <xdr:spPr>
        <a:xfrm>
          <a:off x="19494500" y="18207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84364</xdr:rowOff>
    </xdr:from>
    <xdr:to>
      <xdr:col>107</xdr:col>
      <xdr:colOff>50800</xdr:colOff>
      <xdr:row>106</xdr:row>
      <xdr:rowOff>100693</xdr:rowOff>
    </xdr:to>
    <xdr:cxnSp macro="">
      <xdr:nvCxnSpPr>
        <xdr:cNvPr id="837" name="直線コネクタ 836">
          <a:extLst>
            <a:ext uri="{FF2B5EF4-FFF2-40B4-BE49-F238E27FC236}">
              <a16:creationId xmlns:a16="http://schemas.microsoft.com/office/drawing/2014/main" id="{4910541D-940E-4823-A2BF-7B57256267D7}"/>
            </a:ext>
          </a:extLst>
        </xdr:cNvPr>
        <xdr:cNvCxnSpPr/>
      </xdr:nvCxnSpPr>
      <xdr:spPr>
        <a:xfrm>
          <a:off x="19545300" y="18258064"/>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40095</xdr:rowOff>
    </xdr:from>
    <xdr:to>
      <xdr:col>98</xdr:col>
      <xdr:colOff>38100</xdr:colOff>
      <xdr:row>106</xdr:row>
      <xdr:rowOff>141695</xdr:rowOff>
    </xdr:to>
    <xdr:sp macro="" textlink="">
      <xdr:nvSpPr>
        <xdr:cNvPr id="838" name="楕円 837">
          <a:extLst>
            <a:ext uri="{FF2B5EF4-FFF2-40B4-BE49-F238E27FC236}">
              <a16:creationId xmlns:a16="http://schemas.microsoft.com/office/drawing/2014/main" id="{2ACE87DA-7EB8-41A2-ADA4-52FAEDC69402}"/>
            </a:ext>
          </a:extLst>
        </xdr:cNvPr>
        <xdr:cNvSpPr/>
      </xdr:nvSpPr>
      <xdr:spPr>
        <a:xfrm>
          <a:off x="18605500" y="1821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84364</xdr:rowOff>
    </xdr:from>
    <xdr:to>
      <xdr:col>102</xdr:col>
      <xdr:colOff>114300</xdr:colOff>
      <xdr:row>106</xdr:row>
      <xdr:rowOff>90895</xdr:rowOff>
    </xdr:to>
    <xdr:cxnSp macro="">
      <xdr:nvCxnSpPr>
        <xdr:cNvPr id="839" name="直線コネクタ 838">
          <a:extLst>
            <a:ext uri="{FF2B5EF4-FFF2-40B4-BE49-F238E27FC236}">
              <a16:creationId xmlns:a16="http://schemas.microsoft.com/office/drawing/2014/main" id="{01C63756-F545-4B6A-90D3-974077FE8A4E}"/>
            </a:ext>
          </a:extLst>
        </xdr:cNvPr>
        <xdr:cNvCxnSpPr/>
      </xdr:nvCxnSpPr>
      <xdr:spPr>
        <a:xfrm flipV="1">
          <a:off x="18656300" y="18258064"/>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69141</xdr:rowOff>
    </xdr:from>
    <xdr:ext cx="469744" cy="259045"/>
    <xdr:sp macro="" textlink="">
      <xdr:nvSpPr>
        <xdr:cNvPr id="840" name="n_1aveValue【公民館】&#10;一人当たり面積">
          <a:extLst>
            <a:ext uri="{FF2B5EF4-FFF2-40B4-BE49-F238E27FC236}">
              <a16:creationId xmlns:a16="http://schemas.microsoft.com/office/drawing/2014/main" id="{502BE40D-6EE6-486D-AB68-068D9B3F7C3C}"/>
            </a:ext>
          </a:extLst>
        </xdr:cNvPr>
        <xdr:cNvSpPr txBox="1"/>
      </xdr:nvSpPr>
      <xdr:spPr>
        <a:xfrm>
          <a:off x="21075727" y="18414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72407</xdr:rowOff>
    </xdr:from>
    <xdr:ext cx="469744" cy="259045"/>
    <xdr:sp macro="" textlink="">
      <xdr:nvSpPr>
        <xdr:cNvPr id="841" name="n_2aveValue【公民館】&#10;一人当たり面積">
          <a:extLst>
            <a:ext uri="{FF2B5EF4-FFF2-40B4-BE49-F238E27FC236}">
              <a16:creationId xmlns:a16="http://schemas.microsoft.com/office/drawing/2014/main" id="{71F39447-5C20-4F05-8D17-A2E636BBDD16}"/>
            </a:ext>
          </a:extLst>
        </xdr:cNvPr>
        <xdr:cNvSpPr txBox="1"/>
      </xdr:nvSpPr>
      <xdr:spPr>
        <a:xfrm>
          <a:off x="20199427" y="1841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83838</xdr:rowOff>
    </xdr:from>
    <xdr:ext cx="469744" cy="259045"/>
    <xdr:sp macro="" textlink="">
      <xdr:nvSpPr>
        <xdr:cNvPr id="842" name="n_3aveValue【公民館】&#10;一人当たり面積">
          <a:extLst>
            <a:ext uri="{FF2B5EF4-FFF2-40B4-BE49-F238E27FC236}">
              <a16:creationId xmlns:a16="http://schemas.microsoft.com/office/drawing/2014/main" id="{F4D76390-DAAF-4302-BC0E-BBC21B7A76CA}"/>
            </a:ext>
          </a:extLst>
        </xdr:cNvPr>
        <xdr:cNvSpPr txBox="1"/>
      </xdr:nvSpPr>
      <xdr:spPr>
        <a:xfrm>
          <a:off x="19310427" y="1842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103432</xdr:rowOff>
    </xdr:from>
    <xdr:ext cx="469744" cy="259045"/>
    <xdr:sp macro="" textlink="">
      <xdr:nvSpPr>
        <xdr:cNvPr id="843" name="n_4aveValue【公民館】&#10;一人当たり面積">
          <a:extLst>
            <a:ext uri="{FF2B5EF4-FFF2-40B4-BE49-F238E27FC236}">
              <a16:creationId xmlns:a16="http://schemas.microsoft.com/office/drawing/2014/main" id="{408322E5-4856-4AC8-9317-C983D8F579F9}"/>
            </a:ext>
          </a:extLst>
        </xdr:cNvPr>
        <xdr:cNvSpPr txBox="1"/>
      </xdr:nvSpPr>
      <xdr:spPr>
        <a:xfrm>
          <a:off x="18421427" y="18448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159856</xdr:rowOff>
    </xdr:from>
    <xdr:ext cx="469744" cy="259045"/>
    <xdr:sp macro="" textlink="">
      <xdr:nvSpPr>
        <xdr:cNvPr id="844" name="n_1mainValue【公民館】&#10;一人当たり面積">
          <a:extLst>
            <a:ext uri="{FF2B5EF4-FFF2-40B4-BE49-F238E27FC236}">
              <a16:creationId xmlns:a16="http://schemas.microsoft.com/office/drawing/2014/main" id="{0973C479-703A-4C41-B0C1-74C456329FD4}"/>
            </a:ext>
          </a:extLst>
        </xdr:cNvPr>
        <xdr:cNvSpPr txBox="1"/>
      </xdr:nvSpPr>
      <xdr:spPr>
        <a:xfrm>
          <a:off x="21075727" y="17990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168020</xdr:rowOff>
    </xdr:from>
    <xdr:ext cx="469744" cy="259045"/>
    <xdr:sp macro="" textlink="">
      <xdr:nvSpPr>
        <xdr:cNvPr id="845" name="n_2mainValue【公民館】&#10;一人当たり面積">
          <a:extLst>
            <a:ext uri="{FF2B5EF4-FFF2-40B4-BE49-F238E27FC236}">
              <a16:creationId xmlns:a16="http://schemas.microsoft.com/office/drawing/2014/main" id="{A1910DB9-4D0C-439D-85BE-D7F6050BE79A}"/>
            </a:ext>
          </a:extLst>
        </xdr:cNvPr>
        <xdr:cNvSpPr txBox="1"/>
      </xdr:nvSpPr>
      <xdr:spPr>
        <a:xfrm>
          <a:off x="20199427" y="179988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151691</xdr:rowOff>
    </xdr:from>
    <xdr:ext cx="469744" cy="259045"/>
    <xdr:sp macro="" textlink="">
      <xdr:nvSpPr>
        <xdr:cNvPr id="846" name="n_3mainValue【公民館】&#10;一人当たり面積">
          <a:extLst>
            <a:ext uri="{FF2B5EF4-FFF2-40B4-BE49-F238E27FC236}">
              <a16:creationId xmlns:a16="http://schemas.microsoft.com/office/drawing/2014/main" id="{79EDECBA-D37F-4C72-BEEA-FB13621D1C53}"/>
            </a:ext>
          </a:extLst>
        </xdr:cNvPr>
        <xdr:cNvSpPr txBox="1"/>
      </xdr:nvSpPr>
      <xdr:spPr>
        <a:xfrm>
          <a:off x="19310427" y="17982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158222</xdr:rowOff>
    </xdr:from>
    <xdr:ext cx="469744" cy="259045"/>
    <xdr:sp macro="" textlink="">
      <xdr:nvSpPr>
        <xdr:cNvPr id="847" name="n_4mainValue【公民館】&#10;一人当たり面積">
          <a:extLst>
            <a:ext uri="{FF2B5EF4-FFF2-40B4-BE49-F238E27FC236}">
              <a16:creationId xmlns:a16="http://schemas.microsoft.com/office/drawing/2014/main" id="{289541DD-D1F4-4BCF-AE19-34FCF71FF010}"/>
            </a:ext>
          </a:extLst>
        </xdr:cNvPr>
        <xdr:cNvSpPr txBox="1"/>
      </xdr:nvSpPr>
      <xdr:spPr>
        <a:xfrm>
          <a:off x="18421427" y="179890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8" name="正方形/長方形 847">
          <a:extLst>
            <a:ext uri="{FF2B5EF4-FFF2-40B4-BE49-F238E27FC236}">
              <a16:creationId xmlns:a16="http://schemas.microsoft.com/office/drawing/2014/main" id="{A786485B-524D-44D6-B438-42EB4A1BD3D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9" name="正方形/長方形 848">
          <a:extLst>
            <a:ext uri="{FF2B5EF4-FFF2-40B4-BE49-F238E27FC236}">
              <a16:creationId xmlns:a16="http://schemas.microsoft.com/office/drawing/2014/main" id="{53058D98-20A7-45EF-A4DF-BAA8B023438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0" name="テキスト ボックス 849">
          <a:extLst>
            <a:ext uri="{FF2B5EF4-FFF2-40B4-BE49-F238E27FC236}">
              <a16:creationId xmlns:a16="http://schemas.microsoft.com/office/drawing/2014/main" id="{416C705E-813F-4D03-BD1D-743F5BDA476E}"/>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学校施設の有形固定資産減価償却率は類似団体内平均と比較して特に高くなっている。これは、施設更新がされていないことや、児童数の減少により休校となっている学校施設が老朽化対策されないまま残っていることが要因となっている。</a:t>
          </a:r>
        </a:p>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から小中学校統合に取り組んでおり、市立安芸中学校および清水ヶ丘中学校の移転・統合に着手済みである。中学校統合後は小学校８校を２校に再編する検討をしており、利用需要等を踏まえた配置を推進する。</a:t>
          </a:r>
        </a:p>
        <a:p>
          <a:r>
            <a:rPr kumimoji="1" lang="ja-JP" altLang="en-US" sz="1300">
              <a:latin typeface="ＭＳ Ｐゴシック" panose="020B0600070205080204" pitchFamily="50" charset="-128"/>
              <a:ea typeface="ＭＳ Ｐゴシック" panose="020B0600070205080204" pitchFamily="50" charset="-128"/>
            </a:rPr>
            <a:t>また、認定こども園・幼稚園・保育園においては、一人当たり面積が類似団体内平均を大きく上回っており、今後も人口減少・少子化が進行していくことを念頭に、将来を見据えた配置を検討していく。</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3EC8552F-8E29-43C8-A586-1E010ECCF66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C4B48CF-623A-42AF-BE86-A1F414C26AD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BB82F3CD-CB67-4CFD-9A10-4AE93EC66F16}"/>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966E6EE8-A4E9-4DCB-965D-A6D7CF87DC3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9D6685A2-F382-4D45-97E2-761A9D80DA6D}"/>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35047263-5337-41F2-BF54-8A4786BD97F2}"/>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BB611F9-715B-41FE-A2A0-CA0553D16F58}"/>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令和元年度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278B40F-D52D-4DBB-A615-C6DE19D8DA54}"/>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C2D939A-A161-4563-9544-14AA3EF5A128}"/>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8687F84-21FA-4DB2-B753-BCA0D92BF3E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17,133
17,073
317.21
15,005,095
14,537,881
321,193
6,332,755
13,019,583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C8A451BC-1C4D-45CC-BCC1-C0EDA8753677}"/>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(R2.1.1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127724CC-0F06-4A75-8B0E-1D3C30DE1715}"/>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97DE928D-3D06-4321-92D2-A64E1A3266FA}"/>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55CEFB6B-ADEF-4BDA-9CE4-F34D45301D77}"/>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B907CF12-B6B0-4BE9-95A5-4B59DDE97CE4}"/>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EAE4B93-1147-4C20-A9BE-40BD7779C178}"/>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45BFC1A2-6B5E-415C-99E5-73A5711B8A8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9F5E6E83-94EF-4AAE-9BA4-D1A656CA426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59F61A9E-E94A-41FC-93D1-7C570A3ABB76}"/>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FA4536E6-6DF5-4D3D-A7BF-47323DE60D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F505825-EB92-40AA-A896-0908149E1BA3}"/>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70B6F3AC-ECD9-4331-94D8-FAEC5DC6714B}"/>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470618D-EA4E-4A15-8FE3-F662810CB881}"/>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8A37637-58D1-4D15-A977-8520A3EA2B8E}"/>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B0B70D6-E826-4DFB-8E53-29E9B32A92A6}"/>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25D482A-F684-4D7D-92F0-A48CD9B21AC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17D90F1-69FF-4BDF-ADF2-B3FEDF687869}"/>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5874BD7-38D9-4E80-9E23-499A44066E6E}"/>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7F00E18-5E8D-4839-84BE-DE1736C513EA}"/>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F2A1D43A-671F-48BF-A494-AF78EB1933CA}"/>
            </a:ext>
          </a:extLst>
        </xdr:cNvPr>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類似団体内順位、全国平均、各都道府県平均は、令和元年度決算の状況である。また類似団体が存在しない場合、類似団体内順位を表示しない。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9765751E-BE10-47B0-AC00-05484E86EB72}"/>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5D3D007-3BA2-4AA5-8976-9C853E635988}"/>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140EAB63-D201-4339-9740-21EFD339BF71}"/>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94865BE-45F0-4D7A-B71D-B1CF075F091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22448F61-324D-4B26-9841-1675CE2E15B7}"/>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7470104B-AC28-4040-97FD-90347C137066}"/>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2168E45B-AFE2-409D-845D-44F658DD9663}"/>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D1F26275-37F0-4BA6-BEB2-0237C6E4E753}"/>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49C61E4D-A936-43E9-BB02-2AC6C9DCB79D}"/>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46968355-6A31-4286-AC47-0F5BF06B4317}"/>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A990C4A3-210E-4A2C-90A0-5620520E6A91}"/>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AC23820A-205B-40F1-BFE4-20B1B8871FDE}"/>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3D90B157-44CF-4371-82FD-C6192FAA201A}"/>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10B3E73E-E6CD-476F-9818-27AB7300A06E}"/>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E59C26B6-B8F1-4853-923A-FF8FAB969E49}"/>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F8AD0FE6-E4BF-4EE5-8B8E-FAECB3F845CA}"/>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30F7CA2A-C768-4E3D-8368-00087F7216FB}"/>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F3F6687A-567D-4818-92D5-D693C3B0A0AC}"/>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F453ED7D-B936-46D6-9A2B-D4CA1F8A8CE0}"/>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82A840E3-63EB-4F56-A7B2-A06BC5252434}"/>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E888B137-E7D4-4495-9F14-D674B9DCE26F}"/>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a:extLst>
            <a:ext uri="{FF2B5EF4-FFF2-40B4-BE49-F238E27FC236}">
              <a16:creationId xmlns:a16="http://schemas.microsoft.com/office/drawing/2014/main" id="{91401731-990A-4EA6-849B-C7145B16DC4E}"/>
            </a:ext>
          </a:extLst>
        </xdr:cNvPr>
        <xdr:cNvSpPr txBox="1"/>
      </xdr:nvSpPr>
      <xdr:spPr>
        <a:xfrm>
          <a:off x="423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F8BD1E46-491B-4353-A89A-B3F792456227}"/>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a:extLst>
            <a:ext uri="{FF2B5EF4-FFF2-40B4-BE49-F238E27FC236}">
              <a16:creationId xmlns:a16="http://schemas.microsoft.com/office/drawing/2014/main" id="{0489F830-BF15-4B27-BA8E-3701D96B1D48}"/>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40</xdr:row>
      <xdr:rowOff>127000</xdr:rowOff>
    </xdr:to>
    <xdr:cxnSp macro="">
      <xdr:nvCxnSpPr>
        <xdr:cNvPr id="56" name="直線コネクタ 55">
          <a:extLst>
            <a:ext uri="{FF2B5EF4-FFF2-40B4-BE49-F238E27FC236}">
              <a16:creationId xmlns:a16="http://schemas.microsoft.com/office/drawing/2014/main" id="{83461FB0-764F-407D-9B95-7C8BBACB9A10}"/>
            </a:ext>
          </a:extLst>
        </xdr:cNvPr>
        <xdr:cNvCxnSpPr/>
      </xdr:nvCxnSpPr>
      <xdr:spPr>
        <a:xfrm flipV="1">
          <a:off x="4634865"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130827</xdr:rowOff>
    </xdr:from>
    <xdr:ext cx="469744" cy="259045"/>
    <xdr:sp macro="" textlink="">
      <xdr:nvSpPr>
        <xdr:cNvPr id="57" name="【図書館】&#10;有形固定資産減価償却率最小値テキスト">
          <a:extLst>
            <a:ext uri="{FF2B5EF4-FFF2-40B4-BE49-F238E27FC236}">
              <a16:creationId xmlns:a16="http://schemas.microsoft.com/office/drawing/2014/main" id="{4E6EA4D2-BE3B-44A6-8BF5-E192E1D45A24}"/>
            </a:ext>
          </a:extLst>
        </xdr:cNvPr>
        <xdr:cNvSpPr txBox="1"/>
      </xdr:nvSpPr>
      <xdr:spPr>
        <a:xfrm>
          <a:off x="4673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127000</xdr:rowOff>
    </xdr:from>
    <xdr:to>
      <xdr:col>24</xdr:col>
      <xdr:colOff>152400</xdr:colOff>
      <xdr:row>40</xdr:row>
      <xdr:rowOff>127000</xdr:rowOff>
    </xdr:to>
    <xdr:cxnSp macro="">
      <xdr:nvCxnSpPr>
        <xdr:cNvPr id="58" name="直線コネクタ 57">
          <a:extLst>
            <a:ext uri="{FF2B5EF4-FFF2-40B4-BE49-F238E27FC236}">
              <a16:creationId xmlns:a16="http://schemas.microsoft.com/office/drawing/2014/main" id="{AF1DD780-7DAD-4FBD-AF9C-FD4104104062}"/>
            </a:ext>
          </a:extLst>
        </xdr:cNvPr>
        <xdr:cNvCxnSpPr/>
      </xdr:nvCxnSpPr>
      <xdr:spPr>
        <a:xfrm>
          <a:off x="4546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a:extLst>
            <a:ext uri="{FF2B5EF4-FFF2-40B4-BE49-F238E27FC236}">
              <a16:creationId xmlns:a16="http://schemas.microsoft.com/office/drawing/2014/main" id="{6A204F59-92DE-4F3F-9ED6-5E42320EB4A5}"/>
            </a:ext>
          </a:extLst>
        </xdr:cNvPr>
        <xdr:cNvSpPr txBox="1"/>
      </xdr:nvSpPr>
      <xdr:spPr>
        <a:xfrm>
          <a:off x="4673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a:extLst>
            <a:ext uri="{FF2B5EF4-FFF2-40B4-BE49-F238E27FC236}">
              <a16:creationId xmlns:a16="http://schemas.microsoft.com/office/drawing/2014/main" id="{CBD2C9D9-8A60-40C2-B440-7C3CCE2AB500}"/>
            </a:ext>
          </a:extLst>
        </xdr:cNvPr>
        <xdr:cNvCxnSpPr/>
      </xdr:nvCxnSpPr>
      <xdr:spPr>
        <a:xfrm>
          <a:off x="4546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47007</xdr:rowOff>
    </xdr:from>
    <xdr:ext cx="405111" cy="259045"/>
    <xdr:sp macro="" textlink="">
      <xdr:nvSpPr>
        <xdr:cNvPr id="61" name="【図書館】&#10;有形固定資産減価償却率平均値テキスト">
          <a:extLst>
            <a:ext uri="{FF2B5EF4-FFF2-40B4-BE49-F238E27FC236}">
              <a16:creationId xmlns:a16="http://schemas.microsoft.com/office/drawing/2014/main" id="{087981AF-D1A4-448F-B396-10D42FF8394E}"/>
            </a:ext>
          </a:extLst>
        </xdr:cNvPr>
        <xdr:cNvSpPr txBox="1"/>
      </xdr:nvSpPr>
      <xdr:spPr>
        <a:xfrm>
          <a:off x="4673600" y="60477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24130</xdr:rowOff>
    </xdr:from>
    <xdr:to>
      <xdr:col>24</xdr:col>
      <xdr:colOff>114300</xdr:colOff>
      <xdr:row>36</xdr:row>
      <xdr:rowOff>125730</xdr:rowOff>
    </xdr:to>
    <xdr:sp macro="" textlink="">
      <xdr:nvSpPr>
        <xdr:cNvPr id="62" name="フローチャート: 判断 61">
          <a:extLst>
            <a:ext uri="{FF2B5EF4-FFF2-40B4-BE49-F238E27FC236}">
              <a16:creationId xmlns:a16="http://schemas.microsoft.com/office/drawing/2014/main" id="{A1B9D434-24DE-4FBF-8E46-D6E9B87C33BD}"/>
            </a:ext>
          </a:extLst>
        </xdr:cNvPr>
        <xdr:cNvSpPr/>
      </xdr:nvSpPr>
      <xdr:spPr>
        <a:xfrm>
          <a:off x="4584700" y="6196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17780</xdr:rowOff>
    </xdr:from>
    <xdr:to>
      <xdr:col>20</xdr:col>
      <xdr:colOff>38100</xdr:colOff>
      <xdr:row>36</xdr:row>
      <xdr:rowOff>119380</xdr:rowOff>
    </xdr:to>
    <xdr:sp macro="" textlink="">
      <xdr:nvSpPr>
        <xdr:cNvPr id="63" name="フローチャート: 判断 62">
          <a:extLst>
            <a:ext uri="{FF2B5EF4-FFF2-40B4-BE49-F238E27FC236}">
              <a16:creationId xmlns:a16="http://schemas.microsoft.com/office/drawing/2014/main" id="{4E4153B9-A6E8-44DA-B6E5-554D05DC2EC5}"/>
            </a:ext>
          </a:extLst>
        </xdr:cNvPr>
        <xdr:cNvSpPr/>
      </xdr:nvSpPr>
      <xdr:spPr>
        <a:xfrm>
          <a:off x="3746500" y="6189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19050</xdr:rowOff>
    </xdr:from>
    <xdr:to>
      <xdr:col>15</xdr:col>
      <xdr:colOff>101600</xdr:colOff>
      <xdr:row>36</xdr:row>
      <xdr:rowOff>120650</xdr:rowOff>
    </xdr:to>
    <xdr:sp macro="" textlink="">
      <xdr:nvSpPr>
        <xdr:cNvPr id="64" name="フローチャート: 判断 63">
          <a:extLst>
            <a:ext uri="{FF2B5EF4-FFF2-40B4-BE49-F238E27FC236}">
              <a16:creationId xmlns:a16="http://schemas.microsoft.com/office/drawing/2014/main" id="{C0171604-6AB9-408F-B433-DF72DD524555}"/>
            </a:ext>
          </a:extLst>
        </xdr:cNvPr>
        <xdr:cNvSpPr/>
      </xdr:nvSpPr>
      <xdr:spPr>
        <a:xfrm>
          <a:off x="2857500" y="619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8890</xdr:rowOff>
    </xdr:from>
    <xdr:to>
      <xdr:col>10</xdr:col>
      <xdr:colOff>165100</xdr:colOff>
      <xdr:row>36</xdr:row>
      <xdr:rowOff>110490</xdr:rowOff>
    </xdr:to>
    <xdr:sp macro="" textlink="">
      <xdr:nvSpPr>
        <xdr:cNvPr id="65" name="フローチャート: 判断 64">
          <a:extLst>
            <a:ext uri="{FF2B5EF4-FFF2-40B4-BE49-F238E27FC236}">
              <a16:creationId xmlns:a16="http://schemas.microsoft.com/office/drawing/2014/main" id="{7F0326AF-033D-4FD3-B30A-2E219B89DDD1}"/>
            </a:ext>
          </a:extLst>
        </xdr:cNvPr>
        <xdr:cNvSpPr/>
      </xdr:nvSpPr>
      <xdr:spPr>
        <a:xfrm>
          <a:off x="1968500" y="6181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22860</xdr:rowOff>
    </xdr:from>
    <xdr:to>
      <xdr:col>6</xdr:col>
      <xdr:colOff>38100</xdr:colOff>
      <xdr:row>36</xdr:row>
      <xdr:rowOff>124460</xdr:rowOff>
    </xdr:to>
    <xdr:sp macro="" textlink="">
      <xdr:nvSpPr>
        <xdr:cNvPr id="66" name="フローチャート: 判断 65">
          <a:extLst>
            <a:ext uri="{FF2B5EF4-FFF2-40B4-BE49-F238E27FC236}">
              <a16:creationId xmlns:a16="http://schemas.microsoft.com/office/drawing/2014/main" id="{65936FA0-C723-4686-B3CE-E6A68A55FF5D}"/>
            </a:ext>
          </a:extLst>
        </xdr:cNvPr>
        <xdr:cNvSpPr/>
      </xdr:nvSpPr>
      <xdr:spPr>
        <a:xfrm>
          <a:off x="1079500" y="6195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878172A4-DF50-4080-96F3-59C7070A1DC5}"/>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7FEB8C21-B1FC-4A0D-AC47-37F6F90E290C}"/>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88E62479-6607-487E-B6E5-8FC8F329A434}"/>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61578BAC-DF21-4D1A-B6D0-02B953F79437}"/>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29C5508D-9BDE-4950-AEEA-F09DACE0E79F}"/>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88900</xdr:rowOff>
    </xdr:from>
    <xdr:to>
      <xdr:col>24</xdr:col>
      <xdr:colOff>114300</xdr:colOff>
      <xdr:row>40</xdr:row>
      <xdr:rowOff>19050</xdr:rowOff>
    </xdr:to>
    <xdr:sp macro="" textlink="">
      <xdr:nvSpPr>
        <xdr:cNvPr id="72" name="楕円 71">
          <a:extLst>
            <a:ext uri="{FF2B5EF4-FFF2-40B4-BE49-F238E27FC236}">
              <a16:creationId xmlns:a16="http://schemas.microsoft.com/office/drawing/2014/main" id="{531351C1-73CA-4F3D-AF66-2E7B0152A9E2}"/>
            </a:ext>
          </a:extLst>
        </xdr:cNvPr>
        <xdr:cNvSpPr/>
      </xdr:nvSpPr>
      <xdr:spPr>
        <a:xfrm>
          <a:off x="4584700" y="677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67327</xdr:rowOff>
    </xdr:from>
    <xdr:ext cx="405111" cy="259045"/>
    <xdr:sp macro="" textlink="">
      <xdr:nvSpPr>
        <xdr:cNvPr id="73" name="【図書館】&#10;有形固定資産減価償却率該当値テキスト">
          <a:extLst>
            <a:ext uri="{FF2B5EF4-FFF2-40B4-BE49-F238E27FC236}">
              <a16:creationId xmlns:a16="http://schemas.microsoft.com/office/drawing/2014/main" id="{AD0EC8D5-26B0-409E-BC04-09A4B7D589EC}"/>
            </a:ext>
          </a:extLst>
        </xdr:cNvPr>
        <xdr:cNvSpPr txBox="1"/>
      </xdr:nvSpPr>
      <xdr:spPr>
        <a:xfrm>
          <a:off x="4673600" y="6753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39</xdr:row>
      <xdr:rowOff>63500</xdr:rowOff>
    </xdr:from>
    <xdr:to>
      <xdr:col>20</xdr:col>
      <xdr:colOff>38100</xdr:colOff>
      <xdr:row>39</xdr:row>
      <xdr:rowOff>165100</xdr:rowOff>
    </xdr:to>
    <xdr:sp macro="" textlink="">
      <xdr:nvSpPr>
        <xdr:cNvPr id="74" name="楕円 73">
          <a:extLst>
            <a:ext uri="{FF2B5EF4-FFF2-40B4-BE49-F238E27FC236}">
              <a16:creationId xmlns:a16="http://schemas.microsoft.com/office/drawing/2014/main" id="{C2DD9A77-B773-406E-93E3-3E4BC4071FEA}"/>
            </a:ext>
          </a:extLst>
        </xdr:cNvPr>
        <xdr:cNvSpPr/>
      </xdr:nvSpPr>
      <xdr:spPr>
        <a:xfrm>
          <a:off x="3746500" y="6750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39</xdr:row>
      <xdr:rowOff>114300</xdr:rowOff>
    </xdr:from>
    <xdr:to>
      <xdr:col>24</xdr:col>
      <xdr:colOff>63500</xdr:colOff>
      <xdr:row>39</xdr:row>
      <xdr:rowOff>139700</xdr:rowOff>
    </xdr:to>
    <xdr:cxnSp macro="">
      <xdr:nvCxnSpPr>
        <xdr:cNvPr id="75" name="直線コネクタ 74">
          <a:extLst>
            <a:ext uri="{FF2B5EF4-FFF2-40B4-BE49-F238E27FC236}">
              <a16:creationId xmlns:a16="http://schemas.microsoft.com/office/drawing/2014/main" id="{464880A9-03D9-4D13-893C-7EB35605DB53}"/>
            </a:ext>
          </a:extLst>
        </xdr:cNvPr>
        <xdr:cNvCxnSpPr/>
      </xdr:nvCxnSpPr>
      <xdr:spPr>
        <a:xfrm>
          <a:off x="3797300" y="680085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38100</xdr:rowOff>
    </xdr:from>
    <xdr:to>
      <xdr:col>15</xdr:col>
      <xdr:colOff>101600</xdr:colOff>
      <xdr:row>39</xdr:row>
      <xdr:rowOff>139700</xdr:rowOff>
    </xdr:to>
    <xdr:sp macro="" textlink="">
      <xdr:nvSpPr>
        <xdr:cNvPr id="76" name="楕円 75">
          <a:extLst>
            <a:ext uri="{FF2B5EF4-FFF2-40B4-BE49-F238E27FC236}">
              <a16:creationId xmlns:a16="http://schemas.microsoft.com/office/drawing/2014/main" id="{81A6CDC7-8879-47AD-8DC8-7A5817BE0442}"/>
            </a:ext>
          </a:extLst>
        </xdr:cNvPr>
        <xdr:cNvSpPr/>
      </xdr:nvSpPr>
      <xdr:spPr>
        <a:xfrm>
          <a:off x="2857500" y="6724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88900</xdr:rowOff>
    </xdr:from>
    <xdr:to>
      <xdr:col>19</xdr:col>
      <xdr:colOff>177800</xdr:colOff>
      <xdr:row>39</xdr:row>
      <xdr:rowOff>114300</xdr:rowOff>
    </xdr:to>
    <xdr:cxnSp macro="">
      <xdr:nvCxnSpPr>
        <xdr:cNvPr id="77" name="直線コネクタ 76">
          <a:extLst>
            <a:ext uri="{FF2B5EF4-FFF2-40B4-BE49-F238E27FC236}">
              <a16:creationId xmlns:a16="http://schemas.microsoft.com/office/drawing/2014/main" id="{3B6DEF7B-6A8C-4E6F-BEA9-F1246F5C965A}"/>
            </a:ext>
          </a:extLst>
        </xdr:cNvPr>
        <xdr:cNvCxnSpPr/>
      </xdr:nvCxnSpPr>
      <xdr:spPr>
        <a:xfrm>
          <a:off x="2908300" y="677545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39</xdr:row>
      <xdr:rowOff>12700</xdr:rowOff>
    </xdr:from>
    <xdr:to>
      <xdr:col>10</xdr:col>
      <xdr:colOff>165100</xdr:colOff>
      <xdr:row>39</xdr:row>
      <xdr:rowOff>114300</xdr:rowOff>
    </xdr:to>
    <xdr:sp macro="" textlink="">
      <xdr:nvSpPr>
        <xdr:cNvPr id="78" name="楕円 77">
          <a:extLst>
            <a:ext uri="{FF2B5EF4-FFF2-40B4-BE49-F238E27FC236}">
              <a16:creationId xmlns:a16="http://schemas.microsoft.com/office/drawing/2014/main" id="{48CFB836-2E26-4231-99DD-E06E46B3D96D}"/>
            </a:ext>
          </a:extLst>
        </xdr:cNvPr>
        <xdr:cNvSpPr/>
      </xdr:nvSpPr>
      <xdr:spPr>
        <a:xfrm>
          <a:off x="1968500" y="669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63500</xdr:rowOff>
    </xdr:from>
    <xdr:to>
      <xdr:col>15</xdr:col>
      <xdr:colOff>50800</xdr:colOff>
      <xdr:row>39</xdr:row>
      <xdr:rowOff>88900</xdr:rowOff>
    </xdr:to>
    <xdr:cxnSp macro="">
      <xdr:nvCxnSpPr>
        <xdr:cNvPr id="79" name="直線コネクタ 78">
          <a:extLst>
            <a:ext uri="{FF2B5EF4-FFF2-40B4-BE49-F238E27FC236}">
              <a16:creationId xmlns:a16="http://schemas.microsoft.com/office/drawing/2014/main" id="{32FAB170-08A7-4C86-B640-E295AAD3469C}"/>
            </a:ext>
          </a:extLst>
        </xdr:cNvPr>
        <xdr:cNvCxnSpPr/>
      </xdr:nvCxnSpPr>
      <xdr:spPr>
        <a:xfrm>
          <a:off x="2019300" y="675005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39</xdr:row>
      <xdr:rowOff>19050</xdr:rowOff>
    </xdr:from>
    <xdr:to>
      <xdr:col>6</xdr:col>
      <xdr:colOff>38100</xdr:colOff>
      <xdr:row>39</xdr:row>
      <xdr:rowOff>120650</xdr:rowOff>
    </xdr:to>
    <xdr:sp macro="" textlink="">
      <xdr:nvSpPr>
        <xdr:cNvPr id="80" name="楕円 79">
          <a:extLst>
            <a:ext uri="{FF2B5EF4-FFF2-40B4-BE49-F238E27FC236}">
              <a16:creationId xmlns:a16="http://schemas.microsoft.com/office/drawing/2014/main" id="{7600DEBC-D971-427C-9A2F-B029719AA01D}"/>
            </a:ext>
          </a:extLst>
        </xdr:cNvPr>
        <xdr:cNvSpPr/>
      </xdr:nvSpPr>
      <xdr:spPr>
        <a:xfrm>
          <a:off x="1079500" y="670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39</xdr:row>
      <xdr:rowOff>63500</xdr:rowOff>
    </xdr:from>
    <xdr:to>
      <xdr:col>10</xdr:col>
      <xdr:colOff>114300</xdr:colOff>
      <xdr:row>39</xdr:row>
      <xdr:rowOff>69850</xdr:rowOff>
    </xdr:to>
    <xdr:cxnSp macro="">
      <xdr:nvCxnSpPr>
        <xdr:cNvPr id="81" name="直線コネクタ 80">
          <a:extLst>
            <a:ext uri="{FF2B5EF4-FFF2-40B4-BE49-F238E27FC236}">
              <a16:creationId xmlns:a16="http://schemas.microsoft.com/office/drawing/2014/main" id="{C899B0E3-577A-4B50-8ABB-56B3EAF3FFD2}"/>
            </a:ext>
          </a:extLst>
        </xdr:cNvPr>
        <xdr:cNvCxnSpPr/>
      </xdr:nvCxnSpPr>
      <xdr:spPr>
        <a:xfrm flipV="1">
          <a:off x="1130300" y="675005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135907</xdr:rowOff>
    </xdr:from>
    <xdr:ext cx="405111" cy="259045"/>
    <xdr:sp macro="" textlink="">
      <xdr:nvSpPr>
        <xdr:cNvPr id="82" name="n_1aveValue【図書館】&#10;有形固定資産減価償却率">
          <a:extLst>
            <a:ext uri="{FF2B5EF4-FFF2-40B4-BE49-F238E27FC236}">
              <a16:creationId xmlns:a16="http://schemas.microsoft.com/office/drawing/2014/main" id="{6042CB6E-84D0-45F3-B20E-7E2EFC3527D0}"/>
            </a:ext>
          </a:extLst>
        </xdr:cNvPr>
        <xdr:cNvSpPr txBox="1"/>
      </xdr:nvSpPr>
      <xdr:spPr>
        <a:xfrm>
          <a:off x="3582044" y="596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137177</xdr:rowOff>
    </xdr:from>
    <xdr:ext cx="405111" cy="259045"/>
    <xdr:sp macro="" textlink="">
      <xdr:nvSpPr>
        <xdr:cNvPr id="83" name="n_2aveValue【図書館】&#10;有形固定資産減価償却率">
          <a:extLst>
            <a:ext uri="{FF2B5EF4-FFF2-40B4-BE49-F238E27FC236}">
              <a16:creationId xmlns:a16="http://schemas.microsoft.com/office/drawing/2014/main" id="{241509B0-68C1-4577-9AA5-60EC9B383888}"/>
            </a:ext>
          </a:extLst>
        </xdr:cNvPr>
        <xdr:cNvSpPr txBox="1"/>
      </xdr:nvSpPr>
      <xdr:spPr>
        <a:xfrm>
          <a:off x="2705744" y="5966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127017</xdr:rowOff>
    </xdr:from>
    <xdr:ext cx="405111" cy="259045"/>
    <xdr:sp macro="" textlink="">
      <xdr:nvSpPr>
        <xdr:cNvPr id="84" name="n_3aveValue【図書館】&#10;有形固定資産減価償却率">
          <a:extLst>
            <a:ext uri="{FF2B5EF4-FFF2-40B4-BE49-F238E27FC236}">
              <a16:creationId xmlns:a16="http://schemas.microsoft.com/office/drawing/2014/main" id="{5BF3011E-1A43-478B-8306-ED9787E31AAF}"/>
            </a:ext>
          </a:extLst>
        </xdr:cNvPr>
        <xdr:cNvSpPr txBox="1"/>
      </xdr:nvSpPr>
      <xdr:spPr>
        <a:xfrm>
          <a:off x="1816744" y="5956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140987</xdr:rowOff>
    </xdr:from>
    <xdr:ext cx="405111" cy="259045"/>
    <xdr:sp macro="" textlink="">
      <xdr:nvSpPr>
        <xdr:cNvPr id="85" name="n_4aveValue【図書館】&#10;有形固定資産減価償却率">
          <a:extLst>
            <a:ext uri="{FF2B5EF4-FFF2-40B4-BE49-F238E27FC236}">
              <a16:creationId xmlns:a16="http://schemas.microsoft.com/office/drawing/2014/main" id="{12077CF4-42EF-423B-8291-A81148BED3B0}"/>
            </a:ext>
          </a:extLst>
        </xdr:cNvPr>
        <xdr:cNvSpPr txBox="1"/>
      </xdr:nvSpPr>
      <xdr:spPr>
        <a:xfrm>
          <a:off x="927744" y="5970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39</xdr:row>
      <xdr:rowOff>156227</xdr:rowOff>
    </xdr:from>
    <xdr:ext cx="405111" cy="259045"/>
    <xdr:sp macro="" textlink="">
      <xdr:nvSpPr>
        <xdr:cNvPr id="86" name="n_1mainValue【図書館】&#10;有形固定資産減価償却率">
          <a:extLst>
            <a:ext uri="{FF2B5EF4-FFF2-40B4-BE49-F238E27FC236}">
              <a16:creationId xmlns:a16="http://schemas.microsoft.com/office/drawing/2014/main" id="{99B1D626-1CEE-4541-9DC0-58C292A2EAA6}"/>
            </a:ext>
          </a:extLst>
        </xdr:cNvPr>
        <xdr:cNvSpPr txBox="1"/>
      </xdr:nvSpPr>
      <xdr:spPr>
        <a:xfrm>
          <a:off x="3582044" y="6842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130827</xdr:rowOff>
    </xdr:from>
    <xdr:ext cx="405111" cy="259045"/>
    <xdr:sp macro="" textlink="">
      <xdr:nvSpPr>
        <xdr:cNvPr id="87" name="n_2mainValue【図書館】&#10;有形固定資産減価償却率">
          <a:extLst>
            <a:ext uri="{FF2B5EF4-FFF2-40B4-BE49-F238E27FC236}">
              <a16:creationId xmlns:a16="http://schemas.microsoft.com/office/drawing/2014/main" id="{08B08996-7478-4D2C-85EE-3E8B0E22BDCB}"/>
            </a:ext>
          </a:extLst>
        </xdr:cNvPr>
        <xdr:cNvSpPr txBox="1"/>
      </xdr:nvSpPr>
      <xdr:spPr>
        <a:xfrm>
          <a:off x="2705744" y="6817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105427</xdr:rowOff>
    </xdr:from>
    <xdr:ext cx="405111" cy="259045"/>
    <xdr:sp macro="" textlink="">
      <xdr:nvSpPr>
        <xdr:cNvPr id="88" name="n_3mainValue【図書館】&#10;有形固定資産減価償却率">
          <a:extLst>
            <a:ext uri="{FF2B5EF4-FFF2-40B4-BE49-F238E27FC236}">
              <a16:creationId xmlns:a16="http://schemas.microsoft.com/office/drawing/2014/main" id="{071F5349-85D7-4E68-872C-283C6965429B}"/>
            </a:ext>
          </a:extLst>
        </xdr:cNvPr>
        <xdr:cNvSpPr txBox="1"/>
      </xdr:nvSpPr>
      <xdr:spPr>
        <a:xfrm>
          <a:off x="1816744" y="6791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111777</xdr:rowOff>
    </xdr:from>
    <xdr:ext cx="405111" cy="259045"/>
    <xdr:sp macro="" textlink="">
      <xdr:nvSpPr>
        <xdr:cNvPr id="89" name="n_4mainValue【図書館】&#10;有形固定資産減価償却率">
          <a:extLst>
            <a:ext uri="{FF2B5EF4-FFF2-40B4-BE49-F238E27FC236}">
              <a16:creationId xmlns:a16="http://schemas.microsoft.com/office/drawing/2014/main" id="{079AF531-5035-4AEA-8ED6-746E0B2E4C48}"/>
            </a:ext>
          </a:extLst>
        </xdr:cNvPr>
        <xdr:cNvSpPr txBox="1"/>
      </xdr:nvSpPr>
      <xdr:spPr>
        <a:xfrm>
          <a:off x="927744" y="6798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a:extLst>
            <a:ext uri="{FF2B5EF4-FFF2-40B4-BE49-F238E27FC236}">
              <a16:creationId xmlns:a16="http://schemas.microsoft.com/office/drawing/2014/main" id="{026AEFCA-1B24-4007-927A-2749F44B2A63}"/>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a:extLst>
            <a:ext uri="{FF2B5EF4-FFF2-40B4-BE49-F238E27FC236}">
              <a16:creationId xmlns:a16="http://schemas.microsoft.com/office/drawing/2014/main" id="{64CDA12D-C8D2-4F55-8F5B-0FD2EE185454}"/>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a:extLst>
            <a:ext uri="{FF2B5EF4-FFF2-40B4-BE49-F238E27FC236}">
              <a16:creationId xmlns:a16="http://schemas.microsoft.com/office/drawing/2014/main" id="{D4158B55-AA68-4C3E-8B4A-B41F1397C0C5}"/>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a:extLst>
            <a:ext uri="{FF2B5EF4-FFF2-40B4-BE49-F238E27FC236}">
              <a16:creationId xmlns:a16="http://schemas.microsoft.com/office/drawing/2014/main" id="{CE82DD4C-5CC6-4132-9CC6-EC172BCF6AC8}"/>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a:extLst>
            <a:ext uri="{FF2B5EF4-FFF2-40B4-BE49-F238E27FC236}">
              <a16:creationId xmlns:a16="http://schemas.microsoft.com/office/drawing/2014/main" id="{7C409B1E-D8D0-4425-A08E-6FA9F2FAE2B9}"/>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a:extLst>
            <a:ext uri="{FF2B5EF4-FFF2-40B4-BE49-F238E27FC236}">
              <a16:creationId xmlns:a16="http://schemas.microsoft.com/office/drawing/2014/main" id="{F834240D-C3C5-446E-9085-8947BB5A596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a:extLst>
            <a:ext uri="{FF2B5EF4-FFF2-40B4-BE49-F238E27FC236}">
              <a16:creationId xmlns:a16="http://schemas.microsoft.com/office/drawing/2014/main" id="{B688F5F6-247C-40DA-AC55-8F85EA4B23D9}"/>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a:extLst>
            <a:ext uri="{FF2B5EF4-FFF2-40B4-BE49-F238E27FC236}">
              <a16:creationId xmlns:a16="http://schemas.microsoft.com/office/drawing/2014/main" id="{1DF22EDB-3BBD-4C32-A165-7AA5D19D16EE}"/>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a:extLst>
            <a:ext uri="{FF2B5EF4-FFF2-40B4-BE49-F238E27FC236}">
              <a16:creationId xmlns:a16="http://schemas.microsoft.com/office/drawing/2014/main" id="{254D114D-D1DB-4069-8C11-5C4207387DB5}"/>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a:extLst>
            <a:ext uri="{FF2B5EF4-FFF2-40B4-BE49-F238E27FC236}">
              <a16:creationId xmlns:a16="http://schemas.microsoft.com/office/drawing/2014/main" id="{C9DCDE6B-7046-4733-B534-80CAD06829BF}"/>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a:extLst>
            <a:ext uri="{FF2B5EF4-FFF2-40B4-BE49-F238E27FC236}">
              <a16:creationId xmlns:a16="http://schemas.microsoft.com/office/drawing/2014/main" id="{1378681B-DB37-4837-8E19-A1706989D474}"/>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1" name="テキスト ボックス 100">
          <a:extLst>
            <a:ext uri="{FF2B5EF4-FFF2-40B4-BE49-F238E27FC236}">
              <a16:creationId xmlns:a16="http://schemas.microsoft.com/office/drawing/2014/main" id="{01A59CCA-9B0F-4D35-8A2F-491A6AC53769}"/>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a:extLst>
            <a:ext uri="{FF2B5EF4-FFF2-40B4-BE49-F238E27FC236}">
              <a16:creationId xmlns:a16="http://schemas.microsoft.com/office/drawing/2014/main" id="{AEBF5135-8B0F-438F-9E05-89C10F99A40D}"/>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3" name="テキスト ボックス 102">
          <a:extLst>
            <a:ext uri="{FF2B5EF4-FFF2-40B4-BE49-F238E27FC236}">
              <a16:creationId xmlns:a16="http://schemas.microsoft.com/office/drawing/2014/main" id="{53EC8EEB-6A59-4D5D-81F4-B3AA16FA8C84}"/>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a:extLst>
            <a:ext uri="{FF2B5EF4-FFF2-40B4-BE49-F238E27FC236}">
              <a16:creationId xmlns:a16="http://schemas.microsoft.com/office/drawing/2014/main" id="{5CD4DEFE-E755-4C11-8057-9B280BEBEBA9}"/>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5" name="テキスト ボックス 104">
          <a:extLst>
            <a:ext uri="{FF2B5EF4-FFF2-40B4-BE49-F238E27FC236}">
              <a16:creationId xmlns:a16="http://schemas.microsoft.com/office/drawing/2014/main" id="{54489313-6916-41B9-A1AA-AF795536FCD1}"/>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a:extLst>
            <a:ext uri="{FF2B5EF4-FFF2-40B4-BE49-F238E27FC236}">
              <a16:creationId xmlns:a16="http://schemas.microsoft.com/office/drawing/2014/main" id="{442BE026-0E4F-4AE5-89E2-80ED1BBA8799}"/>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7" name="テキスト ボックス 106">
          <a:extLst>
            <a:ext uri="{FF2B5EF4-FFF2-40B4-BE49-F238E27FC236}">
              <a16:creationId xmlns:a16="http://schemas.microsoft.com/office/drawing/2014/main" id="{A4DDF458-0DB1-4B60-B193-6980F43A7A38}"/>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a:extLst>
            <a:ext uri="{FF2B5EF4-FFF2-40B4-BE49-F238E27FC236}">
              <a16:creationId xmlns:a16="http://schemas.microsoft.com/office/drawing/2014/main" id="{4DD8E8B6-C881-47EA-952D-D3FA0915D22C}"/>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9" name="テキスト ボックス 108">
          <a:extLst>
            <a:ext uri="{FF2B5EF4-FFF2-40B4-BE49-F238E27FC236}">
              <a16:creationId xmlns:a16="http://schemas.microsoft.com/office/drawing/2014/main" id="{ECB096DD-5C47-42BA-AB18-2BD0ADC0BC0F}"/>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570118D2-EF6D-4456-A3E4-EE762F94F4FD}"/>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a:extLst>
            <a:ext uri="{FF2B5EF4-FFF2-40B4-BE49-F238E27FC236}">
              <a16:creationId xmlns:a16="http://schemas.microsoft.com/office/drawing/2014/main" id="{45D45CD0-8325-47A6-A5DC-B6672E9A51D3}"/>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a:extLst>
            <a:ext uri="{FF2B5EF4-FFF2-40B4-BE49-F238E27FC236}">
              <a16:creationId xmlns:a16="http://schemas.microsoft.com/office/drawing/2014/main" id="{66ED41C8-6276-4BCA-875D-2C051D9AAC26}"/>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76200</xdr:rowOff>
    </xdr:from>
    <xdr:to>
      <xdr:col>54</xdr:col>
      <xdr:colOff>189865</xdr:colOff>
      <xdr:row>42</xdr:row>
      <xdr:rowOff>0</xdr:rowOff>
    </xdr:to>
    <xdr:cxnSp macro="">
      <xdr:nvCxnSpPr>
        <xdr:cNvPr id="113" name="直線コネクタ 112">
          <a:extLst>
            <a:ext uri="{FF2B5EF4-FFF2-40B4-BE49-F238E27FC236}">
              <a16:creationId xmlns:a16="http://schemas.microsoft.com/office/drawing/2014/main" id="{242518C5-A3B8-43DD-893B-D30CE7952964}"/>
            </a:ext>
          </a:extLst>
        </xdr:cNvPr>
        <xdr:cNvCxnSpPr/>
      </xdr:nvCxnSpPr>
      <xdr:spPr>
        <a:xfrm flipV="1">
          <a:off x="10476865" y="590550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4" name="【図書館】&#10;一人当たり面積最小値テキスト">
          <a:extLst>
            <a:ext uri="{FF2B5EF4-FFF2-40B4-BE49-F238E27FC236}">
              <a16:creationId xmlns:a16="http://schemas.microsoft.com/office/drawing/2014/main" id="{7EE85D14-6350-4FB8-97E4-9AD7F62A9E94}"/>
            </a:ext>
          </a:extLst>
        </xdr:cNvPr>
        <xdr:cNvSpPr txBox="1"/>
      </xdr:nvSpPr>
      <xdr:spPr>
        <a:xfrm>
          <a:off x="10515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5" name="直線コネクタ 114">
          <a:extLst>
            <a:ext uri="{FF2B5EF4-FFF2-40B4-BE49-F238E27FC236}">
              <a16:creationId xmlns:a16="http://schemas.microsoft.com/office/drawing/2014/main" id="{5513899C-F36C-41D2-98F5-212D19DC4363}"/>
            </a:ext>
          </a:extLst>
        </xdr:cNvPr>
        <xdr:cNvCxnSpPr/>
      </xdr:nvCxnSpPr>
      <xdr:spPr>
        <a:xfrm>
          <a:off x="10388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22877</xdr:rowOff>
    </xdr:from>
    <xdr:ext cx="469744" cy="259045"/>
    <xdr:sp macro="" textlink="">
      <xdr:nvSpPr>
        <xdr:cNvPr id="116" name="【図書館】&#10;一人当たり面積最大値テキスト">
          <a:extLst>
            <a:ext uri="{FF2B5EF4-FFF2-40B4-BE49-F238E27FC236}">
              <a16:creationId xmlns:a16="http://schemas.microsoft.com/office/drawing/2014/main" id="{0DF6F639-A75C-40F9-B4BE-E060B455D0EE}"/>
            </a:ext>
          </a:extLst>
        </xdr:cNvPr>
        <xdr:cNvSpPr txBox="1"/>
      </xdr:nvSpPr>
      <xdr:spPr>
        <a:xfrm>
          <a:off x="10515600" y="5680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76200</xdr:rowOff>
    </xdr:from>
    <xdr:to>
      <xdr:col>55</xdr:col>
      <xdr:colOff>88900</xdr:colOff>
      <xdr:row>34</xdr:row>
      <xdr:rowOff>76200</xdr:rowOff>
    </xdr:to>
    <xdr:cxnSp macro="">
      <xdr:nvCxnSpPr>
        <xdr:cNvPr id="117" name="直線コネクタ 116">
          <a:extLst>
            <a:ext uri="{FF2B5EF4-FFF2-40B4-BE49-F238E27FC236}">
              <a16:creationId xmlns:a16="http://schemas.microsoft.com/office/drawing/2014/main" id="{E658A19B-61AE-4918-BF34-7E99DAE9B85E}"/>
            </a:ext>
          </a:extLst>
        </xdr:cNvPr>
        <xdr:cNvCxnSpPr/>
      </xdr:nvCxnSpPr>
      <xdr:spPr>
        <a:xfrm>
          <a:off x="10388600" y="590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101617</xdr:rowOff>
    </xdr:from>
    <xdr:ext cx="469744" cy="259045"/>
    <xdr:sp macro="" textlink="">
      <xdr:nvSpPr>
        <xdr:cNvPr id="118" name="【図書館】&#10;一人当たり面積平均値テキスト">
          <a:extLst>
            <a:ext uri="{FF2B5EF4-FFF2-40B4-BE49-F238E27FC236}">
              <a16:creationId xmlns:a16="http://schemas.microsoft.com/office/drawing/2014/main" id="{956747D0-707E-4BC9-8291-252286440ECF}"/>
            </a:ext>
          </a:extLst>
        </xdr:cNvPr>
        <xdr:cNvSpPr txBox="1"/>
      </xdr:nvSpPr>
      <xdr:spPr>
        <a:xfrm>
          <a:off x="10515600" y="678816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78740</xdr:rowOff>
    </xdr:from>
    <xdr:to>
      <xdr:col>55</xdr:col>
      <xdr:colOff>50800</xdr:colOff>
      <xdr:row>41</xdr:row>
      <xdr:rowOff>8890</xdr:rowOff>
    </xdr:to>
    <xdr:sp macro="" textlink="">
      <xdr:nvSpPr>
        <xdr:cNvPr id="119" name="フローチャート: 判断 118">
          <a:extLst>
            <a:ext uri="{FF2B5EF4-FFF2-40B4-BE49-F238E27FC236}">
              <a16:creationId xmlns:a16="http://schemas.microsoft.com/office/drawing/2014/main" id="{7DFED8C1-7BCE-4D8E-935A-1A4C7669F3CA}"/>
            </a:ext>
          </a:extLst>
        </xdr:cNvPr>
        <xdr:cNvSpPr/>
      </xdr:nvSpPr>
      <xdr:spPr>
        <a:xfrm>
          <a:off x="10426700" y="6936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86360</xdr:rowOff>
    </xdr:from>
    <xdr:to>
      <xdr:col>50</xdr:col>
      <xdr:colOff>165100</xdr:colOff>
      <xdr:row>41</xdr:row>
      <xdr:rowOff>16510</xdr:rowOff>
    </xdr:to>
    <xdr:sp macro="" textlink="">
      <xdr:nvSpPr>
        <xdr:cNvPr id="120" name="フローチャート: 判断 119">
          <a:extLst>
            <a:ext uri="{FF2B5EF4-FFF2-40B4-BE49-F238E27FC236}">
              <a16:creationId xmlns:a16="http://schemas.microsoft.com/office/drawing/2014/main" id="{BC9D1538-F1F0-413A-8ECE-0CCB6C2A5E24}"/>
            </a:ext>
          </a:extLst>
        </xdr:cNvPr>
        <xdr:cNvSpPr/>
      </xdr:nvSpPr>
      <xdr:spPr>
        <a:xfrm>
          <a:off x="9588500" y="694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101600</xdr:rowOff>
    </xdr:from>
    <xdr:to>
      <xdr:col>46</xdr:col>
      <xdr:colOff>38100</xdr:colOff>
      <xdr:row>41</xdr:row>
      <xdr:rowOff>31750</xdr:rowOff>
    </xdr:to>
    <xdr:sp macro="" textlink="">
      <xdr:nvSpPr>
        <xdr:cNvPr id="121" name="フローチャート: 判断 120">
          <a:extLst>
            <a:ext uri="{FF2B5EF4-FFF2-40B4-BE49-F238E27FC236}">
              <a16:creationId xmlns:a16="http://schemas.microsoft.com/office/drawing/2014/main" id="{E81272D7-177F-4302-B936-E2B21121A54C}"/>
            </a:ext>
          </a:extLst>
        </xdr:cNvPr>
        <xdr:cNvSpPr/>
      </xdr:nvSpPr>
      <xdr:spPr>
        <a:xfrm>
          <a:off x="8699500" y="6959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105410</xdr:rowOff>
    </xdr:from>
    <xdr:to>
      <xdr:col>41</xdr:col>
      <xdr:colOff>101600</xdr:colOff>
      <xdr:row>41</xdr:row>
      <xdr:rowOff>35560</xdr:rowOff>
    </xdr:to>
    <xdr:sp macro="" textlink="">
      <xdr:nvSpPr>
        <xdr:cNvPr id="122" name="フローチャート: 判断 121">
          <a:extLst>
            <a:ext uri="{FF2B5EF4-FFF2-40B4-BE49-F238E27FC236}">
              <a16:creationId xmlns:a16="http://schemas.microsoft.com/office/drawing/2014/main" id="{A515BACC-B909-45CC-9B82-778181865811}"/>
            </a:ext>
          </a:extLst>
        </xdr:cNvPr>
        <xdr:cNvSpPr/>
      </xdr:nvSpPr>
      <xdr:spPr>
        <a:xfrm>
          <a:off x="7810500" y="69634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109220</xdr:rowOff>
    </xdr:from>
    <xdr:to>
      <xdr:col>36</xdr:col>
      <xdr:colOff>165100</xdr:colOff>
      <xdr:row>41</xdr:row>
      <xdr:rowOff>39370</xdr:rowOff>
    </xdr:to>
    <xdr:sp macro="" textlink="">
      <xdr:nvSpPr>
        <xdr:cNvPr id="123" name="フローチャート: 判断 122">
          <a:extLst>
            <a:ext uri="{FF2B5EF4-FFF2-40B4-BE49-F238E27FC236}">
              <a16:creationId xmlns:a16="http://schemas.microsoft.com/office/drawing/2014/main" id="{4A08595B-ACA9-471E-B305-0897F52CC2D1}"/>
            </a:ext>
          </a:extLst>
        </xdr:cNvPr>
        <xdr:cNvSpPr/>
      </xdr:nvSpPr>
      <xdr:spPr>
        <a:xfrm>
          <a:off x="6921500" y="696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5F84DCB3-A613-4CA7-A667-C901F914CBD8}"/>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894CA2A2-C5AD-4BCE-8718-7B7DD94684C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264112A4-FE56-4A2B-807B-0900A495509A}"/>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45B29F6-FBE3-490E-9585-C95EEC40864D}"/>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F8C84067-CA9E-4D74-8FC0-8F6E21FB00D9}"/>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97790</xdr:rowOff>
    </xdr:from>
    <xdr:to>
      <xdr:col>55</xdr:col>
      <xdr:colOff>50800</xdr:colOff>
      <xdr:row>41</xdr:row>
      <xdr:rowOff>27940</xdr:rowOff>
    </xdr:to>
    <xdr:sp macro="" textlink="">
      <xdr:nvSpPr>
        <xdr:cNvPr id="129" name="楕円 128">
          <a:extLst>
            <a:ext uri="{FF2B5EF4-FFF2-40B4-BE49-F238E27FC236}">
              <a16:creationId xmlns:a16="http://schemas.microsoft.com/office/drawing/2014/main" id="{4944ACBD-EFB4-494D-A7BA-3CE5B955D783}"/>
            </a:ext>
          </a:extLst>
        </xdr:cNvPr>
        <xdr:cNvSpPr/>
      </xdr:nvSpPr>
      <xdr:spPr>
        <a:xfrm>
          <a:off x="10426700" y="6955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76217</xdr:rowOff>
    </xdr:from>
    <xdr:ext cx="469744" cy="259045"/>
    <xdr:sp macro="" textlink="">
      <xdr:nvSpPr>
        <xdr:cNvPr id="130" name="【図書館】&#10;一人当たり面積該当値テキスト">
          <a:extLst>
            <a:ext uri="{FF2B5EF4-FFF2-40B4-BE49-F238E27FC236}">
              <a16:creationId xmlns:a16="http://schemas.microsoft.com/office/drawing/2014/main" id="{0A474B8D-3D6A-4781-9D6F-A4AAD0B02151}"/>
            </a:ext>
          </a:extLst>
        </xdr:cNvPr>
        <xdr:cNvSpPr txBox="1"/>
      </xdr:nvSpPr>
      <xdr:spPr>
        <a:xfrm>
          <a:off x="10515600" y="69342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101600</xdr:rowOff>
    </xdr:from>
    <xdr:to>
      <xdr:col>50</xdr:col>
      <xdr:colOff>165100</xdr:colOff>
      <xdr:row>41</xdr:row>
      <xdr:rowOff>31750</xdr:rowOff>
    </xdr:to>
    <xdr:sp macro="" textlink="">
      <xdr:nvSpPr>
        <xdr:cNvPr id="131" name="楕円 130">
          <a:extLst>
            <a:ext uri="{FF2B5EF4-FFF2-40B4-BE49-F238E27FC236}">
              <a16:creationId xmlns:a16="http://schemas.microsoft.com/office/drawing/2014/main" id="{4B614154-51EC-4F49-910E-9D625D6103CB}"/>
            </a:ext>
          </a:extLst>
        </xdr:cNvPr>
        <xdr:cNvSpPr/>
      </xdr:nvSpPr>
      <xdr:spPr>
        <a:xfrm>
          <a:off x="9588500" y="695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148590</xdr:rowOff>
    </xdr:from>
    <xdr:to>
      <xdr:col>55</xdr:col>
      <xdr:colOff>0</xdr:colOff>
      <xdr:row>40</xdr:row>
      <xdr:rowOff>152400</xdr:rowOff>
    </xdr:to>
    <xdr:cxnSp macro="">
      <xdr:nvCxnSpPr>
        <xdr:cNvPr id="132" name="直線コネクタ 131">
          <a:extLst>
            <a:ext uri="{FF2B5EF4-FFF2-40B4-BE49-F238E27FC236}">
              <a16:creationId xmlns:a16="http://schemas.microsoft.com/office/drawing/2014/main" id="{A71CC5F4-2381-4DA2-AE66-AA198A19A7B6}"/>
            </a:ext>
          </a:extLst>
        </xdr:cNvPr>
        <xdr:cNvCxnSpPr/>
      </xdr:nvCxnSpPr>
      <xdr:spPr>
        <a:xfrm flipV="1">
          <a:off x="9639300" y="7006590"/>
          <a:ext cx="8382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105410</xdr:rowOff>
    </xdr:from>
    <xdr:to>
      <xdr:col>46</xdr:col>
      <xdr:colOff>38100</xdr:colOff>
      <xdr:row>41</xdr:row>
      <xdr:rowOff>35560</xdr:rowOff>
    </xdr:to>
    <xdr:sp macro="" textlink="">
      <xdr:nvSpPr>
        <xdr:cNvPr id="133" name="楕円 132">
          <a:extLst>
            <a:ext uri="{FF2B5EF4-FFF2-40B4-BE49-F238E27FC236}">
              <a16:creationId xmlns:a16="http://schemas.microsoft.com/office/drawing/2014/main" id="{0FA0CFE7-3E3D-4D58-BD53-9249A5C5708F}"/>
            </a:ext>
          </a:extLst>
        </xdr:cNvPr>
        <xdr:cNvSpPr/>
      </xdr:nvSpPr>
      <xdr:spPr>
        <a:xfrm>
          <a:off x="8699500" y="696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152400</xdr:rowOff>
    </xdr:from>
    <xdr:to>
      <xdr:col>50</xdr:col>
      <xdr:colOff>114300</xdr:colOff>
      <xdr:row>40</xdr:row>
      <xdr:rowOff>156210</xdr:rowOff>
    </xdr:to>
    <xdr:cxnSp macro="">
      <xdr:nvCxnSpPr>
        <xdr:cNvPr id="134" name="直線コネクタ 133">
          <a:extLst>
            <a:ext uri="{FF2B5EF4-FFF2-40B4-BE49-F238E27FC236}">
              <a16:creationId xmlns:a16="http://schemas.microsoft.com/office/drawing/2014/main" id="{89FE3D99-5B8B-493C-A1C5-D15E2F15F25D}"/>
            </a:ext>
          </a:extLst>
        </xdr:cNvPr>
        <xdr:cNvCxnSpPr/>
      </xdr:nvCxnSpPr>
      <xdr:spPr>
        <a:xfrm flipV="1">
          <a:off x="8750300" y="701040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109220</xdr:rowOff>
    </xdr:from>
    <xdr:to>
      <xdr:col>41</xdr:col>
      <xdr:colOff>101600</xdr:colOff>
      <xdr:row>41</xdr:row>
      <xdr:rowOff>39370</xdr:rowOff>
    </xdr:to>
    <xdr:sp macro="" textlink="">
      <xdr:nvSpPr>
        <xdr:cNvPr id="135" name="楕円 134">
          <a:extLst>
            <a:ext uri="{FF2B5EF4-FFF2-40B4-BE49-F238E27FC236}">
              <a16:creationId xmlns:a16="http://schemas.microsoft.com/office/drawing/2014/main" id="{336783D1-8EC8-4D7D-9DCF-AA4B237CDD8E}"/>
            </a:ext>
          </a:extLst>
        </xdr:cNvPr>
        <xdr:cNvSpPr/>
      </xdr:nvSpPr>
      <xdr:spPr>
        <a:xfrm>
          <a:off x="7810500" y="6967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156210</xdr:rowOff>
    </xdr:from>
    <xdr:to>
      <xdr:col>45</xdr:col>
      <xdr:colOff>177800</xdr:colOff>
      <xdr:row>40</xdr:row>
      <xdr:rowOff>160020</xdr:rowOff>
    </xdr:to>
    <xdr:cxnSp macro="">
      <xdr:nvCxnSpPr>
        <xdr:cNvPr id="136" name="直線コネクタ 135">
          <a:extLst>
            <a:ext uri="{FF2B5EF4-FFF2-40B4-BE49-F238E27FC236}">
              <a16:creationId xmlns:a16="http://schemas.microsoft.com/office/drawing/2014/main" id="{D311257D-0587-41AA-A83C-73985D2D1B6E}"/>
            </a:ext>
          </a:extLst>
        </xdr:cNvPr>
        <xdr:cNvCxnSpPr/>
      </xdr:nvCxnSpPr>
      <xdr:spPr>
        <a:xfrm flipV="1">
          <a:off x="7861300" y="701421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113030</xdr:rowOff>
    </xdr:from>
    <xdr:to>
      <xdr:col>36</xdr:col>
      <xdr:colOff>165100</xdr:colOff>
      <xdr:row>41</xdr:row>
      <xdr:rowOff>43180</xdr:rowOff>
    </xdr:to>
    <xdr:sp macro="" textlink="">
      <xdr:nvSpPr>
        <xdr:cNvPr id="137" name="楕円 136">
          <a:extLst>
            <a:ext uri="{FF2B5EF4-FFF2-40B4-BE49-F238E27FC236}">
              <a16:creationId xmlns:a16="http://schemas.microsoft.com/office/drawing/2014/main" id="{8460A6D5-0D77-4765-99D7-0B4909DBC0DD}"/>
            </a:ext>
          </a:extLst>
        </xdr:cNvPr>
        <xdr:cNvSpPr/>
      </xdr:nvSpPr>
      <xdr:spPr>
        <a:xfrm>
          <a:off x="6921500" y="697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160020</xdr:rowOff>
    </xdr:from>
    <xdr:to>
      <xdr:col>41</xdr:col>
      <xdr:colOff>50800</xdr:colOff>
      <xdr:row>40</xdr:row>
      <xdr:rowOff>163830</xdr:rowOff>
    </xdr:to>
    <xdr:cxnSp macro="">
      <xdr:nvCxnSpPr>
        <xdr:cNvPr id="138" name="直線コネクタ 137">
          <a:extLst>
            <a:ext uri="{FF2B5EF4-FFF2-40B4-BE49-F238E27FC236}">
              <a16:creationId xmlns:a16="http://schemas.microsoft.com/office/drawing/2014/main" id="{C90785CC-1AB2-48AE-BF70-8A1AFD7623DB}"/>
            </a:ext>
          </a:extLst>
        </xdr:cNvPr>
        <xdr:cNvCxnSpPr/>
      </xdr:nvCxnSpPr>
      <xdr:spPr>
        <a:xfrm flipV="1">
          <a:off x="6972300" y="701802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33037</xdr:rowOff>
    </xdr:from>
    <xdr:ext cx="469744" cy="259045"/>
    <xdr:sp macro="" textlink="">
      <xdr:nvSpPr>
        <xdr:cNvPr id="139" name="n_1aveValue【図書館】&#10;一人当たり面積">
          <a:extLst>
            <a:ext uri="{FF2B5EF4-FFF2-40B4-BE49-F238E27FC236}">
              <a16:creationId xmlns:a16="http://schemas.microsoft.com/office/drawing/2014/main" id="{1813DCAF-278F-445F-99C1-126F9F389E4E}"/>
            </a:ext>
          </a:extLst>
        </xdr:cNvPr>
        <xdr:cNvSpPr txBox="1"/>
      </xdr:nvSpPr>
      <xdr:spPr>
        <a:xfrm>
          <a:off x="9391727" y="6719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48277</xdr:rowOff>
    </xdr:from>
    <xdr:ext cx="469744" cy="259045"/>
    <xdr:sp macro="" textlink="">
      <xdr:nvSpPr>
        <xdr:cNvPr id="140" name="n_2aveValue【図書館】&#10;一人当たり面積">
          <a:extLst>
            <a:ext uri="{FF2B5EF4-FFF2-40B4-BE49-F238E27FC236}">
              <a16:creationId xmlns:a16="http://schemas.microsoft.com/office/drawing/2014/main" id="{B7666CC1-AC64-488E-8823-969001574F9E}"/>
            </a:ext>
          </a:extLst>
        </xdr:cNvPr>
        <xdr:cNvSpPr txBox="1"/>
      </xdr:nvSpPr>
      <xdr:spPr>
        <a:xfrm>
          <a:off x="8515427" y="6734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52087</xdr:rowOff>
    </xdr:from>
    <xdr:ext cx="469744" cy="259045"/>
    <xdr:sp macro="" textlink="">
      <xdr:nvSpPr>
        <xdr:cNvPr id="141" name="n_3aveValue【図書館】&#10;一人当たり面積">
          <a:extLst>
            <a:ext uri="{FF2B5EF4-FFF2-40B4-BE49-F238E27FC236}">
              <a16:creationId xmlns:a16="http://schemas.microsoft.com/office/drawing/2014/main" id="{9E8214C2-FCD7-41CA-9092-EA352B4199D4}"/>
            </a:ext>
          </a:extLst>
        </xdr:cNvPr>
        <xdr:cNvSpPr txBox="1"/>
      </xdr:nvSpPr>
      <xdr:spPr>
        <a:xfrm>
          <a:off x="7626427" y="6738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55897</xdr:rowOff>
    </xdr:from>
    <xdr:ext cx="469744" cy="259045"/>
    <xdr:sp macro="" textlink="">
      <xdr:nvSpPr>
        <xdr:cNvPr id="142" name="n_4aveValue【図書館】&#10;一人当たり面積">
          <a:extLst>
            <a:ext uri="{FF2B5EF4-FFF2-40B4-BE49-F238E27FC236}">
              <a16:creationId xmlns:a16="http://schemas.microsoft.com/office/drawing/2014/main" id="{B17E4753-1B06-41A1-AC3A-5CE665F9AE60}"/>
            </a:ext>
          </a:extLst>
        </xdr:cNvPr>
        <xdr:cNvSpPr txBox="1"/>
      </xdr:nvSpPr>
      <xdr:spPr>
        <a:xfrm>
          <a:off x="6737427" y="6742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41</xdr:row>
      <xdr:rowOff>22877</xdr:rowOff>
    </xdr:from>
    <xdr:ext cx="469744" cy="259045"/>
    <xdr:sp macro="" textlink="">
      <xdr:nvSpPr>
        <xdr:cNvPr id="143" name="n_1mainValue【図書館】&#10;一人当たり面積">
          <a:extLst>
            <a:ext uri="{FF2B5EF4-FFF2-40B4-BE49-F238E27FC236}">
              <a16:creationId xmlns:a16="http://schemas.microsoft.com/office/drawing/2014/main" id="{350D020D-E876-4CC9-A8D8-87B6B87E9104}"/>
            </a:ext>
          </a:extLst>
        </xdr:cNvPr>
        <xdr:cNvSpPr txBox="1"/>
      </xdr:nvSpPr>
      <xdr:spPr>
        <a:xfrm>
          <a:off x="9391727" y="7052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41</xdr:row>
      <xdr:rowOff>26687</xdr:rowOff>
    </xdr:from>
    <xdr:ext cx="469744" cy="259045"/>
    <xdr:sp macro="" textlink="">
      <xdr:nvSpPr>
        <xdr:cNvPr id="144" name="n_2mainValue【図書館】&#10;一人当たり面積">
          <a:extLst>
            <a:ext uri="{FF2B5EF4-FFF2-40B4-BE49-F238E27FC236}">
              <a16:creationId xmlns:a16="http://schemas.microsoft.com/office/drawing/2014/main" id="{6457A139-E707-4EE2-8C6D-A2D3B345D9BB}"/>
            </a:ext>
          </a:extLst>
        </xdr:cNvPr>
        <xdr:cNvSpPr txBox="1"/>
      </xdr:nvSpPr>
      <xdr:spPr>
        <a:xfrm>
          <a:off x="8515427" y="7056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41</xdr:row>
      <xdr:rowOff>30497</xdr:rowOff>
    </xdr:from>
    <xdr:ext cx="469744" cy="259045"/>
    <xdr:sp macro="" textlink="">
      <xdr:nvSpPr>
        <xdr:cNvPr id="145" name="n_3mainValue【図書館】&#10;一人当たり面積">
          <a:extLst>
            <a:ext uri="{FF2B5EF4-FFF2-40B4-BE49-F238E27FC236}">
              <a16:creationId xmlns:a16="http://schemas.microsoft.com/office/drawing/2014/main" id="{EA4AAA8D-9C17-43C7-9ABA-F2D220819AED}"/>
            </a:ext>
          </a:extLst>
        </xdr:cNvPr>
        <xdr:cNvSpPr txBox="1"/>
      </xdr:nvSpPr>
      <xdr:spPr>
        <a:xfrm>
          <a:off x="7626427" y="7059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34307</xdr:rowOff>
    </xdr:from>
    <xdr:ext cx="469744" cy="259045"/>
    <xdr:sp macro="" textlink="">
      <xdr:nvSpPr>
        <xdr:cNvPr id="146" name="n_4mainValue【図書館】&#10;一人当たり面積">
          <a:extLst>
            <a:ext uri="{FF2B5EF4-FFF2-40B4-BE49-F238E27FC236}">
              <a16:creationId xmlns:a16="http://schemas.microsoft.com/office/drawing/2014/main" id="{0185B9BE-5EFF-45CC-A83E-0833D4152E33}"/>
            </a:ext>
          </a:extLst>
        </xdr:cNvPr>
        <xdr:cNvSpPr txBox="1"/>
      </xdr:nvSpPr>
      <xdr:spPr>
        <a:xfrm>
          <a:off x="6737427" y="7063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4AF0B03B-97CF-42BB-B6E4-8054BA508911}"/>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87975CC0-2C4A-4D5B-B46A-72D4A3F13EA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D0EB3827-C3AB-4D92-9FBA-EEFF04FE31BB}"/>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6C6358C5-FA86-4EDF-87D1-A324C0DC6795}"/>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0C50A574-6EFD-43C9-AD40-6915B4909637}"/>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957CA1CA-CDFF-4A99-B6D4-111D8271AFEE}"/>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46A9B0D4-2FC8-49DB-B308-8532E1081E39}"/>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1B13CD0D-2744-43E2-B6C8-E16108A9BB5A}"/>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1DE9E2FA-E899-4B54-BDCD-DF4C1D3590E4}"/>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5DB3221D-38C9-42CC-B1F5-F3F91E28A716}"/>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B43196ED-999C-4200-A9FA-7F8FCB70F1C2}"/>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D0BA5BA0-64D0-4383-987A-857EF2091DA2}"/>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a:extLst>
            <a:ext uri="{FF2B5EF4-FFF2-40B4-BE49-F238E27FC236}">
              <a16:creationId xmlns:a16="http://schemas.microsoft.com/office/drawing/2014/main" id="{0D7F5680-DB71-4F9E-BAF9-E8AF201320AA}"/>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0E4BE5F5-6DCC-41D4-B5B0-81044D385938}"/>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2B1F4C6C-3EC3-4334-AE1A-DA3E4410669F}"/>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2B902568-1E43-4C4F-BE33-D02133F7C757}"/>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FC8A4A2D-05C7-4442-A609-34718CB4D077}"/>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2EAE0F9B-C3D4-4165-91C6-FBE8F965D6A0}"/>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3354CC08-9D80-49DC-8068-67EC603CA71C}"/>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F1BFDD80-A2BE-4D14-A307-461DCF08172C}"/>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a:extLst>
            <a:ext uri="{FF2B5EF4-FFF2-40B4-BE49-F238E27FC236}">
              <a16:creationId xmlns:a16="http://schemas.microsoft.com/office/drawing/2014/main" id="{01AAE66A-BE1F-44DA-945B-B1089D122E7A}"/>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19C5F392-EFDB-48EA-AF60-52E2C0B7A06C}"/>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a:extLst>
            <a:ext uri="{FF2B5EF4-FFF2-40B4-BE49-F238E27FC236}">
              <a16:creationId xmlns:a16="http://schemas.microsoft.com/office/drawing/2014/main" id="{AAB0C4C2-5300-463A-905C-D2C3F20DDDFF}"/>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a:extLst>
            <a:ext uri="{FF2B5EF4-FFF2-40B4-BE49-F238E27FC236}">
              <a16:creationId xmlns:a16="http://schemas.microsoft.com/office/drawing/2014/main" id="{16E239B0-45BA-4326-BAA9-CC08C8C931D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106680</xdr:rowOff>
    </xdr:from>
    <xdr:to>
      <xdr:col>24</xdr:col>
      <xdr:colOff>62865</xdr:colOff>
      <xdr:row>64</xdr:row>
      <xdr:rowOff>76200</xdr:rowOff>
    </xdr:to>
    <xdr:cxnSp macro="">
      <xdr:nvCxnSpPr>
        <xdr:cNvPr id="171" name="直線コネクタ 170">
          <a:extLst>
            <a:ext uri="{FF2B5EF4-FFF2-40B4-BE49-F238E27FC236}">
              <a16:creationId xmlns:a16="http://schemas.microsoft.com/office/drawing/2014/main" id="{77EFDC81-2166-48C4-A20B-AA46635882F8}"/>
            </a:ext>
          </a:extLst>
        </xdr:cNvPr>
        <xdr:cNvCxnSpPr/>
      </xdr:nvCxnSpPr>
      <xdr:spPr>
        <a:xfrm flipV="1">
          <a:off x="4634865" y="9536430"/>
          <a:ext cx="0" cy="1512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a:extLst>
            <a:ext uri="{FF2B5EF4-FFF2-40B4-BE49-F238E27FC236}">
              <a16:creationId xmlns:a16="http://schemas.microsoft.com/office/drawing/2014/main" id="{90DE2988-EA80-4374-96E2-5C912F934698}"/>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a:extLst>
            <a:ext uri="{FF2B5EF4-FFF2-40B4-BE49-F238E27FC236}">
              <a16:creationId xmlns:a16="http://schemas.microsoft.com/office/drawing/2014/main" id="{238D091A-50DC-4F8A-836F-FA6F7FC8D0C9}"/>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53357</xdr:rowOff>
    </xdr:from>
    <xdr:ext cx="405111" cy="259045"/>
    <xdr:sp macro="" textlink="">
      <xdr:nvSpPr>
        <xdr:cNvPr id="174" name="【体育館・プール】&#10;有形固定資産減価償却率最大値テキスト">
          <a:extLst>
            <a:ext uri="{FF2B5EF4-FFF2-40B4-BE49-F238E27FC236}">
              <a16:creationId xmlns:a16="http://schemas.microsoft.com/office/drawing/2014/main" id="{D69AA486-1563-41ED-B7D8-35B7CCA0EA12}"/>
            </a:ext>
          </a:extLst>
        </xdr:cNvPr>
        <xdr:cNvSpPr txBox="1"/>
      </xdr:nvSpPr>
      <xdr:spPr>
        <a:xfrm>
          <a:off x="4673600" y="9311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106680</xdr:rowOff>
    </xdr:from>
    <xdr:to>
      <xdr:col>24</xdr:col>
      <xdr:colOff>152400</xdr:colOff>
      <xdr:row>55</xdr:row>
      <xdr:rowOff>106680</xdr:rowOff>
    </xdr:to>
    <xdr:cxnSp macro="">
      <xdr:nvCxnSpPr>
        <xdr:cNvPr id="175" name="直線コネクタ 174">
          <a:extLst>
            <a:ext uri="{FF2B5EF4-FFF2-40B4-BE49-F238E27FC236}">
              <a16:creationId xmlns:a16="http://schemas.microsoft.com/office/drawing/2014/main" id="{CEAB585D-5E13-48D5-ACEC-F353A5A9748A}"/>
            </a:ext>
          </a:extLst>
        </xdr:cNvPr>
        <xdr:cNvCxnSpPr/>
      </xdr:nvCxnSpPr>
      <xdr:spPr>
        <a:xfrm>
          <a:off x="4546600" y="9536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21607</xdr:rowOff>
    </xdr:from>
    <xdr:ext cx="405111" cy="259045"/>
    <xdr:sp macro="" textlink="">
      <xdr:nvSpPr>
        <xdr:cNvPr id="176" name="【体育館・プール】&#10;有形固定資産減価償却率平均値テキスト">
          <a:extLst>
            <a:ext uri="{FF2B5EF4-FFF2-40B4-BE49-F238E27FC236}">
              <a16:creationId xmlns:a16="http://schemas.microsoft.com/office/drawing/2014/main" id="{E488B33A-E490-4FBB-8245-1199A81A9AF1}"/>
            </a:ext>
          </a:extLst>
        </xdr:cNvPr>
        <xdr:cNvSpPr txBox="1"/>
      </xdr:nvSpPr>
      <xdr:spPr>
        <a:xfrm>
          <a:off x="4673600" y="101371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170180</xdr:rowOff>
    </xdr:from>
    <xdr:to>
      <xdr:col>24</xdr:col>
      <xdr:colOff>114300</xdr:colOff>
      <xdr:row>60</xdr:row>
      <xdr:rowOff>100330</xdr:rowOff>
    </xdr:to>
    <xdr:sp macro="" textlink="">
      <xdr:nvSpPr>
        <xdr:cNvPr id="177" name="フローチャート: 判断 176">
          <a:extLst>
            <a:ext uri="{FF2B5EF4-FFF2-40B4-BE49-F238E27FC236}">
              <a16:creationId xmlns:a16="http://schemas.microsoft.com/office/drawing/2014/main" id="{F1A48683-4669-4749-97E5-1BD5570FA4B3}"/>
            </a:ext>
          </a:extLst>
        </xdr:cNvPr>
        <xdr:cNvSpPr/>
      </xdr:nvSpPr>
      <xdr:spPr>
        <a:xfrm>
          <a:off x="4584700" y="10285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154940</xdr:rowOff>
    </xdr:from>
    <xdr:to>
      <xdr:col>20</xdr:col>
      <xdr:colOff>38100</xdr:colOff>
      <xdr:row>60</xdr:row>
      <xdr:rowOff>85090</xdr:rowOff>
    </xdr:to>
    <xdr:sp macro="" textlink="">
      <xdr:nvSpPr>
        <xdr:cNvPr id="178" name="フローチャート: 判断 177">
          <a:extLst>
            <a:ext uri="{FF2B5EF4-FFF2-40B4-BE49-F238E27FC236}">
              <a16:creationId xmlns:a16="http://schemas.microsoft.com/office/drawing/2014/main" id="{B23DA750-0A2A-45D9-BBEF-C6C4C03313B4}"/>
            </a:ext>
          </a:extLst>
        </xdr:cNvPr>
        <xdr:cNvSpPr/>
      </xdr:nvSpPr>
      <xdr:spPr>
        <a:xfrm>
          <a:off x="3746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135890</xdr:rowOff>
    </xdr:from>
    <xdr:to>
      <xdr:col>15</xdr:col>
      <xdr:colOff>101600</xdr:colOff>
      <xdr:row>60</xdr:row>
      <xdr:rowOff>66040</xdr:rowOff>
    </xdr:to>
    <xdr:sp macro="" textlink="">
      <xdr:nvSpPr>
        <xdr:cNvPr id="179" name="フローチャート: 判断 178">
          <a:extLst>
            <a:ext uri="{FF2B5EF4-FFF2-40B4-BE49-F238E27FC236}">
              <a16:creationId xmlns:a16="http://schemas.microsoft.com/office/drawing/2014/main" id="{B8682828-C8E3-45B6-9E88-0C83CB1F8FBD}"/>
            </a:ext>
          </a:extLst>
        </xdr:cNvPr>
        <xdr:cNvSpPr/>
      </xdr:nvSpPr>
      <xdr:spPr>
        <a:xfrm>
          <a:off x="2857500" y="1025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118745</xdr:rowOff>
    </xdr:from>
    <xdr:to>
      <xdr:col>10</xdr:col>
      <xdr:colOff>165100</xdr:colOff>
      <xdr:row>60</xdr:row>
      <xdr:rowOff>48895</xdr:rowOff>
    </xdr:to>
    <xdr:sp macro="" textlink="">
      <xdr:nvSpPr>
        <xdr:cNvPr id="180" name="フローチャート: 判断 179">
          <a:extLst>
            <a:ext uri="{FF2B5EF4-FFF2-40B4-BE49-F238E27FC236}">
              <a16:creationId xmlns:a16="http://schemas.microsoft.com/office/drawing/2014/main" id="{C1B79C62-2E2E-4C1B-835E-E3B7CBB01DD9}"/>
            </a:ext>
          </a:extLst>
        </xdr:cNvPr>
        <xdr:cNvSpPr/>
      </xdr:nvSpPr>
      <xdr:spPr>
        <a:xfrm>
          <a:off x="1968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48260</xdr:rowOff>
    </xdr:from>
    <xdr:to>
      <xdr:col>6</xdr:col>
      <xdr:colOff>38100</xdr:colOff>
      <xdr:row>59</xdr:row>
      <xdr:rowOff>149860</xdr:rowOff>
    </xdr:to>
    <xdr:sp macro="" textlink="">
      <xdr:nvSpPr>
        <xdr:cNvPr id="181" name="フローチャート: 判断 180">
          <a:extLst>
            <a:ext uri="{FF2B5EF4-FFF2-40B4-BE49-F238E27FC236}">
              <a16:creationId xmlns:a16="http://schemas.microsoft.com/office/drawing/2014/main" id="{05E63444-2337-4AEE-82E8-3FB31D8B704F}"/>
            </a:ext>
          </a:extLst>
        </xdr:cNvPr>
        <xdr:cNvSpPr/>
      </xdr:nvSpPr>
      <xdr:spPr>
        <a:xfrm>
          <a:off x="1079500" y="1016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00A78D92-490E-41E9-A169-184280D683C6}"/>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710B2354-D02B-4EA7-B683-BFE0F2D02691}"/>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6E76D011-2180-4147-9CFA-3F474366DE8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C226BE11-F2CA-4543-9CAA-9CA85858DE79}"/>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07DB68D-D4EB-4DE7-BBF9-45EDE664A50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132080</xdr:rowOff>
    </xdr:from>
    <xdr:to>
      <xdr:col>24</xdr:col>
      <xdr:colOff>114300</xdr:colOff>
      <xdr:row>62</xdr:row>
      <xdr:rowOff>62230</xdr:rowOff>
    </xdr:to>
    <xdr:sp macro="" textlink="">
      <xdr:nvSpPr>
        <xdr:cNvPr id="187" name="楕円 186">
          <a:extLst>
            <a:ext uri="{FF2B5EF4-FFF2-40B4-BE49-F238E27FC236}">
              <a16:creationId xmlns:a16="http://schemas.microsoft.com/office/drawing/2014/main" id="{71B22F28-02ED-46F5-866E-3A12A68AE8F9}"/>
            </a:ext>
          </a:extLst>
        </xdr:cNvPr>
        <xdr:cNvSpPr/>
      </xdr:nvSpPr>
      <xdr:spPr>
        <a:xfrm>
          <a:off x="45847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110507</xdr:rowOff>
    </xdr:from>
    <xdr:ext cx="405111" cy="259045"/>
    <xdr:sp macro="" textlink="">
      <xdr:nvSpPr>
        <xdr:cNvPr id="188" name="【体育館・プール】&#10;有形固定資産減価償却率該当値テキスト">
          <a:extLst>
            <a:ext uri="{FF2B5EF4-FFF2-40B4-BE49-F238E27FC236}">
              <a16:creationId xmlns:a16="http://schemas.microsoft.com/office/drawing/2014/main" id="{8C54908B-5F06-4575-96DB-953810BC8651}"/>
            </a:ext>
          </a:extLst>
        </xdr:cNvPr>
        <xdr:cNvSpPr txBox="1"/>
      </xdr:nvSpPr>
      <xdr:spPr>
        <a:xfrm>
          <a:off x="4673600" y="10568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90170</xdr:rowOff>
    </xdr:from>
    <xdr:to>
      <xdr:col>20</xdr:col>
      <xdr:colOff>38100</xdr:colOff>
      <xdr:row>62</xdr:row>
      <xdr:rowOff>20320</xdr:rowOff>
    </xdr:to>
    <xdr:sp macro="" textlink="">
      <xdr:nvSpPr>
        <xdr:cNvPr id="189" name="楕円 188">
          <a:extLst>
            <a:ext uri="{FF2B5EF4-FFF2-40B4-BE49-F238E27FC236}">
              <a16:creationId xmlns:a16="http://schemas.microsoft.com/office/drawing/2014/main" id="{5D372DA1-93EA-4A21-A322-D0E66C76AF5B}"/>
            </a:ext>
          </a:extLst>
        </xdr:cNvPr>
        <xdr:cNvSpPr/>
      </xdr:nvSpPr>
      <xdr:spPr>
        <a:xfrm>
          <a:off x="3746500" y="10548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140970</xdr:rowOff>
    </xdr:from>
    <xdr:to>
      <xdr:col>24</xdr:col>
      <xdr:colOff>63500</xdr:colOff>
      <xdr:row>62</xdr:row>
      <xdr:rowOff>11430</xdr:rowOff>
    </xdr:to>
    <xdr:cxnSp macro="">
      <xdr:nvCxnSpPr>
        <xdr:cNvPr id="190" name="直線コネクタ 189">
          <a:extLst>
            <a:ext uri="{FF2B5EF4-FFF2-40B4-BE49-F238E27FC236}">
              <a16:creationId xmlns:a16="http://schemas.microsoft.com/office/drawing/2014/main" id="{F7391F18-7A53-4D26-8F28-0D4ED067318D}"/>
            </a:ext>
          </a:extLst>
        </xdr:cNvPr>
        <xdr:cNvCxnSpPr/>
      </xdr:nvCxnSpPr>
      <xdr:spPr>
        <a:xfrm>
          <a:off x="3797300" y="1059942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46355</xdr:rowOff>
    </xdr:from>
    <xdr:to>
      <xdr:col>15</xdr:col>
      <xdr:colOff>101600</xdr:colOff>
      <xdr:row>61</xdr:row>
      <xdr:rowOff>147955</xdr:rowOff>
    </xdr:to>
    <xdr:sp macro="" textlink="">
      <xdr:nvSpPr>
        <xdr:cNvPr id="191" name="楕円 190">
          <a:extLst>
            <a:ext uri="{FF2B5EF4-FFF2-40B4-BE49-F238E27FC236}">
              <a16:creationId xmlns:a16="http://schemas.microsoft.com/office/drawing/2014/main" id="{73DF95E3-AD72-4854-9CFA-BCCA2CE76045}"/>
            </a:ext>
          </a:extLst>
        </xdr:cNvPr>
        <xdr:cNvSpPr/>
      </xdr:nvSpPr>
      <xdr:spPr>
        <a:xfrm>
          <a:off x="2857500" y="10504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97155</xdr:rowOff>
    </xdr:from>
    <xdr:to>
      <xdr:col>19</xdr:col>
      <xdr:colOff>177800</xdr:colOff>
      <xdr:row>61</xdr:row>
      <xdr:rowOff>140970</xdr:rowOff>
    </xdr:to>
    <xdr:cxnSp macro="">
      <xdr:nvCxnSpPr>
        <xdr:cNvPr id="192" name="直線コネクタ 191">
          <a:extLst>
            <a:ext uri="{FF2B5EF4-FFF2-40B4-BE49-F238E27FC236}">
              <a16:creationId xmlns:a16="http://schemas.microsoft.com/office/drawing/2014/main" id="{23E14CFF-34F7-4760-9936-39990334D119}"/>
            </a:ext>
          </a:extLst>
        </xdr:cNvPr>
        <xdr:cNvCxnSpPr/>
      </xdr:nvCxnSpPr>
      <xdr:spPr>
        <a:xfrm>
          <a:off x="2908300" y="1055560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170180</xdr:rowOff>
    </xdr:from>
    <xdr:to>
      <xdr:col>10</xdr:col>
      <xdr:colOff>165100</xdr:colOff>
      <xdr:row>61</xdr:row>
      <xdr:rowOff>100330</xdr:rowOff>
    </xdr:to>
    <xdr:sp macro="" textlink="">
      <xdr:nvSpPr>
        <xdr:cNvPr id="193" name="楕円 192">
          <a:extLst>
            <a:ext uri="{FF2B5EF4-FFF2-40B4-BE49-F238E27FC236}">
              <a16:creationId xmlns:a16="http://schemas.microsoft.com/office/drawing/2014/main" id="{FA70272B-0C93-4873-8F13-FF2FC91F27D9}"/>
            </a:ext>
          </a:extLst>
        </xdr:cNvPr>
        <xdr:cNvSpPr/>
      </xdr:nvSpPr>
      <xdr:spPr>
        <a:xfrm>
          <a:off x="1968500" y="10457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49530</xdr:rowOff>
    </xdr:from>
    <xdr:to>
      <xdr:col>15</xdr:col>
      <xdr:colOff>50800</xdr:colOff>
      <xdr:row>61</xdr:row>
      <xdr:rowOff>97155</xdr:rowOff>
    </xdr:to>
    <xdr:cxnSp macro="">
      <xdr:nvCxnSpPr>
        <xdr:cNvPr id="194" name="直線コネクタ 193">
          <a:extLst>
            <a:ext uri="{FF2B5EF4-FFF2-40B4-BE49-F238E27FC236}">
              <a16:creationId xmlns:a16="http://schemas.microsoft.com/office/drawing/2014/main" id="{B442CD58-334B-4FA1-A2B3-7B1A2BDD3D25}"/>
            </a:ext>
          </a:extLst>
        </xdr:cNvPr>
        <xdr:cNvCxnSpPr/>
      </xdr:nvCxnSpPr>
      <xdr:spPr>
        <a:xfrm>
          <a:off x="2019300" y="1050798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8255</xdr:rowOff>
    </xdr:from>
    <xdr:to>
      <xdr:col>6</xdr:col>
      <xdr:colOff>38100</xdr:colOff>
      <xdr:row>61</xdr:row>
      <xdr:rowOff>109855</xdr:rowOff>
    </xdr:to>
    <xdr:sp macro="" textlink="">
      <xdr:nvSpPr>
        <xdr:cNvPr id="195" name="楕円 194">
          <a:extLst>
            <a:ext uri="{FF2B5EF4-FFF2-40B4-BE49-F238E27FC236}">
              <a16:creationId xmlns:a16="http://schemas.microsoft.com/office/drawing/2014/main" id="{31F8C826-4A47-4F7C-8595-696D22483F3E}"/>
            </a:ext>
          </a:extLst>
        </xdr:cNvPr>
        <xdr:cNvSpPr/>
      </xdr:nvSpPr>
      <xdr:spPr>
        <a:xfrm>
          <a:off x="1079500" y="1046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49530</xdr:rowOff>
    </xdr:from>
    <xdr:to>
      <xdr:col>10</xdr:col>
      <xdr:colOff>114300</xdr:colOff>
      <xdr:row>61</xdr:row>
      <xdr:rowOff>59055</xdr:rowOff>
    </xdr:to>
    <xdr:cxnSp macro="">
      <xdr:nvCxnSpPr>
        <xdr:cNvPr id="196" name="直線コネクタ 195">
          <a:extLst>
            <a:ext uri="{FF2B5EF4-FFF2-40B4-BE49-F238E27FC236}">
              <a16:creationId xmlns:a16="http://schemas.microsoft.com/office/drawing/2014/main" id="{DDEED4E6-C385-4B4A-816D-D4323DCB2AEE}"/>
            </a:ext>
          </a:extLst>
        </xdr:cNvPr>
        <xdr:cNvCxnSpPr/>
      </xdr:nvCxnSpPr>
      <xdr:spPr>
        <a:xfrm flipV="1">
          <a:off x="1130300" y="1050798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101617</xdr:rowOff>
    </xdr:from>
    <xdr:ext cx="405111" cy="259045"/>
    <xdr:sp macro="" textlink="">
      <xdr:nvSpPr>
        <xdr:cNvPr id="197" name="n_1aveValue【体育館・プール】&#10;有形固定資産減価償却率">
          <a:extLst>
            <a:ext uri="{FF2B5EF4-FFF2-40B4-BE49-F238E27FC236}">
              <a16:creationId xmlns:a16="http://schemas.microsoft.com/office/drawing/2014/main" id="{8B61516D-5A2B-4052-8E68-AC6DF68F9C20}"/>
            </a:ext>
          </a:extLst>
        </xdr:cNvPr>
        <xdr:cNvSpPr txBox="1"/>
      </xdr:nvSpPr>
      <xdr:spPr>
        <a:xfrm>
          <a:off x="3582044" y="10045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82567</xdr:rowOff>
    </xdr:from>
    <xdr:ext cx="405111" cy="259045"/>
    <xdr:sp macro="" textlink="">
      <xdr:nvSpPr>
        <xdr:cNvPr id="198" name="n_2aveValue【体育館・プール】&#10;有形固定資産減価償却率">
          <a:extLst>
            <a:ext uri="{FF2B5EF4-FFF2-40B4-BE49-F238E27FC236}">
              <a16:creationId xmlns:a16="http://schemas.microsoft.com/office/drawing/2014/main" id="{15E14573-FA4E-4CC2-B862-DBCBB008CBAD}"/>
            </a:ext>
          </a:extLst>
        </xdr:cNvPr>
        <xdr:cNvSpPr txBox="1"/>
      </xdr:nvSpPr>
      <xdr:spPr>
        <a:xfrm>
          <a:off x="2705744" y="10026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65422</xdr:rowOff>
    </xdr:from>
    <xdr:ext cx="405111" cy="259045"/>
    <xdr:sp macro="" textlink="">
      <xdr:nvSpPr>
        <xdr:cNvPr id="199" name="n_3aveValue【体育館・プール】&#10;有形固定資産減価償却率">
          <a:extLst>
            <a:ext uri="{FF2B5EF4-FFF2-40B4-BE49-F238E27FC236}">
              <a16:creationId xmlns:a16="http://schemas.microsoft.com/office/drawing/2014/main" id="{658FC230-5D09-442C-A1BB-063BC200C52C}"/>
            </a:ext>
          </a:extLst>
        </xdr:cNvPr>
        <xdr:cNvSpPr txBox="1"/>
      </xdr:nvSpPr>
      <xdr:spPr>
        <a:xfrm>
          <a:off x="1816744" y="1000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166387</xdr:rowOff>
    </xdr:from>
    <xdr:ext cx="405111" cy="259045"/>
    <xdr:sp macro="" textlink="">
      <xdr:nvSpPr>
        <xdr:cNvPr id="200" name="n_4aveValue【体育館・プール】&#10;有形固定資産減価償却率">
          <a:extLst>
            <a:ext uri="{FF2B5EF4-FFF2-40B4-BE49-F238E27FC236}">
              <a16:creationId xmlns:a16="http://schemas.microsoft.com/office/drawing/2014/main" id="{818F8B7A-F11B-4A9E-A79E-99E7CB50A9E8}"/>
            </a:ext>
          </a:extLst>
        </xdr:cNvPr>
        <xdr:cNvSpPr txBox="1"/>
      </xdr:nvSpPr>
      <xdr:spPr>
        <a:xfrm>
          <a:off x="927744" y="9939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11447</xdr:rowOff>
    </xdr:from>
    <xdr:ext cx="405111" cy="259045"/>
    <xdr:sp macro="" textlink="">
      <xdr:nvSpPr>
        <xdr:cNvPr id="201" name="n_1mainValue【体育館・プール】&#10;有形固定資産減価償却率">
          <a:extLst>
            <a:ext uri="{FF2B5EF4-FFF2-40B4-BE49-F238E27FC236}">
              <a16:creationId xmlns:a16="http://schemas.microsoft.com/office/drawing/2014/main" id="{09F98FC8-E747-453E-AF17-ECF8351BE64A}"/>
            </a:ext>
          </a:extLst>
        </xdr:cNvPr>
        <xdr:cNvSpPr txBox="1"/>
      </xdr:nvSpPr>
      <xdr:spPr>
        <a:xfrm>
          <a:off x="3582044" y="1064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139082</xdr:rowOff>
    </xdr:from>
    <xdr:ext cx="405111" cy="259045"/>
    <xdr:sp macro="" textlink="">
      <xdr:nvSpPr>
        <xdr:cNvPr id="202" name="n_2mainValue【体育館・プール】&#10;有形固定資産減価償却率">
          <a:extLst>
            <a:ext uri="{FF2B5EF4-FFF2-40B4-BE49-F238E27FC236}">
              <a16:creationId xmlns:a16="http://schemas.microsoft.com/office/drawing/2014/main" id="{B0E85E20-D32F-4F86-A84B-4C55C55C77CD}"/>
            </a:ext>
          </a:extLst>
        </xdr:cNvPr>
        <xdr:cNvSpPr txBox="1"/>
      </xdr:nvSpPr>
      <xdr:spPr>
        <a:xfrm>
          <a:off x="2705744" y="10597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91457</xdr:rowOff>
    </xdr:from>
    <xdr:ext cx="405111" cy="259045"/>
    <xdr:sp macro="" textlink="">
      <xdr:nvSpPr>
        <xdr:cNvPr id="203" name="n_3mainValue【体育館・プール】&#10;有形固定資産減価償却率">
          <a:extLst>
            <a:ext uri="{FF2B5EF4-FFF2-40B4-BE49-F238E27FC236}">
              <a16:creationId xmlns:a16="http://schemas.microsoft.com/office/drawing/2014/main" id="{906D22B7-8F2B-459D-AA1B-BDCDD7FADE85}"/>
            </a:ext>
          </a:extLst>
        </xdr:cNvPr>
        <xdr:cNvSpPr txBox="1"/>
      </xdr:nvSpPr>
      <xdr:spPr>
        <a:xfrm>
          <a:off x="1816744" y="1054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100982</xdr:rowOff>
    </xdr:from>
    <xdr:ext cx="405111" cy="259045"/>
    <xdr:sp macro="" textlink="">
      <xdr:nvSpPr>
        <xdr:cNvPr id="204" name="n_4mainValue【体育館・プール】&#10;有形固定資産減価償却率">
          <a:extLst>
            <a:ext uri="{FF2B5EF4-FFF2-40B4-BE49-F238E27FC236}">
              <a16:creationId xmlns:a16="http://schemas.microsoft.com/office/drawing/2014/main" id="{2CB6CAEC-DA57-4D4D-B14F-1F956954EDD5}"/>
            </a:ext>
          </a:extLst>
        </xdr:cNvPr>
        <xdr:cNvSpPr txBox="1"/>
      </xdr:nvSpPr>
      <xdr:spPr>
        <a:xfrm>
          <a:off x="927744" y="10559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2AD13CB1-BC6D-4AFE-87E6-EEF8463E4DD5}"/>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DA414AE4-2EC4-46DE-8356-F61A037E9F2B}"/>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1838A7D7-D892-4642-A498-94271AA09D0C}"/>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F075354A-B598-43C6-96C1-F1AE511874A2}"/>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46C561C1-3255-414C-8C7C-5727D9D2D2AD}"/>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D6811931-B9B8-4505-A22C-9E744A38A37A}"/>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C70BEF1F-A1CC-4D11-8166-B052B4E68A1A}"/>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85216F9A-3A0A-40F2-BC3D-952B9FD40361}"/>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60032F54-9636-42A5-89B1-FB1FDCC316B8}"/>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B4639DC6-2BD3-4C4E-819A-A19AE784F425}"/>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5" name="直線コネクタ 214">
          <a:extLst>
            <a:ext uri="{FF2B5EF4-FFF2-40B4-BE49-F238E27FC236}">
              <a16:creationId xmlns:a16="http://schemas.microsoft.com/office/drawing/2014/main" id="{B03B6A83-AA86-46D7-BC89-EC9793A8614C}"/>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216" name="テキスト ボックス 215">
          <a:extLst>
            <a:ext uri="{FF2B5EF4-FFF2-40B4-BE49-F238E27FC236}">
              <a16:creationId xmlns:a16="http://schemas.microsoft.com/office/drawing/2014/main" id="{E2E4C1F0-F07F-45B4-986A-3093CD88150F}"/>
            </a:ext>
          </a:extLst>
        </xdr:cNvPr>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17" name="直線コネクタ 216">
          <a:extLst>
            <a:ext uri="{FF2B5EF4-FFF2-40B4-BE49-F238E27FC236}">
              <a16:creationId xmlns:a16="http://schemas.microsoft.com/office/drawing/2014/main" id="{8A9662C1-A919-456D-B44C-CC941978395D}"/>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218" name="テキスト ボックス 217">
          <a:extLst>
            <a:ext uri="{FF2B5EF4-FFF2-40B4-BE49-F238E27FC236}">
              <a16:creationId xmlns:a16="http://schemas.microsoft.com/office/drawing/2014/main" id="{F127BF62-BC41-433C-9E1B-7713793503D0}"/>
            </a:ext>
          </a:extLst>
        </xdr:cNvPr>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19" name="直線コネクタ 218">
          <a:extLst>
            <a:ext uri="{FF2B5EF4-FFF2-40B4-BE49-F238E27FC236}">
              <a16:creationId xmlns:a16="http://schemas.microsoft.com/office/drawing/2014/main" id="{DAB2EC13-49D2-4C8B-84C8-E617F7CBE6FE}"/>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20" name="テキスト ボックス 219">
          <a:extLst>
            <a:ext uri="{FF2B5EF4-FFF2-40B4-BE49-F238E27FC236}">
              <a16:creationId xmlns:a16="http://schemas.microsoft.com/office/drawing/2014/main" id="{4232E7E4-29B5-48DA-88C8-9511C3487CD7}"/>
            </a:ext>
          </a:extLst>
        </xdr:cNvPr>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1" name="直線コネクタ 220">
          <a:extLst>
            <a:ext uri="{FF2B5EF4-FFF2-40B4-BE49-F238E27FC236}">
              <a16:creationId xmlns:a16="http://schemas.microsoft.com/office/drawing/2014/main" id="{E8FDA59A-C0D5-43CE-A4E7-68A1BF61977A}"/>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22" name="テキスト ボックス 221">
          <a:extLst>
            <a:ext uri="{FF2B5EF4-FFF2-40B4-BE49-F238E27FC236}">
              <a16:creationId xmlns:a16="http://schemas.microsoft.com/office/drawing/2014/main" id="{8B364CF8-3F0D-49B4-83CC-6B47478AA560}"/>
            </a:ext>
          </a:extLst>
        </xdr:cNvPr>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A87D5531-6266-405A-BDAC-C3C8FCB3C438}"/>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4" name="テキスト ボックス 223">
          <a:extLst>
            <a:ext uri="{FF2B5EF4-FFF2-40B4-BE49-F238E27FC236}">
              <a16:creationId xmlns:a16="http://schemas.microsoft.com/office/drawing/2014/main" id="{585EF5B5-9078-4AF4-8F26-9415197C6E3D}"/>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体育館・プール】&#10;一人当たり面積グラフ枠">
          <a:extLst>
            <a:ext uri="{FF2B5EF4-FFF2-40B4-BE49-F238E27FC236}">
              <a16:creationId xmlns:a16="http://schemas.microsoft.com/office/drawing/2014/main" id="{26F371E0-E648-4C4E-8976-C79709C8A840}"/>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103784</xdr:rowOff>
    </xdr:from>
    <xdr:to>
      <xdr:col>54</xdr:col>
      <xdr:colOff>189865</xdr:colOff>
      <xdr:row>63</xdr:row>
      <xdr:rowOff>162763</xdr:rowOff>
    </xdr:to>
    <xdr:cxnSp macro="">
      <xdr:nvCxnSpPr>
        <xdr:cNvPr id="226" name="直線コネクタ 225">
          <a:extLst>
            <a:ext uri="{FF2B5EF4-FFF2-40B4-BE49-F238E27FC236}">
              <a16:creationId xmlns:a16="http://schemas.microsoft.com/office/drawing/2014/main" id="{023C1E2A-841C-45C3-8F88-C3953D1ECED3}"/>
            </a:ext>
          </a:extLst>
        </xdr:cNvPr>
        <xdr:cNvCxnSpPr/>
      </xdr:nvCxnSpPr>
      <xdr:spPr>
        <a:xfrm flipV="1">
          <a:off x="10476865" y="9876434"/>
          <a:ext cx="0" cy="10876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166590</xdr:rowOff>
    </xdr:from>
    <xdr:ext cx="469744" cy="259045"/>
    <xdr:sp macro="" textlink="">
      <xdr:nvSpPr>
        <xdr:cNvPr id="227" name="【体育館・プール】&#10;一人当たり面積最小値テキスト">
          <a:extLst>
            <a:ext uri="{FF2B5EF4-FFF2-40B4-BE49-F238E27FC236}">
              <a16:creationId xmlns:a16="http://schemas.microsoft.com/office/drawing/2014/main" id="{555FF2D2-A4FC-440D-9C84-31B74D9696B8}"/>
            </a:ext>
          </a:extLst>
        </xdr:cNvPr>
        <xdr:cNvSpPr txBox="1"/>
      </xdr:nvSpPr>
      <xdr:spPr>
        <a:xfrm>
          <a:off x="10515600" y="10967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162763</xdr:rowOff>
    </xdr:from>
    <xdr:to>
      <xdr:col>55</xdr:col>
      <xdr:colOff>88900</xdr:colOff>
      <xdr:row>63</xdr:row>
      <xdr:rowOff>162763</xdr:rowOff>
    </xdr:to>
    <xdr:cxnSp macro="">
      <xdr:nvCxnSpPr>
        <xdr:cNvPr id="228" name="直線コネクタ 227">
          <a:extLst>
            <a:ext uri="{FF2B5EF4-FFF2-40B4-BE49-F238E27FC236}">
              <a16:creationId xmlns:a16="http://schemas.microsoft.com/office/drawing/2014/main" id="{C176B48A-6F59-4FF8-9206-6C44CA80B03D}"/>
            </a:ext>
          </a:extLst>
        </xdr:cNvPr>
        <xdr:cNvCxnSpPr/>
      </xdr:nvCxnSpPr>
      <xdr:spPr>
        <a:xfrm>
          <a:off x="10388600" y="10964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56</xdr:row>
      <xdr:rowOff>50461</xdr:rowOff>
    </xdr:from>
    <xdr:ext cx="469744" cy="259045"/>
    <xdr:sp macro="" textlink="">
      <xdr:nvSpPr>
        <xdr:cNvPr id="229" name="【体育館・プール】&#10;一人当たり面積最大値テキスト">
          <a:extLst>
            <a:ext uri="{FF2B5EF4-FFF2-40B4-BE49-F238E27FC236}">
              <a16:creationId xmlns:a16="http://schemas.microsoft.com/office/drawing/2014/main" id="{07AF2DFF-95BD-4670-AE49-6B694C421E47}"/>
            </a:ext>
          </a:extLst>
        </xdr:cNvPr>
        <xdr:cNvSpPr txBox="1"/>
      </xdr:nvSpPr>
      <xdr:spPr>
        <a:xfrm>
          <a:off x="10515600" y="96516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103784</xdr:rowOff>
    </xdr:from>
    <xdr:to>
      <xdr:col>55</xdr:col>
      <xdr:colOff>88900</xdr:colOff>
      <xdr:row>57</xdr:row>
      <xdr:rowOff>103784</xdr:rowOff>
    </xdr:to>
    <xdr:cxnSp macro="">
      <xdr:nvCxnSpPr>
        <xdr:cNvPr id="230" name="直線コネクタ 229">
          <a:extLst>
            <a:ext uri="{FF2B5EF4-FFF2-40B4-BE49-F238E27FC236}">
              <a16:creationId xmlns:a16="http://schemas.microsoft.com/office/drawing/2014/main" id="{1C2E7D2E-61AB-4AC8-B406-58C1BBF4788F}"/>
            </a:ext>
          </a:extLst>
        </xdr:cNvPr>
        <xdr:cNvCxnSpPr/>
      </xdr:nvCxnSpPr>
      <xdr:spPr>
        <a:xfrm>
          <a:off x="10388600" y="98764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110964</xdr:rowOff>
    </xdr:from>
    <xdr:ext cx="469744" cy="259045"/>
    <xdr:sp macro="" textlink="">
      <xdr:nvSpPr>
        <xdr:cNvPr id="231" name="【体育館・プール】&#10;一人当たり面積平均値テキスト">
          <a:extLst>
            <a:ext uri="{FF2B5EF4-FFF2-40B4-BE49-F238E27FC236}">
              <a16:creationId xmlns:a16="http://schemas.microsoft.com/office/drawing/2014/main" id="{D2ED64BE-CDB8-4ADE-BF21-D78D0B73E8C9}"/>
            </a:ext>
          </a:extLst>
        </xdr:cNvPr>
        <xdr:cNvSpPr txBox="1"/>
      </xdr:nvSpPr>
      <xdr:spPr>
        <a:xfrm>
          <a:off x="10515600" y="1074086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132537</xdr:rowOff>
    </xdr:from>
    <xdr:to>
      <xdr:col>55</xdr:col>
      <xdr:colOff>50800</xdr:colOff>
      <xdr:row>63</xdr:row>
      <xdr:rowOff>62687</xdr:rowOff>
    </xdr:to>
    <xdr:sp macro="" textlink="">
      <xdr:nvSpPr>
        <xdr:cNvPr id="232" name="フローチャート: 判断 231">
          <a:extLst>
            <a:ext uri="{FF2B5EF4-FFF2-40B4-BE49-F238E27FC236}">
              <a16:creationId xmlns:a16="http://schemas.microsoft.com/office/drawing/2014/main" id="{AC7B6431-BA38-44C0-8EF6-7890B01C45A7}"/>
            </a:ext>
          </a:extLst>
        </xdr:cNvPr>
        <xdr:cNvSpPr/>
      </xdr:nvSpPr>
      <xdr:spPr>
        <a:xfrm>
          <a:off x="10426700" y="10762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137566</xdr:rowOff>
    </xdr:from>
    <xdr:to>
      <xdr:col>50</xdr:col>
      <xdr:colOff>165100</xdr:colOff>
      <xdr:row>63</xdr:row>
      <xdr:rowOff>67716</xdr:rowOff>
    </xdr:to>
    <xdr:sp macro="" textlink="">
      <xdr:nvSpPr>
        <xdr:cNvPr id="233" name="フローチャート: 判断 232">
          <a:extLst>
            <a:ext uri="{FF2B5EF4-FFF2-40B4-BE49-F238E27FC236}">
              <a16:creationId xmlns:a16="http://schemas.microsoft.com/office/drawing/2014/main" id="{C21458BD-DE59-425A-9101-12C2E1CE36C3}"/>
            </a:ext>
          </a:extLst>
        </xdr:cNvPr>
        <xdr:cNvSpPr/>
      </xdr:nvSpPr>
      <xdr:spPr>
        <a:xfrm>
          <a:off x="9588500" y="10767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143053</xdr:rowOff>
    </xdr:from>
    <xdr:to>
      <xdr:col>46</xdr:col>
      <xdr:colOff>38100</xdr:colOff>
      <xdr:row>63</xdr:row>
      <xdr:rowOff>73203</xdr:rowOff>
    </xdr:to>
    <xdr:sp macro="" textlink="">
      <xdr:nvSpPr>
        <xdr:cNvPr id="234" name="フローチャート: 判断 233">
          <a:extLst>
            <a:ext uri="{FF2B5EF4-FFF2-40B4-BE49-F238E27FC236}">
              <a16:creationId xmlns:a16="http://schemas.microsoft.com/office/drawing/2014/main" id="{40C74DC6-3DAD-4969-BC3C-E63CC06D3AB2}"/>
            </a:ext>
          </a:extLst>
        </xdr:cNvPr>
        <xdr:cNvSpPr/>
      </xdr:nvSpPr>
      <xdr:spPr>
        <a:xfrm>
          <a:off x="8699500" y="1077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143053</xdr:rowOff>
    </xdr:from>
    <xdr:to>
      <xdr:col>41</xdr:col>
      <xdr:colOff>101600</xdr:colOff>
      <xdr:row>63</xdr:row>
      <xdr:rowOff>73203</xdr:rowOff>
    </xdr:to>
    <xdr:sp macro="" textlink="">
      <xdr:nvSpPr>
        <xdr:cNvPr id="235" name="フローチャート: 判断 234">
          <a:extLst>
            <a:ext uri="{FF2B5EF4-FFF2-40B4-BE49-F238E27FC236}">
              <a16:creationId xmlns:a16="http://schemas.microsoft.com/office/drawing/2014/main" id="{3340A9E4-4007-4016-981D-DA0D23BF527B}"/>
            </a:ext>
          </a:extLst>
        </xdr:cNvPr>
        <xdr:cNvSpPr/>
      </xdr:nvSpPr>
      <xdr:spPr>
        <a:xfrm>
          <a:off x="7810500" y="1077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864</xdr:rowOff>
    </xdr:from>
    <xdr:to>
      <xdr:col>36</xdr:col>
      <xdr:colOff>165100</xdr:colOff>
      <xdr:row>63</xdr:row>
      <xdr:rowOff>102464</xdr:rowOff>
    </xdr:to>
    <xdr:sp macro="" textlink="">
      <xdr:nvSpPr>
        <xdr:cNvPr id="236" name="フローチャート: 判断 235">
          <a:extLst>
            <a:ext uri="{FF2B5EF4-FFF2-40B4-BE49-F238E27FC236}">
              <a16:creationId xmlns:a16="http://schemas.microsoft.com/office/drawing/2014/main" id="{5BF7778A-46CA-451A-9668-3F3947E75C9F}"/>
            </a:ext>
          </a:extLst>
        </xdr:cNvPr>
        <xdr:cNvSpPr/>
      </xdr:nvSpPr>
      <xdr:spPr>
        <a:xfrm>
          <a:off x="6921500" y="108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5752965B-382B-4F93-BF6B-7133C16F1819}"/>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7BEC2C21-A854-4DD2-B0FE-553D5F5A4611}"/>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CC400C93-4A57-423D-BFFE-4C3B50C474D6}"/>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17AD2068-6CB4-4B9C-9C1A-B60CC708230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E903BC75-BD15-4D72-832D-3B8A6E73BAE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18694</xdr:rowOff>
    </xdr:from>
    <xdr:to>
      <xdr:col>55</xdr:col>
      <xdr:colOff>50800</xdr:colOff>
      <xdr:row>62</xdr:row>
      <xdr:rowOff>120294</xdr:rowOff>
    </xdr:to>
    <xdr:sp macro="" textlink="">
      <xdr:nvSpPr>
        <xdr:cNvPr id="242" name="楕円 241">
          <a:extLst>
            <a:ext uri="{FF2B5EF4-FFF2-40B4-BE49-F238E27FC236}">
              <a16:creationId xmlns:a16="http://schemas.microsoft.com/office/drawing/2014/main" id="{5FA88A72-7035-4B6F-AC7B-351AAF37D833}"/>
            </a:ext>
          </a:extLst>
        </xdr:cNvPr>
        <xdr:cNvSpPr/>
      </xdr:nvSpPr>
      <xdr:spPr>
        <a:xfrm>
          <a:off x="10426700" y="10648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41571</xdr:rowOff>
    </xdr:from>
    <xdr:ext cx="469744" cy="259045"/>
    <xdr:sp macro="" textlink="">
      <xdr:nvSpPr>
        <xdr:cNvPr id="243" name="【体育館・プール】&#10;一人当たり面積該当値テキスト">
          <a:extLst>
            <a:ext uri="{FF2B5EF4-FFF2-40B4-BE49-F238E27FC236}">
              <a16:creationId xmlns:a16="http://schemas.microsoft.com/office/drawing/2014/main" id="{8B7D6CEA-C88B-4B06-8A17-A2B1288256EC}"/>
            </a:ext>
          </a:extLst>
        </xdr:cNvPr>
        <xdr:cNvSpPr txBox="1"/>
      </xdr:nvSpPr>
      <xdr:spPr>
        <a:xfrm>
          <a:off x="10515600" y="10500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23266</xdr:rowOff>
    </xdr:from>
    <xdr:to>
      <xdr:col>50</xdr:col>
      <xdr:colOff>165100</xdr:colOff>
      <xdr:row>62</xdr:row>
      <xdr:rowOff>124866</xdr:rowOff>
    </xdr:to>
    <xdr:sp macro="" textlink="">
      <xdr:nvSpPr>
        <xdr:cNvPr id="244" name="楕円 243">
          <a:extLst>
            <a:ext uri="{FF2B5EF4-FFF2-40B4-BE49-F238E27FC236}">
              <a16:creationId xmlns:a16="http://schemas.microsoft.com/office/drawing/2014/main" id="{8E8A7D14-BA2C-453D-99EB-8F4057D2778E}"/>
            </a:ext>
          </a:extLst>
        </xdr:cNvPr>
        <xdr:cNvSpPr/>
      </xdr:nvSpPr>
      <xdr:spPr>
        <a:xfrm>
          <a:off x="9588500" y="10653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69494</xdr:rowOff>
    </xdr:from>
    <xdr:to>
      <xdr:col>55</xdr:col>
      <xdr:colOff>0</xdr:colOff>
      <xdr:row>62</xdr:row>
      <xdr:rowOff>74066</xdr:rowOff>
    </xdr:to>
    <xdr:cxnSp macro="">
      <xdr:nvCxnSpPr>
        <xdr:cNvPr id="245" name="直線コネクタ 244">
          <a:extLst>
            <a:ext uri="{FF2B5EF4-FFF2-40B4-BE49-F238E27FC236}">
              <a16:creationId xmlns:a16="http://schemas.microsoft.com/office/drawing/2014/main" id="{114CD71A-B064-4D91-9CF7-D6F89CE2E0CF}"/>
            </a:ext>
          </a:extLst>
        </xdr:cNvPr>
        <xdr:cNvCxnSpPr/>
      </xdr:nvCxnSpPr>
      <xdr:spPr>
        <a:xfrm flipV="1">
          <a:off x="9639300" y="10699394"/>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27839</xdr:rowOff>
    </xdr:from>
    <xdr:to>
      <xdr:col>46</xdr:col>
      <xdr:colOff>38100</xdr:colOff>
      <xdr:row>62</xdr:row>
      <xdr:rowOff>129439</xdr:rowOff>
    </xdr:to>
    <xdr:sp macro="" textlink="">
      <xdr:nvSpPr>
        <xdr:cNvPr id="246" name="楕円 245">
          <a:extLst>
            <a:ext uri="{FF2B5EF4-FFF2-40B4-BE49-F238E27FC236}">
              <a16:creationId xmlns:a16="http://schemas.microsoft.com/office/drawing/2014/main" id="{3501AAC5-422A-46BF-8310-413177242F23}"/>
            </a:ext>
          </a:extLst>
        </xdr:cNvPr>
        <xdr:cNvSpPr/>
      </xdr:nvSpPr>
      <xdr:spPr>
        <a:xfrm>
          <a:off x="8699500" y="10657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74066</xdr:rowOff>
    </xdr:from>
    <xdr:to>
      <xdr:col>50</xdr:col>
      <xdr:colOff>114300</xdr:colOff>
      <xdr:row>62</xdr:row>
      <xdr:rowOff>78639</xdr:rowOff>
    </xdr:to>
    <xdr:cxnSp macro="">
      <xdr:nvCxnSpPr>
        <xdr:cNvPr id="247" name="直線コネクタ 246">
          <a:extLst>
            <a:ext uri="{FF2B5EF4-FFF2-40B4-BE49-F238E27FC236}">
              <a16:creationId xmlns:a16="http://schemas.microsoft.com/office/drawing/2014/main" id="{07D4D858-31A3-4434-910D-8B552D12A79A}"/>
            </a:ext>
          </a:extLst>
        </xdr:cNvPr>
        <xdr:cNvCxnSpPr/>
      </xdr:nvCxnSpPr>
      <xdr:spPr>
        <a:xfrm flipV="1">
          <a:off x="8750300" y="10703966"/>
          <a:ext cx="889000" cy="4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31038</xdr:rowOff>
    </xdr:from>
    <xdr:to>
      <xdr:col>41</xdr:col>
      <xdr:colOff>101600</xdr:colOff>
      <xdr:row>62</xdr:row>
      <xdr:rowOff>132638</xdr:rowOff>
    </xdr:to>
    <xdr:sp macro="" textlink="">
      <xdr:nvSpPr>
        <xdr:cNvPr id="248" name="楕円 247">
          <a:extLst>
            <a:ext uri="{FF2B5EF4-FFF2-40B4-BE49-F238E27FC236}">
              <a16:creationId xmlns:a16="http://schemas.microsoft.com/office/drawing/2014/main" id="{91571B90-29C3-483B-9982-F95C80CFD7DE}"/>
            </a:ext>
          </a:extLst>
        </xdr:cNvPr>
        <xdr:cNvSpPr/>
      </xdr:nvSpPr>
      <xdr:spPr>
        <a:xfrm>
          <a:off x="7810500" y="1066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78639</xdr:rowOff>
    </xdr:from>
    <xdr:to>
      <xdr:col>45</xdr:col>
      <xdr:colOff>177800</xdr:colOff>
      <xdr:row>62</xdr:row>
      <xdr:rowOff>81838</xdr:rowOff>
    </xdr:to>
    <xdr:cxnSp macro="">
      <xdr:nvCxnSpPr>
        <xdr:cNvPr id="249" name="直線コネクタ 248">
          <a:extLst>
            <a:ext uri="{FF2B5EF4-FFF2-40B4-BE49-F238E27FC236}">
              <a16:creationId xmlns:a16="http://schemas.microsoft.com/office/drawing/2014/main" id="{38673A3C-D68B-4923-A2C6-EED80A40B8AE}"/>
            </a:ext>
          </a:extLst>
        </xdr:cNvPr>
        <xdr:cNvCxnSpPr/>
      </xdr:nvCxnSpPr>
      <xdr:spPr>
        <a:xfrm flipV="1">
          <a:off x="7861300" y="10708539"/>
          <a:ext cx="889000" cy="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47041</xdr:rowOff>
    </xdr:from>
    <xdr:to>
      <xdr:col>36</xdr:col>
      <xdr:colOff>165100</xdr:colOff>
      <xdr:row>62</xdr:row>
      <xdr:rowOff>148641</xdr:rowOff>
    </xdr:to>
    <xdr:sp macro="" textlink="">
      <xdr:nvSpPr>
        <xdr:cNvPr id="250" name="楕円 249">
          <a:extLst>
            <a:ext uri="{FF2B5EF4-FFF2-40B4-BE49-F238E27FC236}">
              <a16:creationId xmlns:a16="http://schemas.microsoft.com/office/drawing/2014/main" id="{9FF60E7B-B6F9-484D-897A-1B592FDBC422}"/>
            </a:ext>
          </a:extLst>
        </xdr:cNvPr>
        <xdr:cNvSpPr/>
      </xdr:nvSpPr>
      <xdr:spPr>
        <a:xfrm>
          <a:off x="6921500" y="1067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81838</xdr:rowOff>
    </xdr:from>
    <xdr:to>
      <xdr:col>41</xdr:col>
      <xdr:colOff>50800</xdr:colOff>
      <xdr:row>62</xdr:row>
      <xdr:rowOff>97841</xdr:rowOff>
    </xdr:to>
    <xdr:cxnSp macro="">
      <xdr:nvCxnSpPr>
        <xdr:cNvPr id="251" name="直線コネクタ 250">
          <a:extLst>
            <a:ext uri="{FF2B5EF4-FFF2-40B4-BE49-F238E27FC236}">
              <a16:creationId xmlns:a16="http://schemas.microsoft.com/office/drawing/2014/main" id="{F5563BC7-2D7B-49A5-8A76-356D79262C7F}"/>
            </a:ext>
          </a:extLst>
        </xdr:cNvPr>
        <xdr:cNvCxnSpPr/>
      </xdr:nvCxnSpPr>
      <xdr:spPr>
        <a:xfrm flipV="1">
          <a:off x="6972300" y="10711738"/>
          <a:ext cx="889000" cy="16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58843</xdr:rowOff>
    </xdr:from>
    <xdr:ext cx="469744" cy="259045"/>
    <xdr:sp macro="" textlink="">
      <xdr:nvSpPr>
        <xdr:cNvPr id="252" name="n_1aveValue【体育館・プール】&#10;一人当たり面積">
          <a:extLst>
            <a:ext uri="{FF2B5EF4-FFF2-40B4-BE49-F238E27FC236}">
              <a16:creationId xmlns:a16="http://schemas.microsoft.com/office/drawing/2014/main" id="{A06C054F-4F50-4B03-83CA-36932E56DD90}"/>
            </a:ext>
          </a:extLst>
        </xdr:cNvPr>
        <xdr:cNvSpPr txBox="1"/>
      </xdr:nvSpPr>
      <xdr:spPr>
        <a:xfrm>
          <a:off x="9391727" y="10860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64330</xdr:rowOff>
    </xdr:from>
    <xdr:ext cx="469744" cy="259045"/>
    <xdr:sp macro="" textlink="">
      <xdr:nvSpPr>
        <xdr:cNvPr id="253" name="n_2aveValue【体育館・プール】&#10;一人当たり面積">
          <a:extLst>
            <a:ext uri="{FF2B5EF4-FFF2-40B4-BE49-F238E27FC236}">
              <a16:creationId xmlns:a16="http://schemas.microsoft.com/office/drawing/2014/main" id="{0468ADFF-77DE-4205-922E-65A0F0E4BCC2}"/>
            </a:ext>
          </a:extLst>
        </xdr:cNvPr>
        <xdr:cNvSpPr txBox="1"/>
      </xdr:nvSpPr>
      <xdr:spPr>
        <a:xfrm>
          <a:off x="8515427" y="1086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64330</xdr:rowOff>
    </xdr:from>
    <xdr:ext cx="469744" cy="259045"/>
    <xdr:sp macro="" textlink="">
      <xdr:nvSpPr>
        <xdr:cNvPr id="254" name="n_3aveValue【体育館・プール】&#10;一人当たり面積">
          <a:extLst>
            <a:ext uri="{FF2B5EF4-FFF2-40B4-BE49-F238E27FC236}">
              <a16:creationId xmlns:a16="http://schemas.microsoft.com/office/drawing/2014/main" id="{0FC48F44-401B-4914-B832-83DE456909AF}"/>
            </a:ext>
          </a:extLst>
        </xdr:cNvPr>
        <xdr:cNvSpPr txBox="1"/>
      </xdr:nvSpPr>
      <xdr:spPr>
        <a:xfrm>
          <a:off x="7626427" y="1086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93591</xdr:rowOff>
    </xdr:from>
    <xdr:ext cx="469744" cy="259045"/>
    <xdr:sp macro="" textlink="">
      <xdr:nvSpPr>
        <xdr:cNvPr id="255" name="n_4aveValue【体育館・プール】&#10;一人当たり面積">
          <a:extLst>
            <a:ext uri="{FF2B5EF4-FFF2-40B4-BE49-F238E27FC236}">
              <a16:creationId xmlns:a16="http://schemas.microsoft.com/office/drawing/2014/main" id="{83599A9E-756B-49F7-8496-CFB74ECA5823}"/>
            </a:ext>
          </a:extLst>
        </xdr:cNvPr>
        <xdr:cNvSpPr txBox="1"/>
      </xdr:nvSpPr>
      <xdr:spPr>
        <a:xfrm>
          <a:off x="6737427" y="10894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60</xdr:row>
      <xdr:rowOff>141393</xdr:rowOff>
    </xdr:from>
    <xdr:ext cx="469744" cy="259045"/>
    <xdr:sp macro="" textlink="">
      <xdr:nvSpPr>
        <xdr:cNvPr id="256" name="n_1mainValue【体育館・プール】&#10;一人当たり面積">
          <a:extLst>
            <a:ext uri="{FF2B5EF4-FFF2-40B4-BE49-F238E27FC236}">
              <a16:creationId xmlns:a16="http://schemas.microsoft.com/office/drawing/2014/main" id="{9C39727E-1CD4-4332-BFB3-91A1E11D27B7}"/>
            </a:ext>
          </a:extLst>
        </xdr:cNvPr>
        <xdr:cNvSpPr txBox="1"/>
      </xdr:nvSpPr>
      <xdr:spPr>
        <a:xfrm>
          <a:off x="9391727" y="10428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145966</xdr:rowOff>
    </xdr:from>
    <xdr:ext cx="469744" cy="259045"/>
    <xdr:sp macro="" textlink="">
      <xdr:nvSpPr>
        <xdr:cNvPr id="257" name="n_2mainValue【体育館・プール】&#10;一人当たり面積">
          <a:extLst>
            <a:ext uri="{FF2B5EF4-FFF2-40B4-BE49-F238E27FC236}">
              <a16:creationId xmlns:a16="http://schemas.microsoft.com/office/drawing/2014/main" id="{98A0F225-9DEC-4AE7-A611-A4BF64366A0B}"/>
            </a:ext>
          </a:extLst>
        </xdr:cNvPr>
        <xdr:cNvSpPr txBox="1"/>
      </xdr:nvSpPr>
      <xdr:spPr>
        <a:xfrm>
          <a:off x="8515427" y="10432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149165</xdr:rowOff>
    </xdr:from>
    <xdr:ext cx="469744" cy="259045"/>
    <xdr:sp macro="" textlink="">
      <xdr:nvSpPr>
        <xdr:cNvPr id="258" name="n_3mainValue【体育館・プール】&#10;一人当たり面積">
          <a:extLst>
            <a:ext uri="{FF2B5EF4-FFF2-40B4-BE49-F238E27FC236}">
              <a16:creationId xmlns:a16="http://schemas.microsoft.com/office/drawing/2014/main" id="{7A2136C3-BC89-43AC-8CFF-D0ABC9BF7BA5}"/>
            </a:ext>
          </a:extLst>
        </xdr:cNvPr>
        <xdr:cNvSpPr txBox="1"/>
      </xdr:nvSpPr>
      <xdr:spPr>
        <a:xfrm>
          <a:off x="7626427" y="10436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165168</xdr:rowOff>
    </xdr:from>
    <xdr:ext cx="469744" cy="259045"/>
    <xdr:sp macro="" textlink="">
      <xdr:nvSpPr>
        <xdr:cNvPr id="259" name="n_4mainValue【体育館・プール】&#10;一人当たり面積">
          <a:extLst>
            <a:ext uri="{FF2B5EF4-FFF2-40B4-BE49-F238E27FC236}">
              <a16:creationId xmlns:a16="http://schemas.microsoft.com/office/drawing/2014/main" id="{5B990BCB-FD2F-4401-BDD4-81E7323088CE}"/>
            </a:ext>
          </a:extLst>
        </xdr:cNvPr>
        <xdr:cNvSpPr txBox="1"/>
      </xdr:nvSpPr>
      <xdr:spPr>
        <a:xfrm>
          <a:off x="6737427" y="10452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518398B2-03C6-421F-A3F2-3AEECA45C177}"/>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3D27DB63-5211-45F2-8B21-327254698C8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4D002EFC-375D-40C8-890A-402FB6FA6702}"/>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91BDA1B1-B67A-4DFC-919A-5031E8954E6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2508FC31-B837-4BF6-9CBB-2C5AD25AE790}"/>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46FA84FE-E50D-4B9A-9EB4-530462F078B2}"/>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1F952532-81D7-4967-A45A-5283B3C65733}"/>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3998EC6B-8D86-41B0-A104-0968D374B054}"/>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68" name="正方形/長方形 267">
          <a:extLst>
            <a:ext uri="{FF2B5EF4-FFF2-40B4-BE49-F238E27FC236}">
              <a16:creationId xmlns:a16="http://schemas.microsoft.com/office/drawing/2014/main" id="{08BC1B3D-DC85-44F6-93C7-2E4421F2A76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69" name="正方形/長方形 268">
          <a:extLst>
            <a:ext uri="{FF2B5EF4-FFF2-40B4-BE49-F238E27FC236}">
              <a16:creationId xmlns:a16="http://schemas.microsoft.com/office/drawing/2014/main" id="{19C8FA03-AA1D-4A5A-A841-9E382856D095}"/>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0" name="正方形/長方形 269">
          <a:extLst>
            <a:ext uri="{FF2B5EF4-FFF2-40B4-BE49-F238E27FC236}">
              <a16:creationId xmlns:a16="http://schemas.microsoft.com/office/drawing/2014/main" id="{AD326910-3631-4E99-A0AA-CAD567C5DF8A}"/>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1" name="正方形/長方形 270">
          <a:extLst>
            <a:ext uri="{FF2B5EF4-FFF2-40B4-BE49-F238E27FC236}">
              <a16:creationId xmlns:a16="http://schemas.microsoft.com/office/drawing/2014/main" id="{8825EF82-995A-4E74-85D8-F3133B980F46}"/>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2" name="正方形/長方形 271">
          <a:extLst>
            <a:ext uri="{FF2B5EF4-FFF2-40B4-BE49-F238E27FC236}">
              <a16:creationId xmlns:a16="http://schemas.microsoft.com/office/drawing/2014/main" id="{B7F5E6ED-F31E-416F-88C7-A1A20FBDA26E}"/>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3" name="正方形/長方形 272">
          <a:extLst>
            <a:ext uri="{FF2B5EF4-FFF2-40B4-BE49-F238E27FC236}">
              <a16:creationId xmlns:a16="http://schemas.microsoft.com/office/drawing/2014/main" id="{3379397C-BAB4-45EA-A34E-CFF68CA6C22A}"/>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4" name="正方形/長方形 273">
          <a:extLst>
            <a:ext uri="{FF2B5EF4-FFF2-40B4-BE49-F238E27FC236}">
              <a16:creationId xmlns:a16="http://schemas.microsoft.com/office/drawing/2014/main" id="{CA8FD8C3-F0C3-4809-9984-7061E33F7BA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5" name="正方形/長方形 274">
          <a:extLst>
            <a:ext uri="{FF2B5EF4-FFF2-40B4-BE49-F238E27FC236}">
              <a16:creationId xmlns:a16="http://schemas.microsoft.com/office/drawing/2014/main" id="{07DFE2F4-D50A-4C26-8AAC-4C9D2E258778}"/>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76" name="正方形/長方形 275">
          <a:extLst>
            <a:ext uri="{FF2B5EF4-FFF2-40B4-BE49-F238E27FC236}">
              <a16:creationId xmlns:a16="http://schemas.microsoft.com/office/drawing/2014/main" id="{D7BCEA02-331C-4A50-8731-DC6958A58BB4}"/>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7" name="正方形/長方形 276">
          <a:extLst>
            <a:ext uri="{FF2B5EF4-FFF2-40B4-BE49-F238E27FC236}">
              <a16:creationId xmlns:a16="http://schemas.microsoft.com/office/drawing/2014/main" id="{7EFAA93A-B089-438A-B164-2710FB26D3EC}"/>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8" name="正方形/長方形 277">
          <a:extLst>
            <a:ext uri="{FF2B5EF4-FFF2-40B4-BE49-F238E27FC236}">
              <a16:creationId xmlns:a16="http://schemas.microsoft.com/office/drawing/2014/main" id="{D209B1CA-8B5C-4344-B0E6-A097015DFBA6}"/>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9" name="正方形/長方形 278">
          <a:extLst>
            <a:ext uri="{FF2B5EF4-FFF2-40B4-BE49-F238E27FC236}">
              <a16:creationId xmlns:a16="http://schemas.microsoft.com/office/drawing/2014/main" id="{18FFA319-5071-4C05-BE80-71C547A0B220}"/>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0" name="正方形/長方形 279">
          <a:extLst>
            <a:ext uri="{FF2B5EF4-FFF2-40B4-BE49-F238E27FC236}">
              <a16:creationId xmlns:a16="http://schemas.microsoft.com/office/drawing/2014/main" id="{C3A73D38-037A-4F66-9F12-7BF3E70D93C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1" name="正方形/長方形 280">
          <a:extLst>
            <a:ext uri="{FF2B5EF4-FFF2-40B4-BE49-F238E27FC236}">
              <a16:creationId xmlns:a16="http://schemas.microsoft.com/office/drawing/2014/main" id="{5D730692-3BA3-4CFE-A6F2-AAAB77271E95}"/>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2" name="正方形/長方形 281">
          <a:extLst>
            <a:ext uri="{FF2B5EF4-FFF2-40B4-BE49-F238E27FC236}">
              <a16:creationId xmlns:a16="http://schemas.microsoft.com/office/drawing/2014/main" id="{F16E18B0-7555-413A-9EB7-F73C73CB88EF}"/>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3" name="正方形/長方形 282">
          <a:extLst>
            <a:ext uri="{FF2B5EF4-FFF2-40B4-BE49-F238E27FC236}">
              <a16:creationId xmlns:a16="http://schemas.microsoft.com/office/drawing/2014/main" id="{99366A7D-DB8F-4D9D-87A6-2AB6B562FE1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4" name="テキスト ボックス 283">
          <a:extLst>
            <a:ext uri="{FF2B5EF4-FFF2-40B4-BE49-F238E27FC236}">
              <a16:creationId xmlns:a16="http://schemas.microsoft.com/office/drawing/2014/main" id="{392B7A2C-3101-49D2-AB5B-C0B397A6C6D5}"/>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5" name="直線コネクタ 284">
          <a:extLst>
            <a:ext uri="{FF2B5EF4-FFF2-40B4-BE49-F238E27FC236}">
              <a16:creationId xmlns:a16="http://schemas.microsoft.com/office/drawing/2014/main" id="{123E3D19-EB65-42E7-80EE-AE85423C421F}"/>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6" name="テキスト ボックス 285">
          <a:extLst>
            <a:ext uri="{FF2B5EF4-FFF2-40B4-BE49-F238E27FC236}">
              <a16:creationId xmlns:a16="http://schemas.microsoft.com/office/drawing/2014/main" id="{0FCEF5BF-D2C7-45EA-97C5-3C686E3D0501}"/>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87" name="直線コネクタ 286">
          <a:extLst>
            <a:ext uri="{FF2B5EF4-FFF2-40B4-BE49-F238E27FC236}">
              <a16:creationId xmlns:a16="http://schemas.microsoft.com/office/drawing/2014/main" id="{4A463306-3259-4D41-AD1C-387A4B24BA4F}"/>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88" name="テキスト ボックス 287">
          <a:extLst>
            <a:ext uri="{FF2B5EF4-FFF2-40B4-BE49-F238E27FC236}">
              <a16:creationId xmlns:a16="http://schemas.microsoft.com/office/drawing/2014/main" id="{E5B6F42F-E297-4676-B22A-8DD8202CB5BA}"/>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89" name="直線コネクタ 288">
          <a:extLst>
            <a:ext uri="{FF2B5EF4-FFF2-40B4-BE49-F238E27FC236}">
              <a16:creationId xmlns:a16="http://schemas.microsoft.com/office/drawing/2014/main" id="{62C32B74-AEF9-471F-87D2-E666BA1A74B1}"/>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90" name="テキスト ボックス 289">
          <a:extLst>
            <a:ext uri="{FF2B5EF4-FFF2-40B4-BE49-F238E27FC236}">
              <a16:creationId xmlns:a16="http://schemas.microsoft.com/office/drawing/2014/main" id="{3E2E6E62-3BFA-4DBF-A6B1-C348722896F1}"/>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91" name="直線コネクタ 290">
          <a:extLst>
            <a:ext uri="{FF2B5EF4-FFF2-40B4-BE49-F238E27FC236}">
              <a16:creationId xmlns:a16="http://schemas.microsoft.com/office/drawing/2014/main" id="{3D1E9D4E-E96E-4356-9D62-298B6C847700}"/>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2" name="テキスト ボックス 291">
          <a:extLst>
            <a:ext uri="{FF2B5EF4-FFF2-40B4-BE49-F238E27FC236}">
              <a16:creationId xmlns:a16="http://schemas.microsoft.com/office/drawing/2014/main" id="{DBCB6B80-207A-4CDE-85C2-C8059364532E}"/>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3" name="直線コネクタ 292">
          <a:extLst>
            <a:ext uri="{FF2B5EF4-FFF2-40B4-BE49-F238E27FC236}">
              <a16:creationId xmlns:a16="http://schemas.microsoft.com/office/drawing/2014/main" id="{D2C25CDB-A7AC-4339-A5D2-91795CB5582D}"/>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94" name="テキスト ボックス 293">
          <a:extLst>
            <a:ext uri="{FF2B5EF4-FFF2-40B4-BE49-F238E27FC236}">
              <a16:creationId xmlns:a16="http://schemas.microsoft.com/office/drawing/2014/main" id="{CB4365A0-3F49-47CB-8C68-B82650E97AE6}"/>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95" name="直線コネクタ 294">
          <a:extLst>
            <a:ext uri="{FF2B5EF4-FFF2-40B4-BE49-F238E27FC236}">
              <a16:creationId xmlns:a16="http://schemas.microsoft.com/office/drawing/2014/main" id="{59D245CD-FC71-4BEC-8F5C-E2A56E92A218}"/>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99</xdr:row>
      <xdr:rowOff>29227</xdr:rowOff>
    </xdr:from>
    <xdr:ext cx="338939" cy="259045"/>
    <xdr:sp macro="" textlink="">
      <xdr:nvSpPr>
        <xdr:cNvPr id="296" name="テキスト ボックス 295">
          <a:extLst>
            <a:ext uri="{FF2B5EF4-FFF2-40B4-BE49-F238E27FC236}">
              <a16:creationId xmlns:a16="http://schemas.microsoft.com/office/drawing/2014/main" id="{7CF2BBA4-1ED2-4D58-BDA7-B370FBB5D610}"/>
            </a:ext>
          </a:extLst>
        </xdr:cNvPr>
        <xdr:cNvSpPr txBox="1"/>
      </xdr:nvSpPr>
      <xdr:spPr>
        <a:xfrm>
          <a:off x="423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7" name="直線コネクタ 296">
          <a:extLst>
            <a:ext uri="{FF2B5EF4-FFF2-40B4-BE49-F238E27FC236}">
              <a16:creationId xmlns:a16="http://schemas.microsoft.com/office/drawing/2014/main" id="{9EC2EB5B-A8BA-458F-A735-1C5319587422}"/>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298" name="【市民会館】&#10;有形固定資産減価償却率グラフ枠">
          <a:extLst>
            <a:ext uri="{FF2B5EF4-FFF2-40B4-BE49-F238E27FC236}">
              <a16:creationId xmlns:a16="http://schemas.microsoft.com/office/drawing/2014/main" id="{D19F32A6-719B-44E3-A054-3C28A79527D1}"/>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0</xdr:rowOff>
    </xdr:from>
    <xdr:to>
      <xdr:col>24</xdr:col>
      <xdr:colOff>62865</xdr:colOff>
      <xdr:row>107</xdr:row>
      <xdr:rowOff>69850</xdr:rowOff>
    </xdr:to>
    <xdr:cxnSp macro="">
      <xdr:nvCxnSpPr>
        <xdr:cNvPr id="299" name="直線コネクタ 298">
          <a:extLst>
            <a:ext uri="{FF2B5EF4-FFF2-40B4-BE49-F238E27FC236}">
              <a16:creationId xmlns:a16="http://schemas.microsoft.com/office/drawing/2014/main" id="{ADF8DFC3-0472-4747-8A44-D3A3E616FADF}"/>
            </a:ext>
          </a:extLst>
        </xdr:cNvPr>
        <xdr:cNvCxnSpPr/>
      </xdr:nvCxnSpPr>
      <xdr:spPr>
        <a:xfrm flipV="1">
          <a:off x="4634865" y="1714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73677</xdr:rowOff>
    </xdr:from>
    <xdr:ext cx="469744" cy="259045"/>
    <xdr:sp macro="" textlink="">
      <xdr:nvSpPr>
        <xdr:cNvPr id="300" name="【市民会館】&#10;有形固定資産減価償却率最小値テキスト">
          <a:extLst>
            <a:ext uri="{FF2B5EF4-FFF2-40B4-BE49-F238E27FC236}">
              <a16:creationId xmlns:a16="http://schemas.microsoft.com/office/drawing/2014/main" id="{129DED4C-F851-46FE-B781-612A31DD032D}"/>
            </a:ext>
          </a:extLst>
        </xdr:cNvPr>
        <xdr:cNvSpPr txBox="1"/>
      </xdr:nvSpPr>
      <xdr:spPr>
        <a:xfrm>
          <a:off x="4673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107</xdr:row>
      <xdr:rowOff>69850</xdr:rowOff>
    </xdr:from>
    <xdr:to>
      <xdr:col>24</xdr:col>
      <xdr:colOff>152400</xdr:colOff>
      <xdr:row>107</xdr:row>
      <xdr:rowOff>69850</xdr:rowOff>
    </xdr:to>
    <xdr:cxnSp macro="">
      <xdr:nvCxnSpPr>
        <xdr:cNvPr id="301" name="直線コネクタ 300">
          <a:extLst>
            <a:ext uri="{FF2B5EF4-FFF2-40B4-BE49-F238E27FC236}">
              <a16:creationId xmlns:a16="http://schemas.microsoft.com/office/drawing/2014/main" id="{CEB4499A-5E78-400E-98BC-8C20D17F2498}"/>
            </a:ext>
          </a:extLst>
        </xdr:cNvPr>
        <xdr:cNvCxnSpPr/>
      </xdr:nvCxnSpPr>
      <xdr:spPr>
        <a:xfrm>
          <a:off x="4546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118127</xdr:rowOff>
    </xdr:from>
    <xdr:ext cx="340478" cy="259045"/>
    <xdr:sp macro="" textlink="">
      <xdr:nvSpPr>
        <xdr:cNvPr id="302" name="【市民会館】&#10;有形固定資産減価償却率最大値テキスト">
          <a:extLst>
            <a:ext uri="{FF2B5EF4-FFF2-40B4-BE49-F238E27FC236}">
              <a16:creationId xmlns:a16="http://schemas.microsoft.com/office/drawing/2014/main" id="{3C14BD9A-330A-4837-91CD-58F63B6BAF48}"/>
            </a:ext>
          </a:extLst>
        </xdr:cNvPr>
        <xdr:cNvSpPr txBox="1"/>
      </xdr:nvSpPr>
      <xdr:spPr>
        <a:xfrm>
          <a:off x="4673600" y="1692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0</xdr:rowOff>
    </xdr:from>
    <xdr:to>
      <xdr:col>24</xdr:col>
      <xdr:colOff>152400</xdr:colOff>
      <xdr:row>100</xdr:row>
      <xdr:rowOff>0</xdr:rowOff>
    </xdr:to>
    <xdr:cxnSp macro="">
      <xdr:nvCxnSpPr>
        <xdr:cNvPr id="303" name="直線コネクタ 302">
          <a:extLst>
            <a:ext uri="{FF2B5EF4-FFF2-40B4-BE49-F238E27FC236}">
              <a16:creationId xmlns:a16="http://schemas.microsoft.com/office/drawing/2014/main" id="{E4BA84EE-68CF-41D0-B78C-E1F68A0C2BAF}"/>
            </a:ext>
          </a:extLst>
        </xdr:cNvPr>
        <xdr:cNvCxnSpPr/>
      </xdr:nvCxnSpPr>
      <xdr:spPr>
        <a:xfrm>
          <a:off x="4546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104157</xdr:rowOff>
    </xdr:from>
    <xdr:ext cx="405111" cy="259045"/>
    <xdr:sp macro="" textlink="">
      <xdr:nvSpPr>
        <xdr:cNvPr id="304" name="【市民会館】&#10;有形固定資産減価償却率平均値テキスト">
          <a:extLst>
            <a:ext uri="{FF2B5EF4-FFF2-40B4-BE49-F238E27FC236}">
              <a16:creationId xmlns:a16="http://schemas.microsoft.com/office/drawing/2014/main" id="{2E8E6FB6-6859-4163-B148-F2FB186EDEAB}"/>
            </a:ext>
          </a:extLst>
        </xdr:cNvPr>
        <xdr:cNvSpPr txBox="1"/>
      </xdr:nvSpPr>
      <xdr:spPr>
        <a:xfrm>
          <a:off x="4673600" y="175920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81280</xdr:rowOff>
    </xdr:from>
    <xdr:to>
      <xdr:col>24</xdr:col>
      <xdr:colOff>114300</xdr:colOff>
      <xdr:row>104</xdr:row>
      <xdr:rowOff>11430</xdr:rowOff>
    </xdr:to>
    <xdr:sp macro="" textlink="">
      <xdr:nvSpPr>
        <xdr:cNvPr id="305" name="フローチャート: 判断 304">
          <a:extLst>
            <a:ext uri="{FF2B5EF4-FFF2-40B4-BE49-F238E27FC236}">
              <a16:creationId xmlns:a16="http://schemas.microsoft.com/office/drawing/2014/main" id="{46EF1E63-FBDE-4EF2-A5A6-2719A388FA1A}"/>
            </a:ext>
          </a:extLst>
        </xdr:cNvPr>
        <xdr:cNvSpPr/>
      </xdr:nvSpPr>
      <xdr:spPr>
        <a:xfrm>
          <a:off x="4584700" y="1774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58420</xdr:rowOff>
    </xdr:from>
    <xdr:to>
      <xdr:col>20</xdr:col>
      <xdr:colOff>38100</xdr:colOff>
      <xdr:row>103</xdr:row>
      <xdr:rowOff>160020</xdr:rowOff>
    </xdr:to>
    <xdr:sp macro="" textlink="">
      <xdr:nvSpPr>
        <xdr:cNvPr id="306" name="フローチャート: 判断 305">
          <a:extLst>
            <a:ext uri="{FF2B5EF4-FFF2-40B4-BE49-F238E27FC236}">
              <a16:creationId xmlns:a16="http://schemas.microsoft.com/office/drawing/2014/main" id="{8CD20424-B634-4B50-9A01-35C0802DC0FA}"/>
            </a:ext>
          </a:extLst>
        </xdr:cNvPr>
        <xdr:cNvSpPr/>
      </xdr:nvSpPr>
      <xdr:spPr>
        <a:xfrm>
          <a:off x="3746500" y="1771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54611</xdr:rowOff>
    </xdr:from>
    <xdr:to>
      <xdr:col>15</xdr:col>
      <xdr:colOff>101600</xdr:colOff>
      <xdr:row>103</xdr:row>
      <xdr:rowOff>156211</xdr:rowOff>
    </xdr:to>
    <xdr:sp macro="" textlink="">
      <xdr:nvSpPr>
        <xdr:cNvPr id="307" name="フローチャート: 判断 306">
          <a:extLst>
            <a:ext uri="{FF2B5EF4-FFF2-40B4-BE49-F238E27FC236}">
              <a16:creationId xmlns:a16="http://schemas.microsoft.com/office/drawing/2014/main" id="{D402BB76-EE0E-42B6-990F-375565EA0604}"/>
            </a:ext>
          </a:extLst>
        </xdr:cNvPr>
        <xdr:cNvSpPr/>
      </xdr:nvSpPr>
      <xdr:spPr>
        <a:xfrm>
          <a:off x="2857500" y="17713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52070</xdr:rowOff>
    </xdr:from>
    <xdr:to>
      <xdr:col>10</xdr:col>
      <xdr:colOff>165100</xdr:colOff>
      <xdr:row>103</xdr:row>
      <xdr:rowOff>153670</xdr:rowOff>
    </xdr:to>
    <xdr:sp macro="" textlink="">
      <xdr:nvSpPr>
        <xdr:cNvPr id="308" name="フローチャート: 判断 307">
          <a:extLst>
            <a:ext uri="{FF2B5EF4-FFF2-40B4-BE49-F238E27FC236}">
              <a16:creationId xmlns:a16="http://schemas.microsoft.com/office/drawing/2014/main" id="{165C0690-C7EE-400D-99BC-9F33B18A1523}"/>
            </a:ext>
          </a:extLst>
        </xdr:cNvPr>
        <xdr:cNvSpPr/>
      </xdr:nvSpPr>
      <xdr:spPr>
        <a:xfrm>
          <a:off x="1968500" y="17711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57150</xdr:rowOff>
    </xdr:from>
    <xdr:to>
      <xdr:col>6</xdr:col>
      <xdr:colOff>38100</xdr:colOff>
      <xdr:row>103</xdr:row>
      <xdr:rowOff>158750</xdr:rowOff>
    </xdr:to>
    <xdr:sp macro="" textlink="">
      <xdr:nvSpPr>
        <xdr:cNvPr id="309" name="フローチャート: 判断 308">
          <a:extLst>
            <a:ext uri="{FF2B5EF4-FFF2-40B4-BE49-F238E27FC236}">
              <a16:creationId xmlns:a16="http://schemas.microsoft.com/office/drawing/2014/main" id="{E39332C8-11E1-4AD5-85CF-B56665418318}"/>
            </a:ext>
          </a:extLst>
        </xdr:cNvPr>
        <xdr:cNvSpPr/>
      </xdr:nvSpPr>
      <xdr:spPr>
        <a:xfrm>
          <a:off x="1079500" y="1771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0" name="テキスト ボックス 309">
          <a:extLst>
            <a:ext uri="{FF2B5EF4-FFF2-40B4-BE49-F238E27FC236}">
              <a16:creationId xmlns:a16="http://schemas.microsoft.com/office/drawing/2014/main" id="{85185821-D92A-42C3-B4A3-ADD9358FFB9B}"/>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1" name="テキスト ボックス 310">
          <a:extLst>
            <a:ext uri="{FF2B5EF4-FFF2-40B4-BE49-F238E27FC236}">
              <a16:creationId xmlns:a16="http://schemas.microsoft.com/office/drawing/2014/main" id="{5E0436A0-FB41-4176-B6BE-4DD58B21C04E}"/>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2" name="テキスト ボックス 311">
          <a:extLst>
            <a:ext uri="{FF2B5EF4-FFF2-40B4-BE49-F238E27FC236}">
              <a16:creationId xmlns:a16="http://schemas.microsoft.com/office/drawing/2014/main" id="{F56D0FBB-973C-439B-AE89-EC48BDF4876B}"/>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E291DC72-8F3E-497F-A460-ACA48255BE54}"/>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F415D025-655A-4BAA-933B-BDE825D97619}"/>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114300</xdr:rowOff>
    </xdr:from>
    <xdr:to>
      <xdr:col>24</xdr:col>
      <xdr:colOff>114300</xdr:colOff>
      <xdr:row>107</xdr:row>
      <xdr:rowOff>44450</xdr:rowOff>
    </xdr:to>
    <xdr:sp macro="" textlink="">
      <xdr:nvSpPr>
        <xdr:cNvPr id="315" name="楕円 314">
          <a:extLst>
            <a:ext uri="{FF2B5EF4-FFF2-40B4-BE49-F238E27FC236}">
              <a16:creationId xmlns:a16="http://schemas.microsoft.com/office/drawing/2014/main" id="{8C654D08-E934-453A-A959-A9D188EDAE1F}"/>
            </a:ext>
          </a:extLst>
        </xdr:cNvPr>
        <xdr:cNvSpPr/>
      </xdr:nvSpPr>
      <xdr:spPr>
        <a:xfrm>
          <a:off x="4584700" y="18288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29227</xdr:rowOff>
    </xdr:from>
    <xdr:ext cx="405111" cy="259045"/>
    <xdr:sp macro="" textlink="">
      <xdr:nvSpPr>
        <xdr:cNvPr id="316" name="【市民会館】&#10;有形固定資産減価償却率該当値テキスト">
          <a:extLst>
            <a:ext uri="{FF2B5EF4-FFF2-40B4-BE49-F238E27FC236}">
              <a16:creationId xmlns:a16="http://schemas.microsoft.com/office/drawing/2014/main" id="{7BAB3B87-2DF4-443F-8008-B6A93A6BD0BD}"/>
            </a:ext>
          </a:extLst>
        </xdr:cNvPr>
        <xdr:cNvSpPr txBox="1"/>
      </xdr:nvSpPr>
      <xdr:spPr>
        <a:xfrm>
          <a:off x="4673600" y="18202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107950</xdr:rowOff>
    </xdr:from>
    <xdr:to>
      <xdr:col>20</xdr:col>
      <xdr:colOff>38100</xdr:colOff>
      <xdr:row>107</xdr:row>
      <xdr:rowOff>38100</xdr:rowOff>
    </xdr:to>
    <xdr:sp macro="" textlink="">
      <xdr:nvSpPr>
        <xdr:cNvPr id="317" name="楕円 316">
          <a:extLst>
            <a:ext uri="{FF2B5EF4-FFF2-40B4-BE49-F238E27FC236}">
              <a16:creationId xmlns:a16="http://schemas.microsoft.com/office/drawing/2014/main" id="{9599B55D-CC11-496F-9E75-06165FC75E6C}"/>
            </a:ext>
          </a:extLst>
        </xdr:cNvPr>
        <xdr:cNvSpPr/>
      </xdr:nvSpPr>
      <xdr:spPr>
        <a:xfrm>
          <a:off x="3746500" y="1828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158750</xdr:rowOff>
    </xdr:from>
    <xdr:to>
      <xdr:col>24</xdr:col>
      <xdr:colOff>63500</xdr:colOff>
      <xdr:row>106</xdr:row>
      <xdr:rowOff>165100</xdr:rowOff>
    </xdr:to>
    <xdr:cxnSp macro="">
      <xdr:nvCxnSpPr>
        <xdr:cNvPr id="318" name="直線コネクタ 317">
          <a:extLst>
            <a:ext uri="{FF2B5EF4-FFF2-40B4-BE49-F238E27FC236}">
              <a16:creationId xmlns:a16="http://schemas.microsoft.com/office/drawing/2014/main" id="{91880064-06DE-481D-AADC-FBB4820B8E17}"/>
            </a:ext>
          </a:extLst>
        </xdr:cNvPr>
        <xdr:cNvCxnSpPr/>
      </xdr:nvCxnSpPr>
      <xdr:spPr>
        <a:xfrm>
          <a:off x="3797300" y="18332450"/>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101600</xdr:rowOff>
    </xdr:from>
    <xdr:to>
      <xdr:col>15</xdr:col>
      <xdr:colOff>101600</xdr:colOff>
      <xdr:row>107</xdr:row>
      <xdr:rowOff>31750</xdr:rowOff>
    </xdr:to>
    <xdr:sp macro="" textlink="">
      <xdr:nvSpPr>
        <xdr:cNvPr id="319" name="楕円 318">
          <a:extLst>
            <a:ext uri="{FF2B5EF4-FFF2-40B4-BE49-F238E27FC236}">
              <a16:creationId xmlns:a16="http://schemas.microsoft.com/office/drawing/2014/main" id="{3A561F65-F11F-465C-8C65-A74F4E2945BD}"/>
            </a:ext>
          </a:extLst>
        </xdr:cNvPr>
        <xdr:cNvSpPr/>
      </xdr:nvSpPr>
      <xdr:spPr>
        <a:xfrm>
          <a:off x="2857500" y="1827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152400</xdr:rowOff>
    </xdr:from>
    <xdr:to>
      <xdr:col>19</xdr:col>
      <xdr:colOff>177800</xdr:colOff>
      <xdr:row>106</xdr:row>
      <xdr:rowOff>158750</xdr:rowOff>
    </xdr:to>
    <xdr:cxnSp macro="">
      <xdr:nvCxnSpPr>
        <xdr:cNvPr id="320" name="直線コネクタ 319">
          <a:extLst>
            <a:ext uri="{FF2B5EF4-FFF2-40B4-BE49-F238E27FC236}">
              <a16:creationId xmlns:a16="http://schemas.microsoft.com/office/drawing/2014/main" id="{74CD90B3-C82C-4790-8D7A-3104B0AF1E8B}"/>
            </a:ext>
          </a:extLst>
        </xdr:cNvPr>
        <xdr:cNvCxnSpPr/>
      </xdr:nvCxnSpPr>
      <xdr:spPr>
        <a:xfrm>
          <a:off x="2908300" y="1832610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95250</xdr:rowOff>
    </xdr:from>
    <xdr:to>
      <xdr:col>10</xdr:col>
      <xdr:colOff>165100</xdr:colOff>
      <xdr:row>107</xdr:row>
      <xdr:rowOff>25400</xdr:rowOff>
    </xdr:to>
    <xdr:sp macro="" textlink="">
      <xdr:nvSpPr>
        <xdr:cNvPr id="321" name="楕円 320">
          <a:extLst>
            <a:ext uri="{FF2B5EF4-FFF2-40B4-BE49-F238E27FC236}">
              <a16:creationId xmlns:a16="http://schemas.microsoft.com/office/drawing/2014/main" id="{935B1CE3-41EC-484F-9DB0-7436AB060CD7}"/>
            </a:ext>
          </a:extLst>
        </xdr:cNvPr>
        <xdr:cNvSpPr/>
      </xdr:nvSpPr>
      <xdr:spPr>
        <a:xfrm>
          <a:off x="1968500" y="1826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146050</xdr:rowOff>
    </xdr:from>
    <xdr:to>
      <xdr:col>15</xdr:col>
      <xdr:colOff>50800</xdr:colOff>
      <xdr:row>106</xdr:row>
      <xdr:rowOff>152400</xdr:rowOff>
    </xdr:to>
    <xdr:cxnSp macro="">
      <xdr:nvCxnSpPr>
        <xdr:cNvPr id="322" name="直線コネクタ 321">
          <a:extLst>
            <a:ext uri="{FF2B5EF4-FFF2-40B4-BE49-F238E27FC236}">
              <a16:creationId xmlns:a16="http://schemas.microsoft.com/office/drawing/2014/main" id="{190ACC88-225C-47D5-9A53-2D029C1BA7E0}"/>
            </a:ext>
          </a:extLst>
        </xdr:cNvPr>
        <xdr:cNvCxnSpPr/>
      </xdr:nvCxnSpPr>
      <xdr:spPr>
        <a:xfrm>
          <a:off x="2019300" y="1831975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87630</xdr:rowOff>
    </xdr:from>
    <xdr:to>
      <xdr:col>6</xdr:col>
      <xdr:colOff>38100</xdr:colOff>
      <xdr:row>107</xdr:row>
      <xdr:rowOff>17780</xdr:rowOff>
    </xdr:to>
    <xdr:sp macro="" textlink="">
      <xdr:nvSpPr>
        <xdr:cNvPr id="323" name="楕円 322">
          <a:extLst>
            <a:ext uri="{FF2B5EF4-FFF2-40B4-BE49-F238E27FC236}">
              <a16:creationId xmlns:a16="http://schemas.microsoft.com/office/drawing/2014/main" id="{6C52CAAF-DFC6-4259-812F-6437553BFEB4}"/>
            </a:ext>
          </a:extLst>
        </xdr:cNvPr>
        <xdr:cNvSpPr/>
      </xdr:nvSpPr>
      <xdr:spPr>
        <a:xfrm>
          <a:off x="1079500" y="18261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138430</xdr:rowOff>
    </xdr:from>
    <xdr:to>
      <xdr:col>10</xdr:col>
      <xdr:colOff>114300</xdr:colOff>
      <xdr:row>106</xdr:row>
      <xdr:rowOff>146050</xdr:rowOff>
    </xdr:to>
    <xdr:cxnSp macro="">
      <xdr:nvCxnSpPr>
        <xdr:cNvPr id="324" name="直線コネクタ 323">
          <a:extLst>
            <a:ext uri="{FF2B5EF4-FFF2-40B4-BE49-F238E27FC236}">
              <a16:creationId xmlns:a16="http://schemas.microsoft.com/office/drawing/2014/main" id="{4635566F-2A08-4A95-B17D-9CA5BA53B438}"/>
            </a:ext>
          </a:extLst>
        </xdr:cNvPr>
        <xdr:cNvCxnSpPr/>
      </xdr:nvCxnSpPr>
      <xdr:spPr>
        <a:xfrm>
          <a:off x="1130300" y="1831213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5097</xdr:rowOff>
    </xdr:from>
    <xdr:ext cx="405111" cy="259045"/>
    <xdr:sp macro="" textlink="">
      <xdr:nvSpPr>
        <xdr:cNvPr id="325" name="n_1aveValue【市民会館】&#10;有形固定資産減価償却率">
          <a:extLst>
            <a:ext uri="{FF2B5EF4-FFF2-40B4-BE49-F238E27FC236}">
              <a16:creationId xmlns:a16="http://schemas.microsoft.com/office/drawing/2014/main" id="{EA224AF0-0003-4C20-B93F-25C20EFC8A05}"/>
            </a:ext>
          </a:extLst>
        </xdr:cNvPr>
        <xdr:cNvSpPr txBox="1"/>
      </xdr:nvSpPr>
      <xdr:spPr>
        <a:xfrm>
          <a:off x="3582044" y="17492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1288</xdr:rowOff>
    </xdr:from>
    <xdr:ext cx="405111" cy="259045"/>
    <xdr:sp macro="" textlink="">
      <xdr:nvSpPr>
        <xdr:cNvPr id="326" name="n_2aveValue【市民会館】&#10;有形固定資産減価償却率">
          <a:extLst>
            <a:ext uri="{FF2B5EF4-FFF2-40B4-BE49-F238E27FC236}">
              <a16:creationId xmlns:a16="http://schemas.microsoft.com/office/drawing/2014/main" id="{71D9D4A2-8BAC-4DED-B499-9321A2676569}"/>
            </a:ext>
          </a:extLst>
        </xdr:cNvPr>
        <xdr:cNvSpPr txBox="1"/>
      </xdr:nvSpPr>
      <xdr:spPr>
        <a:xfrm>
          <a:off x="2705744" y="17489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101</xdr:row>
      <xdr:rowOff>170197</xdr:rowOff>
    </xdr:from>
    <xdr:ext cx="405111" cy="259045"/>
    <xdr:sp macro="" textlink="">
      <xdr:nvSpPr>
        <xdr:cNvPr id="327" name="n_3aveValue【市民会館】&#10;有形固定資産減価償却率">
          <a:extLst>
            <a:ext uri="{FF2B5EF4-FFF2-40B4-BE49-F238E27FC236}">
              <a16:creationId xmlns:a16="http://schemas.microsoft.com/office/drawing/2014/main" id="{14FB39F5-3330-4E74-897F-0950AF8A60BC}"/>
            </a:ext>
          </a:extLst>
        </xdr:cNvPr>
        <xdr:cNvSpPr txBox="1"/>
      </xdr:nvSpPr>
      <xdr:spPr>
        <a:xfrm>
          <a:off x="1816744" y="1748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3827</xdr:rowOff>
    </xdr:from>
    <xdr:ext cx="405111" cy="259045"/>
    <xdr:sp macro="" textlink="">
      <xdr:nvSpPr>
        <xdr:cNvPr id="328" name="n_4aveValue【市民会館】&#10;有形固定資産減価償却率">
          <a:extLst>
            <a:ext uri="{FF2B5EF4-FFF2-40B4-BE49-F238E27FC236}">
              <a16:creationId xmlns:a16="http://schemas.microsoft.com/office/drawing/2014/main" id="{780977FC-355D-47F5-8C30-1E34B63ACC0E}"/>
            </a:ext>
          </a:extLst>
        </xdr:cNvPr>
        <xdr:cNvSpPr txBox="1"/>
      </xdr:nvSpPr>
      <xdr:spPr>
        <a:xfrm>
          <a:off x="927744" y="17491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29227</xdr:rowOff>
    </xdr:from>
    <xdr:ext cx="405111" cy="259045"/>
    <xdr:sp macro="" textlink="">
      <xdr:nvSpPr>
        <xdr:cNvPr id="329" name="n_1mainValue【市民会館】&#10;有形固定資産減価償却率">
          <a:extLst>
            <a:ext uri="{FF2B5EF4-FFF2-40B4-BE49-F238E27FC236}">
              <a16:creationId xmlns:a16="http://schemas.microsoft.com/office/drawing/2014/main" id="{D10C6086-D79D-4F71-A7DA-D754F8EF566D}"/>
            </a:ext>
          </a:extLst>
        </xdr:cNvPr>
        <xdr:cNvSpPr txBox="1"/>
      </xdr:nvSpPr>
      <xdr:spPr>
        <a:xfrm>
          <a:off x="3582044" y="18374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22877</xdr:rowOff>
    </xdr:from>
    <xdr:ext cx="405111" cy="259045"/>
    <xdr:sp macro="" textlink="">
      <xdr:nvSpPr>
        <xdr:cNvPr id="330" name="n_2mainValue【市民会館】&#10;有形固定資産減価償却率">
          <a:extLst>
            <a:ext uri="{FF2B5EF4-FFF2-40B4-BE49-F238E27FC236}">
              <a16:creationId xmlns:a16="http://schemas.microsoft.com/office/drawing/2014/main" id="{6E2C9703-2E22-4B0A-809A-3EA089B0D034}"/>
            </a:ext>
          </a:extLst>
        </xdr:cNvPr>
        <xdr:cNvSpPr txBox="1"/>
      </xdr:nvSpPr>
      <xdr:spPr>
        <a:xfrm>
          <a:off x="2705744" y="18368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16527</xdr:rowOff>
    </xdr:from>
    <xdr:ext cx="405111" cy="259045"/>
    <xdr:sp macro="" textlink="">
      <xdr:nvSpPr>
        <xdr:cNvPr id="331" name="n_3mainValue【市民会館】&#10;有形固定資産減価償却率">
          <a:extLst>
            <a:ext uri="{FF2B5EF4-FFF2-40B4-BE49-F238E27FC236}">
              <a16:creationId xmlns:a16="http://schemas.microsoft.com/office/drawing/2014/main" id="{6A9A25E9-C524-4797-B901-E7E79072598E}"/>
            </a:ext>
          </a:extLst>
        </xdr:cNvPr>
        <xdr:cNvSpPr txBox="1"/>
      </xdr:nvSpPr>
      <xdr:spPr>
        <a:xfrm>
          <a:off x="1816744" y="18361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107</xdr:row>
      <xdr:rowOff>8907</xdr:rowOff>
    </xdr:from>
    <xdr:ext cx="405111" cy="259045"/>
    <xdr:sp macro="" textlink="">
      <xdr:nvSpPr>
        <xdr:cNvPr id="332" name="n_4mainValue【市民会館】&#10;有形固定資産減価償却率">
          <a:extLst>
            <a:ext uri="{FF2B5EF4-FFF2-40B4-BE49-F238E27FC236}">
              <a16:creationId xmlns:a16="http://schemas.microsoft.com/office/drawing/2014/main" id="{3884074F-6263-4D9A-92FD-4BEE18752131}"/>
            </a:ext>
          </a:extLst>
        </xdr:cNvPr>
        <xdr:cNvSpPr txBox="1"/>
      </xdr:nvSpPr>
      <xdr:spPr>
        <a:xfrm>
          <a:off x="927744" y="18354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3" name="正方形/長方形 332">
          <a:extLst>
            <a:ext uri="{FF2B5EF4-FFF2-40B4-BE49-F238E27FC236}">
              <a16:creationId xmlns:a16="http://schemas.microsoft.com/office/drawing/2014/main" id="{6A9BBD5D-545D-41DA-89B6-A5E093BD0EE4}"/>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4" name="正方形/長方形 333">
          <a:extLst>
            <a:ext uri="{FF2B5EF4-FFF2-40B4-BE49-F238E27FC236}">
              <a16:creationId xmlns:a16="http://schemas.microsoft.com/office/drawing/2014/main" id="{0ECD75FD-D16E-4F4B-BA2F-9E7925F38656}"/>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5" name="正方形/長方形 334">
          <a:extLst>
            <a:ext uri="{FF2B5EF4-FFF2-40B4-BE49-F238E27FC236}">
              <a16:creationId xmlns:a16="http://schemas.microsoft.com/office/drawing/2014/main" id="{42B23D37-6299-447A-9097-ED15946E9DD4}"/>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6" name="正方形/長方形 335">
          <a:extLst>
            <a:ext uri="{FF2B5EF4-FFF2-40B4-BE49-F238E27FC236}">
              <a16:creationId xmlns:a16="http://schemas.microsoft.com/office/drawing/2014/main" id="{8C40E5F9-482F-44DF-BA76-09A8BD3CEEF0}"/>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7" name="正方形/長方形 336">
          <a:extLst>
            <a:ext uri="{FF2B5EF4-FFF2-40B4-BE49-F238E27FC236}">
              <a16:creationId xmlns:a16="http://schemas.microsoft.com/office/drawing/2014/main" id="{EEBACEFF-AD4C-49F4-862F-49560849AF1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8" name="正方形/長方形 337">
          <a:extLst>
            <a:ext uri="{FF2B5EF4-FFF2-40B4-BE49-F238E27FC236}">
              <a16:creationId xmlns:a16="http://schemas.microsoft.com/office/drawing/2014/main" id="{8EA8BCB4-363F-4116-B0F6-4FDCC4BE1A33}"/>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9" name="正方形/長方形 338">
          <a:extLst>
            <a:ext uri="{FF2B5EF4-FFF2-40B4-BE49-F238E27FC236}">
              <a16:creationId xmlns:a16="http://schemas.microsoft.com/office/drawing/2014/main" id="{6FD32B86-2EF8-4C81-917E-13544FA7D501}"/>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0" name="正方形/長方形 339">
          <a:extLst>
            <a:ext uri="{FF2B5EF4-FFF2-40B4-BE49-F238E27FC236}">
              <a16:creationId xmlns:a16="http://schemas.microsoft.com/office/drawing/2014/main" id="{2D5EA513-D44D-44DA-A490-E5BAF75FC104}"/>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1" name="テキスト ボックス 340">
          <a:extLst>
            <a:ext uri="{FF2B5EF4-FFF2-40B4-BE49-F238E27FC236}">
              <a16:creationId xmlns:a16="http://schemas.microsoft.com/office/drawing/2014/main" id="{6EE5B6D6-FD9B-4FC2-A534-30DEE242CBD1}"/>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2" name="直線コネクタ 341">
          <a:extLst>
            <a:ext uri="{FF2B5EF4-FFF2-40B4-BE49-F238E27FC236}">
              <a16:creationId xmlns:a16="http://schemas.microsoft.com/office/drawing/2014/main" id="{BF587897-73E9-4016-9DEF-8F48084C6D7C}"/>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3" name="直線コネクタ 342">
          <a:extLst>
            <a:ext uri="{FF2B5EF4-FFF2-40B4-BE49-F238E27FC236}">
              <a16:creationId xmlns:a16="http://schemas.microsoft.com/office/drawing/2014/main" id="{E903B4B0-EA91-4D51-9419-47C5F06D0061}"/>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4" name="テキスト ボックス 343">
          <a:extLst>
            <a:ext uri="{FF2B5EF4-FFF2-40B4-BE49-F238E27FC236}">
              <a16:creationId xmlns:a16="http://schemas.microsoft.com/office/drawing/2014/main" id="{830E0935-DDEC-420F-BDA2-E5EFFDC7088F}"/>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5" name="直線コネクタ 344">
          <a:extLst>
            <a:ext uri="{FF2B5EF4-FFF2-40B4-BE49-F238E27FC236}">
              <a16:creationId xmlns:a16="http://schemas.microsoft.com/office/drawing/2014/main" id="{6391188C-BB98-4351-9BCC-B93ACBFF7BCB}"/>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46" name="テキスト ボックス 345">
          <a:extLst>
            <a:ext uri="{FF2B5EF4-FFF2-40B4-BE49-F238E27FC236}">
              <a16:creationId xmlns:a16="http://schemas.microsoft.com/office/drawing/2014/main" id="{93C7C4F1-74CF-48CF-8FA2-8DFE2786AB88}"/>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47" name="直線コネクタ 346">
          <a:extLst>
            <a:ext uri="{FF2B5EF4-FFF2-40B4-BE49-F238E27FC236}">
              <a16:creationId xmlns:a16="http://schemas.microsoft.com/office/drawing/2014/main" id="{8F99C34E-18C1-42EC-8B56-E72A5754B4B9}"/>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48" name="テキスト ボックス 347">
          <a:extLst>
            <a:ext uri="{FF2B5EF4-FFF2-40B4-BE49-F238E27FC236}">
              <a16:creationId xmlns:a16="http://schemas.microsoft.com/office/drawing/2014/main" id="{1EC2A73F-E41C-4E01-9BDC-4EAD1BEDDF1F}"/>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49" name="直線コネクタ 348">
          <a:extLst>
            <a:ext uri="{FF2B5EF4-FFF2-40B4-BE49-F238E27FC236}">
              <a16:creationId xmlns:a16="http://schemas.microsoft.com/office/drawing/2014/main" id="{21749A76-B649-4B58-9BFF-D9EBDAA3958D}"/>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0" name="テキスト ボックス 349">
          <a:extLst>
            <a:ext uri="{FF2B5EF4-FFF2-40B4-BE49-F238E27FC236}">
              <a16:creationId xmlns:a16="http://schemas.microsoft.com/office/drawing/2014/main" id="{F39C9932-7410-402C-AE1A-088F5F7CAF52}"/>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1" name="直線コネクタ 350">
          <a:extLst>
            <a:ext uri="{FF2B5EF4-FFF2-40B4-BE49-F238E27FC236}">
              <a16:creationId xmlns:a16="http://schemas.microsoft.com/office/drawing/2014/main" id="{A090EA73-816B-4E21-B97D-0BB9DE4F9F9F}"/>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2" name="テキスト ボックス 351">
          <a:extLst>
            <a:ext uri="{FF2B5EF4-FFF2-40B4-BE49-F238E27FC236}">
              <a16:creationId xmlns:a16="http://schemas.microsoft.com/office/drawing/2014/main" id="{545B479E-C725-463C-90F2-7E5960B34022}"/>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3" name="直線コネクタ 352">
          <a:extLst>
            <a:ext uri="{FF2B5EF4-FFF2-40B4-BE49-F238E27FC236}">
              <a16:creationId xmlns:a16="http://schemas.microsoft.com/office/drawing/2014/main" id="{E1772770-F22D-4AA1-B011-A6BC8C786DD1}"/>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4" name="テキスト ボックス 353">
          <a:extLst>
            <a:ext uri="{FF2B5EF4-FFF2-40B4-BE49-F238E27FC236}">
              <a16:creationId xmlns:a16="http://schemas.microsoft.com/office/drawing/2014/main" id="{6142014D-27CB-4E31-8685-5E29E4043AFD}"/>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5" name="【市民会館】&#10;一人当たり面積グラフ枠">
          <a:extLst>
            <a:ext uri="{FF2B5EF4-FFF2-40B4-BE49-F238E27FC236}">
              <a16:creationId xmlns:a16="http://schemas.microsoft.com/office/drawing/2014/main" id="{CC8F6EDA-71FF-4106-A0AD-348BB9F38635}"/>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0</xdr:rowOff>
    </xdr:from>
    <xdr:to>
      <xdr:col>54</xdr:col>
      <xdr:colOff>189865</xdr:colOff>
      <xdr:row>108</xdr:row>
      <xdr:rowOff>131445</xdr:rowOff>
    </xdr:to>
    <xdr:cxnSp macro="">
      <xdr:nvCxnSpPr>
        <xdr:cNvPr id="356" name="直線コネクタ 355">
          <a:extLst>
            <a:ext uri="{FF2B5EF4-FFF2-40B4-BE49-F238E27FC236}">
              <a16:creationId xmlns:a16="http://schemas.microsoft.com/office/drawing/2014/main" id="{D2D91371-41D8-4DA2-9A24-431BA08122F0}"/>
            </a:ext>
          </a:extLst>
        </xdr:cNvPr>
        <xdr:cNvCxnSpPr/>
      </xdr:nvCxnSpPr>
      <xdr:spPr>
        <a:xfrm flipV="1">
          <a:off x="10476865" y="17145000"/>
          <a:ext cx="0" cy="15030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135272</xdr:rowOff>
    </xdr:from>
    <xdr:ext cx="469744" cy="259045"/>
    <xdr:sp macro="" textlink="">
      <xdr:nvSpPr>
        <xdr:cNvPr id="357" name="【市民会館】&#10;一人当たり面積最小値テキスト">
          <a:extLst>
            <a:ext uri="{FF2B5EF4-FFF2-40B4-BE49-F238E27FC236}">
              <a16:creationId xmlns:a16="http://schemas.microsoft.com/office/drawing/2014/main" id="{E42067F3-7D6E-47F9-AA65-E86BE7E8373B}"/>
            </a:ext>
          </a:extLst>
        </xdr:cNvPr>
        <xdr:cNvSpPr txBox="1"/>
      </xdr:nvSpPr>
      <xdr:spPr>
        <a:xfrm>
          <a:off x="10515600" y="18651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131445</xdr:rowOff>
    </xdr:from>
    <xdr:to>
      <xdr:col>55</xdr:col>
      <xdr:colOff>88900</xdr:colOff>
      <xdr:row>108</xdr:row>
      <xdr:rowOff>131445</xdr:rowOff>
    </xdr:to>
    <xdr:cxnSp macro="">
      <xdr:nvCxnSpPr>
        <xdr:cNvPr id="358" name="直線コネクタ 357">
          <a:extLst>
            <a:ext uri="{FF2B5EF4-FFF2-40B4-BE49-F238E27FC236}">
              <a16:creationId xmlns:a16="http://schemas.microsoft.com/office/drawing/2014/main" id="{1ABFF5DC-6C32-4F71-95D8-487B3F9699FC}"/>
            </a:ext>
          </a:extLst>
        </xdr:cNvPr>
        <xdr:cNvCxnSpPr/>
      </xdr:nvCxnSpPr>
      <xdr:spPr>
        <a:xfrm>
          <a:off x="10388600" y="18648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118127</xdr:rowOff>
    </xdr:from>
    <xdr:ext cx="469744" cy="259045"/>
    <xdr:sp macro="" textlink="">
      <xdr:nvSpPr>
        <xdr:cNvPr id="359" name="【市民会館】&#10;一人当たり面積最大値テキスト">
          <a:extLst>
            <a:ext uri="{FF2B5EF4-FFF2-40B4-BE49-F238E27FC236}">
              <a16:creationId xmlns:a16="http://schemas.microsoft.com/office/drawing/2014/main" id="{04784B38-9D85-4200-BDC6-BECDE4D60B44}"/>
            </a:ext>
          </a:extLst>
        </xdr:cNvPr>
        <xdr:cNvSpPr txBox="1"/>
      </xdr:nvSpPr>
      <xdr:spPr>
        <a:xfrm>
          <a:off x="10515600" y="16920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0</xdr:rowOff>
    </xdr:from>
    <xdr:to>
      <xdr:col>55</xdr:col>
      <xdr:colOff>88900</xdr:colOff>
      <xdr:row>100</xdr:row>
      <xdr:rowOff>0</xdr:rowOff>
    </xdr:to>
    <xdr:cxnSp macro="">
      <xdr:nvCxnSpPr>
        <xdr:cNvPr id="360" name="直線コネクタ 359">
          <a:extLst>
            <a:ext uri="{FF2B5EF4-FFF2-40B4-BE49-F238E27FC236}">
              <a16:creationId xmlns:a16="http://schemas.microsoft.com/office/drawing/2014/main" id="{EBC0F058-ABB8-4F0F-9B53-A9999BA0A866}"/>
            </a:ext>
          </a:extLst>
        </xdr:cNvPr>
        <xdr:cNvCxnSpPr/>
      </xdr:nvCxnSpPr>
      <xdr:spPr>
        <a:xfrm>
          <a:off x="10388600" y="1714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132097</xdr:rowOff>
    </xdr:from>
    <xdr:ext cx="469744" cy="259045"/>
    <xdr:sp macro="" textlink="">
      <xdr:nvSpPr>
        <xdr:cNvPr id="361" name="【市民会館】&#10;一人当たり面積平均値テキスト">
          <a:extLst>
            <a:ext uri="{FF2B5EF4-FFF2-40B4-BE49-F238E27FC236}">
              <a16:creationId xmlns:a16="http://schemas.microsoft.com/office/drawing/2014/main" id="{49A0411C-013B-4C4A-9C37-BCF27D746D10}"/>
            </a:ext>
          </a:extLst>
        </xdr:cNvPr>
        <xdr:cNvSpPr txBox="1"/>
      </xdr:nvSpPr>
      <xdr:spPr>
        <a:xfrm>
          <a:off x="10515600" y="181343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109220</xdr:rowOff>
    </xdr:from>
    <xdr:to>
      <xdr:col>55</xdr:col>
      <xdr:colOff>50800</xdr:colOff>
      <xdr:row>107</xdr:row>
      <xdr:rowOff>39370</xdr:rowOff>
    </xdr:to>
    <xdr:sp macro="" textlink="">
      <xdr:nvSpPr>
        <xdr:cNvPr id="362" name="フローチャート: 判断 361">
          <a:extLst>
            <a:ext uri="{FF2B5EF4-FFF2-40B4-BE49-F238E27FC236}">
              <a16:creationId xmlns:a16="http://schemas.microsoft.com/office/drawing/2014/main" id="{DDBC4DB9-D2D5-4A8F-86AF-22F800635E63}"/>
            </a:ext>
          </a:extLst>
        </xdr:cNvPr>
        <xdr:cNvSpPr/>
      </xdr:nvSpPr>
      <xdr:spPr>
        <a:xfrm>
          <a:off x="104267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111125</xdr:rowOff>
    </xdr:from>
    <xdr:to>
      <xdr:col>50</xdr:col>
      <xdr:colOff>165100</xdr:colOff>
      <xdr:row>107</xdr:row>
      <xdr:rowOff>41275</xdr:rowOff>
    </xdr:to>
    <xdr:sp macro="" textlink="">
      <xdr:nvSpPr>
        <xdr:cNvPr id="363" name="フローチャート: 判断 362">
          <a:extLst>
            <a:ext uri="{FF2B5EF4-FFF2-40B4-BE49-F238E27FC236}">
              <a16:creationId xmlns:a16="http://schemas.microsoft.com/office/drawing/2014/main" id="{5DD36500-EFED-4F6B-AA91-540506AC0E7D}"/>
            </a:ext>
          </a:extLst>
        </xdr:cNvPr>
        <xdr:cNvSpPr/>
      </xdr:nvSpPr>
      <xdr:spPr>
        <a:xfrm>
          <a:off x="9588500" y="18284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103505</xdr:rowOff>
    </xdr:from>
    <xdr:to>
      <xdr:col>46</xdr:col>
      <xdr:colOff>38100</xdr:colOff>
      <xdr:row>107</xdr:row>
      <xdr:rowOff>33655</xdr:rowOff>
    </xdr:to>
    <xdr:sp macro="" textlink="">
      <xdr:nvSpPr>
        <xdr:cNvPr id="364" name="フローチャート: 判断 363">
          <a:extLst>
            <a:ext uri="{FF2B5EF4-FFF2-40B4-BE49-F238E27FC236}">
              <a16:creationId xmlns:a16="http://schemas.microsoft.com/office/drawing/2014/main" id="{D7E27DD0-D0DD-49F8-844C-249CE4CAC919}"/>
            </a:ext>
          </a:extLst>
        </xdr:cNvPr>
        <xdr:cNvSpPr/>
      </xdr:nvSpPr>
      <xdr:spPr>
        <a:xfrm>
          <a:off x="8699500" y="18277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99695</xdr:rowOff>
    </xdr:from>
    <xdr:to>
      <xdr:col>41</xdr:col>
      <xdr:colOff>101600</xdr:colOff>
      <xdr:row>107</xdr:row>
      <xdr:rowOff>29845</xdr:rowOff>
    </xdr:to>
    <xdr:sp macro="" textlink="">
      <xdr:nvSpPr>
        <xdr:cNvPr id="365" name="フローチャート: 判断 364">
          <a:extLst>
            <a:ext uri="{FF2B5EF4-FFF2-40B4-BE49-F238E27FC236}">
              <a16:creationId xmlns:a16="http://schemas.microsoft.com/office/drawing/2014/main" id="{E5E17338-BE0B-4AAD-83D6-59C8CFAD2944}"/>
            </a:ext>
          </a:extLst>
        </xdr:cNvPr>
        <xdr:cNvSpPr/>
      </xdr:nvSpPr>
      <xdr:spPr>
        <a:xfrm>
          <a:off x="7810500" y="1827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116839</xdr:rowOff>
    </xdr:from>
    <xdr:to>
      <xdr:col>36</xdr:col>
      <xdr:colOff>165100</xdr:colOff>
      <xdr:row>107</xdr:row>
      <xdr:rowOff>46989</xdr:rowOff>
    </xdr:to>
    <xdr:sp macro="" textlink="">
      <xdr:nvSpPr>
        <xdr:cNvPr id="366" name="フローチャート: 判断 365">
          <a:extLst>
            <a:ext uri="{FF2B5EF4-FFF2-40B4-BE49-F238E27FC236}">
              <a16:creationId xmlns:a16="http://schemas.microsoft.com/office/drawing/2014/main" id="{C3C4BC3E-9C97-4D6B-9B3D-6E51656AE63C}"/>
            </a:ext>
          </a:extLst>
        </xdr:cNvPr>
        <xdr:cNvSpPr/>
      </xdr:nvSpPr>
      <xdr:spPr>
        <a:xfrm>
          <a:off x="69215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67" name="テキスト ボックス 366">
          <a:extLst>
            <a:ext uri="{FF2B5EF4-FFF2-40B4-BE49-F238E27FC236}">
              <a16:creationId xmlns:a16="http://schemas.microsoft.com/office/drawing/2014/main" id="{A40C355D-150D-4DC9-B899-E31EA4081A6B}"/>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68" name="テキスト ボックス 367">
          <a:extLst>
            <a:ext uri="{FF2B5EF4-FFF2-40B4-BE49-F238E27FC236}">
              <a16:creationId xmlns:a16="http://schemas.microsoft.com/office/drawing/2014/main" id="{E2DC0B31-B952-4841-A950-F6A00216DBD9}"/>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69" name="テキスト ボックス 368">
          <a:extLst>
            <a:ext uri="{FF2B5EF4-FFF2-40B4-BE49-F238E27FC236}">
              <a16:creationId xmlns:a16="http://schemas.microsoft.com/office/drawing/2014/main" id="{51AF7CBF-7D26-4FEE-B889-449F28CE884F}"/>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0" name="テキスト ボックス 369">
          <a:extLst>
            <a:ext uri="{FF2B5EF4-FFF2-40B4-BE49-F238E27FC236}">
              <a16:creationId xmlns:a16="http://schemas.microsoft.com/office/drawing/2014/main" id="{894728F4-2D2D-4790-B2EE-946DF6A8D3C5}"/>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1" name="テキスト ボックス 370">
          <a:extLst>
            <a:ext uri="{FF2B5EF4-FFF2-40B4-BE49-F238E27FC236}">
              <a16:creationId xmlns:a16="http://schemas.microsoft.com/office/drawing/2014/main" id="{13427C67-8B49-441C-B119-718388F5EB76}"/>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170180</xdr:rowOff>
    </xdr:from>
    <xdr:to>
      <xdr:col>55</xdr:col>
      <xdr:colOff>50800</xdr:colOff>
      <xdr:row>107</xdr:row>
      <xdr:rowOff>100330</xdr:rowOff>
    </xdr:to>
    <xdr:sp macro="" textlink="">
      <xdr:nvSpPr>
        <xdr:cNvPr id="372" name="楕円 371">
          <a:extLst>
            <a:ext uri="{FF2B5EF4-FFF2-40B4-BE49-F238E27FC236}">
              <a16:creationId xmlns:a16="http://schemas.microsoft.com/office/drawing/2014/main" id="{7F47A901-DEEB-44B3-B914-40D0750F507D}"/>
            </a:ext>
          </a:extLst>
        </xdr:cNvPr>
        <xdr:cNvSpPr/>
      </xdr:nvSpPr>
      <xdr:spPr>
        <a:xfrm>
          <a:off x="10426700" y="1834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148607</xdr:rowOff>
    </xdr:from>
    <xdr:ext cx="469744" cy="259045"/>
    <xdr:sp macro="" textlink="">
      <xdr:nvSpPr>
        <xdr:cNvPr id="373" name="【市民会館】&#10;一人当たり面積該当値テキスト">
          <a:extLst>
            <a:ext uri="{FF2B5EF4-FFF2-40B4-BE49-F238E27FC236}">
              <a16:creationId xmlns:a16="http://schemas.microsoft.com/office/drawing/2014/main" id="{5C37742A-2C67-42C3-9A5E-6E2CF147C894}"/>
            </a:ext>
          </a:extLst>
        </xdr:cNvPr>
        <xdr:cNvSpPr txBox="1"/>
      </xdr:nvSpPr>
      <xdr:spPr>
        <a:xfrm>
          <a:off x="10515600" y="18322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2539</xdr:rowOff>
    </xdr:from>
    <xdr:to>
      <xdr:col>50</xdr:col>
      <xdr:colOff>165100</xdr:colOff>
      <xdr:row>107</xdr:row>
      <xdr:rowOff>104139</xdr:rowOff>
    </xdr:to>
    <xdr:sp macro="" textlink="">
      <xdr:nvSpPr>
        <xdr:cNvPr id="374" name="楕円 373">
          <a:extLst>
            <a:ext uri="{FF2B5EF4-FFF2-40B4-BE49-F238E27FC236}">
              <a16:creationId xmlns:a16="http://schemas.microsoft.com/office/drawing/2014/main" id="{CA4B54A4-36E2-4422-AA31-13455C52A537}"/>
            </a:ext>
          </a:extLst>
        </xdr:cNvPr>
        <xdr:cNvSpPr/>
      </xdr:nvSpPr>
      <xdr:spPr>
        <a:xfrm>
          <a:off x="95885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49530</xdr:rowOff>
    </xdr:from>
    <xdr:to>
      <xdr:col>55</xdr:col>
      <xdr:colOff>0</xdr:colOff>
      <xdr:row>107</xdr:row>
      <xdr:rowOff>53339</xdr:rowOff>
    </xdr:to>
    <xdr:cxnSp macro="">
      <xdr:nvCxnSpPr>
        <xdr:cNvPr id="375" name="直線コネクタ 374">
          <a:extLst>
            <a:ext uri="{FF2B5EF4-FFF2-40B4-BE49-F238E27FC236}">
              <a16:creationId xmlns:a16="http://schemas.microsoft.com/office/drawing/2014/main" id="{71605EA7-B1D3-4261-B190-6F4228AF27C6}"/>
            </a:ext>
          </a:extLst>
        </xdr:cNvPr>
        <xdr:cNvCxnSpPr/>
      </xdr:nvCxnSpPr>
      <xdr:spPr>
        <a:xfrm flipV="1">
          <a:off x="9639300" y="18394680"/>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8255</xdr:rowOff>
    </xdr:from>
    <xdr:to>
      <xdr:col>46</xdr:col>
      <xdr:colOff>38100</xdr:colOff>
      <xdr:row>107</xdr:row>
      <xdr:rowOff>109855</xdr:rowOff>
    </xdr:to>
    <xdr:sp macro="" textlink="">
      <xdr:nvSpPr>
        <xdr:cNvPr id="376" name="楕円 375">
          <a:extLst>
            <a:ext uri="{FF2B5EF4-FFF2-40B4-BE49-F238E27FC236}">
              <a16:creationId xmlns:a16="http://schemas.microsoft.com/office/drawing/2014/main" id="{FBA0BA9A-19AF-4E64-83BF-451154B463C5}"/>
            </a:ext>
          </a:extLst>
        </xdr:cNvPr>
        <xdr:cNvSpPr/>
      </xdr:nvSpPr>
      <xdr:spPr>
        <a:xfrm>
          <a:off x="8699500" y="1835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53339</xdr:rowOff>
    </xdr:from>
    <xdr:to>
      <xdr:col>50</xdr:col>
      <xdr:colOff>114300</xdr:colOff>
      <xdr:row>107</xdr:row>
      <xdr:rowOff>59055</xdr:rowOff>
    </xdr:to>
    <xdr:cxnSp macro="">
      <xdr:nvCxnSpPr>
        <xdr:cNvPr id="377" name="直線コネクタ 376">
          <a:extLst>
            <a:ext uri="{FF2B5EF4-FFF2-40B4-BE49-F238E27FC236}">
              <a16:creationId xmlns:a16="http://schemas.microsoft.com/office/drawing/2014/main" id="{E1492B4A-3702-451B-B25E-5F1261955BD7}"/>
            </a:ext>
          </a:extLst>
        </xdr:cNvPr>
        <xdr:cNvCxnSpPr/>
      </xdr:nvCxnSpPr>
      <xdr:spPr>
        <a:xfrm flipV="1">
          <a:off x="8750300" y="18398489"/>
          <a:ext cx="8890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10161</xdr:rowOff>
    </xdr:from>
    <xdr:to>
      <xdr:col>41</xdr:col>
      <xdr:colOff>101600</xdr:colOff>
      <xdr:row>107</xdr:row>
      <xdr:rowOff>111761</xdr:rowOff>
    </xdr:to>
    <xdr:sp macro="" textlink="">
      <xdr:nvSpPr>
        <xdr:cNvPr id="378" name="楕円 377">
          <a:extLst>
            <a:ext uri="{FF2B5EF4-FFF2-40B4-BE49-F238E27FC236}">
              <a16:creationId xmlns:a16="http://schemas.microsoft.com/office/drawing/2014/main" id="{F35AC47E-54FB-4BDF-B8A5-C7E3DF7819D3}"/>
            </a:ext>
          </a:extLst>
        </xdr:cNvPr>
        <xdr:cNvSpPr/>
      </xdr:nvSpPr>
      <xdr:spPr>
        <a:xfrm>
          <a:off x="7810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59055</xdr:rowOff>
    </xdr:from>
    <xdr:to>
      <xdr:col>45</xdr:col>
      <xdr:colOff>177800</xdr:colOff>
      <xdr:row>107</xdr:row>
      <xdr:rowOff>60961</xdr:rowOff>
    </xdr:to>
    <xdr:cxnSp macro="">
      <xdr:nvCxnSpPr>
        <xdr:cNvPr id="379" name="直線コネクタ 378">
          <a:extLst>
            <a:ext uri="{FF2B5EF4-FFF2-40B4-BE49-F238E27FC236}">
              <a16:creationId xmlns:a16="http://schemas.microsoft.com/office/drawing/2014/main" id="{93BD3579-35D6-4EFA-B484-95AAE059F3AB}"/>
            </a:ext>
          </a:extLst>
        </xdr:cNvPr>
        <xdr:cNvCxnSpPr/>
      </xdr:nvCxnSpPr>
      <xdr:spPr>
        <a:xfrm flipV="1">
          <a:off x="7861300" y="18404205"/>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15875</xdr:rowOff>
    </xdr:from>
    <xdr:to>
      <xdr:col>36</xdr:col>
      <xdr:colOff>165100</xdr:colOff>
      <xdr:row>107</xdr:row>
      <xdr:rowOff>117475</xdr:rowOff>
    </xdr:to>
    <xdr:sp macro="" textlink="">
      <xdr:nvSpPr>
        <xdr:cNvPr id="380" name="楕円 379">
          <a:extLst>
            <a:ext uri="{FF2B5EF4-FFF2-40B4-BE49-F238E27FC236}">
              <a16:creationId xmlns:a16="http://schemas.microsoft.com/office/drawing/2014/main" id="{79A4CC65-DFC2-4444-99CD-DA61B011ADDC}"/>
            </a:ext>
          </a:extLst>
        </xdr:cNvPr>
        <xdr:cNvSpPr/>
      </xdr:nvSpPr>
      <xdr:spPr>
        <a:xfrm>
          <a:off x="6921500" y="1836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60961</xdr:rowOff>
    </xdr:from>
    <xdr:to>
      <xdr:col>41</xdr:col>
      <xdr:colOff>50800</xdr:colOff>
      <xdr:row>107</xdr:row>
      <xdr:rowOff>66675</xdr:rowOff>
    </xdr:to>
    <xdr:cxnSp macro="">
      <xdr:nvCxnSpPr>
        <xdr:cNvPr id="381" name="直線コネクタ 380">
          <a:extLst>
            <a:ext uri="{FF2B5EF4-FFF2-40B4-BE49-F238E27FC236}">
              <a16:creationId xmlns:a16="http://schemas.microsoft.com/office/drawing/2014/main" id="{CCB8E39E-B071-4263-B5AB-8C25BE53A8CB}"/>
            </a:ext>
          </a:extLst>
        </xdr:cNvPr>
        <xdr:cNvCxnSpPr/>
      </xdr:nvCxnSpPr>
      <xdr:spPr>
        <a:xfrm flipV="1">
          <a:off x="6972300" y="18406111"/>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57802</xdr:rowOff>
    </xdr:from>
    <xdr:ext cx="469744" cy="259045"/>
    <xdr:sp macro="" textlink="">
      <xdr:nvSpPr>
        <xdr:cNvPr id="382" name="n_1aveValue【市民会館】&#10;一人当たり面積">
          <a:extLst>
            <a:ext uri="{FF2B5EF4-FFF2-40B4-BE49-F238E27FC236}">
              <a16:creationId xmlns:a16="http://schemas.microsoft.com/office/drawing/2014/main" id="{B7C6E94F-54D4-4C80-84C6-0C408C1092BD}"/>
            </a:ext>
          </a:extLst>
        </xdr:cNvPr>
        <xdr:cNvSpPr txBox="1"/>
      </xdr:nvSpPr>
      <xdr:spPr>
        <a:xfrm>
          <a:off x="9391727" y="18060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50182</xdr:rowOff>
    </xdr:from>
    <xdr:ext cx="469744" cy="259045"/>
    <xdr:sp macro="" textlink="">
      <xdr:nvSpPr>
        <xdr:cNvPr id="383" name="n_2aveValue【市民会館】&#10;一人当たり面積">
          <a:extLst>
            <a:ext uri="{FF2B5EF4-FFF2-40B4-BE49-F238E27FC236}">
              <a16:creationId xmlns:a16="http://schemas.microsoft.com/office/drawing/2014/main" id="{77F6FB5A-1512-45B8-8E7E-5A0AA3E52F70}"/>
            </a:ext>
          </a:extLst>
        </xdr:cNvPr>
        <xdr:cNvSpPr txBox="1"/>
      </xdr:nvSpPr>
      <xdr:spPr>
        <a:xfrm>
          <a:off x="8515427" y="1805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46372</xdr:rowOff>
    </xdr:from>
    <xdr:ext cx="469744" cy="259045"/>
    <xdr:sp macro="" textlink="">
      <xdr:nvSpPr>
        <xdr:cNvPr id="384" name="n_3aveValue【市民会館】&#10;一人当たり面積">
          <a:extLst>
            <a:ext uri="{FF2B5EF4-FFF2-40B4-BE49-F238E27FC236}">
              <a16:creationId xmlns:a16="http://schemas.microsoft.com/office/drawing/2014/main" id="{7FD52C20-80C4-4FD1-BBD3-24F7F059AA7E}"/>
            </a:ext>
          </a:extLst>
        </xdr:cNvPr>
        <xdr:cNvSpPr txBox="1"/>
      </xdr:nvSpPr>
      <xdr:spPr>
        <a:xfrm>
          <a:off x="7626427" y="18048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63516</xdr:rowOff>
    </xdr:from>
    <xdr:ext cx="469744" cy="259045"/>
    <xdr:sp macro="" textlink="">
      <xdr:nvSpPr>
        <xdr:cNvPr id="385" name="n_4aveValue【市民会館】&#10;一人当たり面積">
          <a:extLst>
            <a:ext uri="{FF2B5EF4-FFF2-40B4-BE49-F238E27FC236}">
              <a16:creationId xmlns:a16="http://schemas.microsoft.com/office/drawing/2014/main" id="{2EFF0172-5940-4773-AE22-F0A2B5B8E368}"/>
            </a:ext>
          </a:extLst>
        </xdr:cNvPr>
        <xdr:cNvSpPr txBox="1"/>
      </xdr:nvSpPr>
      <xdr:spPr>
        <a:xfrm>
          <a:off x="6737427" y="18065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95266</xdr:rowOff>
    </xdr:from>
    <xdr:ext cx="469744" cy="259045"/>
    <xdr:sp macro="" textlink="">
      <xdr:nvSpPr>
        <xdr:cNvPr id="386" name="n_1mainValue【市民会館】&#10;一人当たり面積">
          <a:extLst>
            <a:ext uri="{FF2B5EF4-FFF2-40B4-BE49-F238E27FC236}">
              <a16:creationId xmlns:a16="http://schemas.microsoft.com/office/drawing/2014/main" id="{39072FCA-18D1-48A8-8A8E-1B9DE5885A2D}"/>
            </a:ext>
          </a:extLst>
        </xdr:cNvPr>
        <xdr:cNvSpPr txBox="1"/>
      </xdr:nvSpPr>
      <xdr:spPr>
        <a:xfrm>
          <a:off x="9391727" y="18440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100982</xdr:rowOff>
    </xdr:from>
    <xdr:ext cx="469744" cy="259045"/>
    <xdr:sp macro="" textlink="">
      <xdr:nvSpPr>
        <xdr:cNvPr id="387" name="n_2mainValue【市民会館】&#10;一人当たり面積">
          <a:extLst>
            <a:ext uri="{FF2B5EF4-FFF2-40B4-BE49-F238E27FC236}">
              <a16:creationId xmlns:a16="http://schemas.microsoft.com/office/drawing/2014/main" id="{99D5F777-0C21-4A0F-938E-286965138CC0}"/>
            </a:ext>
          </a:extLst>
        </xdr:cNvPr>
        <xdr:cNvSpPr txBox="1"/>
      </xdr:nvSpPr>
      <xdr:spPr>
        <a:xfrm>
          <a:off x="8515427" y="18446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102888</xdr:rowOff>
    </xdr:from>
    <xdr:ext cx="469744" cy="259045"/>
    <xdr:sp macro="" textlink="">
      <xdr:nvSpPr>
        <xdr:cNvPr id="388" name="n_3mainValue【市民会館】&#10;一人当たり面積">
          <a:extLst>
            <a:ext uri="{FF2B5EF4-FFF2-40B4-BE49-F238E27FC236}">
              <a16:creationId xmlns:a16="http://schemas.microsoft.com/office/drawing/2014/main" id="{4CE41000-2B4A-42DD-B619-23D54551669D}"/>
            </a:ext>
          </a:extLst>
        </xdr:cNvPr>
        <xdr:cNvSpPr txBox="1"/>
      </xdr:nvSpPr>
      <xdr:spPr>
        <a:xfrm>
          <a:off x="7626427" y="18448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108602</xdr:rowOff>
    </xdr:from>
    <xdr:ext cx="469744" cy="259045"/>
    <xdr:sp macro="" textlink="">
      <xdr:nvSpPr>
        <xdr:cNvPr id="389" name="n_4mainValue【市民会館】&#10;一人当たり面積">
          <a:extLst>
            <a:ext uri="{FF2B5EF4-FFF2-40B4-BE49-F238E27FC236}">
              <a16:creationId xmlns:a16="http://schemas.microsoft.com/office/drawing/2014/main" id="{897E87A0-1322-4F3E-B546-0D8F9A30F88E}"/>
            </a:ext>
          </a:extLst>
        </xdr:cNvPr>
        <xdr:cNvSpPr txBox="1"/>
      </xdr:nvSpPr>
      <xdr:spPr>
        <a:xfrm>
          <a:off x="6737427" y="1845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0" name="正方形/長方形 389">
          <a:extLst>
            <a:ext uri="{FF2B5EF4-FFF2-40B4-BE49-F238E27FC236}">
              <a16:creationId xmlns:a16="http://schemas.microsoft.com/office/drawing/2014/main" id="{EA14A632-F5AB-441F-AEAD-F3BC08D6D6D7}"/>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1" name="正方形/長方形 390">
          <a:extLst>
            <a:ext uri="{FF2B5EF4-FFF2-40B4-BE49-F238E27FC236}">
              <a16:creationId xmlns:a16="http://schemas.microsoft.com/office/drawing/2014/main" id="{6FFBAD0D-02D2-4104-80CD-DAB492135D6F}"/>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2" name="正方形/長方形 391">
          <a:extLst>
            <a:ext uri="{FF2B5EF4-FFF2-40B4-BE49-F238E27FC236}">
              <a16:creationId xmlns:a16="http://schemas.microsoft.com/office/drawing/2014/main" id="{3CD1FDAD-A8A6-4F40-A80A-32D6EF376C95}"/>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3" name="正方形/長方形 392">
          <a:extLst>
            <a:ext uri="{FF2B5EF4-FFF2-40B4-BE49-F238E27FC236}">
              <a16:creationId xmlns:a16="http://schemas.microsoft.com/office/drawing/2014/main" id="{D6F487ED-B1CB-49FF-964D-B0C0FC910FEE}"/>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4" name="正方形/長方形 393">
          <a:extLst>
            <a:ext uri="{FF2B5EF4-FFF2-40B4-BE49-F238E27FC236}">
              <a16:creationId xmlns:a16="http://schemas.microsoft.com/office/drawing/2014/main" id="{AFCB8537-12C2-4E31-861B-86B6FBD8BCF5}"/>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5" name="正方形/長方形 394">
          <a:extLst>
            <a:ext uri="{FF2B5EF4-FFF2-40B4-BE49-F238E27FC236}">
              <a16:creationId xmlns:a16="http://schemas.microsoft.com/office/drawing/2014/main" id="{91F551CC-DB61-4AF8-B2CB-600444556013}"/>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6" name="正方形/長方形 395">
          <a:extLst>
            <a:ext uri="{FF2B5EF4-FFF2-40B4-BE49-F238E27FC236}">
              <a16:creationId xmlns:a16="http://schemas.microsoft.com/office/drawing/2014/main" id="{1117BD70-FC92-4570-90E5-CA62B65D9C0D}"/>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7" name="正方形/長方形 396">
          <a:extLst>
            <a:ext uri="{FF2B5EF4-FFF2-40B4-BE49-F238E27FC236}">
              <a16:creationId xmlns:a16="http://schemas.microsoft.com/office/drawing/2014/main" id="{ED226C39-57F1-4964-A1FF-C108C3D4D88A}"/>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8" name="テキスト ボックス 397">
          <a:extLst>
            <a:ext uri="{FF2B5EF4-FFF2-40B4-BE49-F238E27FC236}">
              <a16:creationId xmlns:a16="http://schemas.microsoft.com/office/drawing/2014/main" id="{1BE2FA3E-C04C-4B2A-9A59-62A348E4F560}"/>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9" name="直線コネクタ 398">
          <a:extLst>
            <a:ext uri="{FF2B5EF4-FFF2-40B4-BE49-F238E27FC236}">
              <a16:creationId xmlns:a16="http://schemas.microsoft.com/office/drawing/2014/main" id="{7D7E5AA2-2DD3-4B3C-8544-23D09C3388E6}"/>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0" name="テキスト ボックス 399">
          <a:extLst>
            <a:ext uri="{FF2B5EF4-FFF2-40B4-BE49-F238E27FC236}">
              <a16:creationId xmlns:a16="http://schemas.microsoft.com/office/drawing/2014/main" id="{307E7720-C5E5-4998-BB3E-70FA3845E296}"/>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1" name="直線コネクタ 400">
          <a:extLst>
            <a:ext uri="{FF2B5EF4-FFF2-40B4-BE49-F238E27FC236}">
              <a16:creationId xmlns:a16="http://schemas.microsoft.com/office/drawing/2014/main" id="{B6A4E91B-9862-4683-89D3-5CD52AEB0DD3}"/>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2" name="テキスト ボックス 401">
          <a:extLst>
            <a:ext uri="{FF2B5EF4-FFF2-40B4-BE49-F238E27FC236}">
              <a16:creationId xmlns:a16="http://schemas.microsoft.com/office/drawing/2014/main" id="{3B0EF357-B363-46FA-AF21-DB084DC70DEF}"/>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3" name="直線コネクタ 402">
          <a:extLst>
            <a:ext uri="{FF2B5EF4-FFF2-40B4-BE49-F238E27FC236}">
              <a16:creationId xmlns:a16="http://schemas.microsoft.com/office/drawing/2014/main" id="{AFF28256-1696-4129-8AF1-354030EF82CC}"/>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4" name="テキスト ボックス 403">
          <a:extLst>
            <a:ext uri="{FF2B5EF4-FFF2-40B4-BE49-F238E27FC236}">
              <a16:creationId xmlns:a16="http://schemas.microsoft.com/office/drawing/2014/main" id="{9A5CF7A3-1B9F-4C9C-AAEC-2D0E1EFAAB46}"/>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5" name="直線コネクタ 404">
          <a:extLst>
            <a:ext uri="{FF2B5EF4-FFF2-40B4-BE49-F238E27FC236}">
              <a16:creationId xmlns:a16="http://schemas.microsoft.com/office/drawing/2014/main" id="{D8DBA584-6E7B-4B81-8418-F55A059CBD37}"/>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6" name="テキスト ボックス 405">
          <a:extLst>
            <a:ext uri="{FF2B5EF4-FFF2-40B4-BE49-F238E27FC236}">
              <a16:creationId xmlns:a16="http://schemas.microsoft.com/office/drawing/2014/main" id="{609B8AD7-7A93-4F49-9943-2FBCD1616F1D}"/>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7" name="直線コネクタ 406">
          <a:extLst>
            <a:ext uri="{FF2B5EF4-FFF2-40B4-BE49-F238E27FC236}">
              <a16:creationId xmlns:a16="http://schemas.microsoft.com/office/drawing/2014/main" id="{81BBC9A7-7996-464A-A3FA-72F08C572283}"/>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8" name="テキスト ボックス 407">
          <a:extLst>
            <a:ext uri="{FF2B5EF4-FFF2-40B4-BE49-F238E27FC236}">
              <a16:creationId xmlns:a16="http://schemas.microsoft.com/office/drawing/2014/main" id="{E1D090E0-3BBD-4072-96DF-C376C15ABA29}"/>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09" name="直線コネクタ 408">
          <a:extLst>
            <a:ext uri="{FF2B5EF4-FFF2-40B4-BE49-F238E27FC236}">
              <a16:creationId xmlns:a16="http://schemas.microsoft.com/office/drawing/2014/main" id="{DC484D3A-82FA-4E6C-B53C-EE2F5D905809}"/>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0" name="テキスト ボックス 409">
          <a:extLst>
            <a:ext uri="{FF2B5EF4-FFF2-40B4-BE49-F238E27FC236}">
              <a16:creationId xmlns:a16="http://schemas.microsoft.com/office/drawing/2014/main" id="{0D1AA3CC-BC97-412D-9F46-8769D5CCE72E}"/>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1" name="直線コネクタ 410">
          <a:extLst>
            <a:ext uri="{FF2B5EF4-FFF2-40B4-BE49-F238E27FC236}">
              <a16:creationId xmlns:a16="http://schemas.microsoft.com/office/drawing/2014/main" id="{9E5CFCCD-DD2E-4B59-8E88-AABE243AFC6E}"/>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2" name="テキスト ボックス 411">
          <a:extLst>
            <a:ext uri="{FF2B5EF4-FFF2-40B4-BE49-F238E27FC236}">
              <a16:creationId xmlns:a16="http://schemas.microsoft.com/office/drawing/2014/main" id="{E9FC1762-1886-4587-BC69-41C2C05BE39E}"/>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3" name="【一般廃棄物処理施設】&#10;有形固定資産減価償却率グラフ枠">
          <a:extLst>
            <a:ext uri="{FF2B5EF4-FFF2-40B4-BE49-F238E27FC236}">
              <a16:creationId xmlns:a16="http://schemas.microsoft.com/office/drawing/2014/main" id="{5B5735D4-BA5A-4C25-B7E9-39083CE12D2F}"/>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144780</xdr:rowOff>
    </xdr:from>
    <xdr:to>
      <xdr:col>85</xdr:col>
      <xdr:colOff>126364</xdr:colOff>
      <xdr:row>41</xdr:row>
      <xdr:rowOff>104775</xdr:rowOff>
    </xdr:to>
    <xdr:cxnSp macro="">
      <xdr:nvCxnSpPr>
        <xdr:cNvPr id="414" name="直線コネクタ 413">
          <a:extLst>
            <a:ext uri="{FF2B5EF4-FFF2-40B4-BE49-F238E27FC236}">
              <a16:creationId xmlns:a16="http://schemas.microsoft.com/office/drawing/2014/main" id="{55D6EBD3-6647-40E2-BEA0-A68B71EEA991}"/>
            </a:ext>
          </a:extLst>
        </xdr:cNvPr>
        <xdr:cNvCxnSpPr/>
      </xdr:nvCxnSpPr>
      <xdr:spPr>
        <a:xfrm flipV="1">
          <a:off x="16318864" y="5631180"/>
          <a:ext cx="0" cy="15030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108602</xdr:rowOff>
    </xdr:from>
    <xdr:ext cx="405111" cy="259045"/>
    <xdr:sp macro="" textlink="">
      <xdr:nvSpPr>
        <xdr:cNvPr id="415" name="【一般廃棄物処理施設】&#10;有形固定資産減価償却率最小値テキスト">
          <a:extLst>
            <a:ext uri="{FF2B5EF4-FFF2-40B4-BE49-F238E27FC236}">
              <a16:creationId xmlns:a16="http://schemas.microsoft.com/office/drawing/2014/main" id="{60CDEC8E-1C2A-4502-AAD0-8B07C71040BF}"/>
            </a:ext>
          </a:extLst>
        </xdr:cNvPr>
        <xdr:cNvSpPr txBox="1"/>
      </xdr:nvSpPr>
      <xdr:spPr>
        <a:xfrm>
          <a:off x="16357600" y="7138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104775</xdr:rowOff>
    </xdr:from>
    <xdr:to>
      <xdr:col>86</xdr:col>
      <xdr:colOff>25400</xdr:colOff>
      <xdr:row>41</xdr:row>
      <xdr:rowOff>104775</xdr:rowOff>
    </xdr:to>
    <xdr:cxnSp macro="">
      <xdr:nvCxnSpPr>
        <xdr:cNvPr id="416" name="直線コネクタ 415">
          <a:extLst>
            <a:ext uri="{FF2B5EF4-FFF2-40B4-BE49-F238E27FC236}">
              <a16:creationId xmlns:a16="http://schemas.microsoft.com/office/drawing/2014/main" id="{C199E493-1835-4E58-A1FA-50143E3A8878}"/>
            </a:ext>
          </a:extLst>
        </xdr:cNvPr>
        <xdr:cNvCxnSpPr/>
      </xdr:nvCxnSpPr>
      <xdr:spPr>
        <a:xfrm>
          <a:off x="16230600" y="7134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91457</xdr:rowOff>
    </xdr:from>
    <xdr:ext cx="405111" cy="259045"/>
    <xdr:sp macro="" textlink="">
      <xdr:nvSpPr>
        <xdr:cNvPr id="417" name="【一般廃棄物処理施設】&#10;有形固定資産減価償却率最大値テキスト">
          <a:extLst>
            <a:ext uri="{FF2B5EF4-FFF2-40B4-BE49-F238E27FC236}">
              <a16:creationId xmlns:a16="http://schemas.microsoft.com/office/drawing/2014/main" id="{AFE88947-A738-453C-AC98-FAC6DF45B4C1}"/>
            </a:ext>
          </a:extLst>
        </xdr:cNvPr>
        <xdr:cNvSpPr txBox="1"/>
      </xdr:nvSpPr>
      <xdr:spPr>
        <a:xfrm>
          <a:off x="16357600" y="5406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144780</xdr:rowOff>
    </xdr:from>
    <xdr:to>
      <xdr:col>86</xdr:col>
      <xdr:colOff>25400</xdr:colOff>
      <xdr:row>32</xdr:row>
      <xdr:rowOff>144780</xdr:rowOff>
    </xdr:to>
    <xdr:cxnSp macro="">
      <xdr:nvCxnSpPr>
        <xdr:cNvPr id="418" name="直線コネクタ 417">
          <a:extLst>
            <a:ext uri="{FF2B5EF4-FFF2-40B4-BE49-F238E27FC236}">
              <a16:creationId xmlns:a16="http://schemas.microsoft.com/office/drawing/2014/main" id="{EA92C672-46DC-4B90-AA9B-CF0E86E9FAB5}"/>
            </a:ext>
          </a:extLst>
        </xdr:cNvPr>
        <xdr:cNvCxnSpPr/>
      </xdr:nvCxnSpPr>
      <xdr:spPr>
        <a:xfrm>
          <a:off x="16230600" y="5631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59707</xdr:rowOff>
    </xdr:from>
    <xdr:ext cx="405111" cy="259045"/>
    <xdr:sp macro="" textlink="">
      <xdr:nvSpPr>
        <xdr:cNvPr id="419" name="【一般廃棄物処理施設】&#10;有形固定資産減価償却率平均値テキスト">
          <a:extLst>
            <a:ext uri="{FF2B5EF4-FFF2-40B4-BE49-F238E27FC236}">
              <a16:creationId xmlns:a16="http://schemas.microsoft.com/office/drawing/2014/main" id="{6EB329B1-4112-46A3-864C-4EE8781B6DEE}"/>
            </a:ext>
          </a:extLst>
        </xdr:cNvPr>
        <xdr:cNvSpPr txBox="1"/>
      </xdr:nvSpPr>
      <xdr:spPr>
        <a:xfrm>
          <a:off x="16357600" y="62319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36830</xdr:rowOff>
    </xdr:from>
    <xdr:to>
      <xdr:col>85</xdr:col>
      <xdr:colOff>177800</xdr:colOff>
      <xdr:row>37</xdr:row>
      <xdr:rowOff>138430</xdr:rowOff>
    </xdr:to>
    <xdr:sp macro="" textlink="">
      <xdr:nvSpPr>
        <xdr:cNvPr id="420" name="フローチャート: 判断 419">
          <a:extLst>
            <a:ext uri="{FF2B5EF4-FFF2-40B4-BE49-F238E27FC236}">
              <a16:creationId xmlns:a16="http://schemas.microsoft.com/office/drawing/2014/main" id="{A84DFF72-BDAA-40B1-A6CF-AAD9A2EB70C2}"/>
            </a:ext>
          </a:extLst>
        </xdr:cNvPr>
        <xdr:cNvSpPr/>
      </xdr:nvSpPr>
      <xdr:spPr>
        <a:xfrm>
          <a:off x="16268700" y="638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34925</xdr:rowOff>
    </xdr:from>
    <xdr:to>
      <xdr:col>81</xdr:col>
      <xdr:colOff>101600</xdr:colOff>
      <xdr:row>37</xdr:row>
      <xdr:rowOff>136525</xdr:rowOff>
    </xdr:to>
    <xdr:sp macro="" textlink="">
      <xdr:nvSpPr>
        <xdr:cNvPr id="421" name="フローチャート: 判断 420">
          <a:extLst>
            <a:ext uri="{FF2B5EF4-FFF2-40B4-BE49-F238E27FC236}">
              <a16:creationId xmlns:a16="http://schemas.microsoft.com/office/drawing/2014/main" id="{65737C7D-4522-4C41-88BE-0A38D8FF7B59}"/>
            </a:ext>
          </a:extLst>
        </xdr:cNvPr>
        <xdr:cNvSpPr/>
      </xdr:nvSpPr>
      <xdr:spPr>
        <a:xfrm>
          <a:off x="15430500" y="6378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33</xdr:row>
      <xdr:rowOff>42545</xdr:rowOff>
    </xdr:from>
    <xdr:to>
      <xdr:col>76</xdr:col>
      <xdr:colOff>165100</xdr:colOff>
      <xdr:row>33</xdr:row>
      <xdr:rowOff>144145</xdr:rowOff>
    </xdr:to>
    <xdr:sp macro="" textlink="">
      <xdr:nvSpPr>
        <xdr:cNvPr id="422" name="フローチャート: 判断 421">
          <a:extLst>
            <a:ext uri="{FF2B5EF4-FFF2-40B4-BE49-F238E27FC236}">
              <a16:creationId xmlns:a16="http://schemas.microsoft.com/office/drawing/2014/main" id="{58E7D474-648C-4E76-BD62-F099BA151D5A}"/>
            </a:ext>
          </a:extLst>
        </xdr:cNvPr>
        <xdr:cNvSpPr/>
      </xdr:nvSpPr>
      <xdr:spPr>
        <a:xfrm>
          <a:off x="14541500" y="570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27305</xdr:rowOff>
    </xdr:from>
    <xdr:to>
      <xdr:col>72</xdr:col>
      <xdr:colOff>38100</xdr:colOff>
      <xdr:row>37</xdr:row>
      <xdr:rowOff>128905</xdr:rowOff>
    </xdr:to>
    <xdr:sp macro="" textlink="">
      <xdr:nvSpPr>
        <xdr:cNvPr id="423" name="フローチャート: 判断 422">
          <a:extLst>
            <a:ext uri="{FF2B5EF4-FFF2-40B4-BE49-F238E27FC236}">
              <a16:creationId xmlns:a16="http://schemas.microsoft.com/office/drawing/2014/main" id="{8C380674-3912-4C25-BFFD-347E28C91C41}"/>
            </a:ext>
          </a:extLst>
        </xdr:cNvPr>
        <xdr:cNvSpPr/>
      </xdr:nvSpPr>
      <xdr:spPr>
        <a:xfrm>
          <a:off x="136525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40640</xdr:rowOff>
    </xdr:from>
    <xdr:to>
      <xdr:col>67</xdr:col>
      <xdr:colOff>101600</xdr:colOff>
      <xdr:row>37</xdr:row>
      <xdr:rowOff>142240</xdr:rowOff>
    </xdr:to>
    <xdr:sp macro="" textlink="">
      <xdr:nvSpPr>
        <xdr:cNvPr id="424" name="フローチャート: 判断 423">
          <a:extLst>
            <a:ext uri="{FF2B5EF4-FFF2-40B4-BE49-F238E27FC236}">
              <a16:creationId xmlns:a16="http://schemas.microsoft.com/office/drawing/2014/main" id="{64A1CA76-A9AB-4159-B9BE-357C1096E869}"/>
            </a:ext>
          </a:extLst>
        </xdr:cNvPr>
        <xdr:cNvSpPr/>
      </xdr:nvSpPr>
      <xdr:spPr>
        <a:xfrm>
          <a:off x="12763500" y="638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7E68C940-E89C-4BAC-A7A6-5A9347883F24}"/>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DE7500DC-8DA5-47DE-8B1E-BE76245F3AD2}"/>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936923B9-6810-4ECB-BF7A-4DA3DD843C92}"/>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C88E9258-1A8F-4CF9-A9B4-A65DAC60DDF5}"/>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2F4A75C7-F9BB-4E9D-80C5-2E631FEDFD36}"/>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63500</xdr:rowOff>
    </xdr:from>
    <xdr:to>
      <xdr:col>85</xdr:col>
      <xdr:colOff>177800</xdr:colOff>
      <xdr:row>40</xdr:row>
      <xdr:rowOff>165100</xdr:rowOff>
    </xdr:to>
    <xdr:sp macro="" textlink="">
      <xdr:nvSpPr>
        <xdr:cNvPr id="430" name="楕円 429">
          <a:extLst>
            <a:ext uri="{FF2B5EF4-FFF2-40B4-BE49-F238E27FC236}">
              <a16:creationId xmlns:a16="http://schemas.microsoft.com/office/drawing/2014/main" id="{CADEC21B-A9D7-4289-B4BD-524B74493745}"/>
            </a:ext>
          </a:extLst>
        </xdr:cNvPr>
        <xdr:cNvSpPr/>
      </xdr:nvSpPr>
      <xdr:spPr>
        <a:xfrm>
          <a:off x="16268700" y="692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41927</xdr:rowOff>
    </xdr:from>
    <xdr:ext cx="405111" cy="259045"/>
    <xdr:sp macro="" textlink="">
      <xdr:nvSpPr>
        <xdr:cNvPr id="431" name="【一般廃棄物処理施設】&#10;有形固定資産減価償却率該当値テキスト">
          <a:extLst>
            <a:ext uri="{FF2B5EF4-FFF2-40B4-BE49-F238E27FC236}">
              <a16:creationId xmlns:a16="http://schemas.microsoft.com/office/drawing/2014/main" id="{E4112FEE-3622-4EF8-8821-58CA2EDCF3D6}"/>
            </a:ext>
          </a:extLst>
        </xdr:cNvPr>
        <xdr:cNvSpPr txBox="1"/>
      </xdr:nvSpPr>
      <xdr:spPr>
        <a:xfrm>
          <a:off x="16357600" y="6899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21590</xdr:rowOff>
    </xdr:from>
    <xdr:to>
      <xdr:col>81</xdr:col>
      <xdr:colOff>101600</xdr:colOff>
      <xdr:row>40</xdr:row>
      <xdr:rowOff>123190</xdr:rowOff>
    </xdr:to>
    <xdr:sp macro="" textlink="">
      <xdr:nvSpPr>
        <xdr:cNvPr id="432" name="楕円 431">
          <a:extLst>
            <a:ext uri="{FF2B5EF4-FFF2-40B4-BE49-F238E27FC236}">
              <a16:creationId xmlns:a16="http://schemas.microsoft.com/office/drawing/2014/main" id="{19B84386-712E-465F-8050-C7D6D4ED1464}"/>
            </a:ext>
          </a:extLst>
        </xdr:cNvPr>
        <xdr:cNvSpPr/>
      </xdr:nvSpPr>
      <xdr:spPr>
        <a:xfrm>
          <a:off x="15430500" y="6879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72390</xdr:rowOff>
    </xdr:from>
    <xdr:to>
      <xdr:col>85</xdr:col>
      <xdr:colOff>127000</xdr:colOff>
      <xdr:row>40</xdr:row>
      <xdr:rowOff>114300</xdr:rowOff>
    </xdr:to>
    <xdr:cxnSp macro="">
      <xdr:nvCxnSpPr>
        <xdr:cNvPr id="433" name="直線コネクタ 432">
          <a:extLst>
            <a:ext uri="{FF2B5EF4-FFF2-40B4-BE49-F238E27FC236}">
              <a16:creationId xmlns:a16="http://schemas.microsoft.com/office/drawing/2014/main" id="{7AAD1C45-418F-4B01-9669-6BC81842CED6}"/>
            </a:ext>
          </a:extLst>
        </xdr:cNvPr>
        <xdr:cNvCxnSpPr/>
      </xdr:nvCxnSpPr>
      <xdr:spPr>
        <a:xfrm>
          <a:off x="15481300" y="6930390"/>
          <a:ext cx="8382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124460</xdr:rowOff>
    </xdr:from>
    <xdr:to>
      <xdr:col>76</xdr:col>
      <xdr:colOff>165100</xdr:colOff>
      <xdr:row>40</xdr:row>
      <xdr:rowOff>54610</xdr:rowOff>
    </xdr:to>
    <xdr:sp macro="" textlink="">
      <xdr:nvSpPr>
        <xdr:cNvPr id="434" name="楕円 433">
          <a:extLst>
            <a:ext uri="{FF2B5EF4-FFF2-40B4-BE49-F238E27FC236}">
              <a16:creationId xmlns:a16="http://schemas.microsoft.com/office/drawing/2014/main" id="{A853924B-043C-4659-86F0-CC88AD73F9E3}"/>
            </a:ext>
          </a:extLst>
        </xdr:cNvPr>
        <xdr:cNvSpPr/>
      </xdr:nvSpPr>
      <xdr:spPr>
        <a:xfrm>
          <a:off x="14541500" y="6811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3810</xdr:rowOff>
    </xdr:from>
    <xdr:to>
      <xdr:col>81</xdr:col>
      <xdr:colOff>50800</xdr:colOff>
      <xdr:row>40</xdr:row>
      <xdr:rowOff>72390</xdr:rowOff>
    </xdr:to>
    <xdr:cxnSp macro="">
      <xdr:nvCxnSpPr>
        <xdr:cNvPr id="435" name="直線コネクタ 434">
          <a:extLst>
            <a:ext uri="{FF2B5EF4-FFF2-40B4-BE49-F238E27FC236}">
              <a16:creationId xmlns:a16="http://schemas.microsoft.com/office/drawing/2014/main" id="{384DF6E8-571C-4E76-841C-BC2D918CAC17}"/>
            </a:ext>
          </a:extLst>
        </xdr:cNvPr>
        <xdr:cNvCxnSpPr/>
      </xdr:nvCxnSpPr>
      <xdr:spPr>
        <a:xfrm>
          <a:off x="14592300" y="686181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50165</xdr:rowOff>
    </xdr:from>
    <xdr:to>
      <xdr:col>72</xdr:col>
      <xdr:colOff>38100</xdr:colOff>
      <xdr:row>39</xdr:row>
      <xdr:rowOff>151765</xdr:rowOff>
    </xdr:to>
    <xdr:sp macro="" textlink="">
      <xdr:nvSpPr>
        <xdr:cNvPr id="436" name="楕円 435">
          <a:extLst>
            <a:ext uri="{FF2B5EF4-FFF2-40B4-BE49-F238E27FC236}">
              <a16:creationId xmlns:a16="http://schemas.microsoft.com/office/drawing/2014/main" id="{5D53408C-6623-4142-9AA6-2545F46B21F0}"/>
            </a:ext>
          </a:extLst>
        </xdr:cNvPr>
        <xdr:cNvSpPr/>
      </xdr:nvSpPr>
      <xdr:spPr>
        <a:xfrm>
          <a:off x="13652500" y="6736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100965</xdr:rowOff>
    </xdr:from>
    <xdr:to>
      <xdr:col>76</xdr:col>
      <xdr:colOff>114300</xdr:colOff>
      <xdr:row>40</xdr:row>
      <xdr:rowOff>3810</xdr:rowOff>
    </xdr:to>
    <xdr:cxnSp macro="">
      <xdr:nvCxnSpPr>
        <xdr:cNvPr id="437" name="直線コネクタ 436">
          <a:extLst>
            <a:ext uri="{FF2B5EF4-FFF2-40B4-BE49-F238E27FC236}">
              <a16:creationId xmlns:a16="http://schemas.microsoft.com/office/drawing/2014/main" id="{DF60DDA9-2CB7-42FB-8443-F23F7CBDE14C}"/>
            </a:ext>
          </a:extLst>
        </xdr:cNvPr>
        <xdr:cNvCxnSpPr/>
      </xdr:nvCxnSpPr>
      <xdr:spPr>
        <a:xfrm>
          <a:off x="13703300" y="6787515"/>
          <a:ext cx="889000" cy="74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153052</xdr:rowOff>
    </xdr:from>
    <xdr:ext cx="405111" cy="259045"/>
    <xdr:sp macro="" textlink="">
      <xdr:nvSpPr>
        <xdr:cNvPr id="438" name="n_1aveValue【一般廃棄物処理施設】&#10;有形固定資産減価償却率">
          <a:extLst>
            <a:ext uri="{FF2B5EF4-FFF2-40B4-BE49-F238E27FC236}">
              <a16:creationId xmlns:a16="http://schemas.microsoft.com/office/drawing/2014/main" id="{C3DD2D75-E606-4F18-B508-2B11C33B303D}"/>
            </a:ext>
          </a:extLst>
        </xdr:cNvPr>
        <xdr:cNvSpPr txBox="1"/>
      </xdr:nvSpPr>
      <xdr:spPr>
        <a:xfrm>
          <a:off x="15266044" y="61538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31</xdr:row>
      <xdr:rowOff>160672</xdr:rowOff>
    </xdr:from>
    <xdr:ext cx="405111" cy="259045"/>
    <xdr:sp macro="" textlink="">
      <xdr:nvSpPr>
        <xdr:cNvPr id="439" name="n_2aveValue【一般廃棄物処理施設】&#10;有形固定資産減価償却率">
          <a:extLst>
            <a:ext uri="{FF2B5EF4-FFF2-40B4-BE49-F238E27FC236}">
              <a16:creationId xmlns:a16="http://schemas.microsoft.com/office/drawing/2014/main" id="{D88DFAA6-CAED-4D6B-B6C5-4DFB09B6DB8C}"/>
            </a:ext>
          </a:extLst>
        </xdr:cNvPr>
        <xdr:cNvSpPr txBox="1"/>
      </xdr:nvSpPr>
      <xdr:spPr>
        <a:xfrm>
          <a:off x="14389744" y="5475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145432</xdr:rowOff>
    </xdr:from>
    <xdr:ext cx="405111" cy="259045"/>
    <xdr:sp macro="" textlink="">
      <xdr:nvSpPr>
        <xdr:cNvPr id="440" name="n_3aveValue【一般廃棄物処理施設】&#10;有形固定資産減価償却率">
          <a:extLst>
            <a:ext uri="{FF2B5EF4-FFF2-40B4-BE49-F238E27FC236}">
              <a16:creationId xmlns:a16="http://schemas.microsoft.com/office/drawing/2014/main" id="{FC8EB623-C3FD-45F4-925B-D9221EC4A331}"/>
            </a:ext>
          </a:extLst>
        </xdr:cNvPr>
        <xdr:cNvSpPr txBox="1"/>
      </xdr:nvSpPr>
      <xdr:spPr>
        <a:xfrm>
          <a:off x="13500744" y="6146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158767</xdr:rowOff>
    </xdr:from>
    <xdr:ext cx="405111" cy="259045"/>
    <xdr:sp macro="" textlink="">
      <xdr:nvSpPr>
        <xdr:cNvPr id="441" name="n_4aveValue【一般廃棄物処理施設】&#10;有形固定資産減価償却率">
          <a:extLst>
            <a:ext uri="{FF2B5EF4-FFF2-40B4-BE49-F238E27FC236}">
              <a16:creationId xmlns:a16="http://schemas.microsoft.com/office/drawing/2014/main" id="{B2D08A99-97B8-4A9E-BDE4-074F02DC5F28}"/>
            </a:ext>
          </a:extLst>
        </xdr:cNvPr>
        <xdr:cNvSpPr txBox="1"/>
      </xdr:nvSpPr>
      <xdr:spPr>
        <a:xfrm>
          <a:off x="12611744" y="6159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40</xdr:row>
      <xdr:rowOff>114317</xdr:rowOff>
    </xdr:from>
    <xdr:ext cx="405111" cy="259045"/>
    <xdr:sp macro="" textlink="">
      <xdr:nvSpPr>
        <xdr:cNvPr id="442" name="n_1mainValue【一般廃棄物処理施設】&#10;有形固定資産減価償却率">
          <a:extLst>
            <a:ext uri="{FF2B5EF4-FFF2-40B4-BE49-F238E27FC236}">
              <a16:creationId xmlns:a16="http://schemas.microsoft.com/office/drawing/2014/main" id="{A5DAB188-7A24-4292-951D-4B1975A7742F}"/>
            </a:ext>
          </a:extLst>
        </xdr:cNvPr>
        <xdr:cNvSpPr txBox="1"/>
      </xdr:nvSpPr>
      <xdr:spPr>
        <a:xfrm>
          <a:off x="15266044" y="6972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45737</xdr:rowOff>
    </xdr:from>
    <xdr:ext cx="405111" cy="259045"/>
    <xdr:sp macro="" textlink="">
      <xdr:nvSpPr>
        <xdr:cNvPr id="443" name="n_2mainValue【一般廃棄物処理施設】&#10;有形固定資産減価償却率">
          <a:extLst>
            <a:ext uri="{FF2B5EF4-FFF2-40B4-BE49-F238E27FC236}">
              <a16:creationId xmlns:a16="http://schemas.microsoft.com/office/drawing/2014/main" id="{53385A70-27D8-4C06-BA28-5DDE3094B3F3}"/>
            </a:ext>
          </a:extLst>
        </xdr:cNvPr>
        <xdr:cNvSpPr txBox="1"/>
      </xdr:nvSpPr>
      <xdr:spPr>
        <a:xfrm>
          <a:off x="14389744" y="690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142892</xdr:rowOff>
    </xdr:from>
    <xdr:ext cx="405111" cy="259045"/>
    <xdr:sp macro="" textlink="">
      <xdr:nvSpPr>
        <xdr:cNvPr id="444" name="n_3mainValue【一般廃棄物処理施設】&#10;有形固定資産減価償却率">
          <a:extLst>
            <a:ext uri="{FF2B5EF4-FFF2-40B4-BE49-F238E27FC236}">
              <a16:creationId xmlns:a16="http://schemas.microsoft.com/office/drawing/2014/main" id="{D905588C-1D2D-4514-B495-FD53955FA0C9}"/>
            </a:ext>
          </a:extLst>
        </xdr:cNvPr>
        <xdr:cNvSpPr txBox="1"/>
      </xdr:nvSpPr>
      <xdr:spPr>
        <a:xfrm>
          <a:off x="13500744" y="6829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5" name="正方形/長方形 444">
          <a:extLst>
            <a:ext uri="{FF2B5EF4-FFF2-40B4-BE49-F238E27FC236}">
              <a16:creationId xmlns:a16="http://schemas.microsoft.com/office/drawing/2014/main" id="{8006399B-6D44-49D7-B663-BA158F01E8FC}"/>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6" name="正方形/長方形 445">
          <a:extLst>
            <a:ext uri="{FF2B5EF4-FFF2-40B4-BE49-F238E27FC236}">
              <a16:creationId xmlns:a16="http://schemas.microsoft.com/office/drawing/2014/main" id="{09059269-324B-486E-A0C2-55AA666CA90F}"/>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47" name="正方形/長方形 446">
          <a:extLst>
            <a:ext uri="{FF2B5EF4-FFF2-40B4-BE49-F238E27FC236}">
              <a16:creationId xmlns:a16="http://schemas.microsoft.com/office/drawing/2014/main" id="{AD3A594B-D142-4E95-B1BF-86E2CD9126C3}"/>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48" name="正方形/長方形 447">
          <a:extLst>
            <a:ext uri="{FF2B5EF4-FFF2-40B4-BE49-F238E27FC236}">
              <a16:creationId xmlns:a16="http://schemas.microsoft.com/office/drawing/2014/main" id="{14584FA5-A4A4-4D7B-87DA-EA5FD4A54536}"/>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49" name="正方形/長方形 448">
          <a:extLst>
            <a:ext uri="{FF2B5EF4-FFF2-40B4-BE49-F238E27FC236}">
              <a16:creationId xmlns:a16="http://schemas.microsoft.com/office/drawing/2014/main" id="{52F1A74E-FAAC-429A-B6E6-50221BA10574}"/>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0" name="正方形/長方形 449">
          <a:extLst>
            <a:ext uri="{FF2B5EF4-FFF2-40B4-BE49-F238E27FC236}">
              <a16:creationId xmlns:a16="http://schemas.microsoft.com/office/drawing/2014/main" id="{CDC6732F-D529-4632-84A2-3191B5244D47}"/>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1" name="正方形/長方形 450">
          <a:extLst>
            <a:ext uri="{FF2B5EF4-FFF2-40B4-BE49-F238E27FC236}">
              <a16:creationId xmlns:a16="http://schemas.microsoft.com/office/drawing/2014/main" id="{15764ABB-095B-4910-9C41-F6FFD6EFE1D6}"/>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2" name="正方形/長方形 451">
          <a:extLst>
            <a:ext uri="{FF2B5EF4-FFF2-40B4-BE49-F238E27FC236}">
              <a16:creationId xmlns:a16="http://schemas.microsoft.com/office/drawing/2014/main" id="{879C6936-50D5-4CB3-8FEB-BACBD6E48CFE}"/>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3" name="テキスト ボックス 452">
          <a:extLst>
            <a:ext uri="{FF2B5EF4-FFF2-40B4-BE49-F238E27FC236}">
              <a16:creationId xmlns:a16="http://schemas.microsoft.com/office/drawing/2014/main" id="{5AE7FD84-1787-4E9D-A6CF-94E3880414D2}"/>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4" name="直線コネクタ 453">
          <a:extLst>
            <a:ext uri="{FF2B5EF4-FFF2-40B4-BE49-F238E27FC236}">
              <a16:creationId xmlns:a16="http://schemas.microsoft.com/office/drawing/2014/main" id="{5879EE42-FBAF-4FE8-85F2-14F32117A914}"/>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55" name="直線コネクタ 454">
          <a:extLst>
            <a:ext uri="{FF2B5EF4-FFF2-40B4-BE49-F238E27FC236}">
              <a16:creationId xmlns:a16="http://schemas.microsoft.com/office/drawing/2014/main" id="{DEE2F38F-9A5C-4BCA-95B5-BA5D2443977D}"/>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56" name="テキスト ボックス 455">
          <a:extLst>
            <a:ext uri="{FF2B5EF4-FFF2-40B4-BE49-F238E27FC236}">
              <a16:creationId xmlns:a16="http://schemas.microsoft.com/office/drawing/2014/main" id="{5BFB16DB-189B-40C7-B696-D0D9DE7493E5}"/>
            </a:ext>
          </a:extLst>
        </xdr:cNvPr>
        <xdr:cNvSpPr txBox="1"/>
      </xdr:nvSpPr>
      <xdr:spPr>
        <a:xfrm>
          <a:off x="18039214" y="702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57" name="直線コネクタ 456">
          <a:extLst>
            <a:ext uri="{FF2B5EF4-FFF2-40B4-BE49-F238E27FC236}">
              <a16:creationId xmlns:a16="http://schemas.microsoft.com/office/drawing/2014/main" id="{166D7092-307D-4798-97E6-71A7B00A85A6}"/>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38</xdr:row>
      <xdr:rowOff>48277</xdr:rowOff>
    </xdr:from>
    <xdr:ext cx="595419" cy="259045"/>
    <xdr:sp macro="" textlink="">
      <xdr:nvSpPr>
        <xdr:cNvPr id="458" name="テキスト ボックス 457">
          <a:extLst>
            <a:ext uri="{FF2B5EF4-FFF2-40B4-BE49-F238E27FC236}">
              <a16:creationId xmlns:a16="http://schemas.microsoft.com/office/drawing/2014/main" id="{998F9EE8-E189-40E9-81DA-5E9CF4953CFC}"/>
            </a:ext>
          </a:extLst>
        </xdr:cNvPr>
        <xdr:cNvSpPr txBox="1"/>
      </xdr:nvSpPr>
      <xdr:spPr>
        <a:xfrm>
          <a:off x="17692581" y="656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59" name="直線コネクタ 458">
          <a:extLst>
            <a:ext uri="{FF2B5EF4-FFF2-40B4-BE49-F238E27FC236}">
              <a16:creationId xmlns:a16="http://schemas.microsoft.com/office/drawing/2014/main" id="{81CAEB53-38D7-4530-84CE-AAC6D6C767D8}"/>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105427</xdr:rowOff>
    </xdr:from>
    <xdr:ext cx="595419" cy="259045"/>
    <xdr:sp macro="" textlink="">
      <xdr:nvSpPr>
        <xdr:cNvPr id="460" name="テキスト ボックス 459">
          <a:extLst>
            <a:ext uri="{FF2B5EF4-FFF2-40B4-BE49-F238E27FC236}">
              <a16:creationId xmlns:a16="http://schemas.microsoft.com/office/drawing/2014/main" id="{693C4786-DDD5-4CCE-A5FE-67833D875C1F}"/>
            </a:ext>
          </a:extLst>
        </xdr:cNvPr>
        <xdr:cNvSpPr txBox="1"/>
      </xdr:nvSpPr>
      <xdr:spPr>
        <a:xfrm>
          <a:off x="17692581" y="610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1" name="直線コネクタ 460">
          <a:extLst>
            <a:ext uri="{FF2B5EF4-FFF2-40B4-BE49-F238E27FC236}">
              <a16:creationId xmlns:a16="http://schemas.microsoft.com/office/drawing/2014/main" id="{5EC9FFBC-0CE3-4BDF-8FA0-B66E4C682265}"/>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162577</xdr:rowOff>
    </xdr:from>
    <xdr:ext cx="595419" cy="259045"/>
    <xdr:sp macro="" textlink="">
      <xdr:nvSpPr>
        <xdr:cNvPr id="462" name="テキスト ボックス 461">
          <a:extLst>
            <a:ext uri="{FF2B5EF4-FFF2-40B4-BE49-F238E27FC236}">
              <a16:creationId xmlns:a16="http://schemas.microsoft.com/office/drawing/2014/main" id="{208284C6-EA29-4FC5-9CE0-ED18410B17D6}"/>
            </a:ext>
          </a:extLst>
        </xdr:cNvPr>
        <xdr:cNvSpPr txBox="1"/>
      </xdr:nvSpPr>
      <xdr:spPr>
        <a:xfrm>
          <a:off x="17692581" y="564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3" name="直線コネクタ 462">
          <a:extLst>
            <a:ext uri="{FF2B5EF4-FFF2-40B4-BE49-F238E27FC236}">
              <a16:creationId xmlns:a16="http://schemas.microsoft.com/office/drawing/2014/main" id="{B66737FD-33E7-402C-8EF3-B33FE54BDC4C}"/>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464" name="テキスト ボックス 463">
          <a:extLst>
            <a:ext uri="{FF2B5EF4-FFF2-40B4-BE49-F238E27FC236}">
              <a16:creationId xmlns:a16="http://schemas.microsoft.com/office/drawing/2014/main" id="{BEA26577-B0D0-436C-ACB9-EF3DDE47C7E1}"/>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5" name="【一般廃棄物処理施設】&#10;一人当たり有形固定資産（償却資産）額グラフ枠">
          <a:extLst>
            <a:ext uri="{FF2B5EF4-FFF2-40B4-BE49-F238E27FC236}">
              <a16:creationId xmlns:a16="http://schemas.microsoft.com/office/drawing/2014/main" id="{0D27BE58-E81E-47FA-96BF-81156C8DA894}"/>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60982</xdr:rowOff>
    </xdr:from>
    <xdr:to>
      <xdr:col>116</xdr:col>
      <xdr:colOff>62864</xdr:colOff>
      <xdr:row>41</xdr:row>
      <xdr:rowOff>133186</xdr:rowOff>
    </xdr:to>
    <xdr:cxnSp macro="">
      <xdr:nvCxnSpPr>
        <xdr:cNvPr id="466" name="直線コネクタ 465">
          <a:extLst>
            <a:ext uri="{FF2B5EF4-FFF2-40B4-BE49-F238E27FC236}">
              <a16:creationId xmlns:a16="http://schemas.microsoft.com/office/drawing/2014/main" id="{50FE8955-C00F-47EB-ABF3-BBB12194F549}"/>
            </a:ext>
          </a:extLst>
        </xdr:cNvPr>
        <xdr:cNvCxnSpPr/>
      </xdr:nvCxnSpPr>
      <xdr:spPr>
        <a:xfrm flipV="1">
          <a:off x="22160864" y="5718832"/>
          <a:ext cx="0" cy="14438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137013</xdr:rowOff>
    </xdr:from>
    <xdr:ext cx="313932" cy="259045"/>
    <xdr:sp macro="" textlink="">
      <xdr:nvSpPr>
        <xdr:cNvPr id="467" name="【一般廃棄物処理施設】&#10;一人当たり有形固定資産（償却資産）額最小値テキスト">
          <a:extLst>
            <a:ext uri="{FF2B5EF4-FFF2-40B4-BE49-F238E27FC236}">
              <a16:creationId xmlns:a16="http://schemas.microsoft.com/office/drawing/2014/main" id="{9A11B618-187A-4FA3-AA92-6D2A60F7C1A7}"/>
            </a:ext>
          </a:extLst>
        </xdr:cNvPr>
        <xdr:cNvSpPr txBox="1"/>
      </xdr:nvSpPr>
      <xdr:spPr>
        <a:xfrm>
          <a:off x="22199600" y="716646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133186</xdr:rowOff>
    </xdr:from>
    <xdr:to>
      <xdr:col>116</xdr:col>
      <xdr:colOff>152400</xdr:colOff>
      <xdr:row>41</xdr:row>
      <xdr:rowOff>133186</xdr:rowOff>
    </xdr:to>
    <xdr:cxnSp macro="">
      <xdr:nvCxnSpPr>
        <xdr:cNvPr id="468" name="直線コネクタ 467">
          <a:extLst>
            <a:ext uri="{FF2B5EF4-FFF2-40B4-BE49-F238E27FC236}">
              <a16:creationId xmlns:a16="http://schemas.microsoft.com/office/drawing/2014/main" id="{426BE0B7-620C-482E-88F2-9E6B5EBB8449}"/>
            </a:ext>
          </a:extLst>
        </xdr:cNvPr>
        <xdr:cNvCxnSpPr/>
      </xdr:nvCxnSpPr>
      <xdr:spPr>
        <a:xfrm>
          <a:off x="22072600" y="7162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7659</xdr:rowOff>
    </xdr:from>
    <xdr:ext cx="599010" cy="259045"/>
    <xdr:sp macro="" textlink="">
      <xdr:nvSpPr>
        <xdr:cNvPr id="469" name="【一般廃棄物処理施設】&#10;一人当たり有形固定資産（償却資産）額最大値テキスト">
          <a:extLst>
            <a:ext uri="{FF2B5EF4-FFF2-40B4-BE49-F238E27FC236}">
              <a16:creationId xmlns:a16="http://schemas.microsoft.com/office/drawing/2014/main" id="{44943BC3-404C-41FD-BBC1-EE466EDC067C}"/>
            </a:ext>
          </a:extLst>
        </xdr:cNvPr>
        <xdr:cNvSpPr txBox="1"/>
      </xdr:nvSpPr>
      <xdr:spPr>
        <a:xfrm>
          <a:off x="22199600" y="54940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631,657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60982</xdr:rowOff>
    </xdr:from>
    <xdr:to>
      <xdr:col>116</xdr:col>
      <xdr:colOff>152400</xdr:colOff>
      <xdr:row>33</xdr:row>
      <xdr:rowOff>60982</xdr:rowOff>
    </xdr:to>
    <xdr:cxnSp macro="">
      <xdr:nvCxnSpPr>
        <xdr:cNvPr id="470" name="直線コネクタ 469">
          <a:extLst>
            <a:ext uri="{FF2B5EF4-FFF2-40B4-BE49-F238E27FC236}">
              <a16:creationId xmlns:a16="http://schemas.microsoft.com/office/drawing/2014/main" id="{0234CB44-ACCC-481E-8DE4-6517C9C862DD}"/>
            </a:ext>
          </a:extLst>
        </xdr:cNvPr>
        <xdr:cNvCxnSpPr/>
      </xdr:nvCxnSpPr>
      <xdr:spPr>
        <a:xfrm>
          <a:off x="22072600" y="5718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150775</xdr:rowOff>
    </xdr:from>
    <xdr:ext cx="599010" cy="259045"/>
    <xdr:sp macro="" textlink="">
      <xdr:nvSpPr>
        <xdr:cNvPr id="471" name="【一般廃棄物処理施設】&#10;一人当たり有形固定資産（償却資産）額平均値テキスト">
          <a:extLst>
            <a:ext uri="{FF2B5EF4-FFF2-40B4-BE49-F238E27FC236}">
              <a16:creationId xmlns:a16="http://schemas.microsoft.com/office/drawing/2014/main" id="{3C6C4C97-686D-4E7E-8624-2996392BA4C8}"/>
            </a:ext>
          </a:extLst>
        </xdr:cNvPr>
        <xdr:cNvSpPr txBox="1"/>
      </xdr:nvSpPr>
      <xdr:spPr>
        <a:xfrm>
          <a:off x="22199600" y="683732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898</xdr:rowOff>
    </xdr:from>
    <xdr:to>
      <xdr:col>116</xdr:col>
      <xdr:colOff>114300</xdr:colOff>
      <xdr:row>40</xdr:row>
      <xdr:rowOff>102498</xdr:rowOff>
    </xdr:to>
    <xdr:sp macro="" textlink="">
      <xdr:nvSpPr>
        <xdr:cNvPr id="472" name="フローチャート: 判断 471">
          <a:extLst>
            <a:ext uri="{FF2B5EF4-FFF2-40B4-BE49-F238E27FC236}">
              <a16:creationId xmlns:a16="http://schemas.microsoft.com/office/drawing/2014/main" id="{921520F2-2968-4D09-A951-2633562C4121}"/>
            </a:ext>
          </a:extLst>
        </xdr:cNvPr>
        <xdr:cNvSpPr/>
      </xdr:nvSpPr>
      <xdr:spPr>
        <a:xfrm>
          <a:off x="22110700" y="6858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7185</xdr:rowOff>
    </xdr:from>
    <xdr:to>
      <xdr:col>112</xdr:col>
      <xdr:colOff>38100</xdr:colOff>
      <xdr:row>40</xdr:row>
      <xdr:rowOff>108785</xdr:rowOff>
    </xdr:to>
    <xdr:sp macro="" textlink="">
      <xdr:nvSpPr>
        <xdr:cNvPr id="473" name="フローチャート: 判断 472">
          <a:extLst>
            <a:ext uri="{FF2B5EF4-FFF2-40B4-BE49-F238E27FC236}">
              <a16:creationId xmlns:a16="http://schemas.microsoft.com/office/drawing/2014/main" id="{1143287D-B61A-419B-89B7-89143638A16A}"/>
            </a:ext>
          </a:extLst>
        </xdr:cNvPr>
        <xdr:cNvSpPr/>
      </xdr:nvSpPr>
      <xdr:spPr>
        <a:xfrm>
          <a:off x="21272500" y="6865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37</xdr:row>
      <xdr:rowOff>117352</xdr:rowOff>
    </xdr:from>
    <xdr:to>
      <xdr:col>107</xdr:col>
      <xdr:colOff>101600</xdr:colOff>
      <xdr:row>38</xdr:row>
      <xdr:rowOff>47503</xdr:rowOff>
    </xdr:to>
    <xdr:sp macro="" textlink="">
      <xdr:nvSpPr>
        <xdr:cNvPr id="474" name="フローチャート: 判断 473">
          <a:extLst>
            <a:ext uri="{FF2B5EF4-FFF2-40B4-BE49-F238E27FC236}">
              <a16:creationId xmlns:a16="http://schemas.microsoft.com/office/drawing/2014/main" id="{B4BF95E9-199C-4884-921E-51597CF9426D}"/>
            </a:ext>
          </a:extLst>
        </xdr:cNvPr>
        <xdr:cNvSpPr/>
      </xdr:nvSpPr>
      <xdr:spPr>
        <a:xfrm>
          <a:off x="20383500" y="646100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35424</xdr:rowOff>
    </xdr:from>
    <xdr:to>
      <xdr:col>102</xdr:col>
      <xdr:colOff>165100</xdr:colOff>
      <xdr:row>40</xdr:row>
      <xdr:rowOff>137024</xdr:rowOff>
    </xdr:to>
    <xdr:sp macro="" textlink="">
      <xdr:nvSpPr>
        <xdr:cNvPr id="475" name="フローチャート: 判断 474">
          <a:extLst>
            <a:ext uri="{FF2B5EF4-FFF2-40B4-BE49-F238E27FC236}">
              <a16:creationId xmlns:a16="http://schemas.microsoft.com/office/drawing/2014/main" id="{5629B4E0-522B-43EA-8CA3-3695C7CC2825}"/>
            </a:ext>
          </a:extLst>
        </xdr:cNvPr>
        <xdr:cNvSpPr/>
      </xdr:nvSpPr>
      <xdr:spPr>
        <a:xfrm>
          <a:off x="19494500" y="6893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86123</xdr:rowOff>
    </xdr:from>
    <xdr:to>
      <xdr:col>98</xdr:col>
      <xdr:colOff>38100</xdr:colOff>
      <xdr:row>41</xdr:row>
      <xdr:rowOff>16273</xdr:rowOff>
    </xdr:to>
    <xdr:sp macro="" textlink="">
      <xdr:nvSpPr>
        <xdr:cNvPr id="476" name="フローチャート: 判断 475">
          <a:extLst>
            <a:ext uri="{FF2B5EF4-FFF2-40B4-BE49-F238E27FC236}">
              <a16:creationId xmlns:a16="http://schemas.microsoft.com/office/drawing/2014/main" id="{1F5FD01C-E359-4CE2-906C-F41F7D3D613F}"/>
            </a:ext>
          </a:extLst>
        </xdr:cNvPr>
        <xdr:cNvSpPr/>
      </xdr:nvSpPr>
      <xdr:spPr>
        <a:xfrm>
          <a:off x="18605500" y="6944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77" name="テキスト ボックス 476">
          <a:extLst>
            <a:ext uri="{FF2B5EF4-FFF2-40B4-BE49-F238E27FC236}">
              <a16:creationId xmlns:a16="http://schemas.microsoft.com/office/drawing/2014/main" id="{1CE90D25-3318-41E2-B102-08A6A8C392E8}"/>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78" name="テキスト ボックス 477">
          <a:extLst>
            <a:ext uri="{FF2B5EF4-FFF2-40B4-BE49-F238E27FC236}">
              <a16:creationId xmlns:a16="http://schemas.microsoft.com/office/drawing/2014/main" id="{92B3B445-E356-45AF-8E9D-091E7F583D5D}"/>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79" name="テキスト ボックス 478">
          <a:extLst>
            <a:ext uri="{FF2B5EF4-FFF2-40B4-BE49-F238E27FC236}">
              <a16:creationId xmlns:a16="http://schemas.microsoft.com/office/drawing/2014/main" id="{42449315-2359-4675-AE88-F55A63E0FC9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0" name="テキスト ボックス 479">
          <a:extLst>
            <a:ext uri="{FF2B5EF4-FFF2-40B4-BE49-F238E27FC236}">
              <a16:creationId xmlns:a16="http://schemas.microsoft.com/office/drawing/2014/main" id="{03DA119B-3F3D-48F8-A991-8C65C590F502}"/>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A415B5B0-11E5-44DA-BDB1-81856AE5C599}"/>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142482</xdr:rowOff>
    </xdr:from>
    <xdr:to>
      <xdr:col>116</xdr:col>
      <xdr:colOff>114300</xdr:colOff>
      <xdr:row>38</xdr:row>
      <xdr:rowOff>72632</xdr:rowOff>
    </xdr:to>
    <xdr:sp macro="" textlink="">
      <xdr:nvSpPr>
        <xdr:cNvPr id="482" name="楕円 481">
          <a:extLst>
            <a:ext uri="{FF2B5EF4-FFF2-40B4-BE49-F238E27FC236}">
              <a16:creationId xmlns:a16="http://schemas.microsoft.com/office/drawing/2014/main" id="{FA14E861-C60F-4FC4-87CD-620AAEE39925}"/>
            </a:ext>
          </a:extLst>
        </xdr:cNvPr>
        <xdr:cNvSpPr/>
      </xdr:nvSpPr>
      <xdr:spPr>
        <a:xfrm>
          <a:off x="22110700" y="6486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165359</xdr:rowOff>
    </xdr:from>
    <xdr:ext cx="599010" cy="259045"/>
    <xdr:sp macro="" textlink="">
      <xdr:nvSpPr>
        <xdr:cNvPr id="483" name="【一般廃棄物処理施設】&#10;一人当たり有形固定資産（償却資産）額該当値テキスト">
          <a:extLst>
            <a:ext uri="{FF2B5EF4-FFF2-40B4-BE49-F238E27FC236}">
              <a16:creationId xmlns:a16="http://schemas.microsoft.com/office/drawing/2014/main" id="{150ABC01-F40B-4D09-850B-9F1610AE1E42}"/>
            </a:ext>
          </a:extLst>
        </xdr:cNvPr>
        <xdr:cNvSpPr txBox="1"/>
      </xdr:nvSpPr>
      <xdr:spPr>
        <a:xfrm>
          <a:off x="22199600" y="6337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149740</xdr:rowOff>
    </xdr:from>
    <xdr:to>
      <xdr:col>112</xdr:col>
      <xdr:colOff>38100</xdr:colOff>
      <xdr:row>38</xdr:row>
      <xdr:rowOff>79890</xdr:rowOff>
    </xdr:to>
    <xdr:sp macro="" textlink="">
      <xdr:nvSpPr>
        <xdr:cNvPr id="484" name="楕円 483">
          <a:extLst>
            <a:ext uri="{FF2B5EF4-FFF2-40B4-BE49-F238E27FC236}">
              <a16:creationId xmlns:a16="http://schemas.microsoft.com/office/drawing/2014/main" id="{AFEB2C99-D95D-4299-812E-553FD705C8D8}"/>
            </a:ext>
          </a:extLst>
        </xdr:cNvPr>
        <xdr:cNvSpPr/>
      </xdr:nvSpPr>
      <xdr:spPr>
        <a:xfrm>
          <a:off x="21272500" y="649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38</xdr:row>
      <xdr:rowOff>21832</xdr:rowOff>
    </xdr:from>
    <xdr:to>
      <xdr:col>116</xdr:col>
      <xdr:colOff>63500</xdr:colOff>
      <xdr:row>38</xdr:row>
      <xdr:rowOff>29090</xdr:rowOff>
    </xdr:to>
    <xdr:cxnSp macro="">
      <xdr:nvCxnSpPr>
        <xdr:cNvPr id="485" name="直線コネクタ 484">
          <a:extLst>
            <a:ext uri="{FF2B5EF4-FFF2-40B4-BE49-F238E27FC236}">
              <a16:creationId xmlns:a16="http://schemas.microsoft.com/office/drawing/2014/main" id="{54144415-A737-4E77-A360-49AF958E0801}"/>
            </a:ext>
          </a:extLst>
        </xdr:cNvPr>
        <xdr:cNvCxnSpPr/>
      </xdr:nvCxnSpPr>
      <xdr:spPr>
        <a:xfrm flipV="1">
          <a:off x="21323300" y="6536932"/>
          <a:ext cx="838200" cy="7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163804</xdr:rowOff>
    </xdr:from>
    <xdr:to>
      <xdr:col>107</xdr:col>
      <xdr:colOff>101600</xdr:colOff>
      <xdr:row>38</xdr:row>
      <xdr:rowOff>93954</xdr:rowOff>
    </xdr:to>
    <xdr:sp macro="" textlink="">
      <xdr:nvSpPr>
        <xdr:cNvPr id="486" name="楕円 485">
          <a:extLst>
            <a:ext uri="{FF2B5EF4-FFF2-40B4-BE49-F238E27FC236}">
              <a16:creationId xmlns:a16="http://schemas.microsoft.com/office/drawing/2014/main" id="{CC038173-1547-4904-B431-F42C4967D5D6}"/>
            </a:ext>
          </a:extLst>
        </xdr:cNvPr>
        <xdr:cNvSpPr/>
      </xdr:nvSpPr>
      <xdr:spPr>
        <a:xfrm>
          <a:off x="20383500" y="6507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29090</xdr:rowOff>
    </xdr:from>
    <xdr:to>
      <xdr:col>111</xdr:col>
      <xdr:colOff>177800</xdr:colOff>
      <xdr:row>38</xdr:row>
      <xdr:rowOff>43154</xdr:rowOff>
    </xdr:to>
    <xdr:cxnSp macro="">
      <xdr:nvCxnSpPr>
        <xdr:cNvPr id="487" name="直線コネクタ 486">
          <a:extLst>
            <a:ext uri="{FF2B5EF4-FFF2-40B4-BE49-F238E27FC236}">
              <a16:creationId xmlns:a16="http://schemas.microsoft.com/office/drawing/2014/main" id="{9F8BB6BA-9C82-4747-BDFB-FC304BB7EF18}"/>
            </a:ext>
          </a:extLst>
        </xdr:cNvPr>
        <xdr:cNvCxnSpPr/>
      </xdr:nvCxnSpPr>
      <xdr:spPr>
        <a:xfrm flipV="1">
          <a:off x="20434300" y="6544190"/>
          <a:ext cx="889000" cy="1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166325</xdr:rowOff>
    </xdr:from>
    <xdr:to>
      <xdr:col>102</xdr:col>
      <xdr:colOff>165100</xdr:colOff>
      <xdr:row>38</xdr:row>
      <xdr:rowOff>96475</xdr:rowOff>
    </xdr:to>
    <xdr:sp macro="" textlink="">
      <xdr:nvSpPr>
        <xdr:cNvPr id="488" name="楕円 487">
          <a:extLst>
            <a:ext uri="{FF2B5EF4-FFF2-40B4-BE49-F238E27FC236}">
              <a16:creationId xmlns:a16="http://schemas.microsoft.com/office/drawing/2014/main" id="{3A62E994-AABE-4323-8863-3D4A97A9D252}"/>
            </a:ext>
          </a:extLst>
        </xdr:cNvPr>
        <xdr:cNvSpPr/>
      </xdr:nvSpPr>
      <xdr:spPr>
        <a:xfrm>
          <a:off x="19494500" y="650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43154</xdr:rowOff>
    </xdr:from>
    <xdr:to>
      <xdr:col>107</xdr:col>
      <xdr:colOff>50800</xdr:colOff>
      <xdr:row>38</xdr:row>
      <xdr:rowOff>45675</xdr:rowOff>
    </xdr:to>
    <xdr:cxnSp macro="">
      <xdr:nvCxnSpPr>
        <xdr:cNvPr id="489" name="直線コネクタ 488">
          <a:extLst>
            <a:ext uri="{FF2B5EF4-FFF2-40B4-BE49-F238E27FC236}">
              <a16:creationId xmlns:a16="http://schemas.microsoft.com/office/drawing/2014/main" id="{828CC8E7-100D-4C20-A147-F8BD05AB4A7A}"/>
            </a:ext>
          </a:extLst>
        </xdr:cNvPr>
        <xdr:cNvCxnSpPr/>
      </xdr:nvCxnSpPr>
      <xdr:spPr>
        <a:xfrm flipV="1">
          <a:off x="19545300" y="6558254"/>
          <a:ext cx="889000" cy="2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99912</xdr:rowOff>
    </xdr:from>
    <xdr:ext cx="599010" cy="259045"/>
    <xdr:sp macro="" textlink="">
      <xdr:nvSpPr>
        <xdr:cNvPr id="490" name="n_1aveValue【一般廃棄物処理施設】&#10;一人当たり有形固定資産（償却資産）額">
          <a:extLst>
            <a:ext uri="{FF2B5EF4-FFF2-40B4-BE49-F238E27FC236}">
              <a16:creationId xmlns:a16="http://schemas.microsoft.com/office/drawing/2014/main" id="{BB0FE3D2-F2BD-4123-944E-56A4FE2A41C1}"/>
            </a:ext>
          </a:extLst>
        </xdr:cNvPr>
        <xdr:cNvSpPr txBox="1"/>
      </xdr:nvSpPr>
      <xdr:spPr>
        <a:xfrm>
          <a:off x="21011095" y="69579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64029</xdr:rowOff>
    </xdr:from>
    <xdr:ext cx="599010" cy="259045"/>
    <xdr:sp macro="" textlink="">
      <xdr:nvSpPr>
        <xdr:cNvPr id="491" name="n_2aveValue【一般廃棄物処理施設】&#10;一人当たり有形固定資産（償却資産）額">
          <a:extLst>
            <a:ext uri="{FF2B5EF4-FFF2-40B4-BE49-F238E27FC236}">
              <a16:creationId xmlns:a16="http://schemas.microsoft.com/office/drawing/2014/main" id="{E243ADF4-60C8-453D-A58A-6A25E892385E}"/>
            </a:ext>
          </a:extLst>
        </xdr:cNvPr>
        <xdr:cNvSpPr txBox="1"/>
      </xdr:nvSpPr>
      <xdr:spPr>
        <a:xfrm>
          <a:off x="20134795" y="6236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128151</xdr:rowOff>
    </xdr:from>
    <xdr:ext cx="534377" cy="259045"/>
    <xdr:sp macro="" textlink="">
      <xdr:nvSpPr>
        <xdr:cNvPr id="492" name="n_3aveValue【一般廃棄物処理施設】&#10;一人当たり有形固定資産（償却資産）額">
          <a:extLst>
            <a:ext uri="{FF2B5EF4-FFF2-40B4-BE49-F238E27FC236}">
              <a16:creationId xmlns:a16="http://schemas.microsoft.com/office/drawing/2014/main" id="{5A0211DD-7345-4EC5-A581-685F823CD3FF}"/>
            </a:ext>
          </a:extLst>
        </xdr:cNvPr>
        <xdr:cNvSpPr txBox="1"/>
      </xdr:nvSpPr>
      <xdr:spPr>
        <a:xfrm>
          <a:off x="19278111" y="6986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39</xdr:row>
      <xdr:rowOff>32800</xdr:rowOff>
    </xdr:from>
    <xdr:ext cx="534377" cy="259045"/>
    <xdr:sp macro="" textlink="">
      <xdr:nvSpPr>
        <xdr:cNvPr id="493" name="n_4aveValue【一般廃棄物処理施設】&#10;一人当たり有形固定資産（償却資産）額">
          <a:extLst>
            <a:ext uri="{FF2B5EF4-FFF2-40B4-BE49-F238E27FC236}">
              <a16:creationId xmlns:a16="http://schemas.microsoft.com/office/drawing/2014/main" id="{2FB3E9A0-E2CD-4092-8CE6-BC08168B6A23}"/>
            </a:ext>
          </a:extLst>
        </xdr:cNvPr>
        <xdr:cNvSpPr txBox="1"/>
      </xdr:nvSpPr>
      <xdr:spPr>
        <a:xfrm>
          <a:off x="18389111" y="6719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36</xdr:row>
      <xdr:rowOff>96417</xdr:rowOff>
    </xdr:from>
    <xdr:ext cx="599010" cy="259045"/>
    <xdr:sp macro="" textlink="">
      <xdr:nvSpPr>
        <xdr:cNvPr id="494" name="n_1mainValue【一般廃棄物処理施設】&#10;一人当たり有形固定資産（償却資産）額">
          <a:extLst>
            <a:ext uri="{FF2B5EF4-FFF2-40B4-BE49-F238E27FC236}">
              <a16:creationId xmlns:a16="http://schemas.microsoft.com/office/drawing/2014/main" id="{97AD617E-F9A6-4643-B599-A47CE17E828C}"/>
            </a:ext>
          </a:extLst>
        </xdr:cNvPr>
        <xdr:cNvSpPr txBox="1"/>
      </xdr:nvSpPr>
      <xdr:spPr>
        <a:xfrm>
          <a:off x="21011095" y="62686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85081</xdr:rowOff>
    </xdr:from>
    <xdr:ext cx="599010" cy="259045"/>
    <xdr:sp macro="" textlink="">
      <xdr:nvSpPr>
        <xdr:cNvPr id="495" name="n_2mainValue【一般廃棄物処理施設】&#10;一人当たり有形固定資産（償却資産）額">
          <a:extLst>
            <a:ext uri="{FF2B5EF4-FFF2-40B4-BE49-F238E27FC236}">
              <a16:creationId xmlns:a16="http://schemas.microsoft.com/office/drawing/2014/main" id="{4DEA08DD-E6EF-4D64-B7F1-77D2AC4F6ECE}"/>
            </a:ext>
          </a:extLst>
        </xdr:cNvPr>
        <xdr:cNvSpPr txBox="1"/>
      </xdr:nvSpPr>
      <xdr:spPr>
        <a:xfrm>
          <a:off x="20134795" y="6600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36</xdr:row>
      <xdr:rowOff>113002</xdr:rowOff>
    </xdr:from>
    <xdr:ext cx="599010" cy="259045"/>
    <xdr:sp macro="" textlink="">
      <xdr:nvSpPr>
        <xdr:cNvPr id="496" name="n_3mainValue【一般廃棄物処理施設】&#10;一人当たり有形固定資産（償却資産）額">
          <a:extLst>
            <a:ext uri="{FF2B5EF4-FFF2-40B4-BE49-F238E27FC236}">
              <a16:creationId xmlns:a16="http://schemas.microsoft.com/office/drawing/2014/main" id="{E63F1A58-21B8-476E-8D02-27125DA8EB62}"/>
            </a:ext>
          </a:extLst>
        </xdr:cNvPr>
        <xdr:cNvSpPr txBox="1"/>
      </xdr:nvSpPr>
      <xdr:spPr>
        <a:xfrm>
          <a:off x="19245795" y="6285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97" name="正方形/長方形 496">
          <a:extLst>
            <a:ext uri="{FF2B5EF4-FFF2-40B4-BE49-F238E27FC236}">
              <a16:creationId xmlns:a16="http://schemas.microsoft.com/office/drawing/2014/main" id="{688C9924-D3F6-4A14-9CB6-34CD34175D87}"/>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98" name="正方形/長方形 497">
          <a:extLst>
            <a:ext uri="{FF2B5EF4-FFF2-40B4-BE49-F238E27FC236}">
              <a16:creationId xmlns:a16="http://schemas.microsoft.com/office/drawing/2014/main" id="{151FFCD9-4B57-4397-A7FD-3197B53BBB30}"/>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99" name="正方形/長方形 498">
          <a:extLst>
            <a:ext uri="{FF2B5EF4-FFF2-40B4-BE49-F238E27FC236}">
              <a16:creationId xmlns:a16="http://schemas.microsoft.com/office/drawing/2014/main" id="{A378C7DE-AD88-4B96-97D1-01543F81E77E}"/>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0" name="正方形/長方形 499">
          <a:extLst>
            <a:ext uri="{FF2B5EF4-FFF2-40B4-BE49-F238E27FC236}">
              <a16:creationId xmlns:a16="http://schemas.microsoft.com/office/drawing/2014/main" id="{FA7D9358-0B87-4DF2-8FC9-21145349E63B}"/>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1" name="正方形/長方形 500">
          <a:extLst>
            <a:ext uri="{FF2B5EF4-FFF2-40B4-BE49-F238E27FC236}">
              <a16:creationId xmlns:a16="http://schemas.microsoft.com/office/drawing/2014/main" id="{9E47F796-3CF8-454D-A7B5-E4C33E5DDAC4}"/>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2" name="正方形/長方形 501">
          <a:extLst>
            <a:ext uri="{FF2B5EF4-FFF2-40B4-BE49-F238E27FC236}">
              <a16:creationId xmlns:a16="http://schemas.microsoft.com/office/drawing/2014/main" id="{DB7F3A6B-7220-4DDF-B186-47F4869784F5}"/>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3" name="正方形/長方形 502">
          <a:extLst>
            <a:ext uri="{FF2B5EF4-FFF2-40B4-BE49-F238E27FC236}">
              <a16:creationId xmlns:a16="http://schemas.microsoft.com/office/drawing/2014/main" id="{250D64A9-0C89-4191-B321-F9A7753BF5F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04" name="正方形/長方形 503">
          <a:extLst>
            <a:ext uri="{FF2B5EF4-FFF2-40B4-BE49-F238E27FC236}">
              <a16:creationId xmlns:a16="http://schemas.microsoft.com/office/drawing/2014/main" id="{36B5ADB1-D486-4950-9666-197E3CFE6FDA}"/>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05" name="テキスト ボックス 504">
          <a:extLst>
            <a:ext uri="{FF2B5EF4-FFF2-40B4-BE49-F238E27FC236}">
              <a16:creationId xmlns:a16="http://schemas.microsoft.com/office/drawing/2014/main" id="{C136AAEA-D2FB-4782-B446-98EA7768928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06" name="直線コネクタ 505">
          <a:extLst>
            <a:ext uri="{FF2B5EF4-FFF2-40B4-BE49-F238E27FC236}">
              <a16:creationId xmlns:a16="http://schemas.microsoft.com/office/drawing/2014/main" id="{CDD806F2-594B-4F17-B0C6-F3C3DFDB9856}"/>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07" name="テキスト ボックス 506">
          <a:extLst>
            <a:ext uri="{FF2B5EF4-FFF2-40B4-BE49-F238E27FC236}">
              <a16:creationId xmlns:a16="http://schemas.microsoft.com/office/drawing/2014/main" id="{67F497BC-59D7-44A7-843A-EB28320A7DF0}"/>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08" name="直線コネクタ 507">
          <a:extLst>
            <a:ext uri="{FF2B5EF4-FFF2-40B4-BE49-F238E27FC236}">
              <a16:creationId xmlns:a16="http://schemas.microsoft.com/office/drawing/2014/main" id="{35B0DDD7-86F9-4490-94F3-B3FA97BBE5C7}"/>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09" name="テキスト ボックス 508">
          <a:extLst>
            <a:ext uri="{FF2B5EF4-FFF2-40B4-BE49-F238E27FC236}">
              <a16:creationId xmlns:a16="http://schemas.microsoft.com/office/drawing/2014/main" id="{D6FE6E9E-F8A2-43F6-A6E5-915611179B28}"/>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0" name="直線コネクタ 509">
          <a:extLst>
            <a:ext uri="{FF2B5EF4-FFF2-40B4-BE49-F238E27FC236}">
              <a16:creationId xmlns:a16="http://schemas.microsoft.com/office/drawing/2014/main" id="{C277404B-64F3-4C27-9B00-ED6CA32BB2F5}"/>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1" name="テキスト ボックス 510">
          <a:extLst>
            <a:ext uri="{FF2B5EF4-FFF2-40B4-BE49-F238E27FC236}">
              <a16:creationId xmlns:a16="http://schemas.microsoft.com/office/drawing/2014/main" id="{9AED93D2-3A2E-4523-AB34-8B74AD87D282}"/>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12" name="直線コネクタ 511">
          <a:extLst>
            <a:ext uri="{FF2B5EF4-FFF2-40B4-BE49-F238E27FC236}">
              <a16:creationId xmlns:a16="http://schemas.microsoft.com/office/drawing/2014/main" id="{6A9E1B86-0ACD-4BB1-981B-373A67D35B3D}"/>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13" name="テキスト ボックス 512">
          <a:extLst>
            <a:ext uri="{FF2B5EF4-FFF2-40B4-BE49-F238E27FC236}">
              <a16:creationId xmlns:a16="http://schemas.microsoft.com/office/drawing/2014/main" id="{D4CEA6B5-7EF4-4729-B159-E47B7EA35063}"/>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14" name="直線コネクタ 513">
          <a:extLst>
            <a:ext uri="{FF2B5EF4-FFF2-40B4-BE49-F238E27FC236}">
              <a16:creationId xmlns:a16="http://schemas.microsoft.com/office/drawing/2014/main" id="{83AF4A7D-BA84-4A96-9539-A14BA8A66E41}"/>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15" name="テキスト ボックス 514">
          <a:extLst>
            <a:ext uri="{FF2B5EF4-FFF2-40B4-BE49-F238E27FC236}">
              <a16:creationId xmlns:a16="http://schemas.microsoft.com/office/drawing/2014/main" id="{0407B48F-233F-4FDB-9087-85558CAD3BD5}"/>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16" name="直線コネクタ 515">
          <a:extLst>
            <a:ext uri="{FF2B5EF4-FFF2-40B4-BE49-F238E27FC236}">
              <a16:creationId xmlns:a16="http://schemas.microsoft.com/office/drawing/2014/main" id="{9B2C430F-156C-429F-B23D-40F97B81278A}"/>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17" name="テキスト ボックス 516">
          <a:extLst>
            <a:ext uri="{FF2B5EF4-FFF2-40B4-BE49-F238E27FC236}">
              <a16:creationId xmlns:a16="http://schemas.microsoft.com/office/drawing/2014/main" id="{AF04378B-A321-4137-A065-8E70079A219F}"/>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18" name="直線コネクタ 517">
          <a:extLst>
            <a:ext uri="{FF2B5EF4-FFF2-40B4-BE49-F238E27FC236}">
              <a16:creationId xmlns:a16="http://schemas.microsoft.com/office/drawing/2014/main" id="{CB10B638-DF03-483E-8175-0C04F0BAA35E}"/>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19" name="テキスト ボックス 518">
          <a:extLst>
            <a:ext uri="{FF2B5EF4-FFF2-40B4-BE49-F238E27FC236}">
              <a16:creationId xmlns:a16="http://schemas.microsoft.com/office/drawing/2014/main" id="{440BD613-9263-4C9B-9980-03707B7CE009}"/>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0" name="直線コネクタ 519">
          <a:extLst>
            <a:ext uri="{FF2B5EF4-FFF2-40B4-BE49-F238E27FC236}">
              <a16:creationId xmlns:a16="http://schemas.microsoft.com/office/drawing/2014/main" id="{A02C08A7-47FE-4840-ADB0-D61D1783D332}"/>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1" name="【保健センター・保健所】&#10;有形固定資産減価償却率グラフ枠">
          <a:extLst>
            <a:ext uri="{FF2B5EF4-FFF2-40B4-BE49-F238E27FC236}">
              <a16:creationId xmlns:a16="http://schemas.microsoft.com/office/drawing/2014/main" id="{A5C1A241-BC15-4531-9700-A16A686183C7}"/>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47353</xdr:rowOff>
    </xdr:from>
    <xdr:to>
      <xdr:col>85</xdr:col>
      <xdr:colOff>126364</xdr:colOff>
      <xdr:row>64</xdr:row>
      <xdr:rowOff>130628</xdr:rowOff>
    </xdr:to>
    <xdr:cxnSp macro="">
      <xdr:nvCxnSpPr>
        <xdr:cNvPr id="522" name="直線コネクタ 521">
          <a:extLst>
            <a:ext uri="{FF2B5EF4-FFF2-40B4-BE49-F238E27FC236}">
              <a16:creationId xmlns:a16="http://schemas.microsoft.com/office/drawing/2014/main" id="{57D17EF7-8B6C-4D4E-8450-D1A63838375E}"/>
            </a:ext>
          </a:extLst>
        </xdr:cNvPr>
        <xdr:cNvCxnSpPr/>
      </xdr:nvCxnSpPr>
      <xdr:spPr>
        <a:xfrm flipV="1">
          <a:off x="16318864" y="9648553"/>
          <a:ext cx="0" cy="14548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23" name="【保健センター・保健所】&#10;有形固定資産減価償却率最小値テキスト">
          <a:extLst>
            <a:ext uri="{FF2B5EF4-FFF2-40B4-BE49-F238E27FC236}">
              <a16:creationId xmlns:a16="http://schemas.microsoft.com/office/drawing/2014/main" id="{5567CB2E-5AAE-412F-A3AF-9921CB874E57}"/>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24" name="直線コネクタ 523">
          <a:extLst>
            <a:ext uri="{FF2B5EF4-FFF2-40B4-BE49-F238E27FC236}">
              <a16:creationId xmlns:a16="http://schemas.microsoft.com/office/drawing/2014/main" id="{827BD734-90DA-464A-BA0A-78813996AE8F}"/>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165480</xdr:rowOff>
    </xdr:from>
    <xdr:ext cx="405111" cy="259045"/>
    <xdr:sp macro="" textlink="">
      <xdr:nvSpPr>
        <xdr:cNvPr id="525" name="【保健センター・保健所】&#10;有形固定資産減価償却率最大値テキスト">
          <a:extLst>
            <a:ext uri="{FF2B5EF4-FFF2-40B4-BE49-F238E27FC236}">
              <a16:creationId xmlns:a16="http://schemas.microsoft.com/office/drawing/2014/main" id="{3D7E814F-0A82-4B3F-9906-35FDCADB4267}"/>
            </a:ext>
          </a:extLst>
        </xdr:cNvPr>
        <xdr:cNvSpPr txBox="1"/>
      </xdr:nvSpPr>
      <xdr:spPr>
        <a:xfrm>
          <a:off x="16357600" y="94237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47353</xdr:rowOff>
    </xdr:from>
    <xdr:to>
      <xdr:col>86</xdr:col>
      <xdr:colOff>25400</xdr:colOff>
      <xdr:row>56</xdr:row>
      <xdr:rowOff>47353</xdr:rowOff>
    </xdr:to>
    <xdr:cxnSp macro="">
      <xdr:nvCxnSpPr>
        <xdr:cNvPr id="526" name="直線コネクタ 525">
          <a:extLst>
            <a:ext uri="{FF2B5EF4-FFF2-40B4-BE49-F238E27FC236}">
              <a16:creationId xmlns:a16="http://schemas.microsoft.com/office/drawing/2014/main" id="{5AF5D252-B192-4181-9FE0-4AD2E15D441C}"/>
            </a:ext>
          </a:extLst>
        </xdr:cNvPr>
        <xdr:cNvCxnSpPr/>
      </xdr:nvCxnSpPr>
      <xdr:spPr>
        <a:xfrm>
          <a:off x="16230600" y="96485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104339</xdr:rowOff>
    </xdr:from>
    <xdr:ext cx="405111" cy="259045"/>
    <xdr:sp macro="" textlink="">
      <xdr:nvSpPr>
        <xdr:cNvPr id="527" name="【保健センター・保健所】&#10;有形固定資産減価償却率平均値テキスト">
          <a:extLst>
            <a:ext uri="{FF2B5EF4-FFF2-40B4-BE49-F238E27FC236}">
              <a16:creationId xmlns:a16="http://schemas.microsoft.com/office/drawing/2014/main" id="{D2907B8B-EC9C-4472-AAF1-3A7846AB5B64}"/>
            </a:ext>
          </a:extLst>
        </xdr:cNvPr>
        <xdr:cNvSpPr txBox="1"/>
      </xdr:nvSpPr>
      <xdr:spPr>
        <a:xfrm>
          <a:off x="16357600" y="100484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81462</xdr:rowOff>
    </xdr:from>
    <xdr:to>
      <xdr:col>85</xdr:col>
      <xdr:colOff>177800</xdr:colOff>
      <xdr:row>60</xdr:row>
      <xdr:rowOff>11612</xdr:rowOff>
    </xdr:to>
    <xdr:sp macro="" textlink="">
      <xdr:nvSpPr>
        <xdr:cNvPr id="528" name="フローチャート: 判断 527">
          <a:extLst>
            <a:ext uri="{FF2B5EF4-FFF2-40B4-BE49-F238E27FC236}">
              <a16:creationId xmlns:a16="http://schemas.microsoft.com/office/drawing/2014/main" id="{F790DAFD-9C1C-4CEE-9CE9-346CF8693B6F}"/>
            </a:ext>
          </a:extLst>
        </xdr:cNvPr>
        <xdr:cNvSpPr/>
      </xdr:nvSpPr>
      <xdr:spPr>
        <a:xfrm>
          <a:off x="162687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66766</xdr:rowOff>
    </xdr:from>
    <xdr:to>
      <xdr:col>81</xdr:col>
      <xdr:colOff>101600</xdr:colOff>
      <xdr:row>59</xdr:row>
      <xdr:rowOff>168366</xdr:rowOff>
    </xdr:to>
    <xdr:sp macro="" textlink="">
      <xdr:nvSpPr>
        <xdr:cNvPr id="529" name="フローチャート: 判断 528">
          <a:extLst>
            <a:ext uri="{FF2B5EF4-FFF2-40B4-BE49-F238E27FC236}">
              <a16:creationId xmlns:a16="http://schemas.microsoft.com/office/drawing/2014/main" id="{440BC266-ABA5-4DA6-AA3E-220CD694EAC7}"/>
            </a:ext>
          </a:extLst>
        </xdr:cNvPr>
        <xdr:cNvSpPr/>
      </xdr:nvSpPr>
      <xdr:spPr>
        <a:xfrm>
          <a:off x="15430500" y="10182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24312</xdr:rowOff>
    </xdr:from>
    <xdr:to>
      <xdr:col>76</xdr:col>
      <xdr:colOff>165100</xdr:colOff>
      <xdr:row>59</xdr:row>
      <xdr:rowOff>125912</xdr:rowOff>
    </xdr:to>
    <xdr:sp macro="" textlink="">
      <xdr:nvSpPr>
        <xdr:cNvPr id="530" name="フローチャート: 判断 529">
          <a:extLst>
            <a:ext uri="{FF2B5EF4-FFF2-40B4-BE49-F238E27FC236}">
              <a16:creationId xmlns:a16="http://schemas.microsoft.com/office/drawing/2014/main" id="{520C494A-B326-4A9E-99BF-5DAB5ECE654B}"/>
            </a:ext>
          </a:extLst>
        </xdr:cNvPr>
        <xdr:cNvSpPr/>
      </xdr:nvSpPr>
      <xdr:spPr>
        <a:xfrm>
          <a:off x="14541500" y="10139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29210</xdr:rowOff>
    </xdr:from>
    <xdr:to>
      <xdr:col>72</xdr:col>
      <xdr:colOff>38100</xdr:colOff>
      <xdr:row>59</xdr:row>
      <xdr:rowOff>130810</xdr:rowOff>
    </xdr:to>
    <xdr:sp macro="" textlink="">
      <xdr:nvSpPr>
        <xdr:cNvPr id="531" name="フローチャート: 判断 530">
          <a:extLst>
            <a:ext uri="{FF2B5EF4-FFF2-40B4-BE49-F238E27FC236}">
              <a16:creationId xmlns:a16="http://schemas.microsoft.com/office/drawing/2014/main" id="{A86E4C55-AA09-449E-AB2F-682F8C3988BA}"/>
            </a:ext>
          </a:extLst>
        </xdr:cNvPr>
        <xdr:cNvSpPr/>
      </xdr:nvSpPr>
      <xdr:spPr>
        <a:xfrm>
          <a:off x="13652500" y="10144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4717</xdr:rowOff>
    </xdr:from>
    <xdr:to>
      <xdr:col>67</xdr:col>
      <xdr:colOff>101600</xdr:colOff>
      <xdr:row>59</xdr:row>
      <xdr:rowOff>106317</xdr:rowOff>
    </xdr:to>
    <xdr:sp macro="" textlink="">
      <xdr:nvSpPr>
        <xdr:cNvPr id="532" name="フローチャート: 判断 531">
          <a:extLst>
            <a:ext uri="{FF2B5EF4-FFF2-40B4-BE49-F238E27FC236}">
              <a16:creationId xmlns:a16="http://schemas.microsoft.com/office/drawing/2014/main" id="{BC429FF8-034D-43D1-89B3-72D930D5E26A}"/>
            </a:ext>
          </a:extLst>
        </xdr:cNvPr>
        <xdr:cNvSpPr/>
      </xdr:nvSpPr>
      <xdr:spPr>
        <a:xfrm>
          <a:off x="12763500" y="10120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3" name="テキスト ボックス 532">
          <a:extLst>
            <a:ext uri="{FF2B5EF4-FFF2-40B4-BE49-F238E27FC236}">
              <a16:creationId xmlns:a16="http://schemas.microsoft.com/office/drawing/2014/main" id="{9F027530-2156-4525-9CE2-ED86AC97D2F6}"/>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4" name="テキスト ボックス 533">
          <a:extLst>
            <a:ext uri="{FF2B5EF4-FFF2-40B4-BE49-F238E27FC236}">
              <a16:creationId xmlns:a16="http://schemas.microsoft.com/office/drawing/2014/main" id="{51B7E5C1-F93F-4E0B-BE6D-F033DB826EAF}"/>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35" name="テキスト ボックス 534">
          <a:extLst>
            <a:ext uri="{FF2B5EF4-FFF2-40B4-BE49-F238E27FC236}">
              <a16:creationId xmlns:a16="http://schemas.microsoft.com/office/drawing/2014/main" id="{4C5BF221-1E4D-4275-90CF-DF747752225B}"/>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36" name="テキスト ボックス 535">
          <a:extLst>
            <a:ext uri="{FF2B5EF4-FFF2-40B4-BE49-F238E27FC236}">
              <a16:creationId xmlns:a16="http://schemas.microsoft.com/office/drawing/2014/main" id="{399DA924-62E4-490C-8A98-08A4B254FF06}"/>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37" name="テキスト ボックス 536">
          <a:extLst>
            <a:ext uri="{FF2B5EF4-FFF2-40B4-BE49-F238E27FC236}">
              <a16:creationId xmlns:a16="http://schemas.microsoft.com/office/drawing/2014/main" id="{A3EB33E7-6DCC-4C6C-8AEF-151716E42DB1}"/>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136978</xdr:rowOff>
    </xdr:from>
    <xdr:to>
      <xdr:col>85</xdr:col>
      <xdr:colOff>177800</xdr:colOff>
      <xdr:row>61</xdr:row>
      <xdr:rowOff>67128</xdr:rowOff>
    </xdr:to>
    <xdr:sp macro="" textlink="">
      <xdr:nvSpPr>
        <xdr:cNvPr id="538" name="楕円 537">
          <a:extLst>
            <a:ext uri="{FF2B5EF4-FFF2-40B4-BE49-F238E27FC236}">
              <a16:creationId xmlns:a16="http://schemas.microsoft.com/office/drawing/2014/main" id="{CBB40A2A-F2C1-4717-B085-54E7CF1BC1A4}"/>
            </a:ext>
          </a:extLst>
        </xdr:cNvPr>
        <xdr:cNvSpPr/>
      </xdr:nvSpPr>
      <xdr:spPr>
        <a:xfrm>
          <a:off x="16268700" y="10423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115405</xdr:rowOff>
    </xdr:from>
    <xdr:ext cx="405111" cy="259045"/>
    <xdr:sp macro="" textlink="">
      <xdr:nvSpPr>
        <xdr:cNvPr id="539" name="【保健センター・保健所】&#10;有形固定資産減価償却率該当値テキスト">
          <a:extLst>
            <a:ext uri="{FF2B5EF4-FFF2-40B4-BE49-F238E27FC236}">
              <a16:creationId xmlns:a16="http://schemas.microsoft.com/office/drawing/2014/main" id="{20552F0A-47BA-4829-9BB8-94AACDEA3178}"/>
            </a:ext>
          </a:extLst>
        </xdr:cNvPr>
        <xdr:cNvSpPr txBox="1"/>
      </xdr:nvSpPr>
      <xdr:spPr>
        <a:xfrm>
          <a:off x="16357600" y="104024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114119</xdr:rowOff>
    </xdr:from>
    <xdr:to>
      <xdr:col>81</xdr:col>
      <xdr:colOff>101600</xdr:colOff>
      <xdr:row>61</xdr:row>
      <xdr:rowOff>44269</xdr:rowOff>
    </xdr:to>
    <xdr:sp macro="" textlink="">
      <xdr:nvSpPr>
        <xdr:cNvPr id="540" name="楕円 539">
          <a:extLst>
            <a:ext uri="{FF2B5EF4-FFF2-40B4-BE49-F238E27FC236}">
              <a16:creationId xmlns:a16="http://schemas.microsoft.com/office/drawing/2014/main" id="{99A7FEE7-3072-4F09-8D70-DB49C4D7EEFE}"/>
            </a:ext>
          </a:extLst>
        </xdr:cNvPr>
        <xdr:cNvSpPr/>
      </xdr:nvSpPr>
      <xdr:spPr>
        <a:xfrm>
          <a:off x="15430500" y="10401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164919</xdr:rowOff>
    </xdr:from>
    <xdr:to>
      <xdr:col>85</xdr:col>
      <xdr:colOff>127000</xdr:colOff>
      <xdr:row>61</xdr:row>
      <xdr:rowOff>16328</xdr:rowOff>
    </xdr:to>
    <xdr:cxnSp macro="">
      <xdr:nvCxnSpPr>
        <xdr:cNvPr id="541" name="直線コネクタ 540">
          <a:extLst>
            <a:ext uri="{FF2B5EF4-FFF2-40B4-BE49-F238E27FC236}">
              <a16:creationId xmlns:a16="http://schemas.microsoft.com/office/drawing/2014/main" id="{D81A9A4C-BBCD-4B70-8306-53B49A0C6E1E}"/>
            </a:ext>
          </a:extLst>
        </xdr:cNvPr>
        <xdr:cNvCxnSpPr/>
      </xdr:nvCxnSpPr>
      <xdr:spPr>
        <a:xfrm>
          <a:off x="15481300" y="10451919"/>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92891</xdr:rowOff>
    </xdr:from>
    <xdr:to>
      <xdr:col>76</xdr:col>
      <xdr:colOff>165100</xdr:colOff>
      <xdr:row>61</xdr:row>
      <xdr:rowOff>23041</xdr:rowOff>
    </xdr:to>
    <xdr:sp macro="" textlink="">
      <xdr:nvSpPr>
        <xdr:cNvPr id="542" name="楕円 541">
          <a:extLst>
            <a:ext uri="{FF2B5EF4-FFF2-40B4-BE49-F238E27FC236}">
              <a16:creationId xmlns:a16="http://schemas.microsoft.com/office/drawing/2014/main" id="{3AC47E62-DFB1-4CED-BC29-15D40C0D305A}"/>
            </a:ext>
          </a:extLst>
        </xdr:cNvPr>
        <xdr:cNvSpPr/>
      </xdr:nvSpPr>
      <xdr:spPr>
        <a:xfrm>
          <a:off x="14541500" y="1037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143691</xdr:rowOff>
    </xdr:from>
    <xdr:to>
      <xdr:col>81</xdr:col>
      <xdr:colOff>50800</xdr:colOff>
      <xdr:row>60</xdr:row>
      <xdr:rowOff>164919</xdr:rowOff>
    </xdr:to>
    <xdr:cxnSp macro="">
      <xdr:nvCxnSpPr>
        <xdr:cNvPr id="543" name="直線コネクタ 542">
          <a:extLst>
            <a:ext uri="{FF2B5EF4-FFF2-40B4-BE49-F238E27FC236}">
              <a16:creationId xmlns:a16="http://schemas.microsoft.com/office/drawing/2014/main" id="{DF53C444-BFFB-4147-98A0-CAE6143C3906}"/>
            </a:ext>
          </a:extLst>
        </xdr:cNvPr>
        <xdr:cNvCxnSpPr/>
      </xdr:nvCxnSpPr>
      <xdr:spPr>
        <a:xfrm>
          <a:off x="14592300" y="10430691"/>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71665</xdr:rowOff>
    </xdr:from>
    <xdr:to>
      <xdr:col>72</xdr:col>
      <xdr:colOff>38100</xdr:colOff>
      <xdr:row>61</xdr:row>
      <xdr:rowOff>1815</xdr:rowOff>
    </xdr:to>
    <xdr:sp macro="" textlink="">
      <xdr:nvSpPr>
        <xdr:cNvPr id="544" name="楕円 543">
          <a:extLst>
            <a:ext uri="{FF2B5EF4-FFF2-40B4-BE49-F238E27FC236}">
              <a16:creationId xmlns:a16="http://schemas.microsoft.com/office/drawing/2014/main" id="{4483C48A-5E2F-41F5-A7AE-7355F92F70CC}"/>
            </a:ext>
          </a:extLst>
        </xdr:cNvPr>
        <xdr:cNvSpPr/>
      </xdr:nvSpPr>
      <xdr:spPr>
        <a:xfrm>
          <a:off x="13652500" y="10358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122465</xdr:rowOff>
    </xdr:from>
    <xdr:to>
      <xdr:col>76</xdr:col>
      <xdr:colOff>114300</xdr:colOff>
      <xdr:row>60</xdr:row>
      <xdr:rowOff>143691</xdr:rowOff>
    </xdr:to>
    <xdr:cxnSp macro="">
      <xdr:nvCxnSpPr>
        <xdr:cNvPr id="545" name="直線コネクタ 544">
          <a:extLst>
            <a:ext uri="{FF2B5EF4-FFF2-40B4-BE49-F238E27FC236}">
              <a16:creationId xmlns:a16="http://schemas.microsoft.com/office/drawing/2014/main" id="{D33B484C-8AE8-4B1E-9174-7CEF74801B02}"/>
            </a:ext>
          </a:extLst>
        </xdr:cNvPr>
        <xdr:cNvCxnSpPr/>
      </xdr:nvCxnSpPr>
      <xdr:spPr>
        <a:xfrm>
          <a:off x="13703300" y="10409465"/>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50437</xdr:rowOff>
    </xdr:from>
    <xdr:to>
      <xdr:col>67</xdr:col>
      <xdr:colOff>101600</xdr:colOff>
      <xdr:row>60</xdr:row>
      <xdr:rowOff>152037</xdr:rowOff>
    </xdr:to>
    <xdr:sp macro="" textlink="">
      <xdr:nvSpPr>
        <xdr:cNvPr id="546" name="楕円 545">
          <a:extLst>
            <a:ext uri="{FF2B5EF4-FFF2-40B4-BE49-F238E27FC236}">
              <a16:creationId xmlns:a16="http://schemas.microsoft.com/office/drawing/2014/main" id="{47E07EF8-01DF-4C8B-AB4A-06669D25E5F3}"/>
            </a:ext>
          </a:extLst>
        </xdr:cNvPr>
        <xdr:cNvSpPr/>
      </xdr:nvSpPr>
      <xdr:spPr>
        <a:xfrm>
          <a:off x="12763500" y="1033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101237</xdr:rowOff>
    </xdr:from>
    <xdr:to>
      <xdr:col>71</xdr:col>
      <xdr:colOff>177800</xdr:colOff>
      <xdr:row>60</xdr:row>
      <xdr:rowOff>122465</xdr:rowOff>
    </xdr:to>
    <xdr:cxnSp macro="">
      <xdr:nvCxnSpPr>
        <xdr:cNvPr id="547" name="直線コネクタ 546">
          <a:extLst>
            <a:ext uri="{FF2B5EF4-FFF2-40B4-BE49-F238E27FC236}">
              <a16:creationId xmlns:a16="http://schemas.microsoft.com/office/drawing/2014/main" id="{AB9D1EAA-D6C3-4D6D-AFC3-6445826A9D96}"/>
            </a:ext>
          </a:extLst>
        </xdr:cNvPr>
        <xdr:cNvCxnSpPr/>
      </xdr:nvCxnSpPr>
      <xdr:spPr>
        <a:xfrm>
          <a:off x="12814300" y="10388237"/>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13443</xdr:rowOff>
    </xdr:from>
    <xdr:ext cx="405111" cy="259045"/>
    <xdr:sp macro="" textlink="">
      <xdr:nvSpPr>
        <xdr:cNvPr id="548" name="n_1aveValue【保健センター・保健所】&#10;有形固定資産減価償却率">
          <a:extLst>
            <a:ext uri="{FF2B5EF4-FFF2-40B4-BE49-F238E27FC236}">
              <a16:creationId xmlns:a16="http://schemas.microsoft.com/office/drawing/2014/main" id="{4DAE1FB3-845E-48A8-93CA-178BDA3EC3E2}"/>
            </a:ext>
          </a:extLst>
        </xdr:cNvPr>
        <xdr:cNvSpPr txBox="1"/>
      </xdr:nvSpPr>
      <xdr:spPr>
        <a:xfrm>
          <a:off x="15266044" y="9957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142439</xdr:rowOff>
    </xdr:from>
    <xdr:ext cx="405111" cy="259045"/>
    <xdr:sp macro="" textlink="">
      <xdr:nvSpPr>
        <xdr:cNvPr id="549" name="n_2aveValue【保健センター・保健所】&#10;有形固定資産減価償却率">
          <a:extLst>
            <a:ext uri="{FF2B5EF4-FFF2-40B4-BE49-F238E27FC236}">
              <a16:creationId xmlns:a16="http://schemas.microsoft.com/office/drawing/2014/main" id="{F279C590-AC2F-43FB-A5E1-025429FA7FA4}"/>
            </a:ext>
          </a:extLst>
        </xdr:cNvPr>
        <xdr:cNvSpPr txBox="1"/>
      </xdr:nvSpPr>
      <xdr:spPr>
        <a:xfrm>
          <a:off x="14389744" y="9915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147337</xdr:rowOff>
    </xdr:from>
    <xdr:ext cx="405111" cy="259045"/>
    <xdr:sp macro="" textlink="">
      <xdr:nvSpPr>
        <xdr:cNvPr id="550" name="n_3aveValue【保健センター・保健所】&#10;有形固定資産減価償却率">
          <a:extLst>
            <a:ext uri="{FF2B5EF4-FFF2-40B4-BE49-F238E27FC236}">
              <a16:creationId xmlns:a16="http://schemas.microsoft.com/office/drawing/2014/main" id="{D5B061C0-D4BA-4937-86D8-B9F5CA2A0E5E}"/>
            </a:ext>
          </a:extLst>
        </xdr:cNvPr>
        <xdr:cNvSpPr txBox="1"/>
      </xdr:nvSpPr>
      <xdr:spPr>
        <a:xfrm>
          <a:off x="13500744" y="9919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122844</xdr:rowOff>
    </xdr:from>
    <xdr:ext cx="405111" cy="259045"/>
    <xdr:sp macro="" textlink="">
      <xdr:nvSpPr>
        <xdr:cNvPr id="551" name="n_4aveValue【保健センター・保健所】&#10;有形固定資産減価償却率">
          <a:extLst>
            <a:ext uri="{FF2B5EF4-FFF2-40B4-BE49-F238E27FC236}">
              <a16:creationId xmlns:a16="http://schemas.microsoft.com/office/drawing/2014/main" id="{2A808E52-724C-40AF-AFFC-845CA0A31E2B}"/>
            </a:ext>
          </a:extLst>
        </xdr:cNvPr>
        <xdr:cNvSpPr txBox="1"/>
      </xdr:nvSpPr>
      <xdr:spPr>
        <a:xfrm>
          <a:off x="12611744" y="98954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35396</xdr:rowOff>
    </xdr:from>
    <xdr:ext cx="405111" cy="259045"/>
    <xdr:sp macro="" textlink="">
      <xdr:nvSpPr>
        <xdr:cNvPr id="552" name="n_1mainValue【保健センター・保健所】&#10;有形固定資産減価償却率">
          <a:extLst>
            <a:ext uri="{FF2B5EF4-FFF2-40B4-BE49-F238E27FC236}">
              <a16:creationId xmlns:a16="http://schemas.microsoft.com/office/drawing/2014/main" id="{947DB896-B6BE-46BD-BCFF-0AE22E8232B0}"/>
            </a:ext>
          </a:extLst>
        </xdr:cNvPr>
        <xdr:cNvSpPr txBox="1"/>
      </xdr:nvSpPr>
      <xdr:spPr>
        <a:xfrm>
          <a:off x="15266044" y="10493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14168</xdr:rowOff>
    </xdr:from>
    <xdr:ext cx="405111" cy="259045"/>
    <xdr:sp macro="" textlink="">
      <xdr:nvSpPr>
        <xdr:cNvPr id="553" name="n_2mainValue【保健センター・保健所】&#10;有形固定資産減価償却率">
          <a:extLst>
            <a:ext uri="{FF2B5EF4-FFF2-40B4-BE49-F238E27FC236}">
              <a16:creationId xmlns:a16="http://schemas.microsoft.com/office/drawing/2014/main" id="{3263B10F-E401-494B-9E9E-BFAD0E724862}"/>
            </a:ext>
          </a:extLst>
        </xdr:cNvPr>
        <xdr:cNvSpPr txBox="1"/>
      </xdr:nvSpPr>
      <xdr:spPr>
        <a:xfrm>
          <a:off x="14389744" y="104726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164392</xdr:rowOff>
    </xdr:from>
    <xdr:ext cx="405111" cy="259045"/>
    <xdr:sp macro="" textlink="">
      <xdr:nvSpPr>
        <xdr:cNvPr id="554" name="n_3mainValue【保健センター・保健所】&#10;有形固定資産減価償却率">
          <a:extLst>
            <a:ext uri="{FF2B5EF4-FFF2-40B4-BE49-F238E27FC236}">
              <a16:creationId xmlns:a16="http://schemas.microsoft.com/office/drawing/2014/main" id="{A2FC9251-84AB-4E22-979F-25C38D1BB387}"/>
            </a:ext>
          </a:extLst>
        </xdr:cNvPr>
        <xdr:cNvSpPr txBox="1"/>
      </xdr:nvSpPr>
      <xdr:spPr>
        <a:xfrm>
          <a:off x="13500744" y="10451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143164</xdr:rowOff>
    </xdr:from>
    <xdr:ext cx="405111" cy="259045"/>
    <xdr:sp macro="" textlink="">
      <xdr:nvSpPr>
        <xdr:cNvPr id="555" name="n_4mainValue【保健センター・保健所】&#10;有形固定資産減価償却率">
          <a:extLst>
            <a:ext uri="{FF2B5EF4-FFF2-40B4-BE49-F238E27FC236}">
              <a16:creationId xmlns:a16="http://schemas.microsoft.com/office/drawing/2014/main" id="{9B2FAD30-D1A5-4161-9D29-FEC6F966B030}"/>
            </a:ext>
          </a:extLst>
        </xdr:cNvPr>
        <xdr:cNvSpPr txBox="1"/>
      </xdr:nvSpPr>
      <xdr:spPr>
        <a:xfrm>
          <a:off x="12611744" y="104301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56" name="正方形/長方形 555">
          <a:extLst>
            <a:ext uri="{FF2B5EF4-FFF2-40B4-BE49-F238E27FC236}">
              <a16:creationId xmlns:a16="http://schemas.microsoft.com/office/drawing/2014/main" id="{06181D81-8D4E-4743-A785-786A2BAA52A8}"/>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57" name="正方形/長方形 556">
          <a:extLst>
            <a:ext uri="{FF2B5EF4-FFF2-40B4-BE49-F238E27FC236}">
              <a16:creationId xmlns:a16="http://schemas.microsoft.com/office/drawing/2014/main" id="{F6E89C23-0138-47B3-9E22-51F72D2BB23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58" name="正方形/長方形 557">
          <a:extLst>
            <a:ext uri="{FF2B5EF4-FFF2-40B4-BE49-F238E27FC236}">
              <a16:creationId xmlns:a16="http://schemas.microsoft.com/office/drawing/2014/main" id="{E87E3A42-1E78-4143-9231-260A188CD5D1}"/>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59" name="正方形/長方形 558">
          <a:extLst>
            <a:ext uri="{FF2B5EF4-FFF2-40B4-BE49-F238E27FC236}">
              <a16:creationId xmlns:a16="http://schemas.microsoft.com/office/drawing/2014/main" id="{C915B4B0-6036-4A3E-89F0-E684F84344CE}"/>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0" name="正方形/長方形 559">
          <a:extLst>
            <a:ext uri="{FF2B5EF4-FFF2-40B4-BE49-F238E27FC236}">
              <a16:creationId xmlns:a16="http://schemas.microsoft.com/office/drawing/2014/main" id="{C7D2AC1B-704E-48FC-A669-72380F823691}"/>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1" name="正方形/長方形 560">
          <a:extLst>
            <a:ext uri="{FF2B5EF4-FFF2-40B4-BE49-F238E27FC236}">
              <a16:creationId xmlns:a16="http://schemas.microsoft.com/office/drawing/2014/main" id="{01023DE9-EC5E-41A9-B999-FD7DF061798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2" name="正方形/長方形 561">
          <a:extLst>
            <a:ext uri="{FF2B5EF4-FFF2-40B4-BE49-F238E27FC236}">
              <a16:creationId xmlns:a16="http://schemas.microsoft.com/office/drawing/2014/main" id="{EE103A40-B8C7-4F77-A69F-039A6A200B8D}"/>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3" name="正方形/長方形 562">
          <a:extLst>
            <a:ext uri="{FF2B5EF4-FFF2-40B4-BE49-F238E27FC236}">
              <a16:creationId xmlns:a16="http://schemas.microsoft.com/office/drawing/2014/main" id="{4E5B270D-650E-43CE-91CC-5FAFA64465F3}"/>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4" name="テキスト ボックス 563">
          <a:extLst>
            <a:ext uri="{FF2B5EF4-FFF2-40B4-BE49-F238E27FC236}">
              <a16:creationId xmlns:a16="http://schemas.microsoft.com/office/drawing/2014/main" id="{6D583D00-4419-46B3-9E6E-36B86670DD51}"/>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65" name="直線コネクタ 564">
          <a:extLst>
            <a:ext uri="{FF2B5EF4-FFF2-40B4-BE49-F238E27FC236}">
              <a16:creationId xmlns:a16="http://schemas.microsoft.com/office/drawing/2014/main" id="{05178F2E-4565-48C0-87E9-5C11F0379F18}"/>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66" name="直線コネクタ 565">
          <a:extLst>
            <a:ext uri="{FF2B5EF4-FFF2-40B4-BE49-F238E27FC236}">
              <a16:creationId xmlns:a16="http://schemas.microsoft.com/office/drawing/2014/main" id="{2BF7DE65-B9DD-4040-A774-1695DD8F32EE}"/>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67" name="テキスト ボックス 566">
          <a:extLst>
            <a:ext uri="{FF2B5EF4-FFF2-40B4-BE49-F238E27FC236}">
              <a16:creationId xmlns:a16="http://schemas.microsoft.com/office/drawing/2014/main" id="{9F33DF58-627E-4E68-94AA-7496D963E6CC}"/>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68" name="直線コネクタ 567">
          <a:extLst>
            <a:ext uri="{FF2B5EF4-FFF2-40B4-BE49-F238E27FC236}">
              <a16:creationId xmlns:a16="http://schemas.microsoft.com/office/drawing/2014/main" id="{6A22948F-C455-456E-8AEA-2DD478B48D68}"/>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69" name="テキスト ボックス 568">
          <a:extLst>
            <a:ext uri="{FF2B5EF4-FFF2-40B4-BE49-F238E27FC236}">
              <a16:creationId xmlns:a16="http://schemas.microsoft.com/office/drawing/2014/main" id="{C976BF7A-9586-459F-8EEF-D96643430303}"/>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0" name="直線コネクタ 569">
          <a:extLst>
            <a:ext uri="{FF2B5EF4-FFF2-40B4-BE49-F238E27FC236}">
              <a16:creationId xmlns:a16="http://schemas.microsoft.com/office/drawing/2014/main" id="{B0823C4A-F183-4DAA-AF66-7313134AB64F}"/>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1" name="テキスト ボックス 570">
          <a:extLst>
            <a:ext uri="{FF2B5EF4-FFF2-40B4-BE49-F238E27FC236}">
              <a16:creationId xmlns:a16="http://schemas.microsoft.com/office/drawing/2014/main" id="{DC000189-C827-48A4-A069-2E004112DAF2}"/>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2" name="直線コネクタ 571">
          <a:extLst>
            <a:ext uri="{FF2B5EF4-FFF2-40B4-BE49-F238E27FC236}">
              <a16:creationId xmlns:a16="http://schemas.microsoft.com/office/drawing/2014/main" id="{85B49DAF-EA7F-416A-9E07-F84046BC5226}"/>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73" name="テキスト ボックス 572">
          <a:extLst>
            <a:ext uri="{FF2B5EF4-FFF2-40B4-BE49-F238E27FC236}">
              <a16:creationId xmlns:a16="http://schemas.microsoft.com/office/drawing/2014/main" id="{67A22914-F649-472C-98CF-642286E67A0E}"/>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74" name="直線コネクタ 573">
          <a:extLst>
            <a:ext uri="{FF2B5EF4-FFF2-40B4-BE49-F238E27FC236}">
              <a16:creationId xmlns:a16="http://schemas.microsoft.com/office/drawing/2014/main" id="{A9137F3A-CFCF-4929-A989-430A41BF8731}"/>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75" name="テキスト ボックス 574">
          <a:extLst>
            <a:ext uri="{FF2B5EF4-FFF2-40B4-BE49-F238E27FC236}">
              <a16:creationId xmlns:a16="http://schemas.microsoft.com/office/drawing/2014/main" id="{034DEE03-DE30-41C2-A91E-A1FFDBCA7300}"/>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76" name="直線コネクタ 575">
          <a:extLst>
            <a:ext uri="{FF2B5EF4-FFF2-40B4-BE49-F238E27FC236}">
              <a16:creationId xmlns:a16="http://schemas.microsoft.com/office/drawing/2014/main" id="{689CCB73-99D1-472C-8560-FA4742D0D574}"/>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77" name="テキスト ボックス 576">
          <a:extLst>
            <a:ext uri="{FF2B5EF4-FFF2-40B4-BE49-F238E27FC236}">
              <a16:creationId xmlns:a16="http://schemas.microsoft.com/office/drawing/2014/main" id="{059C7EB9-2310-49F9-8874-C88548BF0799}"/>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78" name="【保健センター・保健所】&#10;一人当たり面積グラフ枠">
          <a:extLst>
            <a:ext uri="{FF2B5EF4-FFF2-40B4-BE49-F238E27FC236}">
              <a16:creationId xmlns:a16="http://schemas.microsoft.com/office/drawing/2014/main" id="{C7B3041B-6E7D-447C-8247-5995D854839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11430</xdr:rowOff>
    </xdr:from>
    <xdr:to>
      <xdr:col>116</xdr:col>
      <xdr:colOff>62864</xdr:colOff>
      <xdr:row>64</xdr:row>
      <xdr:rowOff>64770</xdr:rowOff>
    </xdr:to>
    <xdr:cxnSp macro="">
      <xdr:nvCxnSpPr>
        <xdr:cNvPr id="579" name="直線コネクタ 578">
          <a:extLst>
            <a:ext uri="{FF2B5EF4-FFF2-40B4-BE49-F238E27FC236}">
              <a16:creationId xmlns:a16="http://schemas.microsoft.com/office/drawing/2014/main" id="{DF08CD7D-17A0-466D-8786-F7628CCDCB27}"/>
            </a:ext>
          </a:extLst>
        </xdr:cNvPr>
        <xdr:cNvCxnSpPr/>
      </xdr:nvCxnSpPr>
      <xdr:spPr>
        <a:xfrm flipV="1">
          <a:off x="22160864" y="9612630"/>
          <a:ext cx="0" cy="14249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80" name="【保健センター・保健所】&#10;一人当たり面積最小値テキスト">
          <a:extLst>
            <a:ext uri="{FF2B5EF4-FFF2-40B4-BE49-F238E27FC236}">
              <a16:creationId xmlns:a16="http://schemas.microsoft.com/office/drawing/2014/main" id="{992C57A3-9418-4E65-B786-30E227148BCC}"/>
            </a:ext>
          </a:extLst>
        </xdr:cNvPr>
        <xdr:cNvSpPr txBox="1"/>
      </xdr:nvSpPr>
      <xdr:spPr>
        <a:xfrm>
          <a:off x="22199600" y="1104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81" name="直線コネクタ 580">
          <a:extLst>
            <a:ext uri="{FF2B5EF4-FFF2-40B4-BE49-F238E27FC236}">
              <a16:creationId xmlns:a16="http://schemas.microsoft.com/office/drawing/2014/main" id="{B653AF0E-3674-4F89-A9A7-7FF6E6C06B3C}"/>
            </a:ext>
          </a:extLst>
        </xdr:cNvPr>
        <xdr:cNvCxnSpPr/>
      </xdr:nvCxnSpPr>
      <xdr:spPr>
        <a:xfrm>
          <a:off x="22072600" y="1103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129557</xdr:rowOff>
    </xdr:from>
    <xdr:ext cx="469744" cy="259045"/>
    <xdr:sp macro="" textlink="">
      <xdr:nvSpPr>
        <xdr:cNvPr id="582" name="【保健センター・保健所】&#10;一人当たり面積最大値テキスト">
          <a:extLst>
            <a:ext uri="{FF2B5EF4-FFF2-40B4-BE49-F238E27FC236}">
              <a16:creationId xmlns:a16="http://schemas.microsoft.com/office/drawing/2014/main" id="{8EE0B186-9BFA-4CF0-90B9-5B8A83EFDFF8}"/>
            </a:ext>
          </a:extLst>
        </xdr:cNvPr>
        <xdr:cNvSpPr txBox="1"/>
      </xdr:nvSpPr>
      <xdr:spPr>
        <a:xfrm>
          <a:off x="22199600" y="9387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11430</xdr:rowOff>
    </xdr:from>
    <xdr:to>
      <xdr:col>116</xdr:col>
      <xdr:colOff>152400</xdr:colOff>
      <xdr:row>56</xdr:row>
      <xdr:rowOff>11430</xdr:rowOff>
    </xdr:to>
    <xdr:cxnSp macro="">
      <xdr:nvCxnSpPr>
        <xdr:cNvPr id="583" name="直線コネクタ 582">
          <a:extLst>
            <a:ext uri="{FF2B5EF4-FFF2-40B4-BE49-F238E27FC236}">
              <a16:creationId xmlns:a16="http://schemas.microsoft.com/office/drawing/2014/main" id="{7B86BFB6-072A-4247-BAA2-CDB2587D5D99}"/>
            </a:ext>
          </a:extLst>
        </xdr:cNvPr>
        <xdr:cNvCxnSpPr/>
      </xdr:nvCxnSpPr>
      <xdr:spPr>
        <a:xfrm>
          <a:off x="22072600" y="9612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53357</xdr:rowOff>
    </xdr:from>
    <xdr:ext cx="469744" cy="259045"/>
    <xdr:sp macro="" textlink="">
      <xdr:nvSpPr>
        <xdr:cNvPr id="584" name="【保健センター・保健所】&#10;一人当たり面積平均値テキスト">
          <a:extLst>
            <a:ext uri="{FF2B5EF4-FFF2-40B4-BE49-F238E27FC236}">
              <a16:creationId xmlns:a16="http://schemas.microsoft.com/office/drawing/2014/main" id="{AFBB1CFF-90A4-4C92-9B78-1E17FC5C2CF5}"/>
            </a:ext>
          </a:extLst>
        </xdr:cNvPr>
        <xdr:cNvSpPr txBox="1"/>
      </xdr:nvSpPr>
      <xdr:spPr>
        <a:xfrm>
          <a:off x="22199600" y="106832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74930</xdr:rowOff>
    </xdr:from>
    <xdr:to>
      <xdr:col>116</xdr:col>
      <xdr:colOff>114300</xdr:colOff>
      <xdr:row>63</xdr:row>
      <xdr:rowOff>5080</xdr:rowOff>
    </xdr:to>
    <xdr:sp macro="" textlink="">
      <xdr:nvSpPr>
        <xdr:cNvPr id="585" name="フローチャート: 判断 584">
          <a:extLst>
            <a:ext uri="{FF2B5EF4-FFF2-40B4-BE49-F238E27FC236}">
              <a16:creationId xmlns:a16="http://schemas.microsoft.com/office/drawing/2014/main" id="{D0D3E138-E018-4C34-B847-7DEBC6A12F56}"/>
            </a:ext>
          </a:extLst>
        </xdr:cNvPr>
        <xdr:cNvSpPr/>
      </xdr:nvSpPr>
      <xdr:spPr>
        <a:xfrm>
          <a:off x="22110700" y="1070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90170</xdr:rowOff>
    </xdr:from>
    <xdr:to>
      <xdr:col>112</xdr:col>
      <xdr:colOff>38100</xdr:colOff>
      <xdr:row>63</xdr:row>
      <xdr:rowOff>20320</xdr:rowOff>
    </xdr:to>
    <xdr:sp macro="" textlink="">
      <xdr:nvSpPr>
        <xdr:cNvPr id="586" name="フローチャート: 判断 585">
          <a:extLst>
            <a:ext uri="{FF2B5EF4-FFF2-40B4-BE49-F238E27FC236}">
              <a16:creationId xmlns:a16="http://schemas.microsoft.com/office/drawing/2014/main" id="{0F2C418D-6304-4C01-8CB4-1431649330D4}"/>
            </a:ext>
          </a:extLst>
        </xdr:cNvPr>
        <xdr:cNvSpPr/>
      </xdr:nvSpPr>
      <xdr:spPr>
        <a:xfrm>
          <a:off x="212725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97790</xdr:rowOff>
    </xdr:from>
    <xdr:to>
      <xdr:col>107</xdr:col>
      <xdr:colOff>101600</xdr:colOff>
      <xdr:row>63</xdr:row>
      <xdr:rowOff>27940</xdr:rowOff>
    </xdr:to>
    <xdr:sp macro="" textlink="">
      <xdr:nvSpPr>
        <xdr:cNvPr id="587" name="フローチャート: 判断 586">
          <a:extLst>
            <a:ext uri="{FF2B5EF4-FFF2-40B4-BE49-F238E27FC236}">
              <a16:creationId xmlns:a16="http://schemas.microsoft.com/office/drawing/2014/main" id="{66449F1E-9963-492F-B0A6-556FF020307F}"/>
            </a:ext>
          </a:extLst>
        </xdr:cNvPr>
        <xdr:cNvSpPr/>
      </xdr:nvSpPr>
      <xdr:spPr>
        <a:xfrm>
          <a:off x="20383500" y="1072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105410</xdr:rowOff>
    </xdr:from>
    <xdr:to>
      <xdr:col>102</xdr:col>
      <xdr:colOff>165100</xdr:colOff>
      <xdr:row>63</xdr:row>
      <xdr:rowOff>35560</xdr:rowOff>
    </xdr:to>
    <xdr:sp macro="" textlink="">
      <xdr:nvSpPr>
        <xdr:cNvPr id="588" name="フローチャート: 判断 587">
          <a:extLst>
            <a:ext uri="{FF2B5EF4-FFF2-40B4-BE49-F238E27FC236}">
              <a16:creationId xmlns:a16="http://schemas.microsoft.com/office/drawing/2014/main" id="{B972917F-4E1D-4370-987F-CC9382A795F0}"/>
            </a:ext>
          </a:extLst>
        </xdr:cNvPr>
        <xdr:cNvSpPr/>
      </xdr:nvSpPr>
      <xdr:spPr>
        <a:xfrm>
          <a:off x="19494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82550</xdr:rowOff>
    </xdr:from>
    <xdr:to>
      <xdr:col>98</xdr:col>
      <xdr:colOff>38100</xdr:colOff>
      <xdr:row>63</xdr:row>
      <xdr:rowOff>12700</xdr:rowOff>
    </xdr:to>
    <xdr:sp macro="" textlink="">
      <xdr:nvSpPr>
        <xdr:cNvPr id="589" name="フローチャート: 判断 588">
          <a:extLst>
            <a:ext uri="{FF2B5EF4-FFF2-40B4-BE49-F238E27FC236}">
              <a16:creationId xmlns:a16="http://schemas.microsoft.com/office/drawing/2014/main" id="{96EE04B2-B3CB-4AD2-98F4-6CA11C7E133F}"/>
            </a:ext>
          </a:extLst>
        </xdr:cNvPr>
        <xdr:cNvSpPr/>
      </xdr:nvSpPr>
      <xdr:spPr>
        <a:xfrm>
          <a:off x="18605500" y="1071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0" name="テキスト ボックス 589">
          <a:extLst>
            <a:ext uri="{FF2B5EF4-FFF2-40B4-BE49-F238E27FC236}">
              <a16:creationId xmlns:a16="http://schemas.microsoft.com/office/drawing/2014/main" id="{047ED987-66EA-4DA2-97D7-0422506B1B1B}"/>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1" name="テキスト ボックス 590">
          <a:extLst>
            <a:ext uri="{FF2B5EF4-FFF2-40B4-BE49-F238E27FC236}">
              <a16:creationId xmlns:a16="http://schemas.microsoft.com/office/drawing/2014/main" id="{1A7C5E19-396A-4432-A734-6AC3018812F9}"/>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2" name="テキスト ボックス 591">
          <a:extLst>
            <a:ext uri="{FF2B5EF4-FFF2-40B4-BE49-F238E27FC236}">
              <a16:creationId xmlns:a16="http://schemas.microsoft.com/office/drawing/2014/main" id="{FC93B8A9-85C3-4D88-BBAE-631C3F84F47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3" name="テキスト ボックス 592">
          <a:extLst>
            <a:ext uri="{FF2B5EF4-FFF2-40B4-BE49-F238E27FC236}">
              <a16:creationId xmlns:a16="http://schemas.microsoft.com/office/drawing/2014/main" id="{356529F1-139B-4371-ADB7-7973E4BE1AEE}"/>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4" name="テキスト ボックス 593">
          <a:extLst>
            <a:ext uri="{FF2B5EF4-FFF2-40B4-BE49-F238E27FC236}">
              <a16:creationId xmlns:a16="http://schemas.microsoft.com/office/drawing/2014/main" id="{7E0FEF9B-52CA-4B1B-9B47-B29BD75CC528}"/>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97790</xdr:rowOff>
    </xdr:from>
    <xdr:to>
      <xdr:col>116</xdr:col>
      <xdr:colOff>114300</xdr:colOff>
      <xdr:row>62</xdr:row>
      <xdr:rowOff>27940</xdr:rowOff>
    </xdr:to>
    <xdr:sp macro="" textlink="">
      <xdr:nvSpPr>
        <xdr:cNvPr id="595" name="楕円 594">
          <a:extLst>
            <a:ext uri="{FF2B5EF4-FFF2-40B4-BE49-F238E27FC236}">
              <a16:creationId xmlns:a16="http://schemas.microsoft.com/office/drawing/2014/main" id="{3D7CFDBF-5CE9-443A-BBB0-99B6822D1425}"/>
            </a:ext>
          </a:extLst>
        </xdr:cNvPr>
        <xdr:cNvSpPr/>
      </xdr:nvSpPr>
      <xdr:spPr>
        <a:xfrm>
          <a:off x="22110700" y="1055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120667</xdr:rowOff>
    </xdr:from>
    <xdr:ext cx="469744" cy="259045"/>
    <xdr:sp macro="" textlink="">
      <xdr:nvSpPr>
        <xdr:cNvPr id="596" name="【保健センター・保健所】&#10;一人当たり面積該当値テキスト">
          <a:extLst>
            <a:ext uri="{FF2B5EF4-FFF2-40B4-BE49-F238E27FC236}">
              <a16:creationId xmlns:a16="http://schemas.microsoft.com/office/drawing/2014/main" id="{5CBDD813-4051-4A14-BE5C-323424773560}"/>
            </a:ext>
          </a:extLst>
        </xdr:cNvPr>
        <xdr:cNvSpPr txBox="1"/>
      </xdr:nvSpPr>
      <xdr:spPr>
        <a:xfrm>
          <a:off x="22199600" y="10407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105410</xdr:rowOff>
    </xdr:from>
    <xdr:to>
      <xdr:col>112</xdr:col>
      <xdr:colOff>38100</xdr:colOff>
      <xdr:row>62</xdr:row>
      <xdr:rowOff>35560</xdr:rowOff>
    </xdr:to>
    <xdr:sp macro="" textlink="">
      <xdr:nvSpPr>
        <xdr:cNvPr id="597" name="楕円 596">
          <a:extLst>
            <a:ext uri="{FF2B5EF4-FFF2-40B4-BE49-F238E27FC236}">
              <a16:creationId xmlns:a16="http://schemas.microsoft.com/office/drawing/2014/main" id="{89C2D8D7-22D5-4461-9582-93AC4C38253F}"/>
            </a:ext>
          </a:extLst>
        </xdr:cNvPr>
        <xdr:cNvSpPr/>
      </xdr:nvSpPr>
      <xdr:spPr>
        <a:xfrm>
          <a:off x="21272500" y="1056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148590</xdr:rowOff>
    </xdr:from>
    <xdr:to>
      <xdr:col>116</xdr:col>
      <xdr:colOff>63500</xdr:colOff>
      <xdr:row>61</xdr:row>
      <xdr:rowOff>156210</xdr:rowOff>
    </xdr:to>
    <xdr:cxnSp macro="">
      <xdr:nvCxnSpPr>
        <xdr:cNvPr id="598" name="直線コネクタ 597">
          <a:extLst>
            <a:ext uri="{FF2B5EF4-FFF2-40B4-BE49-F238E27FC236}">
              <a16:creationId xmlns:a16="http://schemas.microsoft.com/office/drawing/2014/main" id="{AB602766-59F4-401F-AF44-6B0662B77A0F}"/>
            </a:ext>
          </a:extLst>
        </xdr:cNvPr>
        <xdr:cNvCxnSpPr/>
      </xdr:nvCxnSpPr>
      <xdr:spPr>
        <a:xfrm flipV="1">
          <a:off x="21323300" y="1060704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113030</xdr:rowOff>
    </xdr:from>
    <xdr:to>
      <xdr:col>107</xdr:col>
      <xdr:colOff>101600</xdr:colOff>
      <xdr:row>62</xdr:row>
      <xdr:rowOff>43180</xdr:rowOff>
    </xdr:to>
    <xdr:sp macro="" textlink="">
      <xdr:nvSpPr>
        <xdr:cNvPr id="599" name="楕円 598">
          <a:extLst>
            <a:ext uri="{FF2B5EF4-FFF2-40B4-BE49-F238E27FC236}">
              <a16:creationId xmlns:a16="http://schemas.microsoft.com/office/drawing/2014/main" id="{54830704-2DAF-4F3A-84BA-82CB9E0920B9}"/>
            </a:ext>
          </a:extLst>
        </xdr:cNvPr>
        <xdr:cNvSpPr/>
      </xdr:nvSpPr>
      <xdr:spPr>
        <a:xfrm>
          <a:off x="20383500" y="1057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156210</xdr:rowOff>
    </xdr:from>
    <xdr:to>
      <xdr:col>111</xdr:col>
      <xdr:colOff>177800</xdr:colOff>
      <xdr:row>61</xdr:row>
      <xdr:rowOff>163830</xdr:rowOff>
    </xdr:to>
    <xdr:cxnSp macro="">
      <xdr:nvCxnSpPr>
        <xdr:cNvPr id="600" name="直線コネクタ 599">
          <a:extLst>
            <a:ext uri="{FF2B5EF4-FFF2-40B4-BE49-F238E27FC236}">
              <a16:creationId xmlns:a16="http://schemas.microsoft.com/office/drawing/2014/main" id="{ECE3CD0C-6A1C-431D-9E3E-10C16BF24422}"/>
            </a:ext>
          </a:extLst>
        </xdr:cNvPr>
        <xdr:cNvCxnSpPr/>
      </xdr:nvCxnSpPr>
      <xdr:spPr>
        <a:xfrm flipV="1">
          <a:off x="20434300" y="1061466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116840</xdr:rowOff>
    </xdr:from>
    <xdr:to>
      <xdr:col>102</xdr:col>
      <xdr:colOff>165100</xdr:colOff>
      <xdr:row>62</xdr:row>
      <xdr:rowOff>46990</xdr:rowOff>
    </xdr:to>
    <xdr:sp macro="" textlink="">
      <xdr:nvSpPr>
        <xdr:cNvPr id="601" name="楕円 600">
          <a:extLst>
            <a:ext uri="{FF2B5EF4-FFF2-40B4-BE49-F238E27FC236}">
              <a16:creationId xmlns:a16="http://schemas.microsoft.com/office/drawing/2014/main" id="{B036AE4D-C700-4356-91D7-F2DB5994F9D2}"/>
            </a:ext>
          </a:extLst>
        </xdr:cNvPr>
        <xdr:cNvSpPr/>
      </xdr:nvSpPr>
      <xdr:spPr>
        <a:xfrm>
          <a:off x="194945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163830</xdr:rowOff>
    </xdr:from>
    <xdr:to>
      <xdr:col>107</xdr:col>
      <xdr:colOff>50800</xdr:colOff>
      <xdr:row>61</xdr:row>
      <xdr:rowOff>167640</xdr:rowOff>
    </xdr:to>
    <xdr:cxnSp macro="">
      <xdr:nvCxnSpPr>
        <xdr:cNvPr id="602" name="直線コネクタ 601">
          <a:extLst>
            <a:ext uri="{FF2B5EF4-FFF2-40B4-BE49-F238E27FC236}">
              <a16:creationId xmlns:a16="http://schemas.microsoft.com/office/drawing/2014/main" id="{6CF8A913-835D-436D-8402-64DC2F4D5AE9}"/>
            </a:ext>
          </a:extLst>
        </xdr:cNvPr>
        <xdr:cNvCxnSpPr/>
      </xdr:nvCxnSpPr>
      <xdr:spPr>
        <a:xfrm flipV="1">
          <a:off x="19545300" y="106222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124460</xdr:rowOff>
    </xdr:from>
    <xdr:to>
      <xdr:col>98</xdr:col>
      <xdr:colOff>38100</xdr:colOff>
      <xdr:row>62</xdr:row>
      <xdr:rowOff>54610</xdr:rowOff>
    </xdr:to>
    <xdr:sp macro="" textlink="">
      <xdr:nvSpPr>
        <xdr:cNvPr id="603" name="楕円 602">
          <a:extLst>
            <a:ext uri="{FF2B5EF4-FFF2-40B4-BE49-F238E27FC236}">
              <a16:creationId xmlns:a16="http://schemas.microsoft.com/office/drawing/2014/main" id="{5C54D679-2470-4761-AB64-241E45CD22D3}"/>
            </a:ext>
          </a:extLst>
        </xdr:cNvPr>
        <xdr:cNvSpPr/>
      </xdr:nvSpPr>
      <xdr:spPr>
        <a:xfrm>
          <a:off x="18605500" y="1058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167640</xdr:rowOff>
    </xdr:from>
    <xdr:to>
      <xdr:col>102</xdr:col>
      <xdr:colOff>114300</xdr:colOff>
      <xdr:row>62</xdr:row>
      <xdr:rowOff>3810</xdr:rowOff>
    </xdr:to>
    <xdr:cxnSp macro="">
      <xdr:nvCxnSpPr>
        <xdr:cNvPr id="604" name="直線コネクタ 603">
          <a:extLst>
            <a:ext uri="{FF2B5EF4-FFF2-40B4-BE49-F238E27FC236}">
              <a16:creationId xmlns:a16="http://schemas.microsoft.com/office/drawing/2014/main" id="{390BFD16-7BC9-4E80-A3A2-F9F96B6B2CF7}"/>
            </a:ext>
          </a:extLst>
        </xdr:cNvPr>
        <xdr:cNvCxnSpPr/>
      </xdr:nvCxnSpPr>
      <xdr:spPr>
        <a:xfrm flipV="1">
          <a:off x="18656300" y="1062609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11447</xdr:rowOff>
    </xdr:from>
    <xdr:ext cx="469744" cy="259045"/>
    <xdr:sp macro="" textlink="">
      <xdr:nvSpPr>
        <xdr:cNvPr id="605" name="n_1aveValue【保健センター・保健所】&#10;一人当たり面積">
          <a:extLst>
            <a:ext uri="{FF2B5EF4-FFF2-40B4-BE49-F238E27FC236}">
              <a16:creationId xmlns:a16="http://schemas.microsoft.com/office/drawing/2014/main" id="{2163001A-24DD-4D52-AD7E-FE3D7A2458C0}"/>
            </a:ext>
          </a:extLst>
        </xdr:cNvPr>
        <xdr:cNvSpPr txBox="1"/>
      </xdr:nvSpPr>
      <xdr:spPr>
        <a:xfrm>
          <a:off x="21075727" y="10812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19067</xdr:rowOff>
    </xdr:from>
    <xdr:ext cx="469744" cy="259045"/>
    <xdr:sp macro="" textlink="">
      <xdr:nvSpPr>
        <xdr:cNvPr id="606" name="n_2aveValue【保健センター・保健所】&#10;一人当たり面積">
          <a:extLst>
            <a:ext uri="{FF2B5EF4-FFF2-40B4-BE49-F238E27FC236}">
              <a16:creationId xmlns:a16="http://schemas.microsoft.com/office/drawing/2014/main" id="{1EFC4208-0519-4995-8521-82CD8B007D57}"/>
            </a:ext>
          </a:extLst>
        </xdr:cNvPr>
        <xdr:cNvSpPr txBox="1"/>
      </xdr:nvSpPr>
      <xdr:spPr>
        <a:xfrm>
          <a:off x="20199427" y="1082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26687</xdr:rowOff>
    </xdr:from>
    <xdr:ext cx="469744" cy="259045"/>
    <xdr:sp macro="" textlink="">
      <xdr:nvSpPr>
        <xdr:cNvPr id="607" name="n_3aveValue【保健センター・保健所】&#10;一人当たり面積">
          <a:extLst>
            <a:ext uri="{FF2B5EF4-FFF2-40B4-BE49-F238E27FC236}">
              <a16:creationId xmlns:a16="http://schemas.microsoft.com/office/drawing/2014/main" id="{69214A7A-98C2-46C6-B1E6-234702990F99}"/>
            </a:ext>
          </a:extLst>
        </xdr:cNvPr>
        <xdr:cNvSpPr txBox="1"/>
      </xdr:nvSpPr>
      <xdr:spPr>
        <a:xfrm>
          <a:off x="19310427" y="10828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3827</xdr:rowOff>
    </xdr:from>
    <xdr:ext cx="469744" cy="259045"/>
    <xdr:sp macro="" textlink="">
      <xdr:nvSpPr>
        <xdr:cNvPr id="608" name="n_4aveValue【保健センター・保健所】&#10;一人当たり面積">
          <a:extLst>
            <a:ext uri="{FF2B5EF4-FFF2-40B4-BE49-F238E27FC236}">
              <a16:creationId xmlns:a16="http://schemas.microsoft.com/office/drawing/2014/main" id="{68B90FC0-235E-4398-83EF-3A1B2C1E744D}"/>
            </a:ext>
          </a:extLst>
        </xdr:cNvPr>
        <xdr:cNvSpPr txBox="1"/>
      </xdr:nvSpPr>
      <xdr:spPr>
        <a:xfrm>
          <a:off x="18421427" y="10805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52087</xdr:rowOff>
    </xdr:from>
    <xdr:ext cx="469744" cy="259045"/>
    <xdr:sp macro="" textlink="">
      <xdr:nvSpPr>
        <xdr:cNvPr id="609" name="n_1mainValue【保健センター・保健所】&#10;一人当たり面積">
          <a:extLst>
            <a:ext uri="{FF2B5EF4-FFF2-40B4-BE49-F238E27FC236}">
              <a16:creationId xmlns:a16="http://schemas.microsoft.com/office/drawing/2014/main" id="{13BFDDBC-15A2-4F87-B76D-CDF16E91C596}"/>
            </a:ext>
          </a:extLst>
        </xdr:cNvPr>
        <xdr:cNvSpPr txBox="1"/>
      </xdr:nvSpPr>
      <xdr:spPr>
        <a:xfrm>
          <a:off x="21075727" y="1033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59707</xdr:rowOff>
    </xdr:from>
    <xdr:ext cx="469744" cy="259045"/>
    <xdr:sp macro="" textlink="">
      <xdr:nvSpPr>
        <xdr:cNvPr id="610" name="n_2mainValue【保健センター・保健所】&#10;一人当たり面積">
          <a:extLst>
            <a:ext uri="{FF2B5EF4-FFF2-40B4-BE49-F238E27FC236}">
              <a16:creationId xmlns:a16="http://schemas.microsoft.com/office/drawing/2014/main" id="{CEAA93EF-3F10-4C39-B01E-750F7E1204E2}"/>
            </a:ext>
          </a:extLst>
        </xdr:cNvPr>
        <xdr:cNvSpPr txBox="1"/>
      </xdr:nvSpPr>
      <xdr:spPr>
        <a:xfrm>
          <a:off x="20199427" y="10346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63517</xdr:rowOff>
    </xdr:from>
    <xdr:ext cx="469744" cy="259045"/>
    <xdr:sp macro="" textlink="">
      <xdr:nvSpPr>
        <xdr:cNvPr id="611" name="n_3mainValue【保健センター・保健所】&#10;一人当たり面積">
          <a:extLst>
            <a:ext uri="{FF2B5EF4-FFF2-40B4-BE49-F238E27FC236}">
              <a16:creationId xmlns:a16="http://schemas.microsoft.com/office/drawing/2014/main" id="{E74B14D9-60BA-4E0A-A887-D2970917A770}"/>
            </a:ext>
          </a:extLst>
        </xdr:cNvPr>
        <xdr:cNvSpPr txBox="1"/>
      </xdr:nvSpPr>
      <xdr:spPr>
        <a:xfrm>
          <a:off x="19310427" y="10350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71137</xdr:rowOff>
    </xdr:from>
    <xdr:ext cx="469744" cy="259045"/>
    <xdr:sp macro="" textlink="">
      <xdr:nvSpPr>
        <xdr:cNvPr id="612" name="n_4mainValue【保健センター・保健所】&#10;一人当たり面積">
          <a:extLst>
            <a:ext uri="{FF2B5EF4-FFF2-40B4-BE49-F238E27FC236}">
              <a16:creationId xmlns:a16="http://schemas.microsoft.com/office/drawing/2014/main" id="{8ACD2A9F-F9B5-4FF6-BDCD-AB5A7AAEDD88}"/>
            </a:ext>
          </a:extLst>
        </xdr:cNvPr>
        <xdr:cNvSpPr txBox="1"/>
      </xdr:nvSpPr>
      <xdr:spPr>
        <a:xfrm>
          <a:off x="18421427" y="10358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3" name="正方形/長方形 612">
          <a:extLst>
            <a:ext uri="{FF2B5EF4-FFF2-40B4-BE49-F238E27FC236}">
              <a16:creationId xmlns:a16="http://schemas.microsoft.com/office/drawing/2014/main" id="{61342675-529A-43A6-9D6C-34F47E414A5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4" name="正方形/長方形 613">
          <a:extLst>
            <a:ext uri="{FF2B5EF4-FFF2-40B4-BE49-F238E27FC236}">
              <a16:creationId xmlns:a16="http://schemas.microsoft.com/office/drawing/2014/main" id="{27B4E08C-F737-44A9-9E7B-ACEE3C71A43C}"/>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5" name="正方形/長方形 614">
          <a:extLst>
            <a:ext uri="{FF2B5EF4-FFF2-40B4-BE49-F238E27FC236}">
              <a16:creationId xmlns:a16="http://schemas.microsoft.com/office/drawing/2014/main" id="{1C14EB72-87CE-49B6-9E01-DEDC85773185}"/>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6" name="正方形/長方形 615">
          <a:extLst>
            <a:ext uri="{FF2B5EF4-FFF2-40B4-BE49-F238E27FC236}">
              <a16:creationId xmlns:a16="http://schemas.microsoft.com/office/drawing/2014/main" id="{8E723A44-1F95-49EC-A859-5DD713C39B0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17" name="正方形/長方形 616">
          <a:extLst>
            <a:ext uri="{FF2B5EF4-FFF2-40B4-BE49-F238E27FC236}">
              <a16:creationId xmlns:a16="http://schemas.microsoft.com/office/drawing/2014/main" id="{FA5EBADD-D6B2-4577-AEB7-1B3C663C5426}"/>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18" name="正方形/長方形 617">
          <a:extLst>
            <a:ext uri="{FF2B5EF4-FFF2-40B4-BE49-F238E27FC236}">
              <a16:creationId xmlns:a16="http://schemas.microsoft.com/office/drawing/2014/main" id="{494B2649-6A37-4F9D-AA5C-3805E4E3E3AB}"/>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19" name="正方形/長方形 618">
          <a:extLst>
            <a:ext uri="{FF2B5EF4-FFF2-40B4-BE49-F238E27FC236}">
              <a16:creationId xmlns:a16="http://schemas.microsoft.com/office/drawing/2014/main" id="{8EB0F86D-9031-4F0A-B2D3-1041F48EF5B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0" name="正方形/長方形 619">
          <a:extLst>
            <a:ext uri="{FF2B5EF4-FFF2-40B4-BE49-F238E27FC236}">
              <a16:creationId xmlns:a16="http://schemas.microsoft.com/office/drawing/2014/main" id="{3186972F-B40F-4641-BE21-4ED0A22BF987}"/>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1" name="テキスト ボックス 620">
          <a:extLst>
            <a:ext uri="{FF2B5EF4-FFF2-40B4-BE49-F238E27FC236}">
              <a16:creationId xmlns:a16="http://schemas.microsoft.com/office/drawing/2014/main" id="{18294E87-F20F-4BE0-83F4-6C2DA0A72401}"/>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2" name="直線コネクタ 621">
          <a:extLst>
            <a:ext uri="{FF2B5EF4-FFF2-40B4-BE49-F238E27FC236}">
              <a16:creationId xmlns:a16="http://schemas.microsoft.com/office/drawing/2014/main" id="{A1A5B998-070E-414D-BE48-FFD1427341D8}"/>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3" name="テキスト ボックス 622">
          <a:extLst>
            <a:ext uri="{FF2B5EF4-FFF2-40B4-BE49-F238E27FC236}">
              <a16:creationId xmlns:a16="http://schemas.microsoft.com/office/drawing/2014/main" id="{048068DD-6739-4B66-B71F-C4060068E688}"/>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4" name="直線コネクタ 623">
          <a:extLst>
            <a:ext uri="{FF2B5EF4-FFF2-40B4-BE49-F238E27FC236}">
              <a16:creationId xmlns:a16="http://schemas.microsoft.com/office/drawing/2014/main" id="{8AFFC908-A14F-420B-AF4B-DFA8E54796A2}"/>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25" name="テキスト ボックス 624">
          <a:extLst>
            <a:ext uri="{FF2B5EF4-FFF2-40B4-BE49-F238E27FC236}">
              <a16:creationId xmlns:a16="http://schemas.microsoft.com/office/drawing/2014/main" id="{4F76D496-2D35-4086-85E0-BB1F527682B6}"/>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26" name="直線コネクタ 625">
          <a:extLst>
            <a:ext uri="{FF2B5EF4-FFF2-40B4-BE49-F238E27FC236}">
              <a16:creationId xmlns:a16="http://schemas.microsoft.com/office/drawing/2014/main" id="{E78B12C2-9228-4428-A01B-1CDE26CB9D24}"/>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27" name="テキスト ボックス 626">
          <a:extLst>
            <a:ext uri="{FF2B5EF4-FFF2-40B4-BE49-F238E27FC236}">
              <a16:creationId xmlns:a16="http://schemas.microsoft.com/office/drawing/2014/main" id="{B97BBED5-056B-45E7-BCFB-09E78E264F9D}"/>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28" name="直線コネクタ 627">
          <a:extLst>
            <a:ext uri="{FF2B5EF4-FFF2-40B4-BE49-F238E27FC236}">
              <a16:creationId xmlns:a16="http://schemas.microsoft.com/office/drawing/2014/main" id="{45F7BA21-3E8C-44DC-956A-9983856DFE7C}"/>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29" name="テキスト ボックス 628">
          <a:extLst>
            <a:ext uri="{FF2B5EF4-FFF2-40B4-BE49-F238E27FC236}">
              <a16:creationId xmlns:a16="http://schemas.microsoft.com/office/drawing/2014/main" id="{3730AF35-59A1-4033-BB16-C3D4B3C51011}"/>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0" name="直線コネクタ 629">
          <a:extLst>
            <a:ext uri="{FF2B5EF4-FFF2-40B4-BE49-F238E27FC236}">
              <a16:creationId xmlns:a16="http://schemas.microsoft.com/office/drawing/2014/main" id="{B6C131EC-C29E-4D6D-B8C5-3F9EFE28738A}"/>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1" name="テキスト ボックス 630">
          <a:extLst>
            <a:ext uri="{FF2B5EF4-FFF2-40B4-BE49-F238E27FC236}">
              <a16:creationId xmlns:a16="http://schemas.microsoft.com/office/drawing/2014/main" id="{CDB38E67-4ADF-45FA-BFA7-443607AF8DAE}"/>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2" name="直線コネクタ 631">
          <a:extLst>
            <a:ext uri="{FF2B5EF4-FFF2-40B4-BE49-F238E27FC236}">
              <a16:creationId xmlns:a16="http://schemas.microsoft.com/office/drawing/2014/main" id="{41EE010D-7462-4D5C-BF56-FA3E83385D25}"/>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3" name="テキスト ボックス 632">
          <a:extLst>
            <a:ext uri="{FF2B5EF4-FFF2-40B4-BE49-F238E27FC236}">
              <a16:creationId xmlns:a16="http://schemas.microsoft.com/office/drawing/2014/main" id="{3315159F-AA04-4E7E-85A1-420F4673C93D}"/>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4" name="直線コネクタ 633">
          <a:extLst>
            <a:ext uri="{FF2B5EF4-FFF2-40B4-BE49-F238E27FC236}">
              <a16:creationId xmlns:a16="http://schemas.microsoft.com/office/drawing/2014/main" id="{6F2C35DC-7F92-4591-8F6A-73E370C8A77C}"/>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35" name="テキスト ボックス 634">
          <a:extLst>
            <a:ext uri="{FF2B5EF4-FFF2-40B4-BE49-F238E27FC236}">
              <a16:creationId xmlns:a16="http://schemas.microsoft.com/office/drawing/2014/main" id="{D1096352-6266-4398-B91C-6D5D863F7D0F}"/>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36" name="直線コネクタ 635">
          <a:extLst>
            <a:ext uri="{FF2B5EF4-FFF2-40B4-BE49-F238E27FC236}">
              <a16:creationId xmlns:a16="http://schemas.microsoft.com/office/drawing/2014/main" id="{E770F286-8AFD-4C20-9D37-A819343A43C3}"/>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7" name="【消防施設】&#10;有形固定資産減価償却率グラフ枠">
          <a:extLst>
            <a:ext uri="{FF2B5EF4-FFF2-40B4-BE49-F238E27FC236}">
              <a16:creationId xmlns:a16="http://schemas.microsoft.com/office/drawing/2014/main" id="{CCA5C1E6-14CC-4DB0-8FC2-D9E6A3A29C99}"/>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20138</xdr:rowOff>
    </xdr:from>
    <xdr:to>
      <xdr:col>85</xdr:col>
      <xdr:colOff>126364</xdr:colOff>
      <xdr:row>86</xdr:row>
      <xdr:rowOff>168729</xdr:rowOff>
    </xdr:to>
    <xdr:cxnSp macro="">
      <xdr:nvCxnSpPr>
        <xdr:cNvPr id="638" name="直線コネクタ 637">
          <a:extLst>
            <a:ext uri="{FF2B5EF4-FFF2-40B4-BE49-F238E27FC236}">
              <a16:creationId xmlns:a16="http://schemas.microsoft.com/office/drawing/2014/main" id="{0A33F707-1C4A-47B9-9FF3-73A2A295A0D4}"/>
            </a:ext>
          </a:extLst>
        </xdr:cNvPr>
        <xdr:cNvCxnSpPr/>
      </xdr:nvCxnSpPr>
      <xdr:spPr>
        <a:xfrm flipV="1">
          <a:off x="16318864" y="13393238"/>
          <a:ext cx="0" cy="15201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39" name="【消防施設】&#10;有形固定資産減価償却率最小値テキスト">
          <a:extLst>
            <a:ext uri="{FF2B5EF4-FFF2-40B4-BE49-F238E27FC236}">
              <a16:creationId xmlns:a16="http://schemas.microsoft.com/office/drawing/2014/main" id="{E560946C-2725-4193-978D-345F2A123553}"/>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0" name="直線コネクタ 639">
          <a:extLst>
            <a:ext uri="{FF2B5EF4-FFF2-40B4-BE49-F238E27FC236}">
              <a16:creationId xmlns:a16="http://schemas.microsoft.com/office/drawing/2014/main" id="{805CDA4D-BE67-4136-B747-922989A02CE9}"/>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138265</xdr:rowOff>
    </xdr:from>
    <xdr:ext cx="340478" cy="259045"/>
    <xdr:sp macro="" textlink="">
      <xdr:nvSpPr>
        <xdr:cNvPr id="641" name="【消防施設】&#10;有形固定資産減価償却率最大値テキスト">
          <a:extLst>
            <a:ext uri="{FF2B5EF4-FFF2-40B4-BE49-F238E27FC236}">
              <a16:creationId xmlns:a16="http://schemas.microsoft.com/office/drawing/2014/main" id="{FD30BBC9-8275-4BCB-8AAD-610D28BF87C2}"/>
            </a:ext>
          </a:extLst>
        </xdr:cNvPr>
        <xdr:cNvSpPr txBox="1"/>
      </xdr:nvSpPr>
      <xdr:spPr>
        <a:xfrm>
          <a:off x="16357600" y="1316846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20138</xdr:rowOff>
    </xdr:from>
    <xdr:to>
      <xdr:col>86</xdr:col>
      <xdr:colOff>25400</xdr:colOff>
      <xdr:row>78</xdr:row>
      <xdr:rowOff>20138</xdr:rowOff>
    </xdr:to>
    <xdr:cxnSp macro="">
      <xdr:nvCxnSpPr>
        <xdr:cNvPr id="642" name="直線コネクタ 641">
          <a:extLst>
            <a:ext uri="{FF2B5EF4-FFF2-40B4-BE49-F238E27FC236}">
              <a16:creationId xmlns:a16="http://schemas.microsoft.com/office/drawing/2014/main" id="{5DCEC8B2-DAA5-46BA-90E0-2847D51058B5}"/>
            </a:ext>
          </a:extLst>
        </xdr:cNvPr>
        <xdr:cNvCxnSpPr/>
      </xdr:nvCxnSpPr>
      <xdr:spPr>
        <a:xfrm>
          <a:off x="16230600" y="13393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1650</xdr:rowOff>
    </xdr:from>
    <xdr:ext cx="405111" cy="259045"/>
    <xdr:sp macro="" textlink="">
      <xdr:nvSpPr>
        <xdr:cNvPr id="643" name="【消防施設】&#10;有形固定資産減価償却率平均値テキスト">
          <a:extLst>
            <a:ext uri="{FF2B5EF4-FFF2-40B4-BE49-F238E27FC236}">
              <a16:creationId xmlns:a16="http://schemas.microsoft.com/office/drawing/2014/main" id="{488C9A0F-0AF2-4E42-87E5-84F654833ECE}"/>
            </a:ext>
          </a:extLst>
        </xdr:cNvPr>
        <xdr:cNvSpPr txBox="1"/>
      </xdr:nvSpPr>
      <xdr:spPr>
        <a:xfrm>
          <a:off x="16357600" y="142320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23223</xdr:rowOff>
    </xdr:from>
    <xdr:to>
      <xdr:col>85</xdr:col>
      <xdr:colOff>177800</xdr:colOff>
      <xdr:row>83</xdr:row>
      <xdr:rowOff>124823</xdr:rowOff>
    </xdr:to>
    <xdr:sp macro="" textlink="">
      <xdr:nvSpPr>
        <xdr:cNvPr id="644" name="フローチャート: 判断 643">
          <a:extLst>
            <a:ext uri="{FF2B5EF4-FFF2-40B4-BE49-F238E27FC236}">
              <a16:creationId xmlns:a16="http://schemas.microsoft.com/office/drawing/2014/main" id="{4BA70F66-794C-45B5-9E94-8DCDEDF33DC6}"/>
            </a:ext>
          </a:extLst>
        </xdr:cNvPr>
        <xdr:cNvSpPr/>
      </xdr:nvSpPr>
      <xdr:spPr>
        <a:xfrm>
          <a:off x="16268700" y="1425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28121</xdr:rowOff>
    </xdr:from>
    <xdr:to>
      <xdr:col>81</xdr:col>
      <xdr:colOff>101600</xdr:colOff>
      <xdr:row>83</xdr:row>
      <xdr:rowOff>129721</xdr:rowOff>
    </xdr:to>
    <xdr:sp macro="" textlink="">
      <xdr:nvSpPr>
        <xdr:cNvPr id="645" name="フローチャート: 判断 644">
          <a:extLst>
            <a:ext uri="{FF2B5EF4-FFF2-40B4-BE49-F238E27FC236}">
              <a16:creationId xmlns:a16="http://schemas.microsoft.com/office/drawing/2014/main" id="{660EA4A5-02F6-4552-A188-D860D62556C4}"/>
            </a:ext>
          </a:extLst>
        </xdr:cNvPr>
        <xdr:cNvSpPr/>
      </xdr:nvSpPr>
      <xdr:spPr>
        <a:xfrm>
          <a:off x="15430500" y="1425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21589</xdr:rowOff>
    </xdr:from>
    <xdr:to>
      <xdr:col>76</xdr:col>
      <xdr:colOff>165100</xdr:colOff>
      <xdr:row>82</xdr:row>
      <xdr:rowOff>123189</xdr:rowOff>
    </xdr:to>
    <xdr:sp macro="" textlink="">
      <xdr:nvSpPr>
        <xdr:cNvPr id="646" name="フローチャート: 判断 645">
          <a:extLst>
            <a:ext uri="{FF2B5EF4-FFF2-40B4-BE49-F238E27FC236}">
              <a16:creationId xmlns:a16="http://schemas.microsoft.com/office/drawing/2014/main" id="{DD3CC8A6-628E-4D89-9EBD-D919C4D760E5}"/>
            </a:ext>
          </a:extLst>
        </xdr:cNvPr>
        <xdr:cNvSpPr/>
      </xdr:nvSpPr>
      <xdr:spPr>
        <a:xfrm>
          <a:off x="14541500" y="14080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647" name="フローチャート: 判断 646">
          <a:extLst>
            <a:ext uri="{FF2B5EF4-FFF2-40B4-BE49-F238E27FC236}">
              <a16:creationId xmlns:a16="http://schemas.microsoft.com/office/drawing/2014/main" id="{2588C0D6-B546-47D1-AFDF-5EC04D4BF275}"/>
            </a:ext>
          </a:extLst>
        </xdr:cNvPr>
        <xdr:cNvSpPr/>
      </xdr:nvSpPr>
      <xdr:spPr>
        <a:xfrm>
          <a:off x="13652500" y="14194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10161</xdr:rowOff>
    </xdr:from>
    <xdr:to>
      <xdr:col>67</xdr:col>
      <xdr:colOff>101600</xdr:colOff>
      <xdr:row>82</xdr:row>
      <xdr:rowOff>111761</xdr:rowOff>
    </xdr:to>
    <xdr:sp macro="" textlink="">
      <xdr:nvSpPr>
        <xdr:cNvPr id="648" name="フローチャート: 判断 647">
          <a:extLst>
            <a:ext uri="{FF2B5EF4-FFF2-40B4-BE49-F238E27FC236}">
              <a16:creationId xmlns:a16="http://schemas.microsoft.com/office/drawing/2014/main" id="{A0A7F920-3D4B-45BD-B780-A5D47F7F8CE8}"/>
            </a:ext>
          </a:extLst>
        </xdr:cNvPr>
        <xdr:cNvSpPr/>
      </xdr:nvSpPr>
      <xdr:spPr>
        <a:xfrm>
          <a:off x="12763500" y="1406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49" name="テキスト ボックス 648">
          <a:extLst>
            <a:ext uri="{FF2B5EF4-FFF2-40B4-BE49-F238E27FC236}">
              <a16:creationId xmlns:a16="http://schemas.microsoft.com/office/drawing/2014/main" id="{1B195C84-D0D2-4140-8823-DC876068AD4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0" name="テキスト ボックス 649">
          <a:extLst>
            <a:ext uri="{FF2B5EF4-FFF2-40B4-BE49-F238E27FC236}">
              <a16:creationId xmlns:a16="http://schemas.microsoft.com/office/drawing/2014/main" id="{59EB6A07-A904-40F0-A06F-2261E268C6AF}"/>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1" name="テキスト ボックス 650">
          <a:extLst>
            <a:ext uri="{FF2B5EF4-FFF2-40B4-BE49-F238E27FC236}">
              <a16:creationId xmlns:a16="http://schemas.microsoft.com/office/drawing/2014/main" id="{D7D25CFE-F0C2-4737-BC4D-88BCC9CE2985}"/>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2" name="テキスト ボックス 651">
          <a:extLst>
            <a:ext uri="{FF2B5EF4-FFF2-40B4-BE49-F238E27FC236}">
              <a16:creationId xmlns:a16="http://schemas.microsoft.com/office/drawing/2014/main" id="{2071772D-412E-402D-9CE3-424EFDA60BED}"/>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3" name="テキスト ボックス 652">
          <a:extLst>
            <a:ext uri="{FF2B5EF4-FFF2-40B4-BE49-F238E27FC236}">
              <a16:creationId xmlns:a16="http://schemas.microsoft.com/office/drawing/2014/main" id="{463315E6-FC33-4F22-B363-B578DBFD27F3}"/>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88537</xdr:rowOff>
    </xdr:from>
    <xdr:to>
      <xdr:col>85</xdr:col>
      <xdr:colOff>177800</xdr:colOff>
      <xdr:row>81</xdr:row>
      <xdr:rowOff>18687</xdr:rowOff>
    </xdr:to>
    <xdr:sp macro="" textlink="">
      <xdr:nvSpPr>
        <xdr:cNvPr id="654" name="楕円 653">
          <a:extLst>
            <a:ext uri="{FF2B5EF4-FFF2-40B4-BE49-F238E27FC236}">
              <a16:creationId xmlns:a16="http://schemas.microsoft.com/office/drawing/2014/main" id="{D337E9EB-6921-4CD4-AB6D-37ED3908465F}"/>
            </a:ext>
          </a:extLst>
        </xdr:cNvPr>
        <xdr:cNvSpPr/>
      </xdr:nvSpPr>
      <xdr:spPr>
        <a:xfrm>
          <a:off x="16268700" y="13804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111414</xdr:rowOff>
    </xdr:from>
    <xdr:ext cx="405111" cy="259045"/>
    <xdr:sp macro="" textlink="">
      <xdr:nvSpPr>
        <xdr:cNvPr id="655" name="【消防施設】&#10;有形固定資産減価償却率該当値テキスト">
          <a:extLst>
            <a:ext uri="{FF2B5EF4-FFF2-40B4-BE49-F238E27FC236}">
              <a16:creationId xmlns:a16="http://schemas.microsoft.com/office/drawing/2014/main" id="{6AE3BEF8-4591-4BAC-81DC-ACCC04862091}"/>
            </a:ext>
          </a:extLst>
        </xdr:cNvPr>
        <xdr:cNvSpPr txBox="1"/>
      </xdr:nvSpPr>
      <xdr:spPr>
        <a:xfrm>
          <a:off x="16357600" y="13655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36286</xdr:rowOff>
    </xdr:from>
    <xdr:to>
      <xdr:col>81</xdr:col>
      <xdr:colOff>101600</xdr:colOff>
      <xdr:row>80</xdr:row>
      <xdr:rowOff>137886</xdr:rowOff>
    </xdr:to>
    <xdr:sp macro="" textlink="">
      <xdr:nvSpPr>
        <xdr:cNvPr id="656" name="楕円 655">
          <a:extLst>
            <a:ext uri="{FF2B5EF4-FFF2-40B4-BE49-F238E27FC236}">
              <a16:creationId xmlns:a16="http://schemas.microsoft.com/office/drawing/2014/main" id="{353194FE-ACEA-43B4-9530-FD8B65BDE8EC}"/>
            </a:ext>
          </a:extLst>
        </xdr:cNvPr>
        <xdr:cNvSpPr/>
      </xdr:nvSpPr>
      <xdr:spPr>
        <a:xfrm>
          <a:off x="15430500" y="1375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87086</xdr:rowOff>
    </xdr:from>
    <xdr:to>
      <xdr:col>85</xdr:col>
      <xdr:colOff>127000</xdr:colOff>
      <xdr:row>80</xdr:row>
      <xdr:rowOff>139337</xdr:rowOff>
    </xdr:to>
    <xdr:cxnSp macro="">
      <xdr:nvCxnSpPr>
        <xdr:cNvPr id="657" name="直線コネクタ 656">
          <a:extLst>
            <a:ext uri="{FF2B5EF4-FFF2-40B4-BE49-F238E27FC236}">
              <a16:creationId xmlns:a16="http://schemas.microsoft.com/office/drawing/2014/main" id="{F789B5EF-B945-4FD7-AF21-B0520BB403CC}"/>
            </a:ext>
          </a:extLst>
        </xdr:cNvPr>
        <xdr:cNvCxnSpPr/>
      </xdr:nvCxnSpPr>
      <xdr:spPr>
        <a:xfrm>
          <a:off x="15481300" y="13803086"/>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148952</xdr:rowOff>
    </xdr:from>
    <xdr:to>
      <xdr:col>76</xdr:col>
      <xdr:colOff>165100</xdr:colOff>
      <xdr:row>80</xdr:row>
      <xdr:rowOff>79102</xdr:rowOff>
    </xdr:to>
    <xdr:sp macro="" textlink="">
      <xdr:nvSpPr>
        <xdr:cNvPr id="658" name="楕円 657">
          <a:extLst>
            <a:ext uri="{FF2B5EF4-FFF2-40B4-BE49-F238E27FC236}">
              <a16:creationId xmlns:a16="http://schemas.microsoft.com/office/drawing/2014/main" id="{5C4E8258-22F9-4AFA-8CD3-4A19EB4A0B1B}"/>
            </a:ext>
          </a:extLst>
        </xdr:cNvPr>
        <xdr:cNvSpPr/>
      </xdr:nvSpPr>
      <xdr:spPr>
        <a:xfrm>
          <a:off x="14541500" y="13693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80</xdr:row>
      <xdr:rowOff>28302</xdr:rowOff>
    </xdr:from>
    <xdr:to>
      <xdr:col>81</xdr:col>
      <xdr:colOff>50800</xdr:colOff>
      <xdr:row>80</xdr:row>
      <xdr:rowOff>87086</xdr:rowOff>
    </xdr:to>
    <xdr:cxnSp macro="">
      <xdr:nvCxnSpPr>
        <xdr:cNvPr id="659" name="直線コネクタ 658">
          <a:extLst>
            <a:ext uri="{FF2B5EF4-FFF2-40B4-BE49-F238E27FC236}">
              <a16:creationId xmlns:a16="http://schemas.microsoft.com/office/drawing/2014/main" id="{F5A47845-CE48-41B7-8AA3-068D4919024A}"/>
            </a:ext>
          </a:extLst>
        </xdr:cNvPr>
        <xdr:cNvCxnSpPr/>
      </xdr:nvCxnSpPr>
      <xdr:spPr>
        <a:xfrm>
          <a:off x="14592300" y="13744302"/>
          <a:ext cx="889000" cy="58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104866</xdr:rowOff>
    </xdr:from>
    <xdr:to>
      <xdr:col>72</xdr:col>
      <xdr:colOff>38100</xdr:colOff>
      <xdr:row>80</xdr:row>
      <xdr:rowOff>35016</xdr:rowOff>
    </xdr:to>
    <xdr:sp macro="" textlink="">
      <xdr:nvSpPr>
        <xdr:cNvPr id="660" name="楕円 659">
          <a:extLst>
            <a:ext uri="{FF2B5EF4-FFF2-40B4-BE49-F238E27FC236}">
              <a16:creationId xmlns:a16="http://schemas.microsoft.com/office/drawing/2014/main" id="{833DEB8E-D1A6-41C4-9519-F3A3876804A2}"/>
            </a:ext>
          </a:extLst>
        </xdr:cNvPr>
        <xdr:cNvSpPr/>
      </xdr:nvSpPr>
      <xdr:spPr>
        <a:xfrm>
          <a:off x="13652500" y="13649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79</xdr:row>
      <xdr:rowOff>155666</xdr:rowOff>
    </xdr:from>
    <xdr:to>
      <xdr:col>76</xdr:col>
      <xdr:colOff>114300</xdr:colOff>
      <xdr:row>80</xdr:row>
      <xdr:rowOff>28302</xdr:rowOff>
    </xdr:to>
    <xdr:cxnSp macro="">
      <xdr:nvCxnSpPr>
        <xdr:cNvPr id="661" name="直線コネクタ 660">
          <a:extLst>
            <a:ext uri="{FF2B5EF4-FFF2-40B4-BE49-F238E27FC236}">
              <a16:creationId xmlns:a16="http://schemas.microsoft.com/office/drawing/2014/main" id="{33E9FD2E-3AAE-41B7-9476-F75B5EB59924}"/>
            </a:ext>
          </a:extLst>
        </xdr:cNvPr>
        <xdr:cNvCxnSpPr/>
      </xdr:nvCxnSpPr>
      <xdr:spPr>
        <a:xfrm>
          <a:off x="13703300" y="13700216"/>
          <a:ext cx="8890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79</xdr:row>
      <xdr:rowOff>121194</xdr:rowOff>
    </xdr:from>
    <xdr:to>
      <xdr:col>67</xdr:col>
      <xdr:colOff>101600</xdr:colOff>
      <xdr:row>80</xdr:row>
      <xdr:rowOff>51344</xdr:rowOff>
    </xdr:to>
    <xdr:sp macro="" textlink="">
      <xdr:nvSpPr>
        <xdr:cNvPr id="662" name="楕円 661">
          <a:extLst>
            <a:ext uri="{FF2B5EF4-FFF2-40B4-BE49-F238E27FC236}">
              <a16:creationId xmlns:a16="http://schemas.microsoft.com/office/drawing/2014/main" id="{F6C4413C-90CA-4CFD-8A65-27EA23AC3392}"/>
            </a:ext>
          </a:extLst>
        </xdr:cNvPr>
        <xdr:cNvSpPr/>
      </xdr:nvSpPr>
      <xdr:spPr>
        <a:xfrm>
          <a:off x="12763500" y="13665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79</xdr:row>
      <xdr:rowOff>155666</xdr:rowOff>
    </xdr:from>
    <xdr:to>
      <xdr:col>71</xdr:col>
      <xdr:colOff>177800</xdr:colOff>
      <xdr:row>80</xdr:row>
      <xdr:rowOff>544</xdr:rowOff>
    </xdr:to>
    <xdr:cxnSp macro="">
      <xdr:nvCxnSpPr>
        <xdr:cNvPr id="663" name="直線コネクタ 662">
          <a:extLst>
            <a:ext uri="{FF2B5EF4-FFF2-40B4-BE49-F238E27FC236}">
              <a16:creationId xmlns:a16="http://schemas.microsoft.com/office/drawing/2014/main" id="{0C1253FE-84CE-4BDA-BCB1-FC574F9B7CA1}"/>
            </a:ext>
          </a:extLst>
        </xdr:cNvPr>
        <xdr:cNvCxnSpPr/>
      </xdr:nvCxnSpPr>
      <xdr:spPr>
        <a:xfrm flipV="1">
          <a:off x="12814300" y="13700216"/>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120848</xdr:rowOff>
    </xdr:from>
    <xdr:ext cx="405111" cy="259045"/>
    <xdr:sp macro="" textlink="">
      <xdr:nvSpPr>
        <xdr:cNvPr id="664" name="n_1aveValue【消防施設】&#10;有形固定資産減価償却率">
          <a:extLst>
            <a:ext uri="{FF2B5EF4-FFF2-40B4-BE49-F238E27FC236}">
              <a16:creationId xmlns:a16="http://schemas.microsoft.com/office/drawing/2014/main" id="{94AD90C1-9278-4357-8EE8-01363D6BED6C}"/>
            </a:ext>
          </a:extLst>
        </xdr:cNvPr>
        <xdr:cNvSpPr txBox="1"/>
      </xdr:nvSpPr>
      <xdr:spPr>
        <a:xfrm>
          <a:off x="15266044" y="143511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114316</xdr:rowOff>
    </xdr:from>
    <xdr:ext cx="405111" cy="259045"/>
    <xdr:sp macro="" textlink="">
      <xdr:nvSpPr>
        <xdr:cNvPr id="665" name="n_2aveValue【消防施設】&#10;有形固定資産減価償却率">
          <a:extLst>
            <a:ext uri="{FF2B5EF4-FFF2-40B4-BE49-F238E27FC236}">
              <a16:creationId xmlns:a16="http://schemas.microsoft.com/office/drawing/2014/main" id="{40E8448B-5674-455D-9DD3-76FD0D41290D}"/>
            </a:ext>
          </a:extLst>
        </xdr:cNvPr>
        <xdr:cNvSpPr txBox="1"/>
      </xdr:nvSpPr>
      <xdr:spPr>
        <a:xfrm>
          <a:off x="14389744" y="141732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57166</xdr:rowOff>
    </xdr:from>
    <xdr:ext cx="405111" cy="259045"/>
    <xdr:sp macro="" textlink="">
      <xdr:nvSpPr>
        <xdr:cNvPr id="666" name="n_3aveValue【消防施設】&#10;有形固定資産減価償却率">
          <a:extLst>
            <a:ext uri="{FF2B5EF4-FFF2-40B4-BE49-F238E27FC236}">
              <a16:creationId xmlns:a16="http://schemas.microsoft.com/office/drawing/2014/main" id="{C7F3168E-1535-46A5-B68D-EE7415E9E866}"/>
            </a:ext>
          </a:extLst>
        </xdr:cNvPr>
        <xdr:cNvSpPr txBox="1"/>
      </xdr:nvSpPr>
      <xdr:spPr>
        <a:xfrm>
          <a:off x="13500744" y="14287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102888</xdr:rowOff>
    </xdr:from>
    <xdr:ext cx="405111" cy="259045"/>
    <xdr:sp macro="" textlink="">
      <xdr:nvSpPr>
        <xdr:cNvPr id="667" name="n_4aveValue【消防施設】&#10;有形固定資産減価償却率">
          <a:extLst>
            <a:ext uri="{FF2B5EF4-FFF2-40B4-BE49-F238E27FC236}">
              <a16:creationId xmlns:a16="http://schemas.microsoft.com/office/drawing/2014/main" id="{E23FA865-B0ED-4E3B-AF92-26A9F9595558}"/>
            </a:ext>
          </a:extLst>
        </xdr:cNvPr>
        <xdr:cNvSpPr txBox="1"/>
      </xdr:nvSpPr>
      <xdr:spPr>
        <a:xfrm>
          <a:off x="12611744" y="141617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78</xdr:row>
      <xdr:rowOff>154413</xdr:rowOff>
    </xdr:from>
    <xdr:ext cx="405111" cy="259045"/>
    <xdr:sp macro="" textlink="">
      <xdr:nvSpPr>
        <xdr:cNvPr id="668" name="n_1mainValue【消防施設】&#10;有形固定資産減価償却率">
          <a:extLst>
            <a:ext uri="{FF2B5EF4-FFF2-40B4-BE49-F238E27FC236}">
              <a16:creationId xmlns:a16="http://schemas.microsoft.com/office/drawing/2014/main" id="{34670BDF-D2EB-4D2E-A31B-B9CC2264A7FE}"/>
            </a:ext>
          </a:extLst>
        </xdr:cNvPr>
        <xdr:cNvSpPr txBox="1"/>
      </xdr:nvSpPr>
      <xdr:spPr>
        <a:xfrm>
          <a:off x="15266044" y="13527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78</xdr:row>
      <xdr:rowOff>95629</xdr:rowOff>
    </xdr:from>
    <xdr:ext cx="405111" cy="259045"/>
    <xdr:sp macro="" textlink="">
      <xdr:nvSpPr>
        <xdr:cNvPr id="669" name="n_2mainValue【消防施設】&#10;有形固定資産減価償却率">
          <a:extLst>
            <a:ext uri="{FF2B5EF4-FFF2-40B4-BE49-F238E27FC236}">
              <a16:creationId xmlns:a16="http://schemas.microsoft.com/office/drawing/2014/main" id="{E1123C19-BDC2-46E5-8AB3-436910B842E4}"/>
            </a:ext>
          </a:extLst>
        </xdr:cNvPr>
        <xdr:cNvSpPr txBox="1"/>
      </xdr:nvSpPr>
      <xdr:spPr>
        <a:xfrm>
          <a:off x="14389744" y="134687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78</xdr:row>
      <xdr:rowOff>51543</xdr:rowOff>
    </xdr:from>
    <xdr:ext cx="405111" cy="259045"/>
    <xdr:sp macro="" textlink="">
      <xdr:nvSpPr>
        <xdr:cNvPr id="670" name="n_3mainValue【消防施設】&#10;有形固定資産減価償却率">
          <a:extLst>
            <a:ext uri="{FF2B5EF4-FFF2-40B4-BE49-F238E27FC236}">
              <a16:creationId xmlns:a16="http://schemas.microsoft.com/office/drawing/2014/main" id="{0F10A5C4-2FEB-49FB-A983-3F4A589E4488}"/>
            </a:ext>
          </a:extLst>
        </xdr:cNvPr>
        <xdr:cNvSpPr txBox="1"/>
      </xdr:nvSpPr>
      <xdr:spPr>
        <a:xfrm>
          <a:off x="13500744" y="134246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78</xdr:row>
      <xdr:rowOff>67871</xdr:rowOff>
    </xdr:from>
    <xdr:ext cx="405111" cy="259045"/>
    <xdr:sp macro="" textlink="">
      <xdr:nvSpPr>
        <xdr:cNvPr id="671" name="n_4mainValue【消防施設】&#10;有形固定資産減価償却率">
          <a:extLst>
            <a:ext uri="{FF2B5EF4-FFF2-40B4-BE49-F238E27FC236}">
              <a16:creationId xmlns:a16="http://schemas.microsoft.com/office/drawing/2014/main" id="{F1F21609-5DD7-4FD9-898F-254FAFEA49F3}"/>
            </a:ext>
          </a:extLst>
        </xdr:cNvPr>
        <xdr:cNvSpPr txBox="1"/>
      </xdr:nvSpPr>
      <xdr:spPr>
        <a:xfrm>
          <a:off x="12611744" y="13440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2" name="正方形/長方形 671">
          <a:extLst>
            <a:ext uri="{FF2B5EF4-FFF2-40B4-BE49-F238E27FC236}">
              <a16:creationId xmlns:a16="http://schemas.microsoft.com/office/drawing/2014/main" id="{4259D204-2FFE-4A08-A46B-B146B32482BB}"/>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3" name="正方形/長方形 672">
          <a:extLst>
            <a:ext uri="{FF2B5EF4-FFF2-40B4-BE49-F238E27FC236}">
              <a16:creationId xmlns:a16="http://schemas.microsoft.com/office/drawing/2014/main" id="{7B1BAEB5-025F-4017-BFB9-53ABD49E1438}"/>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4" name="正方形/長方形 673">
          <a:extLst>
            <a:ext uri="{FF2B5EF4-FFF2-40B4-BE49-F238E27FC236}">
              <a16:creationId xmlns:a16="http://schemas.microsoft.com/office/drawing/2014/main" id="{07DDF143-D459-4E15-8CD5-B15EE239E256}"/>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5" name="正方形/長方形 674">
          <a:extLst>
            <a:ext uri="{FF2B5EF4-FFF2-40B4-BE49-F238E27FC236}">
              <a16:creationId xmlns:a16="http://schemas.microsoft.com/office/drawing/2014/main" id="{BB858418-47B5-4E3C-858C-03B607522B05}"/>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76" name="正方形/長方形 675">
          <a:extLst>
            <a:ext uri="{FF2B5EF4-FFF2-40B4-BE49-F238E27FC236}">
              <a16:creationId xmlns:a16="http://schemas.microsoft.com/office/drawing/2014/main" id="{1303B75C-89F6-4398-8F98-5CD4260E4508}"/>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77" name="正方形/長方形 676">
          <a:extLst>
            <a:ext uri="{FF2B5EF4-FFF2-40B4-BE49-F238E27FC236}">
              <a16:creationId xmlns:a16="http://schemas.microsoft.com/office/drawing/2014/main" id="{C808AB23-3EAB-44CB-8ACF-0D4185EA3A69}"/>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78" name="正方形/長方形 677">
          <a:extLst>
            <a:ext uri="{FF2B5EF4-FFF2-40B4-BE49-F238E27FC236}">
              <a16:creationId xmlns:a16="http://schemas.microsoft.com/office/drawing/2014/main" id="{493B0CFC-8FAC-4DCA-B525-31FE00A1D612}"/>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79" name="正方形/長方形 678">
          <a:extLst>
            <a:ext uri="{FF2B5EF4-FFF2-40B4-BE49-F238E27FC236}">
              <a16:creationId xmlns:a16="http://schemas.microsoft.com/office/drawing/2014/main" id="{DC054F1A-925D-43B9-AFCF-488890F43D22}"/>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0" name="テキスト ボックス 679">
          <a:extLst>
            <a:ext uri="{FF2B5EF4-FFF2-40B4-BE49-F238E27FC236}">
              <a16:creationId xmlns:a16="http://schemas.microsoft.com/office/drawing/2014/main" id="{912125BE-9A0D-429B-8924-FDD66724FBC3}"/>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1" name="直線コネクタ 680">
          <a:extLst>
            <a:ext uri="{FF2B5EF4-FFF2-40B4-BE49-F238E27FC236}">
              <a16:creationId xmlns:a16="http://schemas.microsoft.com/office/drawing/2014/main" id="{555F5B1D-D5AD-4298-99B9-4C85C5946986}"/>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82" name="直線コネクタ 681">
          <a:extLst>
            <a:ext uri="{FF2B5EF4-FFF2-40B4-BE49-F238E27FC236}">
              <a16:creationId xmlns:a16="http://schemas.microsoft.com/office/drawing/2014/main" id="{F702F16A-7EFA-40AD-BF44-49A90FE182D1}"/>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83" name="テキスト ボックス 682">
          <a:extLst>
            <a:ext uri="{FF2B5EF4-FFF2-40B4-BE49-F238E27FC236}">
              <a16:creationId xmlns:a16="http://schemas.microsoft.com/office/drawing/2014/main" id="{3B1DD5A7-8128-4C97-924F-5957ADEBF5F4}"/>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84" name="直線コネクタ 683">
          <a:extLst>
            <a:ext uri="{FF2B5EF4-FFF2-40B4-BE49-F238E27FC236}">
              <a16:creationId xmlns:a16="http://schemas.microsoft.com/office/drawing/2014/main" id="{C724161F-5100-4F6F-899F-1CDEF64D80FC}"/>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85" name="テキスト ボックス 684">
          <a:extLst>
            <a:ext uri="{FF2B5EF4-FFF2-40B4-BE49-F238E27FC236}">
              <a16:creationId xmlns:a16="http://schemas.microsoft.com/office/drawing/2014/main" id="{4B3291BD-FB65-4ECA-AA5A-C00A4B6CC584}"/>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86" name="直線コネクタ 685">
          <a:extLst>
            <a:ext uri="{FF2B5EF4-FFF2-40B4-BE49-F238E27FC236}">
              <a16:creationId xmlns:a16="http://schemas.microsoft.com/office/drawing/2014/main" id="{4604B395-F7F2-45BD-9FEF-CFB38268B189}"/>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87" name="テキスト ボックス 686">
          <a:extLst>
            <a:ext uri="{FF2B5EF4-FFF2-40B4-BE49-F238E27FC236}">
              <a16:creationId xmlns:a16="http://schemas.microsoft.com/office/drawing/2014/main" id="{9C186D3E-A265-444E-8F32-3CEA6E6EC2CE}"/>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88" name="直線コネクタ 687">
          <a:extLst>
            <a:ext uri="{FF2B5EF4-FFF2-40B4-BE49-F238E27FC236}">
              <a16:creationId xmlns:a16="http://schemas.microsoft.com/office/drawing/2014/main" id="{50C17EDC-1766-4709-8169-4FF5D1B8AC2E}"/>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89" name="テキスト ボックス 688">
          <a:extLst>
            <a:ext uri="{FF2B5EF4-FFF2-40B4-BE49-F238E27FC236}">
              <a16:creationId xmlns:a16="http://schemas.microsoft.com/office/drawing/2014/main" id="{B26A682A-0438-4A28-80DE-CAB9668284D0}"/>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0" name="直線コネクタ 689">
          <a:extLst>
            <a:ext uri="{FF2B5EF4-FFF2-40B4-BE49-F238E27FC236}">
              <a16:creationId xmlns:a16="http://schemas.microsoft.com/office/drawing/2014/main" id="{39D45874-DE5F-461B-9663-A3DD3866E680}"/>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91" name="テキスト ボックス 690">
          <a:extLst>
            <a:ext uri="{FF2B5EF4-FFF2-40B4-BE49-F238E27FC236}">
              <a16:creationId xmlns:a16="http://schemas.microsoft.com/office/drawing/2014/main" id="{16742A79-1FB3-47B1-AF87-AFC39F7DE6A6}"/>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2" name="【消防施設】&#10;一人当たり面積グラフ枠">
          <a:extLst>
            <a:ext uri="{FF2B5EF4-FFF2-40B4-BE49-F238E27FC236}">
              <a16:creationId xmlns:a16="http://schemas.microsoft.com/office/drawing/2014/main" id="{027013D0-30FA-4397-9F0B-BCEEE59A5ABB}"/>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86106</xdr:rowOff>
    </xdr:from>
    <xdr:to>
      <xdr:col>116</xdr:col>
      <xdr:colOff>62864</xdr:colOff>
      <xdr:row>86</xdr:row>
      <xdr:rowOff>37185</xdr:rowOff>
    </xdr:to>
    <xdr:cxnSp macro="">
      <xdr:nvCxnSpPr>
        <xdr:cNvPr id="693" name="直線コネクタ 692">
          <a:extLst>
            <a:ext uri="{FF2B5EF4-FFF2-40B4-BE49-F238E27FC236}">
              <a16:creationId xmlns:a16="http://schemas.microsoft.com/office/drawing/2014/main" id="{45B864E6-D2A4-47D1-8384-D0862F5222CA}"/>
            </a:ext>
          </a:extLst>
        </xdr:cNvPr>
        <xdr:cNvCxnSpPr/>
      </xdr:nvCxnSpPr>
      <xdr:spPr>
        <a:xfrm flipV="1">
          <a:off x="22160864" y="13287756"/>
          <a:ext cx="0" cy="14941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41012</xdr:rowOff>
    </xdr:from>
    <xdr:ext cx="469744" cy="259045"/>
    <xdr:sp macro="" textlink="">
      <xdr:nvSpPr>
        <xdr:cNvPr id="694" name="【消防施設】&#10;一人当たり面積最小値テキスト">
          <a:extLst>
            <a:ext uri="{FF2B5EF4-FFF2-40B4-BE49-F238E27FC236}">
              <a16:creationId xmlns:a16="http://schemas.microsoft.com/office/drawing/2014/main" id="{5F1EDD68-D2AA-4045-BABC-DB5868A46E6C}"/>
            </a:ext>
          </a:extLst>
        </xdr:cNvPr>
        <xdr:cNvSpPr txBox="1"/>
      </xdr:nvSpPr>
      <xdr:spPr>
        <a:xfrm>
          <a:off x="22199600" y="147857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37185</xdr:rowOff>
    </xdr:from>
    <xdr:to>
      <xdr:col>116</xdr:col>
      <xdr:colOff>152400</xdr:colOff>
      <xdr:row>86</xdr:row>
      <xdr:rowOff>37185</xdr:rowOff>
    </xdr:to>
    <xdr:cxnSp macro="">
      <xdr:nvCxnSpPr>
        <xdr:cNvPr id="695" name="直線コネクタ 694">
          <a:extLst>
            <a:ext uri="{FF2B5EF4-FFF2-40B4-BE49-F238E27FC236}">
              <a16:creationId xmlns:a16="http://schemas.microsoft.com/office/drawing/2014/main" id="{CE93ED27-D524-4681-A4BC-BEEA6F1293F7}"/>
            </a:ext>
          </a:extLst>
        </xdr:cNvPr>
        <xdr:cNvCxnSpPr/>
      </xdr:nvCxnSpPr>
      <xdr:spPr>
        <a:xfrm>
          <a:off x="22072600" y="14781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32783</xdr:rowOff>
    </xdr:from>
    <xdr:ext cx="469744" cy="259045"/>
    <xdr:sp macro="" textlink="">
      <xdr:nvSpPr>
        <xdr:cNvPr id="696" name="【消防施設】&#10;一人当たり面積最大値テキスト">
          <a:extLst>
            <a:ext uri="{FF2B5EF4-FFF2-40B4-BE49-F238E27FC236}">
              <a16:creationId xmlns:a16="http://schemas.microsoft.com/office/drawing/2014/main" id="{10F890E4-8D54-4741-A2C5-C0C165F0D756}"/>
            </a:ext>
          </a:extLst>
        </xdr:cNvPr>
        <xdr:cNvSpPr txBox="1"/>
      </xdr:nvSpPr>
      <xdr:spPr>
        <a:xfrm>
          <a:off x="22199600" y="13062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86106</xdr:rowOff>
    </xdr:from>
    <xdr:to>
      <xdr:col>116</xdr:col>
      <xdr:colOff>152400</xdr:colOff>
      <xdr:row>77</xdr:row>
      <xdr:rowOff>86106</xdr:rowOff>
    </xdr:to>
    <xdr:cxnSp macro="">
      <xdr:nvCxnSpPr>
        <xdr:cNvPr id="697" name="直線コネクタ 696">
          <a:extLst>
            <a:ext uri="{FF2B5EF4-FFF2-40B4-BE49-F238E27FC236}">
              <a16:creationId xmlns:a16="http://schemas.microsoft.com/office/drawing/2014/main" id="{EBFA5446-0893-49E7-B4F0-EA2CAEC16B74}"/>
            </a:ext>
          </a:extLst>
        </xdr:cNvPr>
        <xdr:cNvCxnSpPr/>
      </xdr:nvCxnSpPr>
      <xdr:spPr>
        <a:xfrm>
          <a:off x="22072600" y="132877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10989</xdr:rowOff>
    </xdr:from>
    <xdr:ext cx="469744" cy="259045"/>
    <xdr:sp macro="" textlink="">
      <xdr:nvSpPr>
        <xdr:cNvPr id="698" name="【消防施設】&#10;一人当たり面積平均値テキスト">
          <a:extLst>
            <a:ext uri="{FF2B5EF4-FFF2-40B4-BE49-F238E27FC236}">
              <a16:creationId xmlns:a16="http://schemas.microsoft.com/office/drawing/2014/main" id="{31EE6130-79C9-45CE-8AE2-709F0E176181}"/>
            </a:ext>
          </a:extLst>
        </xdr:cNvPr>
        <xdr:cNvSpPr txBox="1"/>
      </xdr:nvSpPr>
      <xdr:spPr>
        <a:xfrm>
          <a:off x="22199600" y="1458423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32562</xdr:rowOff>
    </xdr:from>
    <xdr:to>
      <xdr:col>116</xdr:col>
      <xdr:colOff>114300</xdr:colOff>
      <xdr:row>85</xdr:row>
      <xdr:rowOff>134162</xdr:rowOff>
    </xdr:to>
    <xdr:sp macro="" textlink="">
      <xdr:nvSpPr>
        <xdr:cNvPr id="699" name="フローチャート: 判断 698">
          <a:extLst>
            <a:ext uri="{FF2B5EF4-FFF2-40B4-BE49-F238E27FC236}">
              <a16:creationId xmlns:a16="http://schemas.microsoft.com/office/drawing/2014/main" id="{4482E860-FA9F-45C8-A415-617D86F15D64}"/>
            </a:ext>
          </a:extLst>
        </xdr:cNvPr>
        <xdr:cNvSpPr/>
      </xdr:nvSpPr>
      <xdr:spPr>
        <a:xfrm>
          <a:off x="22110700" y="1460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32562</xdr:rowOff>
    </xdr:from>
    <xdr:to>
      <xdr:col>112</xdr:col>
      <xdr:colOff>38100</xdr:colOff>
      <xdr:row>85</xdr:row>
      <xdr:rowOff>134162</xdr:rowOff>
    </xdr:to>
    <xdr:sp macro="" textlink="">
      <xdr:nvSpPr>
        <xdr:cNvPr id="700" name="フローチャート: 判断 699">
          <a:extLst>
            <a:ext uri="{FF2B5EF4-FFF2-40B4-BE49-F238E27FC236}">
              <a16:creationId xmlns:a16="http://schemas.microsoft.com/office/drawing/2014/main" id="{01FD5EFA-1A12-46ED-8579-BB2BD7012A8F}"/>
            </a:ext>
          </a:extLst>
        </xdr:cNvPr>
        <xdr:cNvSpPr/>
      </xdr:nvSpPr>
      <xdr:spPr>
        <a:xfrm>
          <a:off x="21272500" y="1460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35306</xdr:rowOff>
    </xdr:from>
    <xdr:to>
      <xdr:col>107</xdr:col>
      <xdr:colOff>101600</xdr:colOff>
      <xdr:row>85</xdr:row>
      <xdr:rowOff>136906</xdr:rowOff>
    </xdr:to>
    <xdr:sp macro="" textlink="">
      <xdr:nvSpPr>
        <xdr:cNvPr id="701" name="フローチャート: 判断 700">
          <a:extLst>
            <a:ext uri="{FF2B5EF4-FFF2-40B4-BE49-F238E27FC236}">
              <a16:creationId xmlns:a16="http://schemas.microsoft.com/office/drawing/2014/main" id="{8B656292-0F8E-4BE1-810C-3DAF20F4127E}"/>
            </a:ext>
          </a:extLst>
        </xdr:cNvPr>
        <xdr:cNvSpPr/>
      </xdr:nvSpPr>
      <xdr:spPr>
        <a:xfrm>
          <a:off x="20383500" y="14608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36221</xdr:rowOff>
    </xdr:from>
    <xdr:to>
      <xdr:col>102</xdr:col>
      <xdr:colOff>165100</xdr:colOff>
      <xdr:row>85</xdr:row>
      <xdr:rowOff>137821</xdr:rowOff>
    </xdr:to>
    <xdr:sp macro="" textlink="">
      <xdr:nvSpPr>
        <xdr:cNvPr id="702" name="フローチャート: 判断 701">
          <a:extLst>
            <a:ext uri="{FF2B5EF4-FFF2-40B4-BE49-F238E27FC236}">
              <a16:creationId xmlns:a16="http://schemas.microsoft.com/office/drawing/2014/main" id="{2B3430BD-2C9B-42E4-8B41-13378FCDE258}"/>
            </a:ext>
          </a:extLst>
        </xdr:cNvPr>
        <xdr:cNvSpPr/>
      </xdr:nvSpPr>
      <xdr:spPr>
        <a:xfrm>
          <a:off x="19494500" y="14609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22504</xdr:rowOff>
    </xdr:from>
    <xdr:to>
      <xdr:col>98</xdr:col>
      <xdr:colOff>38100</xdr:colOff>
      <xdr:row>85</xdr:row>
      <xdr:rowOff>124104</xdr:rowOff>
    </xdr:to>
    <xdr:sp macro="" textlink="">
      <xdr:nvSpPr>
        <xdr:cNvPr id="703" name="フローチャート: 判断 702">
          <a:extLst>
            <a:ext uri="{FF2B5EF4-FFF2-40B4-BE49-F238E27FC236}">
              <a16:creationId xmlns:a16="http://schemas.microsoft.com/office/drawing/2014/main" id="{D934BC06-D1EC-47E0-A59D-F9BA691D63C9}"/>
            </a:ext>
          </a:extLst>
        </xdr:cNvPr>
        <xdr:cNvSpPr/>
      </xdr:nvSpPr>
      <xdr:spPr>
        <a:xfrm>
          <a:off x="18605500" y="14595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04" name="テキスト ボックス 703">
          <a:extLst>
            <a:ext uri="{FF2B5EF4-FFF2-40B4-BE49-F238E27FC236}">
              <a16:creationId xmlns:a16="http://schemas.microsoft.com/office/drawing/2014/main" id="{9EBEFF3D-963E-4834-986F-2AF878B6AA5F}"/>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05" name="テキスト ボックス 704">
          <a:extLst>
            <a:ext uri="{FF2B5EF4-FFF2-40B4-BE49-F238E27FC236}">
              <a16:creationId xmlns:a16="http://schemas.microsoft.com/office/drawing/2014/main" id="{37748D3E-BC59-4296-833D-C6A5890BC978}"/>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06" name="テキスト ボックス 705">
          <a:extLst>
            <a:ext uri="{FF2B5EF4-FFF2-40B4-BE49-F238E27FC236}">
              <a16:creationId xmlns:a16="http://schemas.microsoft.com/office/drawing/2014/main" id="{6F9E991D-03C8-4E0A-A24D-45169AE334A5}"/>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07" name="テキスト ボックス 706">
          <a:extLst>
            <a:ext uri="{FF2B5EF4-FFF2-40B4-BE49-F238E27FC236}">
              <a16:creationId xmlns:a16="http://schemas.microsoft.com/office/drawing/2014/main" id="{DAD50FD2-AEA1-4F8E-AA53-0F83E50439EE}"/>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08" name="テキスト ボックス 707">
          <a:extLst>
            <a:ext uri="{FF2B5EF4-FFF2-40B4-BE49-F238E27FC236}">
              <a16:creationId xmlns:a16="http://schemas.microsoft.com/office/drawing/2014/main" id="{B0D4CB1C-F4AC-4547-AD4C-D77CBC886821}"/>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87885</xdr:rowOff>
    </xdr:from>
    <xdr:to>
      <xdr:col>116</xdr:col>
      <xdr:colOff>114300</xdr:colOff>
      <xdr:row>85</xdr:row>
      <xdr:rowOff>18035</xdr:rowOff>
    </xdr:to>
    <xdr:sp macro="" textlink="">
      <xdr:nvSpPr>
        <xdr:cNvPr id="709" name="楕円 708">
          <a:extLst>
            <a:ext uri="{FF2B5EF4-FFF2-40B4-BE49-F238E27FC236}">
              <a16:creationId xmlns:a16="http://schemas.microsoft.com/office/drawing/2014/main" id="{DB1F1AB5-1E8B-4B10-84F4-1CB143CB7CC2}"/>
            </a:ext>
          </a:extLst>
        </xdr:cNvPr>
        <xdr:cNvSpPr/>
      </xdr:nvSpPr>
      <xdr:spPr>
        <a:xfrm>
          <a:off x="22110700" y="14489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110762</xdr:rowOff>
    </xdr:from>
    <xdr:ext cx="469744" cy="259045"/>
    <xdr:sp macro="" textlink="">
      <xdr:nvSpPr>
        <xdr:cNvPr id="710" name="【消防施設】&#10;一人当たり面積該当値テキスト">
          <a:extLst>
            <a:ext uri="{FF2B5EF4-FFF2-40B4-BE49-F238E27FC236}">
              <a16:creationId xmlns:a16="http://schemas.microsoft.com/office/drawing/2014/main" id="{38CA8B91-70D7-4306-BAB2-494DEEDEDE71}"/>
            </a:ext>
          </a:extLst>
        </xdr:cNvPr>
        <xdr:cNvSpPr txBox="1"/>
      </xdr:nvSpPr>
      <xdr:spPr>
        <a:xfrm>
          <a:off x="22199600" y="14341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92456</xdr:rowOff>
    </xdr:from>
    <xdr:to>
      <xdr:col>112</xdr:col>
      <xdr:colOff>38100</xdr:colOff>
      <xdr:row>85</xdr:row>
      <xdr:rowOff>22606</xdr:rowOff>
    </xdr:to>
    <xdr:sp macro="" textlink="">
      <xdr:nvSpPr>
        <xdr:cNvPr id="711" name="楕円 710">
          <a:extLst>
            <a:ext uri="{FF2B5EF4-FFF2-40B4-BE49-F238E27FC236}">
              <a16:creationId xmlns:a16="http://schemas.microsoft.com/office/drawing/2014/main" id="{6DA678E0-BDEA-4928-B604-64283E878F0A}"/>
            </a:ext>
          </a:extLst>
        </xdr:cNvPr>
        <xdr:cNvSpPr/>
      </xdr:nvSpPr>
      <xdr:spPr>
        <a:xfrm>
          <a:off x="21272500" y="14494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138685</xdr:rowOff>
    </xdr:from>
    <xdr:to>
      <xdr:col>116</xdr:col>
      <xdr:colOff>63500</xdr:colOff>
      <xdr:row>84</xdr:row>
      <xdr:rowOff>143256</xdr:rowOff>
    </xdr:to>
    <xdr:cxnSp macro="">
      <xdr:nvCxnSpPr>
        <xdr:cNvPr id="712" name="直線コネクタ 711">
          <a:extLst>
            <a:ext uri="{FF2B5EF4-FFF2-40B4-BE49-F238E27FC236}">
              <a16:creationId xmlns:a16="http://schemas.microsoft.com/office/drawing/2014/main" id="{EE938777-B108-4AE2-826E-4975206E8874}"/>
            </a:ext>
          </a:extLst>
        </xdr:cNvPr>
        <xdr:cNvCxnSpPr/>
      </xdr:nvCxnSpPr>
      <xdr:spPr>
        <a:xfrm flipV="1">
          <a:off x="21323300" y="14540485"/>
          <a:ext cx="8382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94284</xdr:rowOff>
    </xdr:from>
    <xdr:to>
      <xdr:col>107</xdr:col>
      <xdr:colOff>101600</xdr:colOff>
      <xdr:row>85</xdr:row>
      <xdr:rowOff>24434</xdr:rowOff>
    </xdr:to>
    <xdr:sp macro="" textlink="">
      <xdr:nvSpPr>
        <xdr:cNvPr id="713" name="楕円 712">
          <a:extLst>
            <a:ext uri="{FF2B5EF4-FFF2-40B4-BE49-F238E27FC236}">
              <a16:creationId xmlns:a16="http://schemas.microsoft.com/office/drawing/2014/main" id="{B54A3B9B-F725-4417-8AC9-957F1140AAD3}"/>
            </a:ext>
          </a:extLst>
        </xdr:cNvPr>
        <xdr:cNvSpPr/>
      </xdr:nvSpPr>
      <xdr:spPr>
        <a:xfrm>
          <a:off x="20383500" y="1449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143256</xdr:rowOff>
    </xdr:from>
    <xdr:to>
      <xdr:col>111</xdr:col>
      <xdr:colOff>177800</xdr:colOff>
      <xdr:row>84</xdr:row>
      <xdr:rowOff>145084</xdr:rowOff>
    </xdr:to>
    <xdr:cxnSp macro="">
      <xdr:nvCxnSpPr>
        <xdr:cNvPr id="714" name="直線コネクタ 713">
          <a:extLst>
            <a:ext uri="{FF2B5EF4-FFF2-40B4-BE49-F238E27FC236}">
              <a16:creationId xmlns:a16="http://schemas.microsoft.com/office/drawing/2014/main" id="{DDB1E201-006E-4F46-A552-A3C5695F19D5}"/>
            </a:ext>
          </a:extLst>
        </xdr:cNvPr>
        <xdr:cNvCxnSpPr/>
      </xdr:nvCxnSpPr>
      <xdr:spPr>
        <a:xfrm flipV="1">
          <a:off x="20434300" y="14545056"/>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98858</xdr:rowOff>
    </xdr:from>
    <xdr:to>
      <xdr:col>102</xdr:col>
      <xdr:colOff>165100</xdr:colOff>
      <xdr:row>85</xdr:row>
      <xdr:rowOff>29008</xdr:rowOff>
    </xdr:to>
    <xdr:sp macro="" textlink="">
      <xdr:nvSpPr>
        <xdr:cNvPr id="715" name="楕円 714">
          <a:extLst>
            <a:ext uri="{FF2B5EF4-FFF2-40B4-BE49-F238E27FC236}">
              <a16:creationId xmlns:a16="http://schemas.microsoft.com/office/drawing/2014/main" id="{01521A7C-801F-42F1-83A4-48A5998FD6F5}"/>
            </a:ext>
          </a:extLst>
        </xdr:cNvPr>
        <xdr:cNvSpPr/>
      </xdr:nvSpPr>
      <xdr:spPr>
        <a:xfrm>
          <a:off x="19494500" y="1450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145084</xdr:rowOff>
    </xdr:from>
    <xdr:to>
      <xdr:col>107</xdr:col>
      <xdr:colOff>50800</xdr:colOff>
      <xdr:row>84</xdr:row>
      <xdr:rowOff>149658</xdr:rowOff>
    </xdr:to>
    <xdr:cxnSp macro="">
      <xdr:nvCxnSpPr>
        <xdr:cNvPr id="716" name="直線コネクタ 715">
          <a:extLst>
            <a:ext uri="{FF2B5EF4-FFF2-40B4-BE49-F238E27FC236}">
              <a16:creationId xmlns:a16="http://schemas.microsoft.com/office/drawing/2014/main" id="{B4CB2DED-D85D-4AD8-9561-479E20AFE846}"/>
            </a:ext>
          </a:extLst>
        </xdr:cNvPr>
        <xdr:cNvCxnSpPr/>
      </xdr:nvCxnSpPr>
      <xdr:spPr>
        <a:xfrm flipV="1">
          <a:off x="19545300" y="14546884"/>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98858</xdr:rowOff>
    </xdr:from>
    <xdr:to>
      <xdr:col>98</xdr:col>
      <xdr:colOff>38100</xdr:colOff>
      <xdr:row>85</xdr:row>
      <xdr:rowOff>29008</xdr:rowOff>
    </xdr:to>
    <xdr:sp macro="" textlink="">
      <xdr:nvSpPr>
        <xdr:cNvPr id="717" name="楕円 716">
          <a:extLst>
            <a:ext uri="{FF2B5EF4-FFF2-40B4-BE49-F238E27FC236}">
              <a16:creationId xmlns:a16="http://schemas.microsoft.com/office/drawing/2014/main" id="{27A806FD-8493-4206-BDDA-218721F5AF10}"/>
            </a:ext>
          </a:extLst>
        </xdr:cNvPr>
        <xdr:cNvSpPr/>
      </xdr:nvSpPr>
      <xdr:spPr>
        <a:xfrm>
          <a:off x="18605500" y="1450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149658</xdr:rowOff>
    </xdr:from>
    <xdr:to>
      <xdr:col>102</xdr:col>
      <xdr:colOff>114300</xdr:colOff>
      <xdr:row>84</xdr:row>
      <xdr:rowOff>149658</xdr:rowOff>
    </xdr:to>
    <xdr:cxnSp macro="">
      <xdr:nvCxnSpPr>
        <xdr:cNvPr id="718" name="直線コネクタ 717">
          <a:extLst>
            <a:ext uri="{FF2B5EF4-FFF2-40B4-BE49-F238E27FC236}">
              <a16:creationId xmlns:a16="http://schemas.microsoft.com/office/drawing/2014/main" id="{E8461731-F0A0-4145-A818-8DF7A46F7052}"/>
            </a:ext>
          </a:extLst>
        </xdr:cNvPr>
        <xdr:cNvCxnSpPr/>
      </xdr:nvCxnSpPr>
      <xdr:spPr>
        <a:xfrm>
          <a:off x="18656300" y="1455145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125289</xdr:rowOff>
    </xdr:from>
    <xdr:ext cx="469744" cy="259045"/>
    <xdr:sp macro="" textlink="">
      <xdr:nvSpPr>
        <xdr:cNvPr id="719" name="n_1aveValue【消防施設】&#10;一人当たり面積">
          <a:extLst>
            <a:ext uri="{FF2B5EF4-FFF2-40B4-BE49-F238E27FC236}">
              <a16:creationId xmlns:a16="http://schemas.microsoft.com/office/drawing/2014/main" id="{64C174CF-582E-4FF7-8B89-9A9566FB6155}"/>
            </a:ext>
          </a:extLst>
        </xdr:cNvPr>
        <xdr:cNvSpPr txBox="1"/>
      </xdr:nvSpPr>
      <xdr:spPr>
        <a:xfrm>
          <a:off x="21075727" y="14698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128033</xdr:rowOff>
    </xdr:from>
    <xdr:ext cx="469744" cy="259045"/>
    <xdr:sp macro="" textlink="">
      <xdr:nvSpPr>
        <xdr:cNvPr id="720" name="n_2aveValue【消防施設】&#10;一人当たり面積">
          <a:extLst>
            <a:ext uri="{FF2B5EF4-FFF2-40B4-BE49-F238E27FC236}">
              <a16:creationId xmlns:a16="http://schemas.microsoft.com/office/drawing/2014/main" id="{15DDA6C3-75C9-4062-8EC9-CD0379546706}"/>
            </a:ext>
          </a:extLst>
        </xdr:cNvPr>
        <xdr:cNvSpPr txBox="1"/>
      </xdr:nvSpPr>
      <xdr:spPr>
        <a:xfrm>
          <a:off x="20199427" y="14701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128948</xdr:rowOff>
    </xdr:from>
    <xdr:ext cx="469744" cy="259045"/>
    <xdr:sp macro="" textlink="">
      <xdr:nvSpPr>
        <xdr:cNvPr id="721" name="n_3aveValue【消防施設】&#10;一人当たり面積">
          <a:extLst>
            <a:ext uri="{FF2B5EF4-FFF2-40B4-BE49-F238E27FC236}">
              <a16:creationId xmlns:a16="http://schemas.microsoft.com/office/drawing/2014/main" id="{A4091DDB-FEAD-4D12-9E3D-77E17ABE8159}"/>
            </a:ext>
          </a:extLst>
        </xdr:cNvPr>
        <xdr:cNvSpPr txBox="1"/>
      </xdr:nvSpPr>
      <xdr:spPr>
        <a:xfrm>
          <a:off x="19310427" y="14702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115231</xdr:rowOff>
    </xdr:from>
    <xdr:ext cx="469744" cy="259045"/>
    <xdr:sp macro="" textlink="">
      <xdr:nvSpPr>
        <xdr:cNvPr id="722" name="n_4aveValue【消防施設】&#10;一人当たり面積">
          <a:extLst>
            <a:ext uri="{FF2B5EF4-FFF2-40B4-BE49-F238E27FC236}">
              <a16:creationId xmlns:a16="http://schemas.microsoft.com/office/drawing/2014/main" id="{8FC3E536-3D0B-4D38-8A2E-DC87041512E0}"/>
            </a:ext>
          </a:extLst>
        </xdr:cNvPr>
        <xdr:cNvSpPr txBox="1"/>
      </xdr:nvSpPr>
      <xdr:spPr>
        <a:xfrm>
          <a:off x="18421427" y="14688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39133</xdr:rowOff>
    </xdr:from>
    <xdr:ext cx="469744" cy="259045"/>
    <xdr:sp macro="" textlink="">
      <xdr:nvSpPr>
        <xdr:cNvPr id="723" name="n_1mainValue【消防施設】&#10;一人当たり面積">
          <a:extLst>
            <a:ext uri="{FF2B5EF4-FFF2-40B4-BE49-F238E27FC236}">
              <a16:creationId xmlns:a16="http://schemas.microsoft.com/office/drawing/2014/main" id="{4219C465-9CAA-4699-9417-65559D265C65}"/>
            </a:ext>
          </a:extLst>
        </xdr:cNvPr>
        <xdr:cNvSpPr txBox="1"/>
      </xdr:nvSpPr>
      <xdr:spPr>
        <a:xfrm>
          <a:off x="21075727" y="1426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40961</xdr:rowOff>
    </xdr:from>
    <xdr:ext cx="469744" cy="259045"/>
    <xdr:sp macro="" textlink="">
      <xdr:nvSpPr>
        <xdr:cNvPr id="724" name="n_2mainValue【消防施設】&#10;一人当たり面積">
          <a:extLst>
            <a:ext uri="{FF2B5EF4-FFF2-40B4-BE49-F238E27FC236}">
              <a16:creationId xmlns:a16="http://schemas.microsoft.com/office/drawing/2014/main" id="{F551BC57-021E-492B-A385-1EC1CB802437}"/>
            </a:ext>
          </a:extLst>
        </xdr:cNvPr>
        <xdr:cNvSpPr txBox="1"/>
      </xdr:nvSpPr>
      <xdr:spPr>
        <a:xfrm>
          <a:off x="20199427" y="1427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45535</xdr:rowOff>
    </xdr:from>
    <xdr:ext cx="469744" cy="259045"/>
    <xdr:sp macro="" textlink="">
      <xdr:nvSpPr>
        <xdr:cNvPr id="725" name="n_3mainValue【消防施設】&#10;一人当たり面積">
          <a:extLst>
            <a:ext uri="{FF2B5EF4-FFF2-40B4-BE49-F238E27FC236}">
              <a16:creationId xmlns:a16="http://schemas.microsoft.com/office/drawing/2014/main" id="{FF6ACA7C-99CE-4EF9-BA74-212592810E63}"/>
            </a:ext>
          </a:extLst>
        </xdr:cNvPr>
        <xdr:cNvSpPr txBox="1"/>
      </xdr:nvSpPr>
      <xdr:spPr>
        <a:xfrm>
          <a:off x="19310427" y="14275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45535</xdr:rowOff>
    </xdr:from>
    <xdr:ext cx="469744" cy="259045"/>
    <xdr:sp macro="" textlink="">
      <xdr:nvSpPr>
        <xdr:cNvPr id="726" name="n_4mainValue【消防施設】&#10;一人当たり面積">
          <a:extLst>
            <a:ext uri="{FF2B5EF4-FFF2-40B4-BE49-F238E27FC236}">
              <a16:creationId xmlns:a16="http://schemas.microsoft.com/office/drawing/2014/main" id="{BE375078-0438-4F34-A7E0-F71432E11B44}"/>
            </a:ext>
          </a:extLst>
        </xdr:cNvPr>
        <xdr:cNvSpPr txBox="1"/>
      </xdr:nvSpPr>
      <xdr:spPr>
        <a:xfrm>
          <a:off x="18421427" y="14275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27" name="正方形/長方形 726">
          <a:extLst>
            <a:ext uri="{FF2B5EF4-FFF2-40B4-BE49-F238E27FC236}">
              <a16:creationId xmlns:a16="http://schemas.microsoft.com/office/drawing/2014/main" id="{27F9DD88-66FC-47EF-812B-3F546233CE45}"/>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28" name="正方形/長方形 727">
          <a:extLst>
            <a:ext uri="{FF2B5EF4-FFF2-40B4-BE49-F238E27FC236}">
              <a16:creationId xmlns:a16="http://schemas.microsoft.com/office/drawing/2014/main" id="{C41B535B-154C-4D75-BDFD-E7C680D06BF9}"/>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29" name="正方形/長方形 728">
          <a:extLst>
            <a:ext uri="{FF2B5EF4-FFF2-40B4-BE49-F238E27FC236}">
              <a16:creationId xmlns:a16="http://schemas.microsoft.com/office/drawing/2014/main" id="{3876019C-C0D3-436C-85C7-3CB064456108}"/>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0" name="正方形/長方形 729">
          <a:extLst>
            <a:ext uri="{FF2B5EF4-FFF2-40B4-BE49-F238E27FC236}">
              <a16:creationId xmlns:a16="http://schemas.microsoft.com/office/drawing/2014/main" id="{4E2D3974-DD12-4C19-9D6F-E294F701C8D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1" name="正方形/長方形 730">
          <a:extLst>
            <a:ext uri="{FF2B5EF4-FFF2-40B4-BE49-F238E27FC236}">
              <a16:creationId xmlns:a16="http://schemas.microsoft.com/office/drawing/2014/main" id="{B24B15D4-C90C-4265-9DA2-29BD343F5084}"/>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2" name="正方形/長方形 731">
          <a:extLst>
            <a:ext uri="{FF2B5EF4-FFF2-40B4-BE49-F238E27FC236}">
              <a16:creationId xmlns:a16="http://schemas.microsoft.com/office/drawing/2014/main" id="{EFBDA49E-53BD-4E37-A002-EDCFF4666051}"/>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3" name="正方形/長方形 732">
          <a:extLst>
            <a:ext uri="{FF2B5EF4-FFF2-40B4-BE49-F238E27FC236}">
              <a16:creationId xmlns:a16="http://schemas.microsoft.com/office/drawing/2014/main" id="{F52264D2-7F0E-4995-AA43-68A6989C174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34" name="正方形/長方形 733">
          <a:extLst>
            <a:ext uri="{FF2B5EF4-FFF2-40B4-BE49-F238E27FC236}">
              <a16:creationId xmlns:a16="http://schemas.microsoft.com/office/drawing/2014/main" id="{9B848DD0-EED0-43E8-AB16-85A485034410}"/>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35" name="テキスト ボックス 734">
          <a:extLst>
            <a:ext uri="{FF2B5EF4-FFF2-40B4-BE49-F238E27FC236}">
              <a16:creationId xmlns:a16="http://schemas.microsoft.com/office/drawing/2014/main" id="{D9E78581-6A7B-4E87-BB0E-7EDF1A772517}"/>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6" name="直線コネクタ 735">
          <a:extLst>
            <a:ext uri="{FF2B5EF4-FFF2-40B4-BE49-F238E27FC236}">
              <a16:creationId xmlns:a16="http://schemas.microsoft.com/office/drawing/2014/main" id="{0AF316C9-1A31-401A-AED1-63D98452024C}"/>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37" name="テキスト ボックス 736">
          <a:extLst>
            <a:ext uri="{FF2B5EF4-FFF2-40B4-BE49-F238E27FC236}">
              <a16:creationId xmlns:a16="http://schemas.microsoft.com/office/drawing/2014/main" id="{91E9C0E3-E5B4-42F0-83A0-B84EFC9F2244}"/>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38" name="直線コネクタ 737">
          <a:extLst>
            <a:ext uri="{FF2B5EF4-FFF2-40B4-BE49-F238E27FC236}">
              <a16:creationId xmlns:a16="http://schemas.microsoft.com/office/drawing/2014/main" id="{4235916F-1983-4964-9CAD-9136579594A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39" name="テキスト ボックス 738">
          <a:extLst>
            <a:ext uri="{FF2B5EF4-FFF2-40B4-BE49-F238E27FC236}">
              <a16:creationId xmlns:a16="http://schemas.microsoft.com/office/drawing/2014/main" id="{9A4A4CA4-B37C-425A-8478-7ACBEE34E294}"/>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0" name="直線コネクタ 739">
          <a:extLst>
            <a:ext uri="{FF2B5EF4-FFF2-40B4-BE49-F238E27FC236}">
              <a16:creationId xmlns:a16="http://schemas.microsoft.com/office/drawing/2014/main" id="{09434A6F-833A-4D2B-A70A-ECE11634C4AB}"/>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41" name="テキスト ボックス 740">
          <a:extLst>
            <a:ext uri="{FF2B5EF4-FFF2-40B4-BE49-F238E27FC236}">
              <a16:creationId xmlns:a16="http://schemas.microsoft.com/office/drawing/2014/main" id="{AF02FD66-93C5-4EEE-9ABE-3D46EAD7B4C7}"/>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42" name="直線コネクタ 741">
          <a:extLst>
            <a:ext uri="{FF2B5EF4-FFF2-40B4-BE49-F238E27FC236}">
              <a16:creationId xmlns:a16="http://schemas.microsoft.com/office/drawing/2014/main" id="{A72253D7-D7EF-481C-A3BD-9314EE46CEB2}"/>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43" name="テキスト ボックス 742">
          <a:extLst>
            <a:ext uri="{FF2B5EF4-FFF2-40B4-BE49-F238E27FC236}">
              <a16:creationId xmlns:a16="http://schemas.microsoft.com/office/drawing/2014/main" id="{A9248B92-C65F-4304-B994-70CE09F3831D}"/>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44" name="直線コネクタ 743">
          <a:extLst>
            <a:ext uri="{FF2B5EF4-FFF2-40B4-BE49-F238E27FC236}">
              <a16:creationId xmlns:a16="http://schemas.microsoft.com/office/drawing/2014/main" id="{4043296C-6158-4504-81F4-0449544C04E6}"/>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45" name="テキスト ボックス 744">
          <a:extLst>
            <a:ext uri="{FF2B5EF4-FFF2-40B4-BE49-F238E27FC236}">
              <a16:creationId xmlns:a16="http://schemas.microsoft.com/office/drawing/2014/main" id="{BB82E4A6-565E-4BD0-AC75-3D9114068586}"/>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46" name="直線コネクタ 745">
          <a:extLst>
            <a:ext uri="{FF2B5EF4-FFF2-40B4-BE49-F238E27FC236}">
              <a16:creationId xmlns:a16="http://schemas.microsoft.com/office/drawing/2014/main" id="{E05B70A5-20E9-4F14-8920-11702396B3A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47" name="テキスト ボックス 746">
          <a:extLst>
            <a:ext uri="{FF2B5EF4-FFF2-40B4-BE49-F238E27FC236}">
              <a16:creationId xmlns:a16="http://schemas.microsoft.com/office/drawing/2014/main" id="{AD0AB238-E174-4C50-B655-6CBAD10F97BE}"/>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48" name="直線コネクタ 747">
          <a:extLst>
            <a:ext uri="{FF2B5EF4-FFF2-40B4-BE49-F238E27FC236}">
              <a16:creationId xmlns:a16="http://schemas.microsoft.com/office/drawing/2014/main" id="{47B57E15-3C37-4F90-BC3C-F434FD410E24}"/>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49" name="テキスト ボックス 748">
          <a:extLst>
            <a:ext uri="{FF2B5EF4-FFF2-40B4-BE49-F238E27FC236}">
              <a16:creationId xmlns:a16="http://schemas.microsoft.com/office/drawing/2014/main" id="{13301C8A-07B1-47A2-A737-CBA205688868}"/>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0" name="直線コネクタ 749">
          <a:extLst>
            <a:ext uri="{FF2B5EF4-FFF2-40B4-BE49-F238E27FC236}">
              <a16:creationId xmlns:a16="http://schemas.microsoft.com/office/drawing/2014/main" id="{1886A1BD-FBBF-4646-B9C5-913CF3FD8CBB}"/>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1" name="【庁舎】&#10;有形固定資産減価償却率グラフ枠">
          <a:extLst>
            <a:ext uri="{FF2B5EF4-FFF2-40B4-BE49-F238E27FC236}">
              <a16:creationId xmlns:a16="http://schemas.microsoft.com/office/drawing/2014/main" id="{A4170A7F-C597-4A3B-B1E4-7BBDE57A5DC0}"/>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148045</xdr:rowOff>
    </xdr:from>
    <xdr:to>
      <xdr:col>85</xdr:col>
      <xdr:colOff>126364</xdr:colOff>
      <xdr:row>109</xdr:row>
      <xdr:rowOff>35379</xdr:rowOff>
    </xdr:to>
    <xdr:cxnSp macro="">
      <xdr:nvCxnSpPr>
        <xdr:cNvPr id="752" name="直線コネクタ 751">
          <a:extLst>
            <a:ext uri="{FF2B5EF4-FFF2-40B4-BE49-F238E27FC236}">
              <a16:creationId xmlns:a16="http://schemas.microsoft.com/office/drawing/2014/main" id="{6D56327E-82A4-41BE-8EC6-1FABEDC7935E}"/>
            </a:ext>
          </a:extLst>
        </xdr:cNvPr>
        <xdr:cNvCxnSpPr/>
      </xdr:nvCxnSpPr>
      <xdr:spPr>
        <a:xfrm flipV="1">
          <a:off x="16318864" y="17121595"/>
          <a:ext cx="0" cy="1601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53" name="【庁舎】&#10;有形固定資産減価償却率最小値テキスト">
          <a:extLst>
            <a:ext uri="{FF2B5EF4-FFF2-40B4-BE49-F238E27FC236}">
              <a16:creationId xmlns:a16="http://schemas.microsoft.com/office/drawing/2014/main" id="{25DBC8CB-FE8E-4E16-A712-CDCF1B02BCC5}"/>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54" name="直線コネクタ 753">
          <a:extLst>
            <a:ext uri="{FF2B5EF4-FFF2-40B4-BE49-F238E27FC236}">
              <a16:creationId xmlns:a16="http://schemas.microsoft.com/office/drawing/2014/main" id="{56E96B61-D070-40B9-9F1A-BEBF6CAEB8EE}"/>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94722</xdr:rowOff>
    </xdr:from>
    <xdr:ext cx="340478" cy="259045"/>
    <xdr:sp macro="" textlink="">
      <xdr:nvSpPr>
        <xdr:cNvPr id="755" name="【庁舎】&#10;有形固定資産減価償却率最大値テキスト">
          <a:extLst>
            <a:ext uri="{FF2B5EF4-FFF2-40B4-BE49-F238E27FC236}">
              <a16:creationId xmlns:a16="http://schemas.microsoft.com/office/drawing/2014/main" id="{EC15F30D-EB4B-465B-8BBC-D23AA9864D51}"/>
            </a:ext>
          </a:extLst>
        </xdr:cNvPr>
        <xdr:cNvSpPr txBox="1"/>
      </xdr:nvSpPr>
      <xdr:spPr>
        <a:xfrm>
          <a:off x="16357600" y="1689682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148045</xdr:rowOff>
    </xdr:from>
    <xdr:to>
      <xdr:col>86</xdr:col>
      <xdr:colOff>25400</xdr:colOff>
      <xdr:row>99</xdr:row>
      <xdr:rowOff>148045</xdr:rowOff>
    </xdr:to>
    <xdr:cxnSp macro="">
      <xdr:nvCxnSpPr>
        <xdr:cNvPr id="756" name="直線コネクタ 755">
          <a:extLst>
            <a:ext uri="{FF2B5EF4-FFF2-40B4-BE49-F238E27FC236}">
              <a16:creationId xmlns:a16="http://schemas.microsoft.com/office/drawing/2014/main" id="{20C48303-0F38-4531-9822-14F94276BB41}"/>
            </a:ext>
          </a:extLst>
        </xdr:cNvPr>
        <xdr:cNvCxnSpPr/>
      </xdr:nvCxnSpPr>
      <xdr:spPr>
        <a:xfrm>
          <a:off x="16230600" y="17121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61340</xdr:rowOff>
    </xdr:from>
    <xdr:ext cx="405111" cy="259045"/>
    <xdr:sp macro="" textlink="">
      <xdr:nvSpPr>
        <xdr:cNvPr id="757" name="【庁舎】&#10;有形固定資産減価償却率平均値テキスト">
          <a:extLst>
            <a:ext uri="{FF2B5EF4-FFF2-40B4-BE49-F238E27FC236}">
              <a16:creationId xmlns:a16="http://schemas.microsoft.com/office/drawing/2014/main" id="{D024FDDB-D605-489C-A48B-E2351829AE3C}"/>
            </a:ext>
          </a:extLst>
        </xdr:cNvPr>
        <xdr:cNvSpPr txBox="1"/>
      </xdr:nvSpPr>
      <xdr:spPr>
        <a:xfrm>
          <a:off x="16357600" y="177206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38463</xdr:rowOff>
    </xdr:from>
    <xdr:to>
      <xdr:col>85</xdr:col>
      <xdr:colOff>177800</xdr:colOff>
      <xdr:row>104</xdr:row>
      <xdr:rowOff>140063</xdr:rowOff>
    </xdr:to>
    <xdr:sp macro="" textlink="">
      <xdr:nvSpPr>
        <xdr:cNvPr id="758" name="フローチャート: 判断 757">
          <a:extLst>
            <a:ext uri="{FF2B5EF4-FFF2-40B4-BE49-F238E27FC236}">
              <a16:creationId xmlns:a16="http://schemas.microsoft.com/office/drawing/2014/main" id="{9E7EDE27-84D6-494D-B8A4-BEAC83FCEEE2}"/>
            </a:ext>
          </a:extLst>
        </xdr:cNvPr>
        <xdr:cNvSpPr/>
      </xdr:nvSpPr>
      <xdr:spPr>
        <a:xfrm>
          <a:off x="16268700" y="17869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87449</xdr:rowOff>
    </xdr:from>
    <xdr:to>
      <xdr:col>81</xdr:col>
      <xdr:colOff>101600</xdr:colOff>
      <xdr:row>105</xdr:row>
      <xdr:rowOff>17599</xdr:rowOff>
    </xdr:to>
    <xdr:sp macro="" textlink="">
      <xdr:nvSpPr>
        <xdr:cNvPr id="759" name="フローチャート: 判断 758">
          <a:extLst>
            <a:ext uri="{FF2B5EF4-FFF2-40B4-BE49-F238E27FC236}">
              <a16:creationId xmlns:a16="http://schemas.microsoft.com/office/drawing/2014/main" id="{264348C9-9766-4CE3-839B-0B8BA8573C85}"/>
            </a:ext>
          </a:extLst>
        </xdr:cNvPr>
        <xdr:cNvSpPr/>
      </xdr:nvSpPr>
      <xdr:spPr>
        <a:xfrm>
          <a:off x="15430500" y="1791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105411</xdr:rowOff>
    </xdr:from>
    <xdr:to>
      <xdr:col>76</xdr:col>
      <xdr:colOff>165100</xdr:colOff>
      <xdr:row>105</xdr:row>
      <xdr:rowOff>35561</xdr:rowOff>
    </xdr:to>
    <xdr:sp macro="" textlink="">
      <xdr:nvSpPr>
        <xdr:cNvPr id="760" name="フローチャート: 判断 759">
          <a:extLst>
            <a:ext uri="{FF2B5EF4-FFF2-40B4-BE49-F238E27FC236}">
              <a16:creationId xmlns:a16="http://schemas.microsoft.com/office/drawing/2014/main" id="{2E82E9FF-0FD8-432D-AC66-2BFDA2CF9175}"/>
            </a:ext>
          </a:extLst>
        </xdr:cNvPr>
        <xdr:cNvSpPr/>
      </xdr:nvSpPr>
      <xdr:spPr>
        <a:xfrm>
          <a:off x="14541500" y="1793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134801</xdr:rowOff>
    </xdr:from>
    <xdr:to>
      <xdr:col>72</xdr:col>
      <xdr:colOff>38100</xdr:colOff>
      <xdr:row>105</xdr:row>
      <xdr:rowOff>64951</xdr:rowOff>
    </xdr:to>
    <xdr:sp macro="" textlink="">
      <xdr:nvSpPr>
        <xdr:cNvPr id="761" name="フローチャート: 判断 760">
          <a:extLst>
            <a:ext uri="{FF2B5EF4-FFF2-40B4-BE49-F238E27FC236}">
              <a16:creationId xmlns:a16="http://schemas.microsoft.com/office/drawing/2014/main" id="{E94AA4C7-6644-4E5D-BBE4-3C1EBAE9EC44}"/>
            </a:ext>
          </a:extLst>
        </xdr:cNvPr>
        <xdr:cNvSpPr/>
      </xdr:nvSpPr>
      <xdr:spPr>
        <a:xfrm>
          <a:off x="13652500" y="17965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165826</xdr:rowOff>
    </xdr:from>
    <xdr:to>
      <xdr:col>67</xdr:col>
      <xdr:colOff>101600</xdr:colOff>
      <xdr:row>105</xdr:row>
      <xdr:rowOff>95976</xdr:rowOff>
    </xdr:to>
    <xdr:sp macro="" textlink="">
      <xdr:nvSpPr>
        <xdr:cNvPr id="762" name="フローチャート: 判断 761">
          <a:extLst>
            <a:ext uri="{FF2B5EF4-FFF2-40B4-BE49-F238E27FC236}">
              <a16:creationId xmlns:a16="http://schemas.microsoft.com/office/drawing/2014/main" id="{32120A30-6EE5-4F28-9B88-0D258DA7B47D}"/>
            </a:ext>
          </a:extLst>
        </xdr:cNvPr>
        <xdr:cNvSpPr/>
      </xdr:nvSpPr>
      <xdr:spPr>
        <a:xfrm>
          <a:off x="12763500" y="17996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63" name="テキスト ボックス 762">
          <a:extLst>
            <a:ext uri="{FF2B5EF4-FFF2-40B4-BE49-F238E27FC236}">
              <a16:creationId xmlns:a16="http://schemas.microsoft.com/office/drawing/2014/main" id="{F4C33B92-BC43-4C85-BF92-7D989F68F9E7}"/>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64" name="テキスト ボックス 763">
          <a:extLst>
            <a:ext uri="{FF2B5EF4-FFF2-40B4-BE49-F238E27FC236}">
              <a16:creationId xmlns:a16="http://schemas.microsoft.com/office/drawing/2014/main" id="{8E9B34FC-EF7D-41CF-8557-8DB36E216C9E}"/>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65" name="テキスト ボックス 764">
          <a:extLst>
            <a:ext uri="{FF2B5EF4-FFF2-40B4-BE49-F238E27FC236}">
              <a16:creationId xmlns:a16="http://schemas.microsoft.com/office/drawing/2014/main" id="{03F0A045-A57F-4FB4-A8D9-6C0B2CDD9F2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66" name="テキスト ボックス 765">
          <a:extLst>
            <a:ext uri="{FF2B5EF4-FFF2-40B4-BE49-F238E27FC236}">
              <a16:creationId xmlns:a16="http://schemas.microsoft.com/office/drawing/2014/main" id="{8D1C69D7-8082-4AB9-9FDC-FAE250C6A01A}"/>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67" name="テキスト ボックス 766">
          <a:extLst>
            <a:ext uri="{FF2B5EF4-FFF2-40B4-BE49-F238E27FC236}">
              <a16:creationId xmlns:a16="http://schemas.microsoft.com/office/drawing/2014/main" id="{155F4509-0FAD-4CDE-B747-0A68E7A73125}"/>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17236</xdr:rowOff>
    </xdr:from>
    <xdr:to>
      <xdr:col>85</xdr:col>
      <xdr:colOff>177800</xdr:colOff>
      <xdr:row>107</xdr:row>
      <xdr:rowOff>118836</xdr:rowOff>
    </xdr:to>
    <xdr:sp macro="" textlink="">
      <xdr:nvSpPr>
        <xdr:cNvPr id="768" name="楕円 767">
          <a:extLst>
            <a:ext uri="{FF2B5EF4-FFF2-40B4-BE49-F238E27FC236}">
              <a16:creationId xmlns:a16="http://schemas.microsoft.com/office/drawing/2014/main" id="{927E8B23-97A8-43DE-9F46-5A5059EB15C8}"/>
            </a:ext>
          </a:extLst>
        </xdr:cNvPr>
        <xdr:cNvSpPr/>
      </xdr:nvSpPr>
      <xdr:spPr>
        <a:xfrm>
          <a:off x="16268700" y="1836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167113</xdr:rowOff>
    </xdr:from>
    <xdr:ext cx="405111" cy="259045"/>
    <xdr:sp macro="" textlink="">
      <xdr:nvSpPr>
        <xdr:cNvPr id="769" name="【庁舎】&#10;有形固定資産減価償却率該当値テキスト">
          <a:extLst>
            <a:ext uri="{FF2B5EF4-FFF2-40B4-BE49-F238E27FC236}">
              <a16:creationId xmlns:a16="http://schemas.microsoft.com/office/drawing/2014/main" id="{95CAA083-1DA3-437A-9591-086ED4022679}"/>
            </a:ext>
          </a:extLst>
        </xdr:cNvPr>
        <xdr:cNvSpPr txBox="1"/>
      </xdr:nvSpPr>
      <xdr:spPr>
        <a:xfrm>
          <a:off x="16357600" y="18340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157662</xdr:rowOff>
    </xdr:from>
    <xdr:to>
      <xdr:col>81</xdr:col>
      <xdr:colOff>101600</xdr:colOff>
      <xdr:row>107</xdr:row>
      <xdr:rowOff>87812</xdr:rowOff>
    </xdr:to>
    <xdr:sp macro="" textlink="">
      <xdr:nvSpPr>
        <xdr:cNvPr id="770" name="楕円 769">
          <a:extLst>
            <a:ext uri="{FF2B5EF4-FFF2-40B4-BE49-F238E27FC236}">
              <a16:creationId xmlns:a16="http://schemas.microsoft.com/office/drawing/2014/main" id="{818DE42D-8E72-4829-80FD-5E8F681F11C6}"/>
            </a:ext>
          </a:extLst>
        </xdr:cNvPr>
        <xdr:cNvSpPr/>
      </xdr:nvSpPr>
      <xdr:spPr>
        <a:xfrm>
          <a:off x="15430500" y="183313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37012</xdr:rowOff>
    </xdr:from>
    <xdr:to>
      <xdr:col>85</xdr:col>
      <xdr:colOff>127000</xdr:colOff>
      <xdr:row>107</xdr:row>
      <xdr:rowOff>68036</xdr:rowOff>
    </xdr:to>
    <xdr:cxnSp macro="">
      <xdr:nvCxnSpPr>
        <xdr:cNvPr id="771" name="直線コネクタ 770">
          <a:extLst>
            <a:ext uri="{FF2B5EF4-FFF2-40B4-BE49-F238E27FC236}">
              <a16:creationId xmlns:a16="http://schemas.microsoft.com/office/drawing/2014/main" id="{38DB35F3-E900-45EF-AA04-471F198D15F7}"/>
            </a:ext>
          </a:extLst>
        </xdr:cNvPr>
        <xdr:cNvCxnSpPr/>
      </xdr:nvCxnSpPr>
      <xdr:spPr>
        <a:xfrm>
          <a:off x="15481300" y="18382162"/>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125005</xdr:rowOff>
    </xdr:from>
    <xdr:to>
      <xdr:col>76</xdr:col>
      <xdr:colOff>165100</xdr:colOff>
      <xdr:row>107</xdr:row>
      <xdr:rowOff>55155</xdr:rowOff>
    </xdr:to>
    <xdr:sp macro="" textlink="">
      <xdr:nvSpPr>
        <xdr:cNvPr id="772" name="楕円 771">
          <a:extLst>
            <a:ext uri="{FF2B5EF4-FFF2-40B4-BE49-F238E27FC236}">
              <a16:creationId xmlns:a16="http://schemas.microsoft.com/office/drawing/2014/main" id="{A98631EE-68BF-495B-A039-57BAD39A7EC3}"/>
            </a:ext>
          </a:extLst>
        </xdr:cNvPr>
        <xdr:cNvSpPr/>
      </xdr:nvSpPr>
      <xdr:spPr>
        <a:xfrm>
          <a:off x="14541500" y="1829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4355</xdr:rowOff>
    </xdr:from>
    <xdr:to>
      <xdr:col>81</xdr:col>
      <xdr:colOff>50800</xdr:colOff>
      <xdr:row>107</xdr:row>
      <xdr:rowOff>37012</xdr:rowOff>
    </xdr:to>
    <xdr:cxnSp macro="">
      <xdr:nvCxnSpPr>
        <xdr:cNvPr id="773" name="直線コネクタ 772">
          <a:extLst>
            <a:ext uri="{FF2B5EF4-FFF2-40B4-BE49-F238E27FC236}">
              <a16:creationId xmlns:a16="http://schemas.microsoft.com/office/drawing/2014/main" id="{ABF6F225-BB73-4B7A-A17B-B2BB50F77000}"/>
            </a:ext>
          </a:extLst>
        </xdr:cNvPr>
        <xdr:cNvCxnSpPr/>
      </xdr:nvCxnSpPr>
      <xdr:spPr>
        <a:xfrm>
          <a:off x="14592300" y="18349505"/>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93980</xdr:rowOff>
    </xdr:from>
    <xdr:to>
      <xdr:col>72</xdr:col>
      <xdr:colOff>38100</xdr:colOff>
      <xdr:row>107</xdr:row>
      <xdr:rowOff>24130</xdr:rowOff>
    </xdr:to>
    <xdr:sp macro="" textlink="">
      <xdr:nvSpPr>
        <xdr:cNvPr id="774" name="楕円 773">
          <a:extLst>
            <a:ext uri="{FF2B5EF4-FFF2-40B4-BE49-F238E27FC236}">
              <a16:creationId xmlns:a16="http://schemas.microsoft.com/office/drawing/2014/main" id="{59DCCE78-1142-451D-9729-C27A9355CE01}"/>
            </a:ext>
          </a:extLst>
        </xdr:cNvPr>
        <xdr:cNvSpPr/>
      </xdr:nvSpPr>
      <xdr:spPr>
        <a:xfrm>
          <a:off x="13652500" y="1826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106</xdr:row>
      <xdr:rowOff>144780</xdr:rowOff>
    </xdr:from>
    <xdr:to>
      <xdr:col>76</xdr:col>
      <xdr:colOff>114300</xdr:colOff>
      <xdr:row>107</xdr:row>
      <xdr:rowOff>4355</xdr:rowOff>
    </xdr:to>
    <xdr:cxnSp macro="">
      <xdr:nvCxnSpPr>
        <xdr:cNvPr id="775" name="直線コネクタ 774">
          <a:extLst>
            <a:ext uri="{FF2B5EF4-FFF2-40B4-BE49-F238E27FC236}">
              <a16:creationId xmlns:a16="http://schemas.microsoft.com/office/drawing/2014/main" id="{2F187736-7472-45CE-B73F-B8747981896B}"/>
            </a:ext>
          </a:extLst>
        </xdr:cNvPr>
        <xdr:cNvCxnSpPr/>
      </xdr:nvCxnSpPr>
      <xdr:spPr>
        <a:xfrm>
          <a:off x="13703300" y="18318480"/>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49893</xdr:rowOff>
    </xdr:from>
    <xdr:to>
      <xdr:col>67</xdr:col>
      <xdr:colOff>101600</xdr:colOff>
      <xdr:row>105</xdr:row>
      <xdr:rowOff>151493</xdr:rowOff>
    </xdr:to>
    <xdr:sp macro="" textlink="">
      <xdr:nvSpPr>
        <xdr:cNvPr id="776" name="楕円 775">
          <a:extLst>
            <a:ext uri="{FF2B5EF4-FFF2-40B4-BE49-F238E27FC236}">
              <a16:creationId xmlns:a16="http://schemas.microsoft.com/office/drawing/2014/main" id="{257E424A-9ADC-4ED0-8862-1219B755C46D}"/>
            </a:ext>
          </a:extLst>
        </xdr:cNvPr>
        <xdr:cNvSpPr/>
      </xdr:nvSpPr>
      <xdr:spPr>
        <a:xfrm>
          <a:off x="12763500" y="18052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100693</xdr:rowOff>
    </xdr:from>
    <xdr:to>
      <xdr:col>71</xdr:col>
      <xdr:colOff>177800</xdr:colOff>
      <xdr:row>106</xdr:row>
      <xdr:rowOff>144780</xdr:rowOff>
    </xdr:to>
    <xdr:cxnSp macro="">
      <xdr:nvCxnSpPr>
        <xdr:cNvPr id="777" name="直線コネクタ 776">
          <a:extLst>
            <a:ext uri="{FF2B5EF4-FFF2-40B4-BE49-F238E27FC236}">
              <a16:creationId xmlns:a16="http://schemas.microsoft.com/office/drawing/2014/main" id="{DC40748C-DF11-4701-B512-EB6A8E17DECB}"/>
            </a:ext>
          </a:extLst>
        </xdr:cNvPr>
        <xdr:cNvCxnSpPr/>
      </xdr:nvCxnSpPr>
      <xdr:spPr>
        <a:xfrm>
          <a:off x="12814300" y="18102943"/>
          <a:ext cx="889000" cy="215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34126</xdr:rowOff>
    </xdr:from>
    <xdr:ext cx="405111" cy="259045"/>
    <xdr:sp macro="" textlink="">
      <xdr:nvSpPr>
        <xdr:cNvPr id="778" name="n_1aveValue【庁舎】&#10;有形固定資産減価償却率">
          <a:extLst>
            <a:ext uri="{FF2B5EF4-FFF2-40B4-BE49-F238E27FC236}">
              <a16:creationId xmlns:a16="http://schemas.microsoft.com/office/drawing/2014/main" id="{B61A060D-35CB-4A66-A18F-63A9DF696612}"/>
            </a:ext>
          </a:extLst>
        </xdr:cNvPr>
        <xdr:cNvSpPr txBox="1"/>
      </xdr:nvSpPr>
      <xdr:spPr>
        <a:xfrm>
          <a:off x="15266044" y="17693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52088</xdr:rowOff>
    </xdr:from>
    <xdr:ext cx="405111" cy="259045"/>
    <xdr:sp macro="" textlink="">
      <xdr:nvSpPr>
        <xdr:cNvPr id="779" name="n_2aveValue【庁舎】&#10;有形固定資産減価償却率">
          <a:extLst>
            <a:ext uri="{FF2B5EF4-FFF2-40B4-BE49-F238E27FC236}">
              <a16:creationId xmlns:a16="http://schemas.microsoft.com/office/drawing/2014/main" id="{091672CF-F3F4-4821-A538-4FB53C9EC6B2}"/>
            </a:ext>
          </a:extLst>
        </xdr:cNvPr>
        <xdr:cNvSpPr txBox="1"/>
      </xdr:nvSpPr>
      <xdr:spPr>
        <a:xfrm>
          <a:off x="14389744" y="177114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81478</xdr:rowOff>
    </xdr:from>
    <xdr:ext cx="405111" cy="259045"/>
    <xdr:sp macro="" textlink="">
      <xdr:nvSpPr>
        <xdr:cNvPr id="780" name="n_3aveValue【庁舎】&#10;有形固定資産減価償却率">
          <a:extLst>
            <a:ext uri="{FF2B5EF4-FFF2-40B4-BE49-F238E27FC236}">
              <a16:creationId xmlns:a16="http://schemas.microsoft.com/office/drawing/2014/main" id="{0E594564-D88E-4623-AB90-78C9B006FD91}"/>
            </a:ext>
          </a:extLst>
        </xdr:cNvPr>
        <xdr:cNvSpPr txBox="1"/>
      </xdr:nvSpPr>
      <xdr:spPr>
        <a:xfrm>
          <a:off x="13500744" y="177408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112503</xdr:rowOff>
    </xdr:from>
    <xdr:ext cx="405111" cy="259045"/>
    <xdr:sp macro="" textlink="">
      <xdr:nvSpPr>
        <xdr:cNvPr id="781" name="n_4aveValue【庁舎】&#10;有形固定資産減価償却率">
          <a:extLst>
            <a:ext uri="{FF2B5EF4-FFF2-40B4-BE49-F238E27FC236}">
              <a16:creationId xmlns:a16="http://schemas.microsoft.com/office/drawing/2014/main" id="{B837D299-411C-4AD1-83CC-0C0C3F50EFDB}"/>
            </a:ext>
          </a:extLst>
        </xdr:cNvPr>
        <xdr:cNvSpPr txBox="1"/>
      </xdr:nvSpPr>
      <xdr:spPr>
        <a:xfrm>
          <a:off x="12611744" y="17771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78939</xdr:rowOff>
    </xdr:from>
    <xdr:ext cx="405111" cy="259045"/>
    <xdr:sp macro="" textlink="">
      <xdr:nvSpPr>
        <xdr:cNvPr id="782" name="n_1mainValue【庁舎】&#10;有形固定資産減価償却率">
          <a:extLst>
            <a:ext uri="{FF2B5EF4-FFF2-40B4-BE49-F238E27FC236}">
              <a16:creationId xmlns:a16="http://schemas.microsoft.com/office/drawing/2014/main" id="{E55FBC90-DF1B-4F0A-98EF-26FDA5A98F9C}"/>
            </a:ext>
          </a:extLst>
        </xdr:cNvPr>
        <xdr:cNvSpPr txBox="1"/>
      </xdr:nvSpPr>
      <xdr:spPr>
        <a:xfrm>
          <a:off x="15266044" y="18424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46282</xdr:rowOff>
    </xdr:from>
    <xdr:ext cx="405111" cy="259045"/>
    <xdr:sp macro="" textlink="">
      <xdr:nvSpPr>
        <xdr:cNvPr id="783" name="n_2mainValue【庁舎】&#10;有形固定資産減価償却率">
          <a:extLst>
            <a:ext uri="{FF2B5EF4-FFF2-40B4-BE49-F238E27FC236}">
              <a16:creationId xmlns:a16="http://schemas.microsoft.com/office/drawing/2014/main" id="{D179BB4D-557A-4614-8577-BA2251671942}"/>
            </a:ext>
          </a:extLst>
        </xdr:cNvPr>
        <xdr:cNvSpPr txBox="1"/>
      </xdr:nvSpPr>
      <xdr:spPr>
        <a:xfrm>
          <a:off x="14389744" y="1839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15257</xdr:rowOff>
    </xdr:from>
    <xdr:ext cx="405111" cy="259045"/>
    <xdr:sp macro="" textlink="">
      <xdr:nvSpPr>
        <xdr:cNvPr id="784" name="n_3mainValue【庁舎】&#10;有形固定資産減価償却率">
          <a:extLst>
            <a:ext uri="{FF2B5EF4-FFF2-40B4-BE49-F238E27FC236}">
              <a16:creationId xmlns:a16="http://schemas.microsoft.com/office/drawing/2014/main" id="{E625AC19-1EFB-47B4-8DA5-57D19573E150}"/>
            </a:ext>
          </a:extLst>
        </xdr:cNvPr>
        <xdr:cNvSpPr txBox="1"/>
      </xdr:nvSpPr>
      <xdr:spPr>
        <a:xfrm>
          <a:off x="13500744" y="1836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142620</xdr:rowOff>
    </xdr:from>
    <xdr:ext cx="405111" cy="259045"/>
    <xdr:sp macro="" textlink="">
      <xdr:nvSpPr>
        <xdr:cNvPr id="785" name="n_4mainValue【庁舎】&#10;有形固定資産減価償却率">
          <a:extLst>
            <a:ext uri="{FF2B5EF4-FFF2-40B4-BE49-F238E27FC236}">
              <a16:creationId xmlns:a16="http://schemas.microsoft.com/office/drawing/2014/main" id="{12EEAD74-865B-4889-8383-21ABF6CBD9AD}"/>
            </a:ext>
          </a:extLst>
        </xdr:cNvPr>
        <xdr:cNvSpPr txBox="1"/>
      </xdr:nvSpPr>
      <xdr:spPr>
        <a:xfrm>
          <a:off x="12611744" y="181448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86" name="正方形/長方形 785">
          <a:extLst>
            <a:ext uri="{FF2B5EF4-FFF2-40B4-BE49-F238E27FC236}">
              <a16:creationId xmlns:a16="http://schemas.microsoft.com/office/drawing/2014/main" id="{19776A60-9DE5-4745-AB60-00C75021086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87" name="正方形/長方形 786">
          <a:extLst>
            <a:ext uri="{FF2B5EF4-FFF2-40B4-BE49-F238E27FC236}">
              <a16:creationId xmlns:a16="http://schemas.microsoft.com/office/drawing/2014/main" id="{0E014DB5-7A4D-46FA-A123-4BAA07CE4F36}"/>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88" name="正方形/長方形 787">
          <a:extLst>
            <a:ext uri="{FF2B5EF4-FFF2-40B4-BE49-F238E27FC236}">
              <a16:creationId xmlns:a16="http://schemas.microsoft.com/office/drawing/2014/main" id="{D93912B1-4109-4503-87D6-442503F17F9B}"/>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89" name="正方形/長方形 788">
          <a:extLst>
            <a:ext uri="{FF2B5EF4-FFF2-40B4-BE49-F238E27FC236}">
              <a16:creationId xmlns:a16="http://schemas.microsoft.com/office/drawing/2014/main" id="{23479479-7F19-4A7A-8E3D-297687F53775}"/>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0" name="正方形/長方形 789">
          <a:extLst>
            <a:ext uri="{FF2B5EF4-FFF2-40B4-BE49-F238E27FC236}">
              <a16:creationId xmlns:a16="http://schemas.microsoft.com/office/drawing/2014/main" id="{A82ECFA2-E521-42DE-9111-08BC53FC8AEA}"/>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1" name="正方形/長方形 790">
          <a:extLst>
            <a:ext uri="{FF2B5EF4-FFF2-40B4-BE49-F238E27FC236}">
              <a16:creationId xmlns:a16="http://schemas.microsoft.com/office/drawing/2014/main" id="{6A908BD6-F452-4C70-9DB1-63662B09AE9D}"/>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2" name="正方形/長方形 791">
          <a:extLst>
            <a:ext uri="{FF2B5EF4-FFF2-40B4-BE49-F238E27FC236}">
              <a16:creationId xmlns:a16="http://schemas.microsoft.com/office/drawing/2014/main" id="{59B04E76-5C94-413F-BFAB-C81D06865D4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3" name="正方形/長方形 792">
          <a:extLst>
            <a:ext uri="{FF2B5EF4-FFF2-40B4-BE49-F238E27FC236}">
              <a16:creationId xmlns:a16="http://schemas.microsoft.com/office/drawing/2014/main" id="{147D54CE-4AD5-41C8-9DB7-57921027D77C}"/>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94" name="テキスト ボックス 793">
          <a:extLst>
            <a:ext uri="{FF2B5EF4-FFF2-40B4-BE49-F238E27FC236}">
              <a16:creationId xmlns:a16="http://schemas.microsoft.com/office/drawing/2014/main" id="{C51D8402-1DE7-4309-8087-F2172CC0F5F8}"/>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5" name="直線コネクタ 794">
          <a:extLst>
            <a:ext uri="{FF2B5EF4-FFF2-40B4-BE49-F238E27FC236}">
              <a16:creationId xmlns:a16="http://schemas.microsoft.com/office/drawing/2014/main" id="{8C1F3EDB-5FBB-4751-8379-F5FD8B312A76}"/>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96" name="直線コネクタ 795">
          <a:extLst>
            <a:ext uri="{FF2B5EF4-FFF2-40B4-BE49-F238E27FC236}">
              <a16:creationId xmlns:a16="http://schemas.microsoft.com/office/drawing/2014/main" id="{7B9B8522-60D4-4206-817B-9E335BC28114}"/>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97" name="テキスト ボックス 796">
          <a:extLst>
            <a:ext uri="{FF2B5EF4-FFF2-40B4-BE49-F238E27FC236}">
              <a16:creationId xmlns:a16="http://schemas.microsoft.com/office/drawing/2014/main" id="{E6FBA16D-9033-40D5-ADED-1BB39A88C5D2}"/>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98" name="直線コネクタ 797">
          <a:extLst>
            <a:ext uri="{FF2B5EF4-FFF2-40B4-BE49-F238E27FC236}">
              <a16:creationId xmlns:a16="http://schemas.microsoft.com/office/drawing/2014/main" id="{1ECFB0F3-445E-41E0-970B-458C708FFFBE}"/>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99" name="テキスト ボックス 798">
          <a:extLst>
            <a:ext uri="{FF2B5EF4-FFF2-40B4-BE49-F238E27FC236}">
              <a16:creationId xmlns:a16="http://schemas.microsoft.com/office/drawing/2014/main" id="{AC436D80-7E13-41E8-8081-256EC1DD2B94}"/>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00" name="直線コネクタ 799">
          <a:extLst>
            <a:ext uri="{FF2B5EF4-FFF2-40B4-BE49-F238E27FC236}">
              <a16:creationId xmlns:a16="http://schemas.microsoft.com/office/drawing/2014/main" id="{B4314DD9-CA20-45A5-B04B-558686FF4DD4}"/>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01" name="テキスト ボックス 800">
          <a:extLst>
            <a:ext uri="{FF2B5EF4-FFF2-40B4-BE49-F238E27FC236}">
              <a16:creationId xmlns:a16="http://schemas.microsoft.com/office/drawing/2014/main" id="{232F07E5-3548-4670-B1C2-39C6C369F37B}"/>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02" name="直線コネクタ 801">
          <a:extLst>
            <a:ext uri="{FF2B5EF4-FFF2-40B4-BE49-F238E27FC236}">
              <a16:creationId xmlns:a16="http://schemas.microsoft.com/office/drawing/2014/main" id="{61E49340-8811-4D35-BD33-33B9C067B614}"/>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03" name="テキスト ボックス 802">
          <a:extLst>
            <a:ext uri="{FF2B5EF4-FFF2-40B4-BE49-F238E27FC236}">
              <a16:creationId xmlns:a16="http://schemas.microsoft.com/office/drawing/2014/main" id="{B81E8DA1-244D-439E-8E2D-EE4ADA1B9180}"/>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04" name="直線コネクタ 803">
          <a:extLst>
            <a:ext uri="{FF2B5EF4-FFF2-40B4-BE49-F238E27FC236}">
              <a16:creationId xmlns:a16="http://schemas.microsoft.com/office/drawing/2014/main" id="{56A52338-64D8-4327-8663-E0BC35EC1B7A}"/>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05" name="テキスト ボックス 804">
          <a:extLst>
            <a:ext uri="{FF2B5EF4-FFF2-40B4-BE49-F238E27FC236}">
              <a16:creationId xmlns:a16="http://schemas.microsoft.com/office/drawing/2014/main" id="{90825FDF-BDD1-45E2-B3D5-F8F508B181FB}"/>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06" name="直線コネクタ 805">
          <a:extLst>
            <a:ext uri="{FF2B5EF4-FFF2-40B4-BE49-F238E27FC236}">
              <a16:creationId xmlns:a16="http://schemas.microsoft.com/office/drawing/2014/main" id="{D6D5ED46-380A-48C2-BCF5-B4C818466580}"/>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07" name="テキスト ボックス 806">
          <a:extLst>
            <a:ext uri="{FF2B5EF4-FFF2-40B4-BE49-F238E27FC236}">
              <a16:creationId xmlns:a16="http://schemas.microsoft.com/office/drawing/2014/main" id="{54FC732D-62AB-4FE5-976F-CAE4FBAC102D}"/>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08" name="直線コネクタ 807">
          <a:extLst>
            <a:ext uri="{FF2B5EF4-FFF2-40B4-BE49-F238E27FC236}">
              <a16:creationId xmlns:a16="http://schemas.microsoft.com/office/drawing/2014/main" id="{2B7CAB55-D97E-488B-9350-5881A9AFCDA9}"/>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09" name="テキスト ボックス 808">
          <a:extLst>
            <a:ext uri="{FF2B5EF4-FFF2-40B4-BE49-F238E27FC236}">
              <a16:creationId xmlns:a16="http://schemas.microsoft.com/office/drawing/2014/main" id="{1DFF74BD-323E-4DFF-96D5-933E3C4267DF}"/>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0" name="【庁舎】&#10;一人当たり面積グラフ枠">
          <a:extLst>
            <a:ext uri="{FF2B5EF4-FFF2-40B4-BE49-F238E27FC236}">
              <a16:creationId xmlns:a16="http://schemas.microsoft.com/office/drawing/2014/main" id="{7DD30A51-5903-4A10-BE1A-463069773E2B}"/>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59871</xdr:rowOff>
    </xdr:from>
    <xdr:to>
      <xdr:col>116</xdr:col>
      <xdr:colOff>62864</xdr:colOff>
      <xdr:row>107</xdr:row>
      <xdr:rowOff>170906</xdr:rowOff>
    </xdr:to>
    <xdr:cxnSp macro="">
      <xdr:nvCxnSpPr>
        <xdr:cNvPr id="811" name="直線コネクタ 810">
          <a:extLst>
            <a:ext uri="{FF2B5EF4-FFF2-40B4-BE49-F238E27FC236}">
              <a16:creationId xmlns:a16="http://schemas.microsoft.com/office/drawing/2014/main" id="{B0883DEF-B1B9-4355-B9B0-3D3010FA1EE1}"/>
            </a:ext>
          </a:extLst>
        </xdr:cNvPr>
        <xdr:cNvCxnSpPr/>
      </xdr:nvCxnSpPr>
      <xdr:spPr>
        <a:xfrm flipV="1">
          <a:off x="22160864" y="17033421"/>
          <a:ext cx="0" cy="14826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3283</xdr:rowOff>
    </xdr:from>
    <xdr:ext cx="469744" cy="259045"/>
    <xdr:sp macro="" textlink="">
      <xdr:nvSpPr>
        <xdr:cNvPr id="812" name="【庁舎】&#10;一人当たり面積最小値テキスト">
          <a:extLst>
            <a:ext uri="{FF2B5EF4-FFF2-40B4-BE49-F238E27FC236}">
              <a16:creationId xmlns:a16="http://schemas.microsoft.com/office/drawing/2014/main" id="{DEC736DF-405D-4E04-AB46-411AB0F782DD}"/>
            </a:ext>
          </a:extLst>
        </xdr:cNvPr>
        <xdr:cNvSpPr txBox="1"/>
      </xdr:nvSpPr>
      <xdr:spPr>
        <a:xfrm>
          <a:off x="22199600" y="18519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170906</xdr:rowOff>
    </xdr:from>
    <xdr:to>
      <xdr:col>116</xdr:col>
      <xdr:colOff>152400</xdr:colOff>
      <xdr:row>107</xdr:row>
      <xdr:rowOff>170906</xdr:rowOff>
    </xdr:to>
    <xdr:cxnSp macro="">
      <xdr:nvCxnSpPr>
        <xdr:cNvPr id="813" name="直線コネクタ 812">
          <a:extLst>
            <a:ext uri="{FF2B5EF4-FFF2-40B4-BE49-F238E27FC236}">
              <a16:creationId xmlns:a16="http://schemas.microsoft.com/office/drawing/2014/main" id="{73807BC8-59E9-40BB-B2B0-F60BFFD12A2A}"/>
            </a:ext>
          </a:extLst>
        </xdr:cNvPr>
        <xdr:cNvCxnSpPr/>
      </xdr:nvCxnSpPr>
      <xdr:spPr>
        <a:xfrm>
          <a:off x="22072600" y="18516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6548</xdr:rowOff>
    </xdr:from>
    <xdr:ext cx="469744" cy="259045"/>
    <xdr:sp macro="" textlink="">
      <xdr:nvSpPr>
        <xdr:cNvPr id="814" name="【庁舎】&#10;一人当たり面積最大値テキスト">
          <a:extLst>
            <a:ext uri="{FF2B5EF4-FFF2-40B4-BE49-F238E27FC236}">
              <a16:creationId xmlns:a16="http://schemas.microsoft.com/office/drawing/2014/main" id="{989BF760-1795-4F1B-9B83-882C25EE621E}"/>
            </a:ext>
          </a:extLst>
        </xdr:cNvPr>
        <xdr:cNvSpPr txBox="1"/>
      </xdr:nvSpPr>
      <xdr:spPr>
        <a:xfrm>
          <a:off x="22199600" y="16808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59871</xdr:rowOff>
    </xdr:from>
    <xdr:to>
      <xdr:col>116</xdr:col>
      <xdr:colOff>152400</xdr:colOff>
      <xdr:row>99</xdr:row>
      <xdr:rowOff>59871</xdr:rowOff>
    </xdr:to>
    <xdr:cxnSp macro="">
      <xdr:nvCxnSpPr>
        <xdr:cNvPr id="815" name="直線コネクタ 814">
          <a:extLst>
            <a:ext uri="{FF2B5EF4-FFF2-40B4-BE49-F238E27FC236}">
              <a16:creationId xmlns:a16="http://schemas.microsoft.com/office/drawing/2014/main" id="{73A20315-9ACD-4BD1-BBDF-17655DE41CC3}"/>
            </a:ext>
          </a:extLst>
        </xdr:cNvPr>
        <xdr:cNvCxnSpPr/>
      </xdr:nvCxnSpPr>
      <xdr:spPr>
        <a:xfrm>
          <a:off x="22072600" y="170334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80934</xdr:rowOff>
    </xdr:from>
    <xdr:ext cx="469744" cy="259045"/>
    <xdr:sp macro="" textlink="">
      <xdr:nvSpPr>
        <xdr:cNvPr id="816" name="【庁舎】&#10;一人当たり面積平均値テキスト">
          <a:extLst>
            <a:ext uri="{FF2B5EF4-FFF2-40B4-BE49-F238E27FC236}">
              <a16:creationId xmlns:a16="http://schemas.microsoft.com/office/drawing/2014/main" id="{FC996CA1-048D-4DDC-9A4E-0D508EAF1A69}"/>
            </a:ext>
          </a:extLst>
        </xdr:cNvPr>
        <xdr:cNvSpPr txBox="1"/>
      </xdr:nvSpPr>
      <xdr:spPr>
        <a:xfrm>
          <a:off x="22199600" y="179117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58057</xdr:rowOff>
    </xdr:from>
    <xdr:to>
      <xdr:col>116</xdr:col>
      <xdr:colOff>114300</xdr:colOff>
      <xdr:row>105</xdr:row>
      <xdr:rowOff>159657</xdr:rowOff>
    </xdr:to>
    <xdr:sp macro="" textlink="">
      <xdr:nvSpPr>
        <xdr:cNvPr id="817" name="フローチャート: 判断 816">
          <a:extLst>
            <a:ext uri="{FF2B5EF4-FFF2-40B4-BE49-F238E27FC236}">
              <a16:creationId xmlns:a16="http://schemas.microsoft.com/office/drawing/2014/main" id="{B8CA1C07-9DE5-4307-8431-305157854065}"/>
            </a:ext>
          </a:extLst>
        </xdr:cNvPr>
        <xdr:cNvSpPr/>
      </xdr:nvSpPr>
      <xdr:spPr>
        <a:xfrm>
          <a:off x="22110700" y="1806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74386</xdr:rowOff>
    </xdr:from>
    <xdr:to>
      <xdr:col>112</xdr:col>
      <xdr:colOff>38100</xdr:colOff>
      <xdr:row>106</xdr:row>
      <xdr:rowOff>4536</xdr:rowOff>
    </xdr:to>
    <xdr:sp macro="" textlink="">
      <xdr:nvSpPr>
        <xdr:cNvPr id="818" name="フローチャート: 判断 817">
          <a:extLst>
            <a:ext uri="{FF2B5EF4-FFF2-40B4-BE49-F238E27FC236}">
              <a16:creationId xmlns:a16="http://schemas.microsoft.com/office/drawing/2014/main" id="{9C53F04F-7678-4DFA-944B-972B689D898F}"/>
            </a:ext>
          </a:extLst>
        </xdr:cNvPr>
        <xdr:cNvSpPr/>
      </xdr:nvSpPr>
      <xdr:spPr>
        <a:xfrm>
          <a:off x="21272500" y="180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90714</xdr:rowOff>
    </xdr:from>
    <xdr:to>
      <xdr:col>107</xdr:col>
      <xdr:colOff>101600</xdr:colOff>
      <xdr:row>106</xdr:row>
      <xdr:rowOff>20864</xdr:rowOff>
    </xdr:to>
    <xdr:sp macro="" textlink="">
      <xdr:nvSpPr>
        <xdr:cNvPr id="819" name="フローチャート: 判断 818">
          <a:extLst>
            <a:ext uri="{FF2B5EF4-FFF2-40B4-BE49-F238E27FC236}">
              <a16:creationId xmlns:a16="http://schemas.microsoft.com/office/drawing/2014/main" id="{9C923AA6-AF06-4E68-A9A8-D9923D4B5374}"/>
            </a:ext>
          </a:extLst>
        </xdr:cNvPr>
        <xdr:cNvSpPr/>
      </xdr:nvSpPr>
      <xdr:spPr>
        <a:xfrm>
          <a:off x="20383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128270</xdr:rowOff>
    </xdr:from>
    <xdr:to>
      <xdr:col>102</xdr:col>
      <xdr:colOff>165100</xdr:colOff>
      <xdr:row>106</xdr:row>
      <xdr:rowOff>58420</xdr:rowOff>
    </xdr:to>
    <xdr:sp macro="" textlink="">
      <xdr:nvSpPr>
        <xdr:cNvPr id="820" name="フローチャート: 判断 819">
          <a:extLst>
            <a:ext uri="{FF2B5EF4-FFF2-40B4-BE49-F238E27FC236}">
              <a16:creationId xmlns:a16="http://schemas.microsoft.com/office/drawing/2014/main" id="{A167D74E-A611-4E7E-8557-3B6D30EB8DB1}"/>
            </a:ext>
          </a:extLst>
        </xdr:cNvPr>
        <xdr:cNvSpPr/>
      </xdr:nvSpPr>
      <xdr:spPr>
        <a:xfrm>
          <a:off x="19494500" y="1813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10705</xdr:rowOff>
    </xdr:from>
    <xdr:to>
      <xdr:col>98</xdr:col>
      <xdr:colOff>38100</xdr:colOff>
      <xdr:row>106</xdr:row>
      <xdr:rowOff>112305</xdr:rowOff>
    </xdr:to>
    <xdr:sp macro="" textlink="">
      <xdr:nvSpPr>
        <xdr:cNvPr id="821" name="フローチャート: 判断 820">
          <a:extLst>
            <a:ext uri="{FF2B5EF4-FFF2-40B4-BE49-F238E27FC236}">
              <a16:creationId xmlns:a16="http://schemas.microsoft.com/office/drawing/2014/main" id="{F452D612-3D7F-4181-9352-A1C6458E30EF}"/>
            </a:ext>
          </a:extLst>
        </xdr:cNvPr>
        <xdr:cNvSpPr/>
      </xdr:nvSpPr>
      <xdr:spPr>
        <a:xfrm>
          <a:off x="18605500" y="1818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2" name="テキスト ボックス 821">
          <a:extLst>
            <a:ext uri="{FF2B5EF4-FFF2-40B4-BE49-F238E27FC236}">
              <a16:creationId xmlns:a16="http://schemas.microsoft.com/office/drawing/2014/main" id="{5FCFF0BA-4C16-4EDC-B33B-00C3419DC30E}"/>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3" name="テキスト ボックス 822">
          <a:extLst>
            <a:ext uri="{FF2B5EF4-FFF2-40B4-BE49-F238E27FC236}">
              <a16:creationId xmlns:a16="http://schemas.microsoft.com/office/drawing/2014/main" id="{CC1641D1-F0FD-4F48-A83F-1AC748F02EA1}"/>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4" name="テキスト ボックス 823">
          <a:extLst>
            <a:ext uri="{FF2B5EF4-FFF2-40B4-BE49-F238E27FC236}">
              <a16:creationId xmlns:a16="http://schemas.microsoft.com/office/drawing/2014/main" id="{77E1B7FE-0D00-4FF4-9B75-1D3318C7FE85}"/>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25" name="テキスト ボックス 824">
          <a:extLst>
            <a:ext uri="{FF2B5EF4-FFF2-40B4-BE49-F238E27FC236}">
              <a16:creationId xmlns:a16="http://schemas.microsoft.com/office/drawing/2014/main" id="{B957DB26-847B-41A1-83FA-E0656229822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26" name="テキスト ボックス 825">
          <a:extLst>
            <a:ext uri="{FF2B5EF4-FFF2-40B4-BE49-F238E27FC236}">
              <a16:creationId xmlns:a16="http://schemas.microsoft.com/office/drawing/2014/main" id="{21B39240-F2E9-4B2D-B3CD-CFB841A65B4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51526</xdr:rowOff>
    </xdr:from>
    <xdr:to>
      <xdr:col>116</xdr:col>
      <xdr:colOff>114300</xdr:colOff>
      <xdr:row>106</xdr:row>
      <xdr:rowOff>153126</xdr:rowOff>
    </xdr:to>
    <xdr:sp macro="" textlink="">
      <xdr:nvSpPr>
        <xdr:cNvPr id="827" name="楕円 826">
          <a:extLst>
            <a:ext uri="{FF2B5EF4-FFF2-40B4-BE49-F238E27FC236}">
              <a16:creationId xmlns:a16="http://schemas.microsoft.com/office/drawing/2014/main" id="{9AFA2559-C614-4D7F-BB9E-B0D2B1503259}"/>
            </a:ext>
          </a:extLst>
        </xdr:cNvPr>
        <xdr:cNvSpPr/>
      </xdr:nvSpPr>
      <xdr:spPr>
        <a:xfrm>
          <a:off x="22110700" y="18225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29953</xdr:rowOff>
    </xdr:from>
    <xdr:ext cx="469744" cy="259045"/>
    <xdr:sp macro="" textlink="">
      <xdr:nvSpPr>
        <xdr:cNvPr id="828" name="【庁舎】&#10;一人当たり面積該当値テキスト">
          <a:extLst>
            <a:ext uri="{FF2B5EF4-FFF2-40B4-BE49-F238E27FC236}">
              <a16:creationId xmlns:a16="http://schemas.microsoft.com/office/drawing/2014/main" id="{C59EA298-BD32-4F45-A7D1-DE21D5B9D40C}"/>
            </a:ext>
          </a:extLst>
        </xdr:cNvPr>
        <xdr:cNvSpPr txBox="1"/>
      </xdr:nvSpPr>
      <xdr:spPr>
        <a:xfrm>
          <a:off x="22199600" y="182036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59689</xdr:rowOff>
    </xdr:from>
    <xdr:to>
      <xdr:col>112</xdr:col>
      <xdr:colOff>38100</xdr:colOff>
      <xdr:row>106</xdr:row>
      <xdr:rowOff>161289</xdr:rowOff>
    </xdr:to>
    <xdr:sp macro="" textlink="">
      <xdr:nvSpPr>
        <xdr:cNvPr id="829" name="楕円 828">
          <a:extLst>
            <a:ext uri="{FF2B5EF4-FFF2-40B4-BE49-F238E27FC236}">
              <a16:creationId xmlns:a16="http://schemas.microsoft.com/office/drawing/2014/main" id="{4582259C-C5F9-46CA-B2EF-2CADBC662D52}"/>
            </a:ext>
          </a:extLst>
        </xdr:cNvPr>
        <xdr:cNvSpPr/>
      </xdr:nvSpPr>
      <xdr:spPr>
        <a:xfrm>
          <a:off x="21272500" y="1823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102326</xdr:rowOff>
    </xdr:from>
    <xdr:to>
      <xdr:col>116</xdr:col>
      <xdr:colOff>63500</xdr:colOff>
      <xdr:row>106</xdr:row>
      <xdr:rowOff>110489</xdr:rowOff>
    </xdr:to>
    <xdr:cxnSp macro="">
      <xdr:nvCxnSpPr>
        <xdr:cNvPr id="830" name="直線コネクタ 829">
          <a:extLst>
            <a:ext uri="{FF2B5EF4-FFF2-40B4-BE49-F238E27FC236}">
              <a16:creationId xmlns:a16="http://schemas.microsoft.com/office/drawing/2014/main" id="{72C4ABD2-BDEF-4362-8295-E31F4D2ADFAE}"/>
            </a:ext>
          </a:extLst>
        </xdr:cNvPr>
        <xdr:cNvCxnSpPr/>
      </xdr:nvCxnSpPr>
      <xdr:spPr>
        <a:xfrm flipV="1">
          <a:off x="21323300" y="18276026"/>
          <a:ext cx="8382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160927</xdr:rowOff>
    </xdr:from>
    <xdr:to>
      <xdr:col>107</xdr:col>
      <xdr:colOff>101600</xdr:colOff>
      <xdr:row>106</xdr:row>
      <xdr:rowOff>91077</xdr:rowOff>
    </xdr:to>
    <xdr:sp macro="" textlink="">
      <xdr:nvSpPr>
        <xdr:cNvPr id="831" name="楕円 830">
          <a:extLst>
            <a:ext uri="{FF2B5EF4-FFF2-40B4-BE49-F238E27FC236}">
              <a16:creationId xmlns:a16="http://schemas.microsoft.com/office/drawing/2014/main" id="{3771F616-3D8F-44E6-92F9-994917A25EE7}"/>
            </a:ext>
          </a:extLst>
        </xdr:cNvPr>
        <xdr:cNvSpPr/>
      </xdr:nvSpPr>
      <xdr:spPr>
        <a:xfrm>
          <a:off x="20383500" y="1816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40277</xdr:rowOff>
    </xdr:from>
    <xdr:to>
      <xdr:col>111</xdr:col>
      <xdr:colOff>177800</xdr:colOff>
      <xdr:row>106</xdr:row>
      <xdr:rowOff>110489</xdr:rowOff>
    </xdr:to>
    <xdr:cxnSp macro="">
      <xdr:nvCxnSpPr>
        <xdr:cNvPr id="832" name="直線コネクタ 831">
          <a:extLst>
            <a:ext uri="{FF2B5EF4-FFF2-40B4-BE49-F238E27FC236}">
              <a16:creationId xmlns:a16="http://schemas.microsoft.com/office/drawing/2014/main" id="{F373CA42-1820-4FCD-8513-B86F3EC11065}"/>
            </a:ext>
          </a:extLst>
        </xdr:cNvPr>
        <xdr:cNvCxnSpPr/>
      </xdr:nvCxnSpPr>
      <xdr:spPr>
        <a:xfrm>
          <a:off x="20434300" y="18213977"/>
          <a:ext cx="889000" cy="70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167458</xdr:rowOff>
    </xdr:from>
    <xdr:to>
      <xdr:col>102</xdr:col>
      <xdr:colOff>165100</xdr:colOff>
      <xdr:row>106</xdr:row>
      <xdr:rowOff>97608</xdr:rowOff>
    </xdr:to>
    <xdr:sp macro="" textlink="">
      <xdr:nvSpPr>
        <xdr:cNvPr id="833" name="楕円 832">
          <a:extLst>
            <a:ext uri="{FF2B5EF4-FFF2-40B4-BE49-F238E27FC236}">
              <a16:creationId xmlns:a16="http://schemas.microsoft.com/office/drawing/2014/main" id="{2CD19238-58FD-40C1-B187-1915F13EA1E2}"/>
            </a:ext>
          </a:extLst>
        </xdr:cNvPr>
        <xdr:cNvSpPr/>
      </xdr:nvSpPr>
      <xdr:spPr>
        <a:xfrm>
          <a:off x="19494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40277</xdr:rowOff>
    </xdr:from>
    <xdr:to>
      <xdr:col>107</xdr:col>
      <xdr:colOff>50800</xdr:colOff>
      <xdr:row>106</xdr:row>
      <xdr:rowOff>46808</xdr:rowOff>
    </xdr:to>
    <xdr:cxnSp macro="">
      <xdr:nvCxnSpPr>
        <xdr:cNvPr id="834" name="直線コネクタ 833">
          <a:extLst>
            <a:ext uri="{FF2B5EF4-FFF2-40B4-BE49-F238E27FC236}">
              <a16:creationId xmlns:a16="http://schemas.microsoft.com/office/drawing/2014/main" id="{9659474F-4D69-4FD6-ADD2-7CD40D8A1DF0}"/>
            </a:ext>
          </a:extLst>
        </xdr:cNvPr>
        <xdr:cNvCxnSpPr/>
      </xdr:nvCxnSpPr>
      <xdr:spPr>
        <a:xfrm flipV="1">
          <a:off x="19545300" y="1821397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136434</xdr:rowOff>
    </xdr:from>
    <xdr:to>
      <xdr:col>98</xdr:col>
      <xdr:colOff>38100</xdr:colOff>
      <xdr:row>107</xdr:row>
      <xdr:rowOff>66584</xdr:rowOff>
    </xdr:to>
    <xdr:sp macro="" textlink="">
      <xdr:nvSpPr>
        <xdr:cNvPr id="835" name="楕円 834">
          <a:extLst>
            <a:ext uri="{FF2B5EF4-FFF2-40B4-BE49-F238E27FC236}">
              <a16:creationId xmlns:a16="http://schemas.microsoft.com/office/drawing/2014/main" id="{3585B60A-BC32-421D-B056-323CB2303569}"/>
            </a:ext>
          </a:extLst>
        </xdr:cNvPr>
        <xdr:cNvSpPr/>
      </xdr:nvSpPr>
      <xdr:spPr>
        <a:xfrm>
          <a:off x="18605500" y="18310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46808</xdr:rowOff>
    </xdr:from>
    <xdr:to>
      <xdr:col>102</xdr:col>
      <xdr:colOff>114300</xdr:colOff>
      <xdr:row>107</xdr:row>
      <xdr:rowOff>15784</xdr:rowOff>
    </xdr:to>
    <xdr:cxnSp macro="">
      <xdr:nvCxnSpPr>
        <xdr:cNvPr id="836" name="直線コネクタ 835">
          <a:extLst>
            <a:ext uri="{FF2B5EF4-FFF2-40B4-BE49-F238E27FC236}">
              <a16:creationId xmlns:a16="http://schemas.microsoft.com/office/drawing/2014/main" id="{79C9C96B-1AF8-4A6E-8F84-91DD778F1F89}"/>
            </a:ext>
          </a:extLst>
        </xdr:cNvPr>
        <xdr:cNvCxnSpPr/>
      </xdr:nvCxnSpPr>
      <xdr:spPr>
        <a:xfrm flipV="1">
          <a:off x="18656300" y="18220508"/>
          <a:ext cx="889000" cy="14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21063</xdr:rowOff>
    </xdr:from>
    <xdr:ext cx="469744" cy="259045"/>
    <xdr:sp macro="" textlink="">
      <xdr:nvSpPr>
        <xdr:cNvPr id="837" name="n_1aveValue【庁舎】&#10;一人当たり面積">
          <a:extLst>
            <a:ext uri="{FF2B5EF4-FFF2-40B4-BE49-F238E27FC236}">
              <a16:creationId xmlns:a16="http://schemas.microsoft.com/office/drawing/2014/main" id="{5A42F084-F00B-43B3-B096-E6AD37FFA664}"/>
            </a:ext>
          </a:extLst>
        </xdr:cNvPr>
        <xdr:cNvSpPr txBox="1"/>
      </xdr:nvSpPr>
      <xdr:spPr>
        <a:xfrm>
          <a:off x="21075727" y="17851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37391</xdr:rowOff>
    </xdr:from>
    <xdr:ext cx="469744" cy="259045"/>
    <xdr:sp macro="" textlink="">
      <xdr:nvSpPr>
        <xdr:cNvPr id="838" name="n_2aveValue【庁舎】&#10;一人当たり面積">
          <a:extLst>
            <a:ext uri="{FF2B5EF4-FFF2-40B4-BE49-F238E27FC236}">
              <a16:creationId xmlns:a16="http://schemas.microsoft.com/office/drawing/2014/main" id="{2A6FB451-7584-4BC8-86B0-8415E341C819}"/>
            </a:ext>
          </a:extLst>
        </xdr:cNvPr>
        <xdr:cNvSpPr txBox="1"/>
      </xdr:nvSpPr>
      <xdr:spPr>
        <a:xfrm>
          <a:off x="20199427" y="17868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74947</xdr:rowOff>
    </xdr:from>
    <xdr:ext cx="469744" cy="259045"/>
    <xdr:sp macro="" textlink="">
      <xdr:nvSpPr>
        <xdr:cNvPr id="839" name="n_3aveValue【庁舎】&#10;一人当たり面積">
          <a:extLst>
            <a:ext uri="{FF2B5EF4-FFF2-40B4-BE49-F238E27FC236}">
              <a16:creationId xmlns:a16="http://schemas.microsoft.com/office/drawing/2014/main" id="{D46A8CA0-33E4-4160-ABFD-7F81F8EC5FBC}"/>
            </a:ext>
          </a:extLst>
        </xdr:cNvPr>
        <xdr:cNvSpPr txBox="1"/>
      </xdr:nvSpPr>
      <xdr:spPr>
        <a:xfrm>
          <a:off x="19310427" y="17905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128832</xdr:rowOff>
    </xdr:from>
    <xdr:ext cx="469744" cy="259045"/>
    <xdr:sp macro="" textlink="">
      <xdr:nvSpPr>
        <xdr:cNvPr id="840" name="n_4aveValue【庁舎】&#10;一人当たり面積">
          <a:extLst>
            <a:ext uri="{FF2B5EF4-FFF2-40B4-BE49-F238E27FC236}">
              <a16:creationId xmlns:a16="http://schemas.microsoft.com/office/drawing/2014/main" id="{CE0C646B-A65A-4F06-85EE-907959DAFB17}"/>
            </a:ext>
          </a:extLst>
        </xdr:cNvPr>
        <xdr:cNvSpPr txBox="1"/>
      </xdr:nvSpPr>
      <xdr:spPr>
        <a:xfrm>
          <a:off x="18421427" y="17959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152416</xdr:rowOff>
    </xdr:from>
    <xdr:ext cx="469744" cy="259045"/>
    <xdr:sp macro="" textlink="">
      <xdr:nvSpPr>
        <xdr:cNvPr id="841" name="n_1mainValue【庁舎】&#10;一人当たり面積">
          <a:extLst>
            <a:ext uri="{FF2B5EF4-FFF2-40B4-BE49-F238E27FC236}">
              <a16:creationId xmlns:a16="http://schemas.microsoft.com/office/drawing/2014/main" id="{1AFECB03-DBB4-46F5-8CB8-0EC1E640FD90}"/>
            </a:ext>
          </a:extLst>
        </xdr:cNvPr>
        <xdr:cNvSpPr txBox="1"/>
      </xdr:nvSpPr>
      <xdr:spPr>
        <a:xfrm>
          <a:off x="21075727" y="1832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82204</xdr:rowOff>
    </xdr:from>
    <xdr:ext cx="469744" cy="259045"/>
    <xdr:sp macro="" textlink="">
      <xdr:nvSpPr>
        <xdr:cNvPr id="842" name="n_2mainValue【庁舎】&#10;一人当たり面積">
          <a:extLst>
            <a:ext uri="{FF2B5EF4-FFF2-40B4-BE49-F238E27FC236}">
              <a16:creationId xmlns:a16="http://schemas.microsoft.com/office/drawing/2014/main" id="{7C6B2A31-6895-4C15-9943-4725C7850796}"/>
            </a:ext>
          </a:extLst>
        </xdr:cNvPr>
        <xdr:cNvSpPr txBox="1"/>
      </xdr:nvSpPr>
      <xdr:spPr>
        <a:xfrm>
          <a:off x="20199427" y="1825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88735</xdr:rowOff>
    </xdr:from>
    <xdr:ext cx="469744" cy="259045"/>
    <xdr:sp macro="" textlink="">
      <xdr:nvSpPr>
        <xdr:cNvPr id="843" name="n_3mainValue【庁舎】&#10;一人当たり面積">
          <a:extLst>
            <a:ext uri="{FF2B5EF4-FFF2-40B4-BE49-F238E27FC236}">
              <a16:creationId xmlns:a16="http://schemas.microsoft.com/office/drawing/2014/main" id="{86308185-2150-4458-B5F4-9D03B3D9102B}"/>
            </a:ext>
          </a:extLst>
        </xdr:cNvPr>
        <xdr:cNvSpPr txBox="1"/>
      </xdr:nvSpPr>
      <xdr:spPr>
        <a:xfrm>
          <a:off x="19310427" y="18262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57711</xdr:rowOff>
    </xdr:from>
    <xdr:ext cx="469744" cy="259045"/>
    <xdr:sp macro="" textlink="">
      <xdr:nvSpPr>
        <xdr:cNvPr id="844" name="n_4mainValue【庁舎】&#10;一人当たり面積">
          <a:extLst>
            <a:ext uri="{FF2B5EF4-FFF2-40B4-BE49-F238E27FC236}">
              <a16:creationId xmlns:a16="http://schemas.microsoft.com/office/drawing/2014/main" id="{80F93E41-8F85-4876-BC07-3B57E274E44D}"/>
            </a:ext>
          </a:extLst>
        </xdr:cNvPr>
        <xdr:cNvSpPr txBox="1"/>
      </xdr:nvSpPr>
      <xdr:spPr>
        <a:xfrm>
          <a:off x="18421427" y="18402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5" name="正方形/長方形 844">
          <a:extLst>
            <a:ext uri="{FF2B5EF4-FFF2-40B4-BE49-F238E27FC236}">
              <a16:creationId xmlns:a16="http://schemas.microsoft.com/office/drawing/2014/main" id="{B28B8951-C552-4C71-A165-48964AE7391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6" name="正方形/長方形 845">
          <a:extLst>
            <a:ext uri="{FF2B5EF4-FFF2-40B4-BE49-F238E27FC236}">
              <a16:creationId xmlns:a16="http://schemas.microsoft.com/office/drawing/2014/main" id="{1AF037B0-6146-4610-A5F2-004861FCE561}"/>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47" name="テキスト ボックス 846">
          <a:extLst>
            <a:ext uri="{FF2B5EF4-FFF2-40B4-BE49-F238E27FC236}">
              <a16:creationId xmlns:a16="http://schemas.microsoft.com/office/drawing/2014/main" id="{DFA6ED1B-3A95-4031-BCF3-748F53AB977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消防施設以外の施設の有形固定資産減価償却率については、全て類似団体内平均を上回っている。特に顕著であるのは図書館、市民会館、一般廃棄物処理施設である。図書館、市民会館においては、経年劣化による老朽化が著しく、必要な耐震基準も満たしていないことから早期の更新（耐震化含む）が必要であるが、複合化の検討や現在実施している市庁舎建替えの動向により、実施時期や建設場所が不確定となっている。一般廃棄物処理施設についても、平成</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年度の供用開始以来、大規模な改修を実施しておらず、更新等今後の施設の在り方について検討しなければならない。</a:t>
          </a:r>
        </a:p>
        <a:p>
          <a:r>
            <a:rPr kumimoji="1" lang="ja-JP" altLang="en-US" sz="1300">
              <a:latin typeface="ＭＳ Ｐゴシック" panose="020B0600070205080204" pitchFamily="50" charset="-128"/>
              <a:ea typeface="ＭＳ Ｐゴシック" panose="020B0600070205080204" pitchFamily="50" charset="-128"/>
            </a:rPr>
            <a:t>なお、庁舎にかかる老朽化対策としては、津波浸水想定区域外への移転に着手しており、令和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年度供用開始予定のため、それまでは同比率は上昇する見込みである。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election activeCell="B1" sqref="B1:DI1"/>
    </sheetView>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648" t="s">
        <v>80</v>
      </c>
      <c r="C1" s="648"/>
      <c r="D1" s="648"/>
      <c r="E1" s="648"/>
      <c r="F1" s="648"/>
      <c r="G1" s="648"/>
      <c r="H1" s="648"/>
      <c r="I1" s="648"/>
      <c r="J1" s="648"/>
      <c r="K1" s="648"/>
      <c r="L1" s="648"/>
      <c r="M1" s="648"/>
      <c r="N1" s="648"/>
      <c r="O1" s="648"/>
      <c r="P1" s="648"/>
      <c r="Q1" s="648"/>
      <c r="R1" s="648"/>
      <c r="S1" s="648"/>
      <c r="T1" s="648"/>
      <c r="U1" s="648"/>
      <c r="V1" s="648"/>
      <c r="W1" s="648"/>
      <c r="X1" s="648"/>
      <c r="Y1" s="648"/>
      <c r="Z1" s="648"/>
      <c r="AA1" s="648"/>
      <c r="AB1" s="648"/>
      <c r="AC1" s="648"/>
      <c r="AD1" s="648"/>
      <c r="AE1" s="648"/>
      <c r="AF1" s="648"/>
      <c r="AG1" s="648"/>
      <c r="AH1" s="648"/>
      <c r="AI1" s="648"/>
      <c r="AJ1" s="648"/>
      <c r="AK1" s="648"/>
      <c r="AL1" s="648"/>
      <c r="AM1" s="648"/>
      <c r="AN1" s="648"/>
      <c r="AO1" s="648"/>
      <c r="AP1" s="648"/>
      <c r="AQ1" s="648"/>
      <c r="AR1" s="648"/>
      <c r="AS1" s="648"/>
      <c r="AT1" s="648"/>
      <c r="AU1" s="648"/>
      <c r="AV1" s="648"/>
      <c r="AW1" s="648"/>
      <c r="AX1" s="648"/>
      <c r="AY1" s="648"/>
      <c r="AZ1" s="648"/>
      <c r="BA1" s="648"/>
      <c r="BB1" s="648"/>
      <c r="BC1" s="648"/>
      <c r="BD1" s="648"/>
      <c r="BE1" s="648"/>
      <c r="BF1" s="648"/>
      <c r="BG1" s="648"/>
      <c r="BH1" s="648"/>
      <c r="BI1" s="648"/>
      <c r="BJ1" s="648"/>
      <c r="BK1" s="648"/>
      <c r="BL1" s="648"/>
      <c r="BM1" s="648"/>
      <c r="BN1" s="648"/>
      <c r="BO1" s="648"/>
      <c r="BP1" s="648"/>
      <c r="BQ1" s="648"/>
      <c r="BR1" s="648"/>
      <c r="BS1" s="648"/>
      <c r="BT1" s="648"/>
      <c r="BU1" s="648"/>
      <c r="BV1" s="648"/>
      <c r="BW1" s="648"/>
      <c r="BX1" s="648"/>
      <c r="BY1" s="648"/>
      <c r="BZ1" s="648"/>
      <c r="CA1" s="648"/>
      <c r="CB1" s="648"/>
      <c r="CC1" s="648"/>
      <c r="CD1" s="648"/>
      <c r="CE1" s="648"/>
      <c r="CF1" s="648"/>
      <c r="CG1" s="648"/>
      <c r="CH1" s="648"/>
      <c r="CI1" s="648"/>
      <c r="CJ1" s="648"/>
      <c r="CK1" s="648"/>
      <c r="CL1" s="648"/>
      <c r="CM1" s="648"/>
      <c r="CN1" s="648"/>
      <c r="CO1" s="648"/>
      <c r="CP1" s="648"/>
      <c r="CQ1" s="648"/>
      <c r="CR1" s="648"/>
      <c r="CS1" s="648"/>
      <c r="CT1" s="648"/>
      <c r="CU1" s="648"/>
      <c r="CV1" s="648"/>
      <c r="CW1" s="648"/>
      <c r="CX1" s="648"/>
      <c r="CY1" s="648"/>
      <c r="CZ1" s="648"/>
      <c r="DA1" s="648"/>
      <c r="DB1" s="648"/>
      <c r="DC1" s="648"/>
      <c r="DD1" s="648"/>
      <c r="DE1" s="648"/>
      <c r="DF1" s="648"/>
      <c r="DG1" s="648"/>
      <c r="DH1" s="648"/>
      <c r="DI1" s="648"/>
      <c r="DJ1" s="187"/>
      <c r="DK1" s="187"/>
      <c r="DL1" s="187"/>
      <c r="DM1" s="187"/>
      <c r="DN1" s="187"/>
      <c r="DO1" s="187"/>
    </row>
    <row r="2" spans="1:119" ht="24.75" thickBot="1" x14ac:dyDescent="0.2">
      <c r="A2" s="186"/>
      <c r="B2" s="189" t="s">
        <v>81</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649" t="s">
        <v>82</v>
      </c>
      <c r="C3" s="650"/>
      <c r="D3" s="650"/>
      <c r="E3" s="651"/>
      <c r="F3" s="651"/>
      <c r="G3" s="651"/>
      <c r="H3" s="651"/>
      <c r="I3" s="651"/>
      <c r="J3" s="651"/>
      <c r="K3" s="651"/>
      <c r="L3" s="651" t="s">
        <v>83</v>
      </c>
      <c r="M3" s="651"/>
      <c r="N3" s="651"/>
      <c r="O3" s="651"/>
      <c r="P3" s="651"/>
      <c r="Q3" s="651"/>
      <c r="R3" s="654"/>
      <c r="S3" s="654"/>
      <c r="T3" s="654"/>
      <c r="U3" s="654"/>
      <c r="V3" s="655"/>
      <c r="W3" s="545" t="s">
        <v>84</v>
      </c>
      <c r="X3" s="546"/>
      <c r="Y3" s="546"/>
      <c r="Z3" s="546"/>
      <c r="AA3" s="546"/>
      <c r="AB3" s="650"/>
      <c r="AC3" s="654" t="s">
        <v>85</v>
      </c>
      <c r="AD3" s="546"/>
      <c r="AE3" s="546"/>
      <c r="AF3" s="546"/>
      <c r="AG3" s="546"/>
      <c r="AH3" s="546"/>
      <c r="AI3" s="546"/>
      <c r="AJ3" s="546"/>
      <c r="AK3" s="546"/>
      <c r="AL3" s="616"/>
      <c r="AM3" s="545" t="s">
        <v>86</v>
      </c>
      <c r="AN3" s="546"/>
      <c r="AO3" s="546"/>
      <c r="AP3" s="546"/>
      <c r="AQ3" s="546"/>
      <c r="AR3" s="546"/>
      <c r="AS3" s="546"/>
      <c r="AT3" s="546"/>
      <c r="AU3" s="546"/>
      <c r="AV3" s="546"/>
      <c r="AW3" s="546"/>
      <c r="AX3" s="616"/>
      <c r="AY3" s="608" t="s">
        <v>1</v>
      </c>
      <c r="AZ3" s="609"/>
      <c r="BA3" s="609"/>
      <c r="BB3" s="609"/>
      <c r="BC3" s="609"/>
      <c r="BD3" s="609"/>
      <c r="BE3" s="609"/>
      <c r="BF3" s="609"/>
      <c r="BG3" s="609"/>
      <c r="BH3" s="609"/>
      <c r="BI3" s="609"/>
      <c r="BJ3" s="609"/>
      <c r="BK3" s="609"/>
      <c r="BL3" s="609"/>
      <c r="BM3" s="658"/>
      <c r="BN3" s="545" t="s">
        <v>87</v>
      </c>
      <c r="BO3" s="546"/>
      <c r="BP3" s="546"/>
      <c r="BQ3" s="546"/>
      <c r="BR3" s="546"/>
      <c r="BS3" s="546"/>
      <c r="BT3" s="546"/>
      <c r="BU3" s="616"/>
      <c r="BV3" s="545" t="s">
        <v>88</v>
      </c>
      <c r="BW3" s="546"/>
      <c r="BX3" s="546"/>
      <c r="BY3" s="546"/>
      <c r="BZ3" s="546"/>
      <c r="CA3" s="546"/>
      <c r="CB3" s="546"/>
      <c r="CC3" s="616"/>
      <c r="CD3" s="608" t="s">
        <v>1</v>
      </c>
      <c r="CE3" s="609"/>
      <c r="CF3" s="609"/>
      <c r="CG3" s="609"/>
      <c r="CH3" s="609"/>
      <c r="CI3" s="609"/>
      <c r="CJ3" s="609"/>
      <c r="CK3" s="609"/>
      <c r="CL3" s="609"/>
      <c r="CM3" s="609"/>
      <c r="CN3" s="609"/>
      <c r="CO3" s="609"/>
      <c r="CP3" s="609"/>
      <c r="CQ3" s="609"/>
      <c r="CR3" s="609"/>
      <c r="CS3" s="658"/>
      <c r="CT3" s="545" t="s">
        <v>89</v>
      </c>
      <c r="CU3" s="546"/>
      <c r="CV3" s="546"/>
      <c r="CW3" s="546"/>
      <c r="CX3" s="546"/>
      <c r="CY3" s="546"/>
      <c r="CZ3" s="546"/>
      <c r="DA3" s="616"/>
      <c r="DB3" s="545" t="s">
        <v>90</v>
      </c>
      <c r="DC3" s="546"/>
      <c r="DD3" s="546"/>
      <c r="DE3" s="546"/>
      <c r="DF3" s="546"/>
      <c r="DG3" s="546"/>
      <c r="DH3" s="546"/>
      <c r="DI3" s="616"/>
      <c r="DJ3" s="186"/>
      <c r="DK3" s="186"/>
      <c r="DL3" s="186"/>
      <c r="DM3" s="186"/>
      <c r="DN3" s="186"/>
      <c r="DO3" s="186"/>
    </row>
    <row r="4" spans="1:119" ht="18.75" customHeight="1" x14ac:dyDescent="0.15">
      <c r="A4" s="187"/>
      <c r="B4" s="624"/>
      <c r="C4" s="625"/>
      <c r="D4" s="625"/>
      <c r="E4" s="626"/>
      <c r="F4" s="626"/>
      <c r="G4" s="626"/>
      <c r="H4" s="626"/>
      <c r="I4" s="626"/>
      <c r="J4" s="626"/>
      <c r="K4" s="626"/>
      <c r="L4" s="626"/>
      <c r="M4" s="626"/>
      <c r="N4" s="626"/>
      <c r="O4" s="626"/>
      <c r="P4" s="626"/>
      <c r="Q4" s="626"/>
      <c r="R4" s="630"/>
      <c r="S4" s="630"/>
      <c r="T4" s="630"/>
      <c r="U4" s="630"/>
      <c r="V4" s="631"/>
      <c r="W4" s="617"/>
      <c r="X4" s="428"/>
      <c r="Y4" s="428"/>
      <c r="Z4" s="428"/>
      <c r="AA4" s="428"/>
      <c r="AB4" s="625"/>
      <c r="AC4" s="630"/>
      <c r="AD4" s="428"/>
      <c r="AE4" s="428"/>
      <c r="AF4" s="428"/>
      <c r="AG4" s="428"/>
      <c r="AH4" s="428"/>
      <c r="AI4" s="428"/>
      <c r="AJ4" s="428"/>
      <c r="AK4" s="428"/>
      <c r="AL4" s="618"/>
      <c r="AM4" s="572"/>
      <c r="AN4" s="482"/>
      <c r="AO4" s="482"/>
      <c r="AP4" s="482"/>
      <c r="AQ4" s="482"/>
      <c r="AR4" s="482"/>
      <c r="AS4" s="482"/>
      <c r="AT4" s="482"/>
      <c r="AU4" s="482"/>
      <c r="AV4" s="482"/>
      <c r="AW4" s="482"/>
      <c r="AX4" s="657"/>
      <c r="AY4" s="458" t="s">
        <v>91</v>
      </c>
      <c r="AZ4" s="459"/>
      <c r="BA4" s="459"/>
      <c r="BB4" s="459"/>
      <c r="BC4" s="459"/>
      <c r="BD4" s="459"/>
      <c r="BE4" s="459"/>
      <c r="BF4" s="459"/>
      <c r="BG4" s="459"/>
      <c r="BH4" s="459"/>
      <c r="BI4" s="459"/>
      <c r="BJ4" s="459"/>
      <c r="BK4" s="459"/>
      <c r="BL4" s="459"/>
      <c r="BM4" s="460"/>
      <c r="BN4" s="461">
        <v>15005095</v>
      </c>
      <c r="BO4" s="462"/>
      <c r="BP4" s="462"/>
      <c r="BQ4" s="462"/>
      <c r="BR4" s="462"/>
      <c r="BS4" s="462"/>
      <c r="BT4" s="462"/>
      <c r="BU4" s="463"/>
      <c r="BV4" s="461">
        <v>13494428</v>
      </c>
      <c r="BW4" s="462"/>
      <c r="BX4" s="462"/>
      <c r="BY4" s="462"/>
      <c r="BZ4" s="462"/>
      <c r="CA4" s="462"/>
      <c r="CB4" s="462"/>
      <c r="CC4" s="463"/>
      <c r="CD4" s="642" t="s">
        <v>92</v>
      </c>
      <c r="CE4" s="643"/>
      <c r="CF4" s="643"/>
      <c r="CG4" s="643"/>
      <c r="CH4" s="643"/>
      <c r="CI4" s="643"/>
      <c r="CJ4" s="643"/>
      <c r="CK4" s="643"/>
      <c r="CL4" s="643"/>
      <c r="CM4" s="643"/>
      <c r="CN4" s="643"/>
      <c r="CO4" s="643"/>
      <c r="CP4" s="643"/>
      <c r="CQ4" s="643"/>
      <c r="CR4" s="643"/>
      <c r="CS4" s="644"/>
      <c r="CT4" s="645">
        <v>5.0999999999999996</v>
      </c>
      <c r="CU4" s="646"/>
      <c r="CV4" s="646"/>
      <c r="CW4" s="646"/>
      <c r="CX4" s="646"/>
      <c r="CY4" s="646"/>
      <c r="CZ4" s="646"/>
      <c r="DA4" s="647"/>
      <c r="DB4" s="645">
        <v>3.2</v>
      </c>
      <c r="DC4" s="646"/>
      <c r="DD4" s="646"/>
      <c r="DE4" s="646"/>
      <c r="DF4" s="646"/>
      <c r="DG4" s="646"/>
      <c r="DH4" s="646"/>
      <c r="DI4" s="647"/>
      <c r="DJ4" s="186"/>
      <c r="DK4" s="186"/>
      <c r="DL4" s="186"/>
      <c r="DM4" s="186"/>
      <c r="DN4" s="186"/>
      <c r="DO4" s="186"/>
    </row>
    <row r="5" spans="1:119" ht="18.75" customHeight="1" x14ac:dyDescent="0.15">
      <c r="A5" s="187"/>
      <c r="B5" s="652"/>
      <c r="C5" s="483"/>
      <c r="D5" s="483"/>
      <c r="E5" s="653"/>
      <c r="F5" s="653"/>
      <c r="G5" s="653"/>
      <c r="H5" s="653"/>
      <c r="I5" s="653"/>
      <c r="J5" s="653"/>
      <c r="K5" s="653"/>
      <c r="L5" s="653"/>
      <c r="M5" s="653"/>
      <c r="N5" s="653"/>
      <c r="O5" s="653"/>
      <c r="P5" s="653"/>
      <c r="Q5" s="653"/>
      <c r="R5" s="481"/>
      <c r="S5" s="481"/>
      <c r="T5" s="481"/>
      <c r="U5" s="481"/>
      <c r="V5" s="656"/>
      <c r="W5" s="572"/>
      <c r="X5" s="482"/>
      <c r="Y5" s="482"/>
      <c r="Z5" s="482"/>
      <c r="AA5" s="482"/>
      <c r="AB5" s="483"/>
      <c r="AC5" s="481"/>
      <c r="AD5" s="482"/>
      <c r="AE5" s="482"/>
      <c r="AF5" s="482"/>
      <c r="AG5" s="482"/>
      <c r="AH5" s="482"/>
      <c r="AI5" s="482"/>
      <c r="AJ5" s="482"/>
      <c r="AK5" s="482"/>
      <c r="AL5" s="657"/>
      <c r="AM5" s="535" t="s">
        <v>93</v>
      </c>
      <c r="AN5" s="440"/>
      <c r="AO5" s="440"/>
      <c r="AP5" s="440"/>
      <c r="AQ5" s="440"/>
      <c r="AR5" s="440"/>
      <c r="AS5" s="440"/>
      <c r="AT5" s="441"/>
      <c r="AU5" s="523" t="s">
        <v>94</v>
      </c>
      <c r="AV5" s="524"/>
      <c r="AW5" s="524"/>
      <c r="AX5" s="524"/>
      <c r="AY5" s="446" t="s">
        <v>95</v>
      </c>
      <c r="AZ5" s="447"/>
      <c r="BA5" s="447"/>
      <c r="BB5" s="447"/>
      <c r="BC5" s="447"/>
      <c r="BD5" s="447"/>
      <c r="BE5" s="447"/>
      <c r="BF5" s="447"/>
      <c r="BG5" s="447"/>
      <c r="BH5" s="447"/>
      <c r="BI5" s="447"/>
      <c r="BJ5" s="447"/>
      <c r="BK5" s="447"/>
      <c r="BL5" s="447"/>
      <c r="BM5" s="448"/>
      <c r="BN5" s="466">
        <v>14537881</v>
      </c>
      <c r="BO5" s="467"/>
      <c r="BP5" s="467"/>
      <c r="BQ5" s="467"/>
      <c r="BR5" s="467"/>
      <c r="BS5" s="467"/>
      <c r="BT5" s="467"/>
      <c r="BU5" s="468"/>
      <c r="BV5" s="466">
        <v>13167227</v>
      </c>
      <c r="BW5" s="467"/>
      <c r="BX5" s="467"/>
      <c r="BY5" s="467"/>
      <c r="BZ5" s="467"/>
      <c r="CA5" s="467"/>
      <c r="CB5" s="467"/>
      <c r="CC5" s="468"/>
      <c r="CD5" s="475" t="s">
        <v>96</v>
      </c>
      <c r="CE5" s="476"/>
      <c r="CF5" s="476"/>
      <c r="CG5" s="476"/>
      <c r="CH5" s="476"/>
      <c r="CI5" s="476"/>
      <c r="CJ5" s="476"/>
      <c r="CK5" s="476"/>
      <c r="CL5" s="476"/>
      <c r="CM5" s="476"/>
      <c r="CN5" s="476"/>
      <c r="CO5" s="476"/>
      <c r="CP5" s="476"/>
      <c r="CQ5" s="476"/>
      <c r="CR5" s="476"/>
      <c r="CS5" s="477"/>
      <c r="CT5" s="436">
        <v>87.8</v>
      </c>
      <c r="CU5" s="437"/>
      <c r="CV5" s="437"/>
      <c r="CW5" s="437"/>
      <c r="CX5" s="437"/>
      <c r="CY5" s="437"/>
      <c r="CZ5" s="437"/>
      <c r="DA5" s="438"/>
      <c r="DB5" s="436">
        <v>88.1</v>
      </c>
      <c r="DC5" s="437"/>
      <c r="DD5" s="437"/>
      <c r="DE5" s="437"/>
      <c r="DF5" s="437"/>
      <c r="DG5" s="437"/>
      <c r="DH5" s="437"/>
      <c r="DI5" s="438"/>
      <c r="DJ5" s="186"/>
      <c r="DK5" s="186"/>
      <c r="DL5" s="186"/>
      <c r="DM5" s="186"/>
      <c r="DN5" s="186"/>
      <c r="DO5" s="186"/>
    </row>
    <row r="6" spans="1:119" ht="18.75" customHeight="1" x14ac:dyDescent="0.15">
      <c r="A6" s="187"/>
      <c r="B6" s="622" t="s">
        <v>97</v>
      </c>
      <c r="C6" s="480"/>
      <c r="D6" s="480"/>
      <c r="E6" s="623"/>
      <c r="F6" s="623"/>
      <c r="G6" s="623"/>
      <c r="H6" s="623"/>
      <c r="I6" s="623"/>
      <c r="J6" s="623"/>
      <c r="K6" s="623"/>
      <c r="L6" s="623" t="s">
        <v>98</v>
      </c>
      <c r="M6" s="623"/>
      <c r="N6" s="623"/>
      <c r="O6" s="623"/>
      <c r="P6" s="623"/>
      <c r="Q6" s="623"/>
      <c r="R6" s="504"/>
      <c r="S6" s="504"/>
      <c r="T6" s="504"/>
      <c r="U6" s="504"/>
      <c r="V6" s="629"/>
      <c r="W6" s="557" t="s">
        <v>99</v>
      </c>
      <c r="X6" s="479"/>
      <c r="Y6" s="479"/>
      <c r="Z6" s="479"/>
      <c r="AA6" s="479"/>
      <c r="AB6" s="480"/>
      <c r="AC6" s="634" t="s">
        <v>100</v>
      </c>
      <c r="AD6" s="635"/>
      <c r="AE6" s="635"/>
      <c r="AF6" s="635"/>
      <c r="AG6" s="635"/>
      <c r="AH6" s="635"/>
      <c r="AI6" s="635"/>
      <c r="AJ6" s="635"/>
      <c r="AK6" s="635"/>
      <c r="AL6" s="636"/>
      <c r="AM6" s="535" t="s">
        <v>101</v>
      </c>
      <c r="AN6" s="440"/>
      <c r="AO6" s="440"/>
      <c r="AP6" s="440"/>
      <c r="AQ6" s="440"/>
      <c r="AR6" s="440"/>
      <c r="AS6" s="440"/>
      <c r="AT6" s="441"/>
      <c r="AU6" s="523" t="s">
        <v>94</v>
      </c>
      <c r="AV6" s="524"/>
      <c r="AW6" s="524"/>
      <c r="AX6" s="524"/>
      <c r="AY6" s="446" t="s">
        <v>102</v>
      </c>
      <c r="AZ6" s="447"/>
      <c r="BA6" s="447"/>
      <c r="BB6" s="447"/>
      <c r="BC6" s="447"/>
      <c r="BD6" s="447"/>
      <c r="BE6" s="447"/>
      <c r="BF6" s="447"/>
      <c r="BG6" s="447"/>
      <c r="BH6" s="447"/>
      <c r="BI6" s="447"/>
      <c r="BJ6" s="447"/>
      <c r="BK6" s="447"/>
      <c r="BL6" s="447"/>
      <c r="BM6" s="448"/>
      <c r="BN6" s="466">
        <v>467214</v>
      </c>
      <c r="BO6" s="467"/>
      <c r="BP6" s="467"/>
      <c r="BQ6" s="467"/>
      <c r="BR6" s="467"/>
      <c r="BS6" s="467"/>
      <c r="BT6" s="467"/>
      <c r="BU6" s="468"/>
      <c r="BV6" s="466">
        <v>327201</v>
      </c>
      <c r="BW6" s="467"/>
      <c r="BX6" s="467"/>
      <c r="BY6" s="467"/>
      <c r="BZ6" s="467"/>
      <c r="CA6" s="467"/>
      <c r="CB6" s="467"/>
      <c r="CC6" s="468"/>
      <c r="CD6" s="475" t="s">
        <v>103</v>
      </c>
      <c r="CE6" s="476"/>
      <c r="CF6" s="476"/>
      <c r="CG6" s="476"/>
      <c r="CH6" s="476"/>
      <c r="CI6" s="476"/>
      <c r="CJ6" s="476"/>
      <c r="CK6" s="476"/>
      <c r="CL6" s="476"/>
      <c r="CM6" s="476"/>
      <c r="CN6" s="476"/>
      <c r="CO6" s="476"/>
      <c r="CP6" s="476"/>
      <c r="CQ6" s="476"/>
      <c r="CR6" s="476"/>
      <c r="CS6" s="477"/>
      <c r="CT6" s="619">
        <v>90.8</v>
      </c>
      <c r="CU6" s="620"/>
      <c r="CV6" s="620"/>
      <c r="CW6" s="620"/>
      <c r="CX6" s="620"/>
      <c r="CY6" s="620"/>
      <c r="CZ6" s="620"/>
      <c r="DA6" s="621"/>
      <c r="DB6" s="619">
        <v>91.9</v>
      </c>
      <c r="DC6" s="620"/>
      <c r="DD6" s="620"/>
      <c r="DE6" s="620"/>
      <c r="DF6" s="620"/>
      <c r="DG6" s="620"/>
      <c r="DH6" s="620"/>
      <c r="DI6" s="621"/>
      <c r="DJ6" s="186"/>
      <c r="DK6" s="186"/>
      <c r="DL6" s="186"/>
      <c r="DM6" s="186"/>
      <c r="DN6" s="186"/>
      <c r="DO6" s="186"/>
    </row>
    <row r="7" spans="1:119" ht="18.75" customHeight="1" x14ac:dyDescent="0.15">
      <c r="A7" s="187"/>
      <c r="B7" s="624"/>
      <c r="C7" s="625"/>
      <c r="D7" s="625"/>
      <c r="E7" s="626"/>
      <c r="F7" s="626"/>
      <c r="G7" s="626"/>
      <c r="H7" s="626"/>
      <c r="I7" s="626"/>
      <c r="J7" s="626"/>
      <c r="K7" s="626"/>
      <c r="L7" s="626"/>
      <c r="M7" s="626"/>
      <c r="N7" s="626"/>
      <c r="O7" s="626"/>
      <c r="P7" s="626"/>
      <c r="Q7" s="626"/>
      <c r="R7" s="630"/>
      <c r="S7" s="630"/>
      <c r="T7" s="630"/>
      <c r="U7" s="630"/>
      <c r="V7" s="631"/>
      <c r="W7" s="617"/>
      <c r="X7" s="428"/>
      <c r="Y7" s="428"/>
      <c r="Z7" s="428"/>
      <c r="AA7" s="428"/>
      <c r="AB7" s="625"/>
      <c r="AC7" s="637"/>
      <c r="AD7" s="429"/>
      <c r="AE7" s="429"/>
      <c r="AF7" s="429"/>
      <c r="AG7" s="429"/>
      <c r="AH7" s="429"/>
      <c r="AI7" s="429"/>
      <c r="AJ7" s="429"/>
      <c r="AK7" s="429"/>
      <c r="AL7" s="638"/>
      <c r="AM7" s="535" t="s">
        <v>104</v>
      </c>
      <c r="AN7" s="440"/>
      <c r="AO7" s="440"/>
      <c r="AP7" s="440"/>
      <c r="AQ7" s="440"/>
      <c r="AR7" s="440"/>
      <c r="AS7" s="440"/>
      <c r="AT7" s="441"/>
      <c r="AU7" s="523" t="s">
        <v>94</v>
      </c>
      <c r="AV7" s="524"/>
      <c r="AW7" s="524"/>
      <c r="AX7" s="524"/>
      <c r="AY7" s="446" t="s">
        <v>105</v>
      </c>
      <c r="AZ7" s="447"/>
      <c r="BA7" s="447"/>
      <c r="BB7" s="447"/>
      <c r="BC7" s="447"/>
      <c r="BD7" s="447"/>
      <c r="BE7" s="447"/>
      <c r="BF7" s="447"/>
      <c r="BG7" s="447"/>
      <c r="BH7" s="447"/>
      <c r="BI7" s="447"/>
      <c r="BJ7" s="447"/>
      <c r="BK7" s="447"/>
      <c r="BL7" s="447"/>
      <c r="BM7" s="448"/>
      <c r="BN7" s="466">
        <v>146021</v>
      </c>
      <c r="BO7" s="467"/>
      <c r="BP7" s="467"/>
      <c r="BQ7" s="467"/>
      <c r="BR7" s="467"/>
      <c r="BS7" s="467"/>
      <c r="BT7" s="467"/>
      <c r="BU7" s="468"/>
      <c r="BV7" s="466">
        <v>124367</v>
      </c>
      <c r="BW7" s="467"/>
      <c r="BX7" s="467"/>
      <c r="BY7" s="467"/>
      <c r="BZ7" s="467"/>
      <c r="CA7" s="467"/>
      <c r="CB7" s="467"/>
      <c r="CC7" s="468"/>
      <c r="CD7" s="475" t="s">
        <v>106</v>
      </c>
      <c r="CE7" s="476"/>
      <c r="CF7" s="476"/>
      <c r="CG7" s="476"/>
      <c r="CH7" s="476"/>
      <c r="CI7" s="476"/>
      <c r="CJ7" s="476"/>
      <c r="CK7" s="476"/>
      <c r="CL7" s="476"/>
      <c r="CM7" s="476"/>
      <c r="CN7" s="476"/>
      <c r="CO7" s="476"/>
      <c r="CP7" s="476"/>
      <c r="CQ7" s="476"/>
      <c r="CR7" s="476"/>
      <c r="CS7" s="477"/>
      <c r="CT7" s="466">
        <v>6332755</v>
      </c>
      <c r="CU7" s="467"/>
      <c r="CV7" s="467"/>
      <c r="CW7" s="467"/>
      <c r="CX7" s="467"/>
      <c r="CY7" s="467"/>
      <c r="CZ7" s="467"/>
      <c r="DA7" s="468"/>
      <c r="DB7" s="466">
        <v>6262915</v>
      </c>
      <c r="DC7" s="467"/>
      <c r="DD7" s="467"/>
      <c r="DE7" s="467"/>
      <c r="DF7" s="467"/>
      <c r="DG7" s="467"/>
      <c r="DH7" s="467"/>
      <c r="DI7" s="468"/>
      <c r="DJ7" s="186"/>
      <c r="DK7" s="186"/>
      <c r="DL7" s="186"/>
      <c r="DM7" s="186"/>
      <c r="DN7" s="186"/>
      <c r="DO7" s="186"/>
    </row>
    <row r="8" spans="1:119" ht="18.75" customHeight="1" thickBot="1" x14ac:dyDescent="0.2">
      <c r="A8" s="187"/>
      <c r="B8" s="627"/>
      <c r="C8" s="558"/>
      <c r="D8" s="558"/>
      <c r="E8" s="628"/>
      <c r="F8" s="628"/>
      <c r="G8" s="628"/>
      <c r="H8" s="628"/>
      <c r="I8" s="628"/>
      <c r="J8" s="628"/>
      <c r="K8" s="628"/>
      <c r="L8" s="628"/>
      <c r="M8" s="628"/>
      <c r="N8" s="628"/>
      <c r="O8" s="628"/>
      <c r="P8" s="628"/>
      <c r="Q8" s="628"/>
      <c r="R8" s="632"/>
      <c r="S8" s="632"/>
      <c r="T8" s="632"/>
      <c r="U8" s="632"/>
      <c r="V8" s="633"/>
      <c r="W8" s="547"/>
      <c r="X8" s="548"/>
      <c r="Y8" s="548"/>
      <c r="Z8" s="548"/>
      <c r="AA8" s="548"/>
      <c r="AB8" s="558"/>
      <c r="AC8" s="639"/>
      <c r="AD8" s="640"/>
      <c r="AE8" s="640"/>
      <c r="AF8" s="640"/>
      <c r="AG8" s="640"/>
      <c r="AH8" s="640"/>
      <c r="AI8" s="640"/>
      <c r="AJ8" s="640"/>
      <c r="AK8" s="640"/>
      <c r="AL8" s="641"/>
      <c r="AM8" s="535" t="s">
        <v>107</v>
      </c>
      <c r="AN8" s="440"/>
      <c r="AO8" s="440"/>
      <c r="AP8" s="440"/>
      <c r="AQ8" s="440"/>
      <c r="AR8" s="440"/>
      <c r="AS8" s="440"/>
      <c r="AT8" s="441"/>
      <c r="AU8" s="523" t="s">
        <v>108</v>
      </c>
      <c r="AV8" s="524"/>
      <c r="AW8" s="524"/>
      <c r="AX8" s="524"/>
      <c r="AY8" s="446" t="s">
        <v>109</v>
      </c>
      <c r="AZ8" s="447"/>
      <c r="BA8" s="447"/>
      <c r="BB8" s="447"/>
      <c r="BC8" s="447"/>
      <c r="BD8" s="447"/>
      <c r="BE8" s="447"/>
      <c r="BF8" s="447"/>
      <c r="BG8" s="447"/>
      <c r="BH8" s="447"/>
      <c r="BI8" s="447"/>
      <c r="BJ8" s="447"/>
      <c r="BK8" s="447"/>
      <c r="BL8" s="447"/>
      <c r="BM8" s="448"/>
      <c r="BN8" s="466">
        <v>321193</v>
      </c>
      <c r="BO8" s="467"/>
      <c r="BP8" s="467"/>
      <c r="BQ8" s="467"/>
      <c r="BR8" s="467"/>
      <c r="BS8" s="467"/>
      <c r="BT8" s="467"/>
      <c r="BU8" s="468"/>
      <c r="BV8" s="466">
        <v>202834</v>
      </c>
      <c r="BW8" s="467"/>
      <c r="BX8" s="467"/>
      <c r="BY8" s="467"/>
      <c r="BZ8" s="467"/>
      <c r="CA8" s="467"/>
      <c r="CB8" s="467"/>
      <c r="CC8" s="468"/>
      <c r="CD8" s="475" t="s">
        <v>110</v>
      </c>
      <c r="CE8" s="476"/>
      <c r="CF8" s="476"/>
      <c r="CG8" s="476"/>
      <c r="CH8" s="476"/>
      <c r="CI8" s="476"/>
      <c r="CJ8" s="476"/>
      <c r="CK8" s="476"/>
      <c r="CL8" s="476"/>
      <c r="CM8" s="476"/>
      <c r="CN8" s="476"/>
      <c r="CO8" s="476"/>
      <c r="CP8" s="476"/>
      <c r="CQ8" s="476"/>
      <c r="CR8" s="476"/>
      <c r="CS8" s="477"/>
      <c r="CT8" s="579">
        <v>0.31</v>
      </c>
      <c r="CU8" s="580"/>
      <c r="CV8" s="580"/>
      <c r="CW8" s="580"/>
      <c r="CX8" s="580"/>
      <c r="CY8" s="580"/>
      <c r="CZ8" s="580"/>
      <c r="DA8" s="581"/>
      <c r="DB8" s="579">
        <v>0.31</v>
      </c>
      <c r="DC8" s="580"/>
      <c r="DD8" s="580"/>
      <c r="DE8" s="580"/>
      <c r="DF8" s="580"/>
      <c r="DG8" s="580"/>
      <c r="DH8" s="580"/>
      <c r="DI8" s="581"/>
      <c r="DJ8" s="186"/>
      <c r="DK8" s="186"/>
      <c r="DL8" s="186"/>
      <c r="DM8" s="186"/>
      <c r="DN8" s="186"/>
      <c r="DO8" s="186"/>
    </row>
    <row r="9" spans="1:119" ht="18.75" customHeight="1" thickBot="1" x14ac:dyDescent="0.2">
      <c r="A9" s="187"/>
      <c r="B9" s="608" t="s">
        <v>111</v>
      </c>
      <c r="C9" s="609"/>
      <c r="D9" s="609"/>
      <c r="E9" s="609"/>
      <c r="F9" s="609"/>
      <c r="G9" s="609"/>
      <c r="H9" s="609"/>
      <c r="I9" s="609"/>
      <c r="J9" s="609"/>
      <c r="K9" s="529"/>
      <c r="L9" s="610" t="s">
        <v>112</v>
      </c>
      <c r="M9" s="611"/>
      <c r="N9" s="611"/>
      <c r="O9" s="611"/>
      <c r="P9" s="611"/>
      <c r="Q9" s="612"/>
      <c r="R9" s="613">
        <v>17577</v>
      </c>
      <c r="S9" s="614"/>
      <c r="T9" s="614"/>
      <c r="U9" s="614"/>
      <c r="V9" s="615"/>
      <c r="W9" s="545" t="s">
        <v>113</v>
      </c>
      <c r="X9" s="546"/>
      <c r="Y9" s="546"/>
      <c r="Z9" s="546"/>
      <c r="AA9" s="546"/>
      <c r="AB9" s="546"/>
      <c r="AC9" s="546"/>
      <c r="AD9" s="546"/>
      <c r="AE9" s="546"/>
      <c r="AF9" s="546"/>
      <c r="AG9" s="546"/>
      <c r="AH9" s="546"/>
      <c r="AI9" s="546"/>
      <c r="AJ9" s="546"/>
      <c r="AK9" s="546"/>
      <c r="AL9" s="616"/>
      <c r="AM9" s="535" t="s">
        <v>114</v>
      </c>
      <c r="AN9" s="440"/>
      <c r="AO9" s="440"/>
      <c r="AP9" s="440"/>
      <c r="AQ9" s="440"/>
      <c r="AR9" s="440"/>
      <c r="AS9" s="440"/>
      <c r="AT9" s="441"/>
      <c r="AU9" s="523" t="s">
        <v>108</v>
      </c>
      <c r="AV9" s="524"/>
      <c r="AW9" s="524"/>
      <c r="AX9" s="524"/>
      <c r="AY9" s="446" t="s">
        <v>115</v>
      </c>
      <c r="AZ9" s="447"/>
      <c r="BA9" s="447"/>
      <c r="BB9" s="447"/>
      <c r="BC9" s="447"/>
      <c r="BD9" s="447"/>
      <c r="BE9" s="447"/>
      <c r="BF9" s="447"/>
      <c r="BG9" s="447"/>
      <c r="BH9" s="447"/>
      <c r="BI9" s="447"/>
      <c r="BJ9" s="447"/>
      <c r="BK9" s="447"/>
      <c r="BL9" s="447"/>
      <c r="BM9" s="448"/>
      <c r="BN9" s="466">
        <v>118359</v>
      </c>
      <c r="BO9" s="467"/>
      <c r="BP9" s="467"/>
      <c r="BQ9" s="467"/>
      <c r="BR9" s="467"/>
      <c r="BS9" s="467"/>
      <c r="BT9" s="467"/>
      <c r="BU9" s="468"/>
      <c r="BV9" s="466">
        <v>9860</v>
      </c>
      <c r="BW9" s="467"/>
      <c r="BX9" s="467"/>
      <c r="BY9" s="467"/>
      <c r="BZ9" s="467"/>
      <c r="CA9" s="467"/>
      <c r="CB9" s="467"/>
      <c r="CC9" s="468"/>
      <c r="CD9" s="475" t="s">
        <v>116</v>
      </c>
      <c r="CE9" s="476"/>
      <c r="CF9" s="476"/>
      <c r="CG9" s="476"/>
      <c r="CH9" s="476"/>
      <c r="CI9" s="476"/>
      <c r="CJ9" s="476"/>
      <c r="CK9" s="476"/>
      <c r="CL9" s="476"/>
      <c r="CM9" s="476"/>
      <c r="CN9" s="476"/>
      <c r="CO9" s="476"/>
      <c r="CP9" s="476"/>
      <c r="CQ9" s="476"/>
      <c r="CR9" s="476"/>
      <c r="CS9" s="477"/>
      <c r="CT9" s="436">
        <v>18.2</v>
      </c>
      <c r="CU9" s="437"/>
      <c r="CV9" s="437"/>
      <c r="CW9" s="437"/>
      <c r="CX9" s="437"/>
      <c r="CY9" s="437"/>
      <c r="CZ9" s="437"/>
      <c r="DA9" s="438"/>
      <c r="DB9" s="436">
        <v>17.3</v>
      </c>
      <c r="DC9" s="437"/>
      <c r="DD9" s="437"/>
      <c r="DE9" s="437"/>
      <c r="DF9" s="437"/>
      <c r="DG9" s="437"/>
      <c r="DH9" s="437"/>
      <c r="DI9" s="438"/>
      <c r="DJ9" s="186"/>
      <c r="DK9" s="186"/>
      <c r="DL9" s="186"/>
      <c r="DM9" s="186"/>
      <c r="DN9" s="186"/>
      <c r="DO9" s="186"/>
    </row>
    <row r="10" spans="1:119" ht="18.75" customHeight="1" thickBot="1" x14ac:dyDescent="0.2">
      <c r="A10" s="187"/>
      <c r="B10" s="608"/>
      <c r="C10" s="609"/>
      <c r="D10" s="609"/>
      <c r="E10" s="609"/>
      <c r="F10" s="609"/>
      <c r="G10" s="609"/>
      <c r="H10" s="609"/>
      <c r="I10" s="609"/>
      <c r="J10" s="609"/>
      <c r="K10" s="529"/>
      <c r="L10" s="439" t="s">
        <v>117</v>
      </c>
      <c r="M10" s="440"/>
      <c r="N10" s="440"/>
      <c r="O10" s="440"/>
      <c r="P10" s="440"/>
      <c r="Q10" s="441"/>
      <c r="R10" s="442">
        <v>19547</v>
      </c>
      <c r="S10" s="443"/>
      <c r="T10" s="443"/>
      <c r="U10" s="443"/>
      <c r="V10" s="445"/>
      <c r="W10" s="617"/>
      <c r="X10" s="428"/>
      <c r="Y10" s="428"/>
      <c r="Z10" s="428"/>
      <c r="AA10" s="428"/>
      <c r="AB10" s="428"/>
      <c r="AC10" s="428"/>
      <c r="AD10" s="428"/>
      <c r="AE10" s="428"/>
      <c r="AF10" s="428"/>
      <c r="AG10" s="428"/>
      <c r="AH10" s="428"/>
      <c r="AI10" s="428"/>
      <c r="AJ10" s="428"/>
      <c r="AK10" s="428"/>
      <c r="AL10" s="618"/>
      <c r="AM10" s="535" t="s">
        <v>118</v>
      </c>
      <c r="AN10" s="440"/>
      <c r="AO10" s="440"/>
      <c r="AP10" s="440"/>
      <c r="AQ10" s="440"/>
      <c r="AR10" s="440"/>
      <c r="AS10" s="440"/>
      <c r="AT10" s="441"/>
      <c r="AU10" s="523" t="s">
        <v>119</v>
      </c>
      <c r="AV10" s="524"/>
      <c r="AW10" s="524"/>
      <c r="AX10" s="524"/>
      <c r="AY10" s="446" t="s">
        <v>120</v>
      </c>
      <c r="AZ10" s="447"/>
      <c r="BA10" s="447"/>
      <c r="BB10" s="447"/>
      <c r="BC10" s="447"/>
      <c r="BD10" s="447"/>
      <c r="BE10" s="447"/>
      <c r="BF10" s="447"/>
      <c r="BG10" s="447"/>
      <c r="BH10" s="447"/>
      <c r="BI10" s="447"/>
      <c r="BJ10" s="447"/>
      <c r="BK10" s="447"/>
      <c r="BL10" s="447"/>
      <c r="BM10" s="448"/>
      <c r="BN10" s="466">
        <v>1553</v>
      </c>
      <c r="BO10" s="467"/>
      <c r="BP10" s="467"/>
      <c r="BQ10" s="467"/>
      <c r="BR10" s="467"/>
      <c r="BS10" s="467"/>
      <c r="BT10" s="467"/>
      <c r="BU10" s="468"/>
      <c r="BV10" s="466">
        <v>1919</v>
      </c>
      <c r="BW10" s="467"/>
      <c r="BX10" s="467"/>
      <c r="BY10" s="467"/>
      <c r="BZ10" s="467"/>
      <c r="CA10" s="467"/>
      <c r="CB10" s="467"/>
      <c r="CC10" s="468"/>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608"/>
      <c r="C11" s="609"/>
      <c r="D11" s="609"/>
      <c r="E11" s="609"/>
      <c r="F11" s="609"/>
      <c r="G11" s="609"/>
      <c r="H11" s="609"/>
      <c r="I11" s="609"/>
      <c r="J11" s="609"/>
      <c r="K11" s="529"/>
      <c r="L11" s="512" t="s">
        <v>122</v>
      </c>
      <c r="M11" s="513"/>
      <c r="N11" s="513"/>
      <c r="O11" s="513"/>
      <c r="P11" s="513"/>
      <c r="Q11" s="514"/>
      <c r="R11" s="605" t="s">
        <v>123</v>
      </c>
      <c r="S11" s="606"/>
      <c r="T11" s="606"/>
      <c r="U11" s="606"/>
      <c r="V11" s="607"/>
      <c r="W11" s="617"/>
      <c r="X11" s="428"/>
      <c r="Y11" s="428"/>
      <c r="Z11" s="428"/>
      <c r="AA11" s="428"/>
      <c r="AB11" s="428"/>
      <c r="AC11" s="428"/>
      <c r="AD11" s="428"/>
      <c r="AE11" s="428"/>
      <c r="AF11" s="428"/>
      <c r="AG11" s="428"/>
      <c r="AH11" s="428"/>
      <c r="AI11" s="428"/>
      <c r="AJ11" s="428"/>
      <c r="AK11" s="428"/>
      <c r="AL11" s="618"/>
      <c r="AM11" s="535" t="s">
        <v>124</v>
      </c>
      <c r="AN11" s="440"/>
      <c r="AO11" s="440"/>
      <c r="AP11" s="440"/>
      <c r="AQ11" s="440"/>
      <c r="AR11" s="440"/>
      <c r="AS11" s="440"/>
      <c r="AT11" s="441"/>
      <c r="AU11" s="523" t="s">
        <v>119</v>
      </c>
      <c r="AV11" s="524"/>
      <c r="AW11" s="524"/>
      <c r="AX11" s="524"/>
      <c r="AY11" s="446" t="s">
        <v>125</v>
      </c>
      <c r="AZ11" s="447"/>
      <c r="BA11" s="447"/>
      <c r="BB11" s="447"/>
      <c r="BC11" s="447"/>
      <c r="BD11" s="447"/>
      <c r="BE11" s="447"/>
      <c r="BF11" s="447"/>
      <c r="BG11" s="447"/>
      <c r="BH11" s="447"/>
      <c r="BI11" s="447"/>
      <c r="BJ11" s="447"/>
      <c r="BK11" s="447"/>
      <c r="BL11" s="447"/>
      <c r="BM11" s="448"/>
      <c r="BN11" s="466">
        <v>289642</v>
      </c>
      <c r="BO11" s="467"/>
      <c r="BP11" s="467"/>
      <c r="BQ11" s="467"/>
      <c r="BR11" s="467"/>
      <c r="BS11" s="467"/>
      <c r="BT11" s="467"/>
      <c r="BU11" s="468"/>
      <c r="BV11" s="466">
        <v>264227</v>
      </c>
      <c r="BW11" s="467"/>
      <c r="BX11" s="467"/>
      <c r="BY11" s="467"/>
      <c r="BZ11" s="467"/>
      <c r="CA11" s="467"/>
      <c r="CB11" s="467"/>
      <c r="CC11" s="468"/>
      <c r="CD11" s="475" t="s">
        <v>126</v>
      </c>
      <c r="CE11" s="476"/>
      <c r="CF11" s="476"/>
      <c r="CG11" s="476"/>
      <c r="CH11" s="476"/>
      <c r="CI11" s="476"/>
      <c r="CJ11" s="476"/>
      <c r="CK11" s="476"/>
      <c r="CL11" s="476"/>
      <c r="CM11" s="476"/>
      <c r="CN11" s="476"/>
      <c r="CO11" s="476"/>
      <c r="CP11" s="476"/>
      <c r="CQ11" s="476"/>
      <c r="CR11" s="476"/>
      <c r="CS11" s="477"/>
      <c r="CT11" s="579" t="s">
        <v>127</v>
      </c>
      <c r="CU11" s="580"/>
      <c r="CV11" s="580"/>
      <c r="CW11" s="580"/>
      <c r="CX11" s="580"/>
      <c r="CY11" s="580"/>
      <c r="CZ11" s="580"/>
      <c r="DA11" s="581"/>
      <c r="DB11" s="579" t="s">
        <v>127</v>
      </c>
      <c r="DC11" s="580"/>
      <c r="DD11" s="580"/>
      <c r="DE11" s="580"/>
      <c r="DF11" s="580"/>
      <c r="DG11" s="580"/>
      <c r="DH11" s="580"/>
      <c r="DI11" s="581"/>
      <c r="DJ11" s="186"/>
      <c r="DK11" s="186"/>
      <c r="DL11" s="186"/>
      <c r="DM11" s="186"/>
      <c r="DN11" s="186"/>
      <c r="DO11" s="186"/>
    </row>
    <row r="12" spans="1:119" ht="18.75" customHeight="1" x14ac:dyDescent="0.15">
      <c r="A12" s="187"/>
      <c r="B12" s="582" t="s">
        <v>128</v>
      </c>
      <c r="C12" s="583"/>
      <c r="D12" s="583"/>
      <c r="E12" s="583"/>
      <c r="F12" s="583"/>
      <c r="G12" s="583"/>
      <c r="H12" s="583"/>
      <c r="I12" s="583"/>
      <c r="J12" s="583"/>
      <c r="K12" s="584"/>
      <c r="L12" s="591" t="s">
        <v>129</v>
      </c>
      <c r="M12" s="592"/>
      <c r="N12" s="592"/>
      <c r="O12" s="592"/>
      <c r="P12" s="592"/>
      <c r="Q12" s="593"/>
      <c r="R12" s="594">
        <v>17133</v>
      </c>
      <c r="S12" s="595"/>
      <c r="T12" s="595"/>
      <c r="U12" s="595"/>
      <c r="V12" s="596"/>
      <c r="W12" s="597" t="s">
        <v>1</v>
      </c>
      <c r="X12" s="524"/>
      <c r="Y12" s="524"/>
      <c r="Z12" s="524"/>
      <c r="AA12" s="524"/>
      <c r="AB12" s="598"/>
      <c r="AC12" s="599" t="s">
        <v>130</v>
      </c>
      <c r="AD12" s="600"/>
      <c r="AE12" s="600"/>
      <c r="AF12" s="600"/>
      <c r="AG12" s="601"/>
      <c r="AH12" s="599" t="s">
        <v>131</v>
      </c>
      <c r="AI12" s="600"/>
      <c r="AJ12" s="600"/>
      <c r="AK12" s="600"/>
      <c r="AL12" s="602"/>
      <c r="AM12" s="535" t="s">
        <v>132</v>
      </c>
      <c r="AN12" s="440"/>
      <c r="AO12" s="440"/>
      <c r="AP12" s="440"/>
      <c r="AQ12" s="440"/>
      <c r="AR12" s="440"/>
      <c r="AS12" s="440"/>
      <c r="AT12" s="441"/>
      <c r="AU12" s="523" t="s">
        <v>133</v>
      </c>
      <c r="AV12" s="524"/>
      <c r="AW12" s="524"/>
      <c r="AX12" s="524"/>
      <c r="AY12" s="446" t="s">
        <v>134</v>
      </c>
      <c r="AZ12" s="447"/>
      <c r="BA12" s="447"/>
      <c r="BB12" s="447"/>
      <c r="BC12" s="447"/>
      <c r="BD12" s="447"/>
      <c r="BE12" s="447"/>
      <c r="BF12" s="447"/>
      <c r="BG12" s="447"/>
      <c r="BH12" s="447"/>
      <c r="BI12" s="447"/>
      <c r="BJ12" s="447"/>
      <c r="BK12" s="447"/>
      <c r="BL12" s="447"/>
      <c r="BM12" s="448"/>
      <c r="BN12" s="466">
        <v>0</v>
      </c>
      <c r="BO12" s="467"/>
      <c r="BP12" s="467"/>
      <c r="BQ12" s="467"/>
      <c r="BR12" s="467"/>
      <c r="BS12" s="467"/>
      <c r="BT12" s="467"/>
      <c r="BU12" s="468"/>
      <c r="BV12" s="466">
        <v>0</v>
      </c>
      <c r="BW12" s="467"/>
      <c r="BX12" s="467"/>
      <c r="BY12" s="467"/>
      <c r="BZ12" s="467"/>
      <c r="CA12" s="467"/>
      <c r="CB12" s="467"/>
      <c r="CC12" s="468"/>
      <c r="CD12" s="475" t="s">
        <v>135</v>
      </c>
      <c r="CE12" s="476"/>
      <c r="CF12" s="476"/>
      <c r="CG12" s="476"/>
      <c r="CH12" s="476"/>
      <c r="CI12" s="476"/>
      <c r="CJ12" s="476"/>
      <c r="CK12" s="476"/>
      <c r="CL12" s="476"/>
      <c r="CM12" s="476"/>
      <c r="CN12" s="476"/>
      <c r="CO12" s="476"/>
      <c r="CP12" s="476"/>
      <c r="CQ12" s="476"/>
      <c r="CR12" s="476"/>
      <c r="CS12" s="477"/>
      <c r="CT12" s="579" t="s">
        <v>136</v>
      </c>
      <c r="CU12" s="580"/>
      <c r="CV12" s="580"/>
      <c r="CW12" s="580"/>
      <c r="CX12" s="580"/>
      <c r="CY12" s="580"/>
      <c r="CZ12" s="580"/>
      <c r="DA12" s="581"/>
      <c r="DB12" s="579" t="s">
        <v>137</v>
      </c>
      <c r="DC12" s="580"/>
      <c r="DD12" s="580"/>
      <c r="DE12" s="580"/>
      <c r="DF12" s="580"/>
      <c r="DG12" s="580"/>
      <c r="DH12" s="580"/>
      <c r="DI12" s="581"/>
      <c r="DJ12" s="186"/>
      <c r="DK12" s="186"/>
      <c r="DL12" s="186"/>
      <c r="DM12" s="186"/>
      <c r="DN12" s="186"/>
      <c r="DO12" s="186"/>
    </row>
    <row r="13" spans="1:119" ht="18.75" customHeight="1" x14ac:dyDescent="0.15">
      <c r="A13" s="187"/>
      <c r="B13" s="585"/>
      <c r="C13" s="586"/>
      <c r="D13" s="586"/>
      <c r="E13" s="586"/>
      <c r="F13" s="586"/>
      <c r="G13" s="586"/>
      <c r="H13" s="586"/>
      <c r="I13" s="586"/>
      <c r="J13" s="586"/>
      <c r="K13" s="587"/>
      <c r="L13" s="197"/>
      <c r="M13" s="566" t="s">
        <v>138</v>
      </c>
      <c r="N13" s="567"/>
      <c r="O13" s="567"/>
      <c r="P13" s="567"/>
      <c r="Q13" s="568"/>
      <c r="R13" s="569">
        <v>17073</v>
      </c>
      <c r="S13" s="570"/>
      <c r="T13" s="570"/>
      <c r="U13" s="570"/>
      <c r="V13" s="571"/>
      <c r="W13" s="557" t="s">
        <v>139</v>
      </c>
      <c r="X13" s="479"/>
      <c r="Y13" s="479"/>
      <c r="Z13" s="479"/>
      <c r="AA13" s="479"/>
      <c r="AB13" s="480"/>
      <c r="AC13" s="442">
        <v>2328</v>
      </c>
      <c r="AD13" s="443"/>
      <c r="AE13" s="443"/>
      <c r="AF13" s="443"/>
      <c r="AG13" s="444"/>
      <c r="AH13" s="442">
        <v>2821</v>
      </c>
      <c r="AI13" s="443"/>
      <c r="AJ13" s="443"/>
      <c r="AK13" s="443"/>
      <c r="AL13" s="445"/>
      <c r="AM13" s="535" t="s">
        <v>140</v>
      </c>
      <c r="AN13" s="440"/>
      <c r="AO13" s="440"/>
      <c r="AP13" s="440"/>
      <c r="AQ13" s="440"/>
      <c r="AR13" s="440"/>
      <c r="AS13" s="440"/>
      <c r="AT13" s="441"/>
      <c r="AU13" s="523" t="s">
        <v>141</v>
      </c>
      <c r="AV13" s="524"/>
      <c r="AW13" s="524"/>
      <c r="AX13" s="524"/>
      <c r="AY13" s="446" t="s">
        <v>142</v>
      </c>
      <c r="AZ13" s="447"/>
      <c r="BA13" s="447"/>
      <c r="BB13" s="447"/>
      <c r="BC13" s="447"/>
      <c r="BD13" s="447"/>
      <c r="BE13" s="447"/>
      <c r="BF13" s="447"/>
      <c r="BG13" s="447"/>
      <c r="BH13" s="447"/>
      <c r="BI13" s="447"/>
      <c r="BJ13" s="447"/>
      <c r="BK13" s="447"/>
      <c r="BL13" s="447"/>
      <c r="BM13" s="448"/>
      <c r="BN13" s="466">
        <v>409554</v>
      </c>
      <c r="BO13" s="467"/>
      <c r="BP13" s="467"/>
      <c r="BQ13" s="467"/>
      <c r="BR13" s="467"/>
      <c r="BS13" s="467"/>
      <c r="BT13" s="467"/>
      <c r="BU13" s="468"/>
      <c r="BV13" s="466">
        <v>276006</v>
      </c>
      <c r="BW13" s="467"/>
      <c r="BX13" s="467"/>
      <c r="BY13" s="467"/>
      <c r="BZ13" s="467"/>
      <c r="CA13" s="467"/>
      <c r="CB13" s="467"/>
      <c r="CC13" s="468"/>
      <c r="CD13" s="475" t="s">
        <v>143</v>
      </c>
      <c r="CE13" s="476"/>
      <c r="CF13" s="476"/>
      <c r="CG13" s="476"/>
      <c r="CH13" s="476"/>
      <c r="CI13" s="476"/>
      <c r="CJ13" s="476"/>
      <c r="CK13" s="476"/>
      <c r="CL13" s="476"/>
      <c r="CM13" s="476"/>
      <c r="CN13" s="476"/>
      <c r="CO13" s="476"/>
      <c r="CP13" s="476"/>
      <c r="CQ13" s="476"/>
      <c r="CR13" s="476"/>
      <c r="CS13" s="477"/>
      <c r="CT13" s="436">
        <v>7.4</v>
      </c>
      <c r="CU13" s="437"/>
      <c r="CV13" s="437"/>
      <c r="CW13" s="437"/>
      <c r="CX13" s="437"/>
      <c r="CY13" s="437"/>
      <c r="CZ13" s="437"/>
      <c r="DA13" s="438"/>
      <c r="DB13" s="436">
        <v>7.5</v>
      </c>
      <c r="DC13" s="437"/>
      <c r="DD13" s="437"/>
      <c r="DE13" s="437"/>
      <c r="DF13" s="437"/>
      <c r="DG13" s="437"/>
      <c r="DH13" s="437"/>
      <c r="DI13" s="438"/>
      <c r="DJ13" s="186"/>
      <c r="DK13" s="186"/>
      <c r="DL13" s="186"/>
      <c r="DM13" s="186"/>
      <c r="DN13" s="186"/>
      <c r="DO13" s="186"/>
    </row>
    <row r="14" spans="1:119" ht="18.75" customHeight="1" thickBot="1" x14ac:dyDescent="0.2">
      <c r="A14" s="187"/>
      <c r="B14" s="585"/>
      <c r="C14" s="586"/>
      <c r="D14" s="586"/>
      <c r="E14" s="586"/>
      <c r="F14" s="586"/>
      <c r="G14" s="586"/>
      <c r="H14" s="586"/>
      <c r="I14" s="586"/>
      <c r="J14" s="586"/>
      <c r="K14" s="587"/>
      <c r="L14" s="559" t="s">
        <v>144</v>
      </c>
      <c r="M14" s="603"/>
      <c r="N14" s="603"/>
      <c r="O14" s="603"/>
      <c r="P14" s="603"/>
      <c r="Q14" s="604"/>
      <c r="R14" s="569">
        <v>17426</v>
      </c>
      <c r="S14" s="570"/>
      <c r="T14" s="570"/>
      <c r="U14" s="570"/>
      <c r="V14" s="571"/>
      <c r="W14" s="572"/>
      <c r="X14" s="482"/>
      <c r="Y14" s="482"/>
      <c r="Z14" s="482"/>
      <c r="AA14" s="482"/>
      <c r="AB14" s="483"/>
      <c r="AC14" s="562">
        <v>27.8</v>
      </c>
      <c r="AD14" s="563"/>
      <c r="AE14" s="563"/>
      <c r="AF14" s="563"/>
      <c r="AG14" s="564"/>
      <c r="AH14" s="562">
        <v>29.8</v>
      </c>
      <c r="AI14" s="563"/>
      <c r="AJ14" s="563"/>
      <c r="AK14" s="563"/>
      <c r="AL14" s="565"/>
      <c r="AM14" s="535"/>
      <c r="AN14" s="440"/>
      <c r="AO14" s="440"/>
      <c r="AP14" s="440"/>
      <c r="AQ14" s="440"/>
      <c r="AR14" s="440"/>
      <c r="AS14" s="440"/>
      <c r="AT14" s="441"/>
      <c r="AU14" s="523"/>
      <c r="AV14" s="524"/>
      <c r="AW14" s="524"/>
      <c r="AX14" s="524"/>
      <c r="AY14" s="446"/>
      <c r="AZ14" s="447"/>
      <c r="BA14" s="447"/>
      <c r="BB14" s="447"/>
      <c r="BC14" s="447"/>
      <c r="BD14" s="447"/>
      <c r="BE14" s="447"/>
      <c r="BF14" s="447"/>
      <c r="BG14" s="447"/>
      <c r="BH14" s="447"/>
      <c r="BI14" s="447"/>
      <c r="BJ14" s="447"/>
      <c r="BK14" s="447"/>
      <c r="BL14" s="447"/>
      <c r="BM14" s="448"/>
      <c r="BN14" s="466"/>
      <c r="BO14" s="467"/>
      <c r="BP14" s="467"/>
      <c r="BQ14" s="467"/>
      <c r="BR14" s="467"/>
      <c r="BS14" s="467"/>
      <c r="BT14" s="467"/>
      <c r="BU14" s="468"/>
      <c r="BV14" s="466"/>
      <c r="BW14" s="467"/>
      <c r="BX14" s="467"/>
      <c r="BY14" s="467"/>
      <c r="BZ14" s="467"/>
      <c r="CA14" s="467"/>
      <c r="CB14" s="467"/>
      <c r="CC14" s="468"/>
      <c r="CD14" s="472" t="s">
        <v>145</v>
      </c>
      <c r="CE14" s="473"/>
      <c r="CF14" s="473"/>
      <c r="CG14" s="473"/>
      <c r="CH14" s="473"/>
      <c r="CI14" s="473"/>
      <c r="CJ14" s="473"/>
      <c r="CK14" s="473"/>
      <c r="CL14" s="473"/>
      <c r="CM14" s="473"/>
      <c r="CN14" s="473"/>
      <c r="CO14" s="473"/>
      <c r="CP14" s="473"/>
      <c r="CQ14" s="473"/>
      <c r="CR14" s="473"/>
      <c r="CS14" s="474"/>
      <c r="CT14" s="573" t="s">
        <v>137</v>
      </c>
      <c r="CU14" s="574"/>
      <c r="CV14" s="574"/>
      <c r="CW14" s="574"/>
      <c r="CX14" s="574"/>
      <c r="CY14" s="574"/>
      <c r="CZ14" s="574"/>
      <c r="DA14" s="575"/>
      <c r="DB14" s="573">
        <v>2.2000000000000002</v>
      </c>
      <c r="DC14" s="574"/>
      <c r="DD14" s="574"/>
      <c r="DE14" s="574"/>
      <c r="DF14" s="574"/>
      <c r="DG14" s="574"/>
      <c r="DH14" s="574"/>
      <c r="DI14" s="575"/>
      <c r="DJ14" s="186"/>
      <c r="DK14" s="186"/>
      <c r="DL14" s="186"/>
      <c r="DM14" s="186"/>
      <c r="DN14" s="186"/>
      <c r="DO14" s="186"/>
    </row>
    <row r="15" spans="1:119" ht="18.75" customHeight="1" x14ac:dyDescent="0.15">
      <c r="A15" s="187"/>
      <c r="B15" s="585"/>
      <c r="C15" s="586"/>
      <c r="D15" s="586"/>
      <c r="E15" s="586"/>
      <c r="F15" s="586"/>
      <c r="G15" s="586"/>
      <c r="H15" s="586"/>
      <c r="I15" s="586"/>
      <c r="J15" s="586"/>
      <c r="K15" s="587"/>
      <c r="L15" s="197"/>
      <c r="M15" s="566" t="s">
        <v>138</v>
      </c>
      <c r="N15" s="567"/>
      <c r="O15" s="567"/>
      <c r="P15" s="567"/>
      <c r="Q15" s="568"/>
      <c r="R15" s="569">
        <v>17375</v>
      </c>
      <c r="S15" s="570"/>
      <c r="T15" s="570"/>
      <c r="U15" s="570"/>
      <c r="V15" s="571"/>
      <c r="W15" s="557" t="s">
        <v>146</v>
      </c>
      <c r="X15" s="479"/>
      <c r="Y15" s="479"/>
      <c r="Z15" s="479"/>
      <c r="AA15" s="479"/>
      <c r="AB15" s="480"/>
      <c r="AC15" s="442">
        <v>1135</v>
      </c>
      <c r="AD15" s="443"/>
      <c r="AE15" s="443"/>
      <c r="AF15" s="443"/>
      <c r="AG15" s="444"/>
      <c r="AH15" s="442">
        <v>1289</v>
      </c>
      <c r="AI15" s="443"/>
      <c r="AJ15" s="443"/>
      <c r="AK15" s="443"/>
      <c r="AL15" s="445"/>
      <c r="AM15" s="535"/>
      <c r="AN15" s="440"/>
      <c r="AO15" s="440"/>
      <c r="AP15" s="440"/>
      <c r="AQ15" s="440"/>
      <c r="AR15" s="440"/>
      <c r="AS15" s="440"/>
      <c r="AT15" s="441"/>
      <c r="AU15" s="523"/>
      <c r="AV15" s="524"/>
      <c r="AW15" s="524"/>
      <c r="AX15" s="524"/>
      <c r="AY15" s="458" t="s">
        <v>147</v>
      </c>
      <c r="AZ15" s="459"/>
      <c r="BA15" s="459"/>
      <c r="BB15" s="459"/>
      <c r="BC15" s="459"/>
      <c r="BD15" s="459"/>
      <c r="BE15" s="459"/>
      <c r="BF15" s="459"/>
      <c r="BG15" s="459"/>
      <c r="BH15" s="459"/>
      <c r="BI15" s="459"/>
      <c r="BJ15" s="459"/>
      <c r="BK15" s="459"/>
      <c r="BL15" s="459"/>
      <c r="BM15" s="460"/>
      <c r="BN15" s="461">
        <v>1782534</v>
      </c>
      <c r="BO15" s="462"/>
      <c r="BP15" s="462"/>
      <c r="BQ15" s="462"/>
      <c r="BR15" s="462"/>
      <c r="BS15" s="462"/>
      <c r="BT15" s="462"/>
      <c r="BU15" s="463"/>
      <c r="BV15" s="461">
        <v>1756882</v>
      </c>
      <c r="BW15" s="462"/>
      <c r="BX15" s="462"/>
      <c r="BY15" s="462"/>
      <c r="BZ15" s="462"/>
      <c r="CA15" s="462"/>
      <c r="CB15" s="462"/>
      <c r="CC15" s="463"/>
      <c r="CD15" s="576" t="s">
        <v>148</v>
      </c>
      <c r="CE15" s="577"/>
      <c r="CF15" s="577"/>
      <c r="CG15" s="577"/>
      <c r="CH15" s="577"/>
      <c r="CI15" s="577"/>
      <c r="CJ15" s="577"/>
      <c r="CK15" s="577"/>
      <c r="CL15" s="577"/>
      <c r="CM15" s="577"/>
      <c r="CN15" s="577"/>
      <c r="CO15" s="577"/>
      <c r="CP15" s="577"/>
      <c r="CQ15" s="577"/>
      <c r="CR15" s="577"/>
      <c r="CS15" s="578"/>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85"/>
      <c r="C16" s="586"/>
      <c r="D16" s="586"/>
      <c r="E16" s="586"/>
      <c r="F16" s="586"/>
      <c r="G16" s="586"/>
      <c r="H16" s="586"/>
      <c r="I16" s="586"/>
      <c r="J16" s="586"/>
      <c r="K16" s="587"/>
      <c r="L16" s="559" t="s">
        <v>149</v>
      </c>
      <c r="M16" s="560"/>
      <c r="N16" s="560"/>
      <c r="O16" s="560"/>
      <c r="P16" s="560"/>
      <c r="Q16" s="561"/>
      <c r="R16" s="554" t="s">
        <v>150</v>
      </c>
      <c r="S16" s="555"/>
      <c r="T16" s="555"/>
      <c r="U16" s="555"/>
      <c r="V16" s="556"/>
      <c r="W16" s="572"/>
      <c r="X16" s="482"/>
      <c r="Y16" s="482"/>
      <c r="Z16" s="482"/>
      <c r="AA16" s="482"/>
      <c r="AB16" s="483"/>
      <c r="AC16" s="562">
        <v>13.6</v>
      </c>
      <c r="AD16" s="563"/>
      <c r="AE16" s="563"/>
      <c r="AF16" s="563"/>
      <c r="AG16" s="564"/>
      <c r="AH16" s="562">
        <v>13.6</v>
      </c>
      <c r="AI16" s="563"/>
      <c r="AJ16" s="563"/>
      <c r="AK16" s="563"/>
      <c r="AL16" s="565"/>
      <c r="AM16" s="535"/>
      <c r="AN16" s="440"/>
      <c r="AO16" s="440"/>
      <c r="AP16" s="440"/>
      <c r="AQ16" s="440"/>
      <c r="AR16" s="440"/>
      <c r="AS16" s="440"/>
      <c r="AT16" s="441"/>
      <c r="AU16" s="523"/>
      <c r="AV16" s="524"/>
      <c r="AW16" s="524"/>
      <c r="AX16" s="524"/>
      <c r="AY16" s="446" t="s">
        <v>151</v>
      </c>
      <c r="AZ16" s="447"/>
      <c r="BA16" s="447"/>
      <c r="BB16" s="447"/>
      <c r="BC16" s="447"/>
      <c r="BD16" s="447"/>
      <c r="BE16" s="447"/>
      <c r="BF16" s="447"/>
      <c r="BG16" s="447"/>
      <c r="BH16" s="447"/>
      <c r="BI16" s="447"/>
      <c r="BJ16" s="447"/>
      <c r="BK16" s="447"/>
      <c r="BL16" s="447"/>
      <c r="BM16" s="448"/>
      <c r="BN16" s="466">
        <v>5677341</v>
      </c>
      <c r="BO16" s="467"/>
      <c r="BP16" s="467"/>
      <c r="BQ16" s="467"/>
      <c r="BR16" s="467"/>
      <c r="BS16" s="467"/>
      <c r="BT16" s="467"/>
      <c r="BU16" s="468"/>
      <c r="BV16" s="466">
        <v>5555385</v>
      </c>
      <c r="BW16" s="467"/>
      <c r="BX16" s="467"/>
      <c r="BY16" s="467"/>
      <c r="BZ16" s="467"/>
      <c r="CA16" s="467"/>
      <c r="CB16" s="467"/>
      <c r="CC16" s="468"/>
      <c r="CD16" s="201"/>
      <c r="CE16" s="464"/>
      <c r="CF16" s="464"/>
      <c r="CG16" s="464"/>
      <c r="CH16" s="464"/>
      <c r="CI16" s="464"/>
      <c r="CJ16" s="464"/>
      <c r="CK16" s="464"/>
      <c r="CL16" s="464"/>
      <c r="CM16" s="464"/>
      <c r="CN16" s="464"/>
      <c r="CO16" s="464"/>
      <c r="CP16" s="464"/>
      <c r="CQ16" s="464"/>
      <c r="CR16" s="464"/>
      <c r="CS16" s="465"/>
      <c r="CT16" s="436"/>
      <c r="CU16" s="437"/>
      <c r="CV16" s="437"/>
      <c r="CW16" s="437"/>
      <c r="CX16" s="437"/>
      <c r="CY16" s="437"/>
      <c r="CZ16" s="437"/>
      <c r="DA16" s="438"/>
      <c r="DB16" s="436"/>
      <c r="DC16" s="437"/>
      <c r="DD16" s="437"/>
      <c r="DE16" s="437"/>
      <c r="DF16" s="437"/>
      <c r="DG16" s="437"/>
      <c r="DH16" s="437"/>
      <c r="DI16" s="438"/>
      <c r="DJ16" s="186"/>
      <c r="DK16" s="186"/>
      <c r="DL16" s="186"/>
      <c r="DM16" s="186"/>
      <c r="DN16" s="186"/>
      <c r="DO16" s="186"/>
    </row>
    <row r="17" spans="1:119" ht="18.75" customHeight="1" thickBot="1" x14ac:dyDescent="0.2">
      <c r="A17" s="187"/>
      <c r="B17" s="588"/>
      <c r="C17" s="589"/>
      <c r="D17" s="589"/>
      <c r="E17" s="589"/>
      <c r="F17" s="589"/>
      <c r="G17" s="589"/>
      <c r="H17" s="589"/>
      <c r="I17" s="589"/>
      <c r="J17" s="589"/>
      <c r="K17" s="590"/>
      <c r="L17" s="202"/>
      <c r="M17" s="551" t="s">
        <v>152</v>
      </c>
      <c r="N17" s="552"/>
      <c r="O17" s="552"/>
      <c r="P17" s="552"/>
      <c r="Q17" s="553"/>
      <c r="R17" s="554" t="s">
        <v>150</v>
      </c>
      <c r="S17" s="555"/>
      <c r="T17" s="555"/>
      <c r="U17" s="555"/>
      <c r="V17" s="556"/>
      <c r="W17" s="557" t="s">
        <v>153</v>
      </c>
      <c r="X17" s="479"/>
      <c r="Y17" s="479"/>
      <c r="Z17" s="479"/>
      <c r="AA17" s="479"/>
      <c r="AB17" s="480"/>
      <c r="AC17" s="442">
        <v>4899</v>
      </c>
      <c r="AD17" s="443"/>
      <c r="AE17" s="443"/>
      <c r="AF17" s="443"/>
      <c r="AG17" s="444"/>
      <c r="AH17" s="442">
        <v>5351</v>
      </c>
      <c r="AI17" s="443"/>
      <c r="AJ17" s="443"/>
      <c r="AK17" s="443"/>
      <c r="AL17" s="445"/>
      <c r="AM17" s="535"/>
      <c r="AN17" s="440"/>
      <c r="AO17" s="440"/>
      <c r="AP17" s="440"/>
      <c r="AQ17" s="440"/>
      <c r="AR17" s="440"/>
      <c r="AS17" s="440"/>
      <c r="AT17" s="441"/>
      <c r="AU17" s="523"/>
      <c r="AV17" s="524"/>
      <c r="AW17" s="524"/>
      <c r="AX17" s="524"/>
      <c r="AY17" s="446" t="s">
        <v>154</v>
      </c>
      <c r="AZ17" s="447"/>
      <c r="BA17" s="447"/>
      <c r="BB17" s="447"/>
      <c r="BC17" s="447"/>
      <c r="BD17" s="447"/>
      <c r="BE17" s="447"/>
      <c r="BF17" s="447"/>
      <c r="BG17" s="447"/>
      <c r="BH17" s="447"/>
      <c r="BI17" s="447"/>
      <c r="BJ17" s="447"/>
      <c r="BK17" s="447"/>
      <c r="BL17" s="447"/>
      <c r="BM17" s="448"/>
      <c r="BN17" s="466">
        <v>2234799</v>
      </c>
      <c r="BO17" s="467"/>
      <c r="BP17" s="467"/>
      <c r="BQ17" s="467"/>
      <c r="BR17" s="467"/>
      <c r="BS17" s="467"/>
      <c r="BT17" s="467"/>
      <c r="BU17" s="468"/>
      <c r="BV17" s="466">
        <v>2214139</v>
      </c>
      <c r="BW17" s="467"/>
      <c r="BX17" s="467"/>
      <c r="BY17" s="467"/>
      <c r="BZ17" s="467"/>
      <c r="CA17" s="467"/>
      <c r="CB17" s="467"/>
      <c r="CC17" s="468"/>
      <c r="CD17" s="201"/>
      <c r="CE17" s="464"/>
      <c r="CF17" s="464"/>
      <c r="CG17" s="464"/>
      <c r="CH17" s="464"/>
      <c r="CI17" s="464"/>
      <c r="CJ17" s="464"/>
      <c r="CK17" s="464"/>
      <c r="CL17" s="464"/>
      <c r="CM17" s="464"/>
      <c r="CN17" s="464"/>
      <c r="CO17" s="464"/>
      <c r="CP17" s="464"/>
      <c r="CQ17" s="464"/>
      <c r="CR17" s="464"/>
      <c r="CS17" s="465"/>
      <c r="CT17" s="436"/>
      <c r="CU17" s="437"/>
      <c r="CV17" s="437"/>
      <c r="CW17" s="437"/>
      <c r="CX17" s="437"/>
      <c r="CY17" s="437"/>
      <c r="CZ17" s="437"/>
      <c r="DA17" s="438"/>
      <c r="DB17" s="436"/>
      <c r="DC17" s="437"/>
      <c r="DD17" s="437"/>
      <c r="DE17" s="437"/>
      <c r="DF17" s="437"/>
      <c r="DG17" s="437"/>
      <c r="DH17" s="437"/>
      <c r="DI17" s="438"/>
      <c r="DJ17" s="186"/>
      <c r="DK17" s="186"/>
      <c r="DL17" s="186"/>
      <c r="DM17" s="186"/>
      <c r="DN17" s="186"/>
      <c r="DO17" s="186"/>
    </row>
    <row r="18" spans="1:119" ht="18.75" customHeight="1" thickBot="1" x14ac:dyDescent="0.2">
      <c r="A18" s="187"/>
      <c r="B18" s="528" t="s">
        <v>155</v>
      </c>
      <c r="C18" s="529"/>
      <c r="D18" s="529"/>
      <c r="E18" s="530"/>
      <c r="F18" s="530"/>
      <c r="G18" s="530"/>
      <c r="H18" s="530"/>
      <c r="I18" s="530"/>
      <c r="J18" s="530"/>
      <c r="K18" s="530"/>
      <c r="L18" s="531">
        <v>317.20999999999998</v>
      </c>
      <c r="M18" s="531"/>
      <c r="N18" s="531"/>
      <c r="O18" s="531"/>
      <c r="P18" s="531"/>
      <c r="Q18" s="531"/>
      <c r="R18" s="532"/>
      <c r="S18" s="532"/>
      <c r="T18" s="532"/>
      <c r="U18" s="532"/>
      <c r="V18" s="533"/>
      <c r="W18" s="547"/>
      <c r="X18" s="548"/>
      <c r="Y18" s="548"/>
      <c r="Z18" s="548"/>
      <c r="AA18" s="548"/>
      <c r="AB18" s="558"/>
      <c r="AC18" s="430">
        <v>58.6</v>
      </c>
      <c r="AD18" s="431"/>
      <c r="AE18" s="431"/>
      <c r="AF18" s="431"/>
      <c r="AG18" s="534"/>
      <c r="AH18" s="430">
        <v>56.6</v>
      </c>
      <c r="AI18" s="431"/>
      <c r="AJ18" s="431"/>
      <c r="AK18" s="431"/>
      <c r="AL18" s="432"/>
      <c r="AM18" s="535"/>
      <c r="AN18" s="440"/>
      <c r="AO18" s="440"/>
      <c r="AP18" s="440"/>
      <c r="AQ18" s="440"/>
      <c r="AR18" s="440"/>
      <c r="AS18" s="440"/>
      <c r="AT18" s="441"/>
      <c r="AU18" s="523"/>
      <c r="AV18" s="524"/>
      <c r="AW18" s="524"/>
      <c r="AX18" s="524"/>
      <c r="AY18" s="446" t="s">
        <v>156</v>
      </c>
      <c r="AZ18" s="447"/>
      <c r="BA18" s="447"/>
      <c r="BB18" s="447"/>
      <c r="BC18" s="447"/>
      <c r="BD18" s="447"/>
      <c r="BE18" s="447"/>
      <c r="BF18" s="447"/>
      <c r="BG18" s="447"/>
      <c r="BH18" s="447"/>
      <c r="BI18" s="447"/>
      <c r="BJ18" s="447"/>
      <c r="BK18" s="447"/>
      <c r="BL18" s="447"/>
      <c r="BM18" s="448"/>
      <c r="BN18" s="466">
        <v>5605406</v>
      </c>
      <c r="BO18" s="467"/>
      <c r="BP18" s="467"/>
      <c r="BQ18" s="467"/>
      <c r="BR18" s="467"/>
      <c r="BS18" s="467"/>
      <c r="BT18" s="467"/>
      <c r="BU18" s="468"/>
      <c r="BV18" s="466">
        <v>5571244</v>
      </c>
      <c r="BW18" s="467"/>
      <c r="BX18" s="467"/>
      <c r="BY18" s="467"/>
      <c r="BZ18" s="467"/>
      <c r="CA18" s="467"/>
      <c r="CB18" s="467"/>
      <c r="CC18" s="468"/>
      <c r="CD18" s="201"/>
      <c r="CE18" s="464"/>
      <c r="CF18" s="464"/>
      <c r="CG18" s="464"/>
      <c r="CH18" s="464"/>
      <c r="CI18" s="464"/>
      <c r="CJ18" s="464"/>
      <c r="CK18" s="464"/>
      <c r="CL18" s="464"/>
      <c r="CM18" s="464"/>
      <c r="CN18" s="464"/>
      <c r="CO18" s="464"/>
      <c r="CP18" s="464"/>
      <c r="CQ18" s="464"/>
      <c r="CR18" s="464"/>
      <c r="CS18" s="465"/>
      <c r="CT18" s="436"/>
      <c r="CU18" s="437"/>
      <c r="CV18" s="437"/>
      <c r="CW18" s="437"/>
      <c r="CX18" s="437"/>
      <c r="CY18" s="437"/>
      <c r="CZ18" s="437"/>
      <c r="DA18" s="438"/>
      <c r="DB18" s="436"/>
      <c r="DC18" s="437"/>
      <c r="DD18" s="437"/>
      <c r="DE18" s="437"/>
      <c r="DF18" s="437"/>
      <c r="DG18" s="437"/>
      <c r="DH18" s="437"/>
      <c r="DI18" s="438"/>
      <c r="DJ18" s="186"/>
      <c r="DK18" s="186"/>
      <c r="DL18" s="186"/>
      <c r="DM18" s="186"/>
      <c r="DN18" s="186"/>
      <c r="DO18" s="186"/>
    </row>
    <row r="19" spans="1:119" ht="18.75" customHeight="1" thickBot="1" x14ac:dyDescent="0.2">
      <c r="A19" s="187"/>
      <c r="B19" s="528" t="s">
        <v>157</v>
      </c>
      <c r="C19" s="529"/>
      <c r="D19" s="529"/>
      <c r="E19" s="530"/>
      <c r="F19" s="530"/>
      <c r="G19" s="530"/>
      <c r="H19" s="530"/>
      <c r="I19" s="530"/>
      <c r="J19" s="530"/>
      <c r="K19" s="530"/>
      <c r="L19" s="536">
        <v>55</v>
      </c>
      <c r="M19" s="536"/>
      <c r="N19" s="536"/>
      <c r="O19" s="536"/>
      <c r="P19" s="536"/>
      <c r="Q19" s="536"/>
      <c r="R19" s="537"/>
      <c r="S19" s="537"/>
      <c r="T19" s="537"/>
      <c r="U19" s="537"/>
      <c r="V19" s="538"/>
      <c r="W19" s="545"/>
      <c r="X19" s="546"/>
      <c r="Y19" s="546"/>
      <c r="Z19" s="546"/>
      <c r="AA19" s="546"/>
      <c r="AB19" s="546"/>
      <c r="AC19" s="549"/>
      <c r="AD19" s="549"/>
      <c r="AE19" s="549"/>
      <c r="AF19" s="549"/>
      <c r="AG19" s="549"/>
      <c r="AH19" s="549"/>
      <c r="AI19" s="549"/>
      <c r="AJ19" s="549"/>
      <c r="AK19" s="549"/>
      <c r="AL19" s="550"/>
      <c r="AM19" s="535"/>
      <c r="AN19" s="440"/>
      <c r="AO19" s="440"/>
      <c r="AP19" s="440"/>
      <c r="AQ19" s="440"/>
      <c r="AR19" s="440"/>
      <c r="AS19" s="440"/>
      <c r="AT19" s="441"/>
      <c r="AU19" s="523"/>
      <c r="AV19" s="524"/>
      <c r="AW19" s="524"/>
      <c r="AX19" s="524"/>
      <c r="AY19" s="446" t="s">
        <v>158</v>
      </c>
      <c r="AZ19" s="447"/>
      <c r="BA19" s="447"/>
      <c r="BB19" s="447"/>
      <c r="BC19" s="447"/>
      <c r="BD19" s="447"/>
      <c r="BE19" s="447"/>
      <c r="BF19" s="447"/>
      <c r="BG19" s="447"/>
      <c r="BH19" s="447"/>
      <c r="BI19" s="447"/>
      <c r="BJ19" s="447"/>
      <c r="BK19" s="447"/>
      <c r="BL19" s="447"/>
      <c r="BM19" s="448"/>
      <c r="BN19" s="466">
        <v>7719780</v>
      </c>
      <c r="BO19" s="467"/>
      <c r="BP19" s="467"/>
      <c r="BQ19" s="467"/>
      <c r="BR19" s="467"/>
      <c r="BS19" s="467"/>
      <c r="BT19" s="467"/>
      <c r="BU19" s="468"/>
      <c r="BV19" s="466">
        <v>7891297</v>
      </c>
      <c r="BW19" s="467"/>
      <c r="BX19" s="467"/>
      <c r="BY19" s="467"/>
      <c r="BZ19" s="467"/>
      <c r="CA19" s="467"/>
      <c r="CB19" s="467"/>
      <c r="CC19" s="468"/>
      <c r="CD19" s="201"/>
      <c r="CE19" s="464"/>
      <c r="CF19" s="464"/>
      <c r="CG19" s="464"/>
      <c r="CH19" s="464"/>
      <c r="CI19" s="464"/>
      <c r="CJ19" s="464"/>
      <c r="CK19" s="464"/>
      <c r="CL19" s="464"/>
      <c r="CM19" s="464"/>
      <c r="CN19" s="464"/>
      <c r="CO19" s="464"/>
      <c r="CP19" s="464"/>
      <c r="CQ19" s="464"/>
      <c r="CR19" s="464"/>
      <c r="CS19" s="465"/>
      <c r="CT19" s="436"/>
      <c r="CU19" s="437"/>
      <c r="CV19" s="437"/>
      <c r="CW19" s="437"/>
      <c r="CX19" s="437"/>
      <c r="CY19" s="437"/>
      <c r="CZ19" s="437"/>
      <c r="DA19" s="438"/>
      <c r="DB19" s="436"/>
      <c r="DC19" s="437"/>
      <c r="DD19" s="437"/>
      <c r="DE19" s="437"/>
      <c r="DF19" s="437"/>
      <c r="DG19" s="437"/>
      <c r="DH19" s="437"/>
      <c r="DI19" s="438"/>
      <c r="DJ19" s="186"/>
      <c r="DK19" s="186"/>
      <c r="DL19" s="186"/>
      <c r="DM19" s="186"/>
      <c r="DN19" s="186"/>
      <c r="DO19" s="186"/>
    </row>
    <row r="20" spans="1:119" ht="18.75" customHeight="1" thickBot="1" x14ac:dyDescent="0.2">
      <c r="A20" s="187"/>
      <c r="B20" s="528" t="s">
        <v>159</v>
      </c>
      <c r="C20" s="529"/>
      <c r="D20" s="529"/>
      <c r="E20" s="530"/>
      <c r="F20" s="530"/>
      <c r="G20" s="530"/>
      <c r="H20" s="530"/>
      <c r="I20" s="530"/>
      <c r="J20" s="530"/>
      <c r="K20" s="530"/>
      <c r="L20" s="536">
        <v>7604</v>
      </c>
      <c r="M20" s="536"/>
      <c r="N20" s="536"/>
      <c r="O20" s="536"/>
      <c r="P20" s="536"/>
      <c r="Q20" s="536"/>
      <c r="R20" s="537"/>
      <c r="S20" s="537"/>
      <c r="T20" s="537"/>
      <c r="U20" s="537"/>
      <c r="V20" s="538"/>
      <c r="W20" s="547"/>
      <c r="X20" s="548"/>
      <c r="Y20" s="548"/>
      <c r="Z20" s="548"/>
      <c r="AA20" s="548"/>
      <c r="AB20" s="548"/>
      <c r="AC20" s="539"/>
      <c r="AD20" s="539"/>
      <c r="AE20" s="539"/>
      <c r="AF20" s="539"/>
      <c r="AG20" s="539"/>
      <c r="AH20" s="539"/>
      <c r="AI20" s="539"/>
      <c r="AJ20" s="539"/>
      <c r="AK20" s="539"/>
      <c r="AL20" s="540"/>
      <c r="AM20" s="541"/>
      <c r="AN20" s="513"/>
      <c r="AO20" s="513"/>
      <c r="AP20" s="513"/>
      <c r="AQ20" s="513"/>
      <c r="AR20" s="513"/>
      <c r="AS20" s="513"/>
      <c r="AT20" s="514"/>
      <c r="AU20" s="542"/>
      <c r="AV20" s="543"/>
      <c r="AW20" s="543"/>
      <c r="AX20" s="544"/>
      <c r="AY20" s="446"/>
      <c r="AZ20" s="447"/>
      <c r="BA20" s="447"/>
      <c r="BB20" s="447"/>
      <c r="BC20" s="447"/>
      <c r="BD20" s="447"/>
      <c r="BE20" s="447"/>
      <c r="BF20" s="447"/>
      <c r="BG20" s="447"/>
      <c r="BH20" s="447"/>
      <c r="BI20" s="447"/>
      <c r="BJ20" s="447"/>
      <c r="BK20" s="447"/>
      <c r="BL20" s="447"/>
      <c r="BM20" s="448"/>
      <c r="BN20" s="466"/>
      <c r="BO20" s="467"/>
      <c r="BP20" s="467"/>
      <c r="BQ20" s="467"/>
      <c r="BR20" s="467"/>
      <c r="BS20" s="467"/>
      <c r="BT20" s="467"/>
      <c r="BU20" s="468"/>
      <c r="BV20" s="466"/>
      <c r="BW20" s="467"/>
      <c r="BX20" s="467"/>
      <c r="BY20" s="467"/>
      <c r="BZ20" s="467"/>
      <c r="CA20" s="467"/>
      <c r="CB20" s="467"/>
      <c r="CC20" s="468"/>
      <c r="CD20" s="201"/>
      <c r="CE20" s="464"/>
      <c r="CF20" s="464"/>
      <c r="CG20" s="464"/>
      <c r="CH20" s="464"/>
      <c r="CI20" s="464"/>
      <c r="CJ20" s="464"/>
      <c r="CK20" s="464"/>
      <c r="CL20" s="464"/>
      <c r="CM20" s="464"/>
      <c r="CN20" s="464"/>
      <c r="CO20" s="464"/>
      <c r="CP20" s="464"/>
      <c r="CQ20" s="464"/>
      <c r="CR20" s="464"/>
      <c r="CS20" s="465"/>
      <c r="CT20" s="436"/>
      <c r="CU20" s="437"/>
      <c r="CV20" s="437"/>
      <c r="CW20" s="437"/>
      <c r="CX20" s="437"/>
      <c r="CY20" s="437"/>
      <c r="CZ20" s="437"/>
      <c r="DA20" s="438"/>
      <c r="DB20" s="436"/>
      <c r="DC20" s="437"/>
      <c r="DD20" s="437"/>
      <c r="DE20" s="437"/>
      <c r="DF20" s="437"/>
      <c r="DG20" s="437"/>
      <c r="DH20" s="437"/>
      <c r="DI20" s="438"/>
      <c r="DJ20" s="186"/>
      <c r="DK20" s="186"/>
      <c r="DL20" s="186"/>
      <c r="DM20" s="186"/>
      <c r="DN20" s="186"/>
      <c r="DO20" s="186"/>
    </row>
    <row r="21" spans="1:119" ht="18.75" customHeight="1" x14ac:dyDescent="0.15">
      <c r="A21" s="187"/>
      <c r="B21" s="525" t="s">
        <v>160</v>
      </c>
      <c r="C21" s="526"/>
      <c r="D21" s="526"/>
      <c r="E21" s="526"/>
      <c r="F21" s="526"/>
      <c r="G21" s="526"/>
      <c r="H21" s="526"/>
      <c r="I21" s="526"/>
      <c r="J21" s="526"/>
      <c r="K21" s="526"/>
      <c r="L21" s="526"/>
      <c r="M21" s="526"/>
      <c r="N21" s="526"/>
      <c r="O21" s="526"/>
      <c r="P21" s="526"/>
      <c r="Q21" s="526"/>
      <c r="R21" s="526"/>
      <c r="S21" s="526"/>
      <c r="T21" s="526"/>
      <c r="U21" s="526"/>
      <c r="V21" s="526"/>
      <c r="W21" s="526"/>
      <c r="X21" s="526"/>
      <c r="Y21" s="526"/>
      <c r="Z21" s="526"/>
      <c r="AA21" s="526"/>
      <c r="AB21" s="526"/>
      <c r="AC21" s="526"/>
      <c r="AD21" s="526"/>
      <c r="AE21" s="526"/>
      <c r="AF21" s="526"/>
      <c r="AG21" s="526"/>
      <c r="AH21" s="526"/>
      <c r="AI21" s="526"/>
      <c r="AJ21" s="526"/>
      <c r="AK21" s="526"/>
      <c r="AL21" s="526"/>
      <c r="AM21" s="526"/>
      <c r="AN21" s="526"/>
      <c r="AO21" s="526"/>
      <c r="AP21" s="526"/>
      <c r="AQ21" s="526"/>
      <c r="AR21" s="526"/>
      <c r="AS21" s="526"/>
      <c r="AT21" s="526"/>
      <c r="AU21" s="526"/>
      <c r="AV21" s="526"/>
      <c r="AW21" s="526"/>
      <c r="AX21" s="527"/>
      <c r="AY21" s="446"/>
      <c r="AZ21" s="447"/>
      <c r="BA21" s="447"/>
      <c r="BB21" s="447"/>
      <c r="BC21" s="447"/>
      <c r="BD21" s="447"/>
      <c r="BE21" s="447"/>
      <c r="BF21" s="447"/>
      <c r="BG21" s="447"/>
      <c r="BH21" s="447"/>
      <c r="BI21" s="447"/>
      <c r="BJ21" s="447"/>
      <c r="BK21" s="447"/>
      <c r="BL21" s="447"/>
      <c r="BM21" s="448"/>
      <c r="BN21" s="466"/>
      <c r="BO21" s="467"/>
      <c r="BP21" s="467"/>
      <c r="BQ21" s="467"/>
      <c r="BR21" s="467"/>
      <c r="BS21" s="467"/>
      <c r="BT21" s="467"/>
      <c r="BU21" s="468"/>
      <c r="BV21" s="466"/>
      <c r="BW21" s="467"/>
      <c r="BX21" s="467"/>
      <c r="BY21" s="467"/>
      <c r="BZ21" s="467"/>
      <c r="CA21" s="467"/>
      <c r="CB21" s="467"/>
      <c r="CC21" s="468"/>
      <c r="CD21" s="201"/>
      <c r="CE21" s="464"/>
      <c r="CF21" s="464"/>
      <c r="CG21" s="464"/>
      <c r="CH21" s="464"/>
      <c r="CI21" s="464"/>
      <c r="CJ21" s="464"/>
      <c r="CK21" s="464"/>
      <c r="CL21" s="464"/>
      <c r="CM21" s="464"/>
      <c r="CN21" s="464"/>
      <c r="CO21" s="464"/>
      <c r="CP21" s="464"/>
      <c r="CQ21" s="464"/>
      <c r="CR21" s="464"/>
      <c r="CS21" s="465"/>
      <c r="CT21" s="436"/>
      <c r="CU21" s="437"/>
      <c r="CV21" s="437"/>
      <c r="CW21" s="437"/>
      <c r="CX21" s="437"/>
      <c r="CY21" s="437"/>
      <c r="CZ21" s="437"/>
      <c r="DA21" s="438"/>
      <c r="DB21" s="436"/>
      <c r="DC21" s="437"/>
      <c r="DD21" s="437"/>
      <c r="DE21" s="437"/>
      <c r="DF21" s="437"/>
      <c r="DG21" s="437"/>
      <c r="DH21" s="437"/>
      <c r="DI21" s="438"/>
      <c r="DJ21" s="186"/>
      <c r="DK21" s="186"/>
      <c r="DL21" s="186"/>
      <c r="DM21" s="186"/>
      <c r="DN21" s="186"/>
      <c r="DO21" s="186"/>
    </row>
    <row r="22" spans="1:119" ht="18.75" customHeight="1" thickBot="1" x14ac:dyDescent="0.2">
      <c r="A22" s="187"/>
      <c r="B22" s="495" t="s">
        <v>161</v>
      </c>
      <c r="C22" s="496"/>
      <c r="D22" s="497"/>
      <c r="E22" s="504" t="s">
        <v>1</v>
      </c>
      <c r="F22" s="479"/>
      <c r="G22" s="479"/>
      <c r="H22" s="479"/>
      <c r="I22" s="479"/>
      <c r="J22" s="479"/>
      <c r="K22" s="480"/>
      <c r="L22" s="504" t="s">
        <v>162</v>
      </c>
      <c r="M22" s="479"/>
      <c r="N22" s="479"/>
      <c r="O22" s="479"/>
      <c r="P22" s="480"/>
      <c r="Q22" s="489" t="s">
        <v>163</v>
      </c>
      <c r="R22" s="490"/>
      <c r="S22" s="490"/>
      <c r="T22" s="490"/>
      <c r="U22" s="490"/>
      <c r="V22" s="505"/>
      <c r="W22" s="507" t="s">
        <v>164</v>
      </c>
      <c r="X22" s="496"/>
      <c r="Y22" s="497"/>
      <c r="Z22" s="504" t="s">
        <v>1</v>
      </c>
      <c r="AA22" s="479"/>
      <c r="AB22" s="479"/>
      <c r="AC22" s="479"/>
      <c r="AD22" s="479"/>
      <c r="AE22" s="479"/>
      <c r="AF22" s="479"/>
      <c r="AG22" s="480"/>
      <c r="AH22" s="478" t="s">
        <v>165</v>
      </c>
      <c r="AI22" s="479"/>
      <c r="AJ22" s="479"/>
      <c r="AK22" s="479"/>
      <c r="AL22" s="480"/>
      <c r="AM22" s="478" t="s">
        <v>166</v>
      </c>
      <c r="AN22" s="484"/>
      <c r="AO22" s="484"/>
      <c r="AP22" s="484"/>
      <c r="AQ22" s="484"/>
      <c r="AR22" s="485"/>
      <c r="AS22" s="489" t="s">
        <v>163</v>
      </c>
      <c r="AT22" s="490"/>
      <c r="AU22" s="490"/>
      <c r="AV22" s="490"/>
      <c r="AW22" s="490"/>
      <c r="AX22" s="491"/>
      <c r="AY22" s="433"/>
      <c r="AZ22" s="434"/>
      <c r="BA22" s="434"/>
      <c r="BB22" s="434"/>
      <c r="BC22" s="434"/>
      <c r="BD22" s="434"/>
      <c r="BE22" s="434"/>
      <c r="BF22" s="434"/>
      <c r="BG22" s="434"/>
      <c r="BH22" s="434"/>
      <c r="BI22" s="434"/>
      <c r="BJ22" s="434"/>
      <c r="BK22" s="434"/>
      <c r="BL22" s="434"/>
      <c r="BM22" s="435"/>
      <c r="BN22" s="469"/>
      <c r="BO22" s="470"/>
      <c r="BP22" s="470"/>
      <c r="BQ22" s="470"/>
      <c r="BR22" s="470"/>
      <c r="BS22" s="470"/>
      <c r="BT22" s="470"/>
      <c r="BU22" s="471"/>
      <c r="BV22" s="469"/>
      <c r="BW22" s="470"/>
      <c r="BX22" s="470"/>
      <c r="BY22" s="470"/>
      <c r="BZ22" s="470"/>
      <c r="CA22" s="470"/>
      <c r="CB22" s="470"/>
      <c r="CC22" s="471"/>
      <c r="CD22" s="201"/>
      <c r="CE22" s="464"/>
      <c r="CF22" s="464"/>
      <c r="CG22" s="464"/>
      <c r="CH22" s="464"/>
      <c r="CI22" s="464"/>
      <c r="CJ22" s="464"/>
      <c r="CK22" s="464"/>
      <c r="CL22" s="464"/>
      <c r="CM22" s="464"/>
      <c r="CN22" s="464"/>
      <c r="CO22" s="464"/>
      <c r="CP22" s="464"/>
      <c r="CQ22" s="464"/>
      <c r="CR22" s="464"/>
      <c r="CS22" s="465"/>
      <c r="CT22" s="436"/>
      <c r="CU22" s="437"/>
      <c r="CV22" s="437"/>
      <c r="CW22" s="437"/>
      <c r="CX22" s="437"/>
      <c r="CY22" s="437"/>
      <c r="CZ22" s="437"/>
      <c r="DA22" s="438"/>
      <c r="DB22" s="436"/>
      <c r="DC22" s="437"/>
      <c r="DD22" s="437"/>
      <c r="DE22" s="437"/>
      <c r="DF22" s="437"/>
      <c r="DG22" s="437"/>
      <c r="DH22" s="437"/>
      <c r="DI22" s="438"/>
      <c r="DJ22" s="186"/>
      <c r="DK22" s="186"/>
      <c r="DL22" s="186"/>
      <c r="DM22" s="186"/>
      <c r="DN22" s="186"/>
      <c r="DO22" s="186"/>
    </row>
    <row r="23" spans="1:119" ht="18.75" customHeight="1" x14ac:dyDescent="0.15">
      <c r="A23" s="187"/>
      <c r="B23" s="498"/>
      <c r="C23" s="499"/>
      <c r="D23" s="500"/>
      <c r="E23" s="481"/>
      <c r="F23" s="482"/>
      <c r="G23" s="482"/>
      <c r="H23" s="482"/>
      <c r="I23" s="482"/>
      <c r="J23" s="482"/>
      <c r="K23" s="483"/>
      <c r="L23" s="481"/>
      <c r="M23" s="482"/>
      <c r="N23" s="482"/>
      <c r="O23" s="482"/>
      <c r="P23" s="483"/>
      <c r="Q23" s="492"/>
      <c r="R23" s="493"/>
      <c r="S23" s="493"/>
      <c r="T23" s="493"/>
      <c r="U23" s="493"/>
      <c r="V23" s="506"/>
      <c r="W23" s="508"/>
      <c r="X23" s="499"/>
      <c r="Y23" s="500"/>
      <c r="Z23" s="481"/>
      <c r="AA23" s="482"/>
      <c r="AB23" s="482"/>
      <c r="AC23" s="482"/>
      <c r="AD23" s="482"/>
      <c r="AE23" s="482"/>
      <c r="AF23" s="482"/>
      <c r="AG23" s="483"/>
      <c r="AH23" s="481"/>
      <c r="AI23" s="482"/>
      <c r="AJ23" s="482"/>
      <c r="AK23" s="482"/>
      <c r="AL23" s="483"/>
      <c r="AM23" s="486"/>
      <c r="AN23" s="487"/>
      <c r="AO23" s="487"/>
      <c r="AP23" s="487"/>
      <c r="AQ23" s="487"/>
      <c r="AR23" s="488"/>
      <c r="AS23" s="492"/>
      <c r="AT23" s="493"/>
      <c r="AU23" s="493"/>
      <c r="AV23" s="493"/>
      <c r="AW23" s="493"/>
      <c r="AX23" s="494"/>
      <c r="AY23" s="458" t="s">
        <v>167</v>
      </c>
      <c r="AZ23" s="459"/>
      <c r="BA23" s="459"/>
      <c r="BB23" s="459"/>
      <c r="BC23" s="459"/>
      <c r="BD23" s="459"/>
      <c r="BE23" s="459"/>
      <c r="BF23" s="459"/>
      <c r="BG23" s="459"/>
      <c r="BH23" s="459"/>
      <c r="BI23" s="459"/>
      <c r="BJ23" s="459"/>
      <c r="BK23" s="459"/>
      <c r="BL23" s="459"/>
      <c r="BM23" s="460"/>
      <c r="BN23" s="466">
        <v>13019583</v>
      </c>
      <c r="BO23" s="467"/>
      <c r="BP23" s="467"/>
      <c r="BQ23" s="467"/>
      <c r="BR23" s="467"/>
      <c r="BS23" s="467"/>
      <c r="BT23" s="467"/>
      <c r="BU23" s="468"/>
      <c r="BV23" s="466">
        <v>12701425</v>
      </c>
      <c r="BW23" s="467"/>
      <c r="BX23" s="467"/>
      <c r="BY23" s="467"/>
      <c r="BZ23" s="467"/>
      <c r="CA23" s="467"/>
      <c r="CB23" s="467"/>
      <c r="CC23" s="468"/>
      <c r="CD23" s="201"/>
      <c r="CE23" s="464"/>
      <c r="CF23" s="464"/>
      <c r="CG23" s="464"/>
      <c r="CH23" s="464"/>
      <c r="CI23" s="464"/>
      <c r="CJ23" s="464"/>
      <c r="CK23" s="464"/>
      <c r="CL23" s="464"/>
      <c r="CM23" s="464"/>
      <c r="CN23" s="464"/>
      <c r="CO23" s="464"/>
      <c r="CP23" s="464"/>
      <c r="CQ23" s="464"/>
      <c r="CR23" s="464"/>
      <c r="CS23" s="465"/>
      <c r="CT23" s="436"/>
      <c r="CU23" s="437"/>
      <c r="CV23" s="437"/>
      <c r="CW23" s="437"/>
      <c r="CX23" s="437"/>
      <c r="CY23" s="437"/>
      <c r="CZ23" s="437"/>
      <c r="DA23" s="438"/>
      <c r="DB23" s="436"/>
      <c r="DC23" s="437"/>
      <c r="DD23" s="437"/>
      <c r="DE23" s="437"/>
      <c r="DF23" s="437"/>
      <c r="DG23" s="437"/>
      <c r="DH23" s="437"/>
      <c r="DI23" s="438"/>
      <c r="DJ23" s="186"/>
      <c r="DK23" s="186"/>
      <c r="DL23" s="186"/>
      <c r="DM23" s="186"/>
      <c r="DN23" s="186"/>
      <c r="DO23" s="186"/>
    </row>
    <row r="24" spans="1:119" ht="18.75" customHeight="1" thickBot="1" x14ac:dyDescent="0.2">
      <c r="A24" s="187"/>
      <c r="B24" s="498"/>
      <c r="C24" s="499"/>
      <c r="D24" s="500"/>
      <c r="E24" s="439" t="s">
        <v>168</v>
      </c>
      <c r="F24" s="440"/>
      <c r="G24" s="440"/>
      <c r="H24" s="440"/>
      <c r="I24" s="440"/>
      <c r="J24" s="440"/>
      <c r="K24" s="441"/>
      <c r="L24" s="442">
        <v>1</v>
      </c>
      <c r="M24" s="443"/>
      <c r="N24" s="443"/>
      <c r="O24" s="443"/>
      <c r="P24" s="444"/>
      <c r="Q24" s="442">
        <v>7310</v>
      </c>
      <c r="R24" s="443"/>
      <c r="S24" s="443"/>
      <c r="T24" s="443"/>
      <c r="U24" s="443"/>
      <c r="V24" s="444"/>
      <c r="W24" s="508"/>
      <c r="X24" s="499"/>
      <c r="Y24" s="500"/>
      <c r="Z24" s="439" t="s">
        <v>169</v>
      </c>
      <c r="AA24" s="440"/>
      <c r="AB24" s="440"/>
      <c r="AC24" s="440"/>
      <c r="AD24" s="440"/>
      <c r="AE24" s="440"/>
      <c r="AF24" s="440"/>
      <c r="AG24" s="441"/>
      <c r="AH24" s="442">
        <v>248</v>
      </c>
      <c r="AI24" s="443"/>
      <c r="AJ24" s="443"/>
      <c r="AK24" s="443"/>
      <c r="AL24" s="444"/>
      <c r="AM24" s="442">
        <v>736560</v>
      </c>
      <c r="AN24" s="443"/>
      <c r="AO24" s="443"/>
      <c r="AP24" s="443"/>
      <c r="AQ24" s="443"/>
      <c r="AR24" s="444"/>
      <c r="AS24" s="442">
        <v>2970</v>
      </c>
      <c r="AT24" s="443"/>
      <c r="AU24" s="443"/>
      <c r="AV24" s="443"/>
      <c r="AW24" s="443"/>
      <c r="AX24" s="445"/>
      <c r="AY24" s="433" t="s">
        <v>170</v>
      </c>
      <c r="AZ24" s="434"/>
      <c r="BA24" s="434"/>
      <c r="BB24" s="434"/>
      <c r="BC24" s="434"/>
      <c r="BD24" s="434"/>
      <c r="BE24" s="434"/>
      <c r="BF24" s="434"/>
      <c r="BG24" s="434"/>
      <c r="BH24" s="434"/>
      <c r="BI24" s="434"/>
      <c r="BJ24" s="434"/>
      <c r="BK24" s="434"/>
      <c r="BL24" s="434"/>
      <c r="BM24" s="435"/>
      <c r="BN24" s="466">
        <v>12810405</v>
      </c>
      <c r="BO24" s="467"/>
      <c r="BP24" s="467"/>
      <c r="BQ24" s="467"/>
      <c r="BR24" s="467"/>
      <c r="BS24" s="467"/>
      <c r="BT24" s="467"/>
      <c r="BU24" s="468"/>
      <c r="BV24" s="466">
        <v>12487372</v>
      </c>
      <c r="BW24" s="467"/>
      <c r="BX24" s="467"/>
      <c r="BY24" s="467"/>
      <c r="BZ24" s="467"/>
      <c r="CA24" s="467"/>
      <c r="CB24" s="467"/>
      <c r="CC24" s="468"/>
      <c r="CD24" s="201"/>
      <c r="CE24" s="464"/>
      <c r="CF24" s="464"/>
      <c r="CG24" s="464"/>
      <c r="CH24" s="464"/>
      <c r="CI24" s="464"/>
      <c r="CJ24" s="464"/>
      <c r="CK24" s="464"/>
      <c r="CL24" s="464"/>
      <c r="CM24" s="464"/>
      <c r="CN24" s="464"/>
      <c r="CO24" s="464"/>
      <c r="CP24" s="464"/>
      <c r="CQ24" s="464"/>
      <c r="CR24" s="464"/>
      <c r="CS24" s="465"/>
      <c r="CT24" s="436"/>
      <c r="CU24" s="437"/>
      <c r="CV24" s="437"/>
      <c r="CW24" s="437"/>
      <c r="CX24" s="437"/>
      <c r="CY24" s="437"/>
      <c r="CZ24" s="437"/>
      <c r="DA24" s="438"/>
      <c r="DB24" s="436"/>
      <c r="DC24" s="437"/>
      <c r="DD24" s="437"/>
      <c r="DE24" s="437"/>
      <c r="DF24" s="437"/>
      <c r="DG24" s="437"/>
      <c r="DH24" s="437"/>
      <c r="DI24" s="438"/>
      <c r="DJ24" s="186"/>
      <c r="DK24" s="186"/>
      <c r="DL24" s="186"/>
      <c r="DM24" s="186"/>
      <c r="DN24" s="186"/>
      <c r="DO24" s="186"/>
    </row>
    <row r="25" spans="1:119" s="186" customFormat="1" ht="18.75" customHeight="1" x14ac:dyDescent="0.15">
      <c r="A25" s="187"/>
      <c r="B25" s="498"/>
      <c r="C25" s="499"/>
      <c r="D25" s="500"/>
      <c r="E25" s="439" t="s">
        <v>171</v>
      </c>
      <c r="F25" s="440"/>
      <c r="G25" s="440"/>
      <c r="H25" s="440"/>
      <c r="I25" s="440"/>
      <c r="J25" s="440"/>
      <c r="K25" s="441"/>
      <c r="L25" s="442">
        <v>1</v>
      </c>
      <c r="M25" s="443"/>
      <c r="N25" s="443"/>
      <c r="O25" s="443"/>
      <c r="P25" s="444"/>
      <c r="Q25" s="442">
        <v>6220</v>
      </c>
      <c r="R25" s="443"/>
      <c r="S25" s="443"/>
      <c r="T25" s="443"/>
      <c r="U25" s="443"/>
      <c r="V25" s="444"/>
      <c r="W25" s="508"/>
      <c r="X25" s="499"/>
      <c r="Y25" s="500"/>
      <c r="Z25" s="439" t="s">
        <v>172</v>
      </c>
      <c r="AA25" s="440"/>
      <c r="AB25" s="440"/>
      <c r="AC25" s="440"/>
      <c r="AD25" s="440"/>
      <c r="AE25" s="440"/>
      <c r="AF25" s="440"/>
      <c r="AG25" s="441"/>
      <c r="AH25" s="442">
        <v>38</v>
      </c>
      <c r="AI25" s="443"/>
      <c r="AJ25" s="443"/>
      <c r="AK25" s="443"/>
      <c r="AL25" s="444"/>
      <c r="AM25" s="442">
        <v>104272</v>
      </c>
      <c r="AN25" s="443"/>
      <c r="AO25" s="443"/>
      <c r="AP25" s="443"/>
      <c r="AQ25" s="443"/>
      <c r="AR25" s="444"/>
      <c r="AS25" s="442">
        <v>2744</v>
      </c>
      <c r="AT25" s="443"/>
      <c r="AU25" s="443"/>
      <c r="AV25" s="443"/>
      <c r="AW25" s="443"/>
      <c r="AX25" s="445"/>
      <c r="AY25" s="458" t="s">
        <v>173</v>
      </c>
      <c r="AZ25" s="459"/>
      <c r="BA25" s="459"/>
      <c r="BB25" s="459"/>
      <c r="BC25" s="459"/>
      <c r="BD25" s="459"/>
      <c r="BE25" s="459"/>
      <c r="BF25" s="459"/>
      <c r="BG25" s="459"/>
      <c r="BH25" s="459"/>
      <c r="BI25" s="459"/>
      <c r="BJ25" s="459"/>
      <c r="BK25" s="459"/>
      <c r="BL25" s="459"/>
      <c r="BM25" s="460"/>
      <c r="BN25" s="461">
        <v>631778</v>
      </c>
      <c r="BO25" s="462"/>
      <c r="BP25" s="462"/>
      <c r="BQ25" s="462"/>
      <c r="BR25" s="462"/>
      <c r="BS25" s="462"/>
      <c r="BT25" s="462"/>
      <c r="BU25" s="463"/>
      <c r="BV25" s="461">
        <v>1253419</v>
      </c>
      <c r="BW25" s="462"/>
      <c r="BX25" s="462"/>
      <c r="BY25" s="462"/>
      <c r="BZ25" s="462"/>
      <c r="CA25" s="462"/>
      <c r="CB25" s="462"/>
      <c r="CC25" s="463"/>
      <c r="CD25" s="201"/>
      <c r="CE25" s="464"/>
      <c r="CF25" s="464"/>
      <c r="CG25" s="464"/>
      <c r="CH25" s="464"/>
      <c r="CI25" s="464"/>
      <c r="CJ25" s="464"/>
      <c r="CK25" s="464"/>
      <c r="CL25" s="464"/>
      <c r="CM25" s="464"/>
      <c r="CN25" s="464"/>
      <c r="CO25" s="464"/>
      <c r="CP25" s="464"/>
      <c r="CQ25" s="464"/>
      <c r="CR25" s="464"/>
      <c r="CS25" s="465"/>
      <c r="CT25" s="436"/>
      <c r="CU25" s="437"/>
      <c r="CV25" s="437"/>
      <c r="CW25" s="437"/>
      <c r="CX25" s="437"/>
      <c r="CY25" s="437"/>
      <c r="CZ25" s="437"/>
      <c r="DA25" s="438"/>
      <c r="DB25" s="436"/>
      <c r="DC25" s="437"/>
      <c r="DD25" s="437"/>
      <c r="DE25" s="437"/>
      <c r="DF25" s="437"/>
      <c r="DG25" s="437"/>
      <c r="DH25" s="437"/>
      <c r="DI25" s="438"/>
    </row>
    <row r="26" spans="1:119" s="186" customFormat="1" ht="18.75" customHeight="1" x14ac:dyDescent="0.15">
      <c r="A26" s="187"/>
      <c r="B26" s="498"/>
      <c r="C26" s="499"/>
      <c r="D26" s="500"/>
      <c r="E26" s="439" t="s">
        <v>174</v>
      </c>
      <c r="F26" s="440"/>
      <c r="G26" s="440"/>
      <c r="H26" s="440"/>
      <c r="I26" s="440"/>
      <c r="J26" s="440"/>
      <c r="K26" s="441"/>
      <c r="L26" s="442">
        <v>1</v>
      </c>
      <c r="M26" s="443"/>
      <c r="N26" s="443"/>
      <c r="O26" s="443"/>
      <c r="P26" s="444"/>
      <c r="Q26" s="442">
        <v>5700</v>
      </c>
      <c r="R26" s="443"/>
      <c r="S26" s="443"/>
      <c r="T26" s="443"/>
      <c r="U26" s="443"/>
      <c r="V26" s="444"/>
      <c r="W26" s="508"/>
      <c r="X26" s="499"/>
      <c r="Y26" s="500"/>
      <c r="Z26" s="439" t="s">
        <v>175</v>
      </c>
      <c r="AA26" s="521"/>
      <c r="AB26" s="521"/>
      <c r="AC26" s="521"/>
      <c r="AD26" s="521"/>
      <c r="AE26" s="521"/>
      <c r="AF26" s="521"/>
      <c r="AG26" s="522"/>
      <c r="AH26" s="442">
        <v>20</v>
      </c>
      <c r="AI26" s="443"/>
      <c r="AJ26" s="443"/>
      <c r="AK26" s="443"/>
      <c r="AL26" s="444"/>
      <c r="AM26" s="442">
        <v>65940</v>
      </c>
      <c r="AN26" s="443"/>
      <c r="AO26" s="443"/>
      <c r="AP26" s="443"/>
      <c r="AQ26" s="443"/>
      <c r="AR26" s="444"/>
      <c r="AS26" s="442">
        <v>3297</v>
      </c>
      <c r="AT26" s="443"/>
      <c r="AU26" s="443"/>
      <c r="AV26" s="443"/>
      <c r="AW26" s="443"/>
      <c r="AX26" s="445"/>
      <c r="AY26" s="475" t="s">
        <v>176</v>
      </c>
      <c r="AZ26" s="476"/>
      <c r="BA26" s="476"/>
      <c r="BB26" s="476"/>
      <c r="BC26" s="476"/>
      <c r="BD26" s="476"/>
      <c r="BE26" s="476"/>
      <c r="BF26" s="476"/>
      <c r="BG26" s="476"/>
      <c r="BH26" s="476"/>
      <c r="BI26" s="476"/>
      <c r="BJ26" s="476"/>
      <c r="BK26" s="476"/>
      <c r="BL26" s="476"/>
      <c r="BM26" s="477"/>
      <c r="BN26" s="466" t="s">
        <v>177</v>
      </c>
      <c r="BO26" s="467"/>
      <c r="BP26" s="467"/>
      <c r="BQ26" s="467"/>
      <c r="BR26" s="467"/>
      <c r="BS26" s="467"/>
      <c r="BT26" s="467"/>
      <c r="BU26" s="468"/>
      <c r="BV26" s="466" t="s">
        <v>177</v>
      </c>
      <c r="BW26" s="467"/>
      <c r="BX26" s="467"/>
      <c r="BY26" s="467"/>
      <c r="BZ26" s="467"/>
      <c r="CA26" s="467"/>
      <c r="CB26" s="467"/>
      <c r="CC26" s="468"/>
      <c r="CD26" s="201"/>
      <c r="CE26" s="464"/>
      <c r="CF26" s="464"/>
      <c r="CG26" s="464"/>
      <c r="CH26" s="464"/>
      <c r="CI26" s="464"/>
      <c r="CJ26" s="464"/>
      <c r="CK26" s="464"/>
      <c r="CL26" s="464"/>
      <c r="CM26" s="464"/>
      <c r="CN26" s="464"/>
      <c r="CO26" s="464"/>
      <c r="CP26" s="464"/>
      <c r="CQ26" s="464"/>
      <c r="CR26" s="464"/>
      <c r="CS26" s="465"/>
      <c r="CT26" s="436"/>
      <c r="CU26" s="437"/>
      <c r="CV26" s="437"/>
      <c r="CW26" s="437"/>
      <c r="CX26" s="437"/>
      <c r="CY26" s="437"/>
      <c r="CZ26" s="437"/>
      <c r="DA26" s="438"/>
      <c r="DB26" s="436"/>
      <c r="DC26" s="437"/>
      <c r="DD26" s="437"/>
      <c r="DE26" s="437"/>
      <c r="DF26" s="437"/>
      <c r="DG26" s="437"/>
      <c r="DH26" s="437"/>
      <c r="DI26" s="438"/>
    </row>
    <row r="27" spans="1:119" ht="18.75" customHeight="1" thickBot="1" x14ac:dyDescent="0.2">
      <c r="A27" s="187"/>
      <c r="B27" s="498"/>
      <c r="C27" s="499"/>
      <c r="D27" s="500"/>
      <c r="E27" s="439" t="s">
        <v>178</v>
      </c>
      <c r="F27" s="440"/>
      <c r="G27" s="440"/>
      <c r="H27" s="440"/>
      <c r="I27" s="440"/>
      <c r="J27" s="440"/>
      <c r="K27" s="441"/>
      <c r="L27" s="442">
        <v>1</v>
      </c>
      <c r="M27" s="443"/>
      <c r="N27" s="443"/>
      <c r="O27" s="443"/>
      <c r="P27" s="444"/>
      <c r="Q27" s="442">
        <v>3850</v>
      </c>
      <c r="R27" s="443"/>
      <c r="S27" s="443"/>
      <c r="T27" s="443"/>
      <c r="U27" s="443"/>
      <c r="V27" s="444"/>
      <c r="W27" s="508"/>
      <c r="X27" s="499"/>
      <c r="Y27" s="500"/>
      <c r="Z27" s="439" t="s">
        <v>179</v>
      </c>
      <c r="AA27" s="440"/>
      <c r="AB27" s="440"/>
      <c r="AC27" s="440"/>
      <c r="AD27" s="440"/>
      <c r="AE27" s="440"/>
      <c r="AF27" s="440"/>
      <c r="AG27" s="441"/>
      <c r="AH27" s="442" t="s">
        <v>137</v>
      </c>
      <c r="AI27" s="443"/>
      <c r="AJ27" s="443"/>
      <c r="AK27" s="443"/>
      <c r="AL27" s="444"/>
      <c r="AM27" s="442" t="s">
        <v>137</v>
      </c>
      <c r="AN27" s="443"/>
      <c r="AO27" s="443"/>
      <c r="AP27" s="443"/>
      <c r="AQ27" s="443"/>
      <c r="AR27" s="444"/>
      <c r="AS27" s="442" t="s">
        <v>177</v>
      </c>
      <c r="AT27" s="443"/>
      <c r="AU27" s="443"/>
      <c r="AV27" s="443"/>
      <c r="AW27" s="443"/>
      <c r="AX27" s="445"/>
      <c r="AY27" s="472" t="s">
        <v>180</v>
      </c>
      <c r="AZ27" s="473"/>
      <c r="BA27" s="473"/>
      <c r="BB27" s="473"/>
      <c r="BC27" s="473"/>
      <c r="BD27" s="473"/>
      <c r="BE27" s="473"/>
      <c r="BF27" s="473"/>
      <c r="BG27" s="473"/>
      <c r="BH27" s="473"/>
      <c r="BI27" s="473"/>
      <c r="BJ27" s="473"/>
      <c r="BK27" s="473"/>
      <c r="BL27" s="473"/>
      <c r="BM27" s="474"/>
      <c r="BN27" s="469">
        <v>243410</v>
      </c>
      <c r="BO27" s="470"/>
      <c r="BP27" s="470"/>
      <c r="BQ27" s="470"/>
      <c r="BR27" s="470"/>
      <c r="BS27" s="470"/>
      <c r="BT27" s="470"/>
      <c r="BU27" s="471"/>
      <c r="BV27" s="469">
        <v>243410</v>
      </c>
      <c r="BW27" s="470"/>
      <c r="BX27" s="470"/>
      <c r="BY27" s="470"/>
      <c r="BZ27" s="470"/>
      <c r="CA27" s="470"/>
      <c r="CB27" s="470"/>
      <c r="CC27" s="471"/>
      <c r="CD27" s="203"/>
      <c r="CE27" s="464"/>
      <c r="CF27" s="464"/>
      <c r="CG27" s="464"/>
      <c r="CH27" s="464"/>
      <c r="CI27" s="464"/>
      <c r="CJ27" s="464"/>
      <c r="CK27" s="464"/>
      <c r="CL27" s="464"/>
      <c r="CM27" s="464"/>
      <c r="CN27" s="464"/>
      <c r="CO27" s="464"/>
      <c r="CP27" s="464"/>
      <c r="CQ27" s="464"/>
      <c r="CR27" s="464"/>
      <c r="CS27" s="465"/>
      <c r="CT27" s="436"/>
      <c r="CU27" s="437"/>
      <c r="CV27" s="437"/>
      <c r="CW27" s="437"/>
      <c r="CX27" s="437"/>
      <c r="CY27" s="437"/>
      <c r="CZ27" s="437"/>
      <c r="DA27" s="438"/>
      <c r="DB27" s="436"/>
      <c r="DC27" s="437"/>
      <c r="DD27" s="437"/>
      <c r="DE27" s="437"/>
      <c r="DF27" s="437"/>
      <c r="DG27" s="437"/>
      <c r="DH27" s="437"/>
      <c r="DI27" s="438"/>
      <c r="DJ27" s="186"/>
      <c r="DK27" s="186"/>
      <c r="DL27" s="186"/>
      <c r="DM27" s="186"/>
      <c r="DN27" s="186"/>
      <c r="DO27" s="186"/>
    </row>
    <row r="28" spans="1:119" ht="18.75" customHeight="1" x14ac:dyDescent="0.15">
      <c r="A28" s="187"/>
      <c r="B28" s="498"/>
      <c r="C28" s="499"/>
      <c r="D28" s="500"/>
      <c r="E28" s="439" t="s">
        <v>181</v>
      </c>
      <c r="F28" s="440"/>
      <c r="G28" s="440"/>
      <c r="H28" s="440"/>
      <c r="I28" s="440"/>
      <c r="J28" s="440"/>
      <c r="K28" s="441"/>
      <c r="L28" s="442">
        <v>1</v>
      </c>
      <c r="M28" s="443"/>
      <c r="N28" s="443"/>
      <c r="O28" s="443"/>
      <c r="P28" s="444"/>
      <c r="Q28" s="442">
        <v>3350</v>
      </c>
      <c r="R28" s="443"/>
      <c r="S28" s="443"/>
      <c r="T28" s="443"/>
      <c r="U28" s="443"/>
      <c r="V28" s="444"/>
      <c r="W28" s="508"/>
      <c r="X28" s="499"/>
      <c r="Y28" s="500"/>
      <c r="Z28" s="439" t="s">
        <v>182</v>
      </c>
      <c r="AA28" s="440"/>
      <c r="AB28" s="440"/>
      <c r="AC28" s="440"/>
      <c r="AD28" s="440"/>
      <c r="AE28" s="440"/>
      <c r="AF28" s="440"/>
      <c r="AG28" s="441"/>
      <c r="AH28" s="442" t="s">
        <v>137</v>
      </c>
      <c r="AI28" s="443"/>
      <c r="AJ28" s="443"/>
      <c r="AK28" s="443"/>
      <c r="AL28" s="444"/>
      <c r="AM28" s="442" t="s">
        <v>177</v>
      </c>
      <c r="AN28" s="443"/>
      <c r="AO28" s="443"/>
      <c r="AP28" s="443"/>
      <c r="AQ28" s="443"/>
      <c r="AR28" s="444"/>
      <c r="AS28" s="442" t="s">
        <v>137</v>
      </c>
      <c r="AT28" s="443"/>
      <c r="AU28" s="443"/>
      <c r="AV28" s="443"/>
      <c r="AW28" s="443"/>
      <c r="AX28" s="445"/>
      <c r="AY28" s="449" t="s">
        <v>183</v>
      </c>
      <c r="AZ28" s="450"/>
      <c r="BA28" s="450"/>
      <c r="BB28" s="451"/>
      <c r="BC28" s="458" t="s">
        <v>48</v>
      </c>
      <c r="BD28" s="459"/>
      <c r="BE28" s="459"/>
      <c r="BF28" s="459"/>
      <c r="BG28" s="459"/>
      <c r="BH28" s="459"/>
      <c r="BI28" s="459"/>
      <c r="BJ28" s="459"/>
      <c r="BK28" s="459"/>
      <c r="BL28" s="459"/>
      <c r="BM28" s="460"/>
      <c r="BN28" s="461">
        <v>1198080</v>
      </c>
      <c r="BO28" s="462"/>
      <c r="BP28" s="462"/>
      <c r="BQ28" s="462"/>
      <c r="BR28" s="462"/>
      <c r="BS28" s="462"/>
      <c r="BT28" s="462"/>
      <c r="BU28" s="463"/>
      <c r="BV28" s="461">
        <v>1196527</v>
      </c>
      <c r="BW28" s="462"/>
      <c r="BX28" s="462"/>
      <c r="BY28" s="462"/>
      <c r="BZ28" s="462"/>
      <c r="CA28" s="462"/>
      <c r="CB28" s="462"/>
      <c r="CC28" s="463"/>
      <c r="CD28" s="201"/>
      <c r="CE28" s="464"/>
      <c r="CF28" s="464"/>
      <c r="CG28" s="464"/>
      <c r="CH28" s="464"/>
      <c r="CI28" s="464"/>
      <c r="CJ28" s="464"/>
      <c r="CK28" s="464"/>
      <c r="CL28" s="464"/>
      <c r="CM28" s="464"/>
      <c r="CN28" s="464"/>
      <c r="CO28" s="464"/>
      <c r="CP28" s="464"/>
      <c r="CQ28" s="464"/>
      <c r="CR28" s="464"/>
      <c r="CS28" s="465"/>
      <c r="CT28" s="436"/>
      <c r="CU28" s="437"/>
      <c r="CV28" s="437"/>
      <c r="CW28" s="437"/>
      <c r="CX28" s="437"/>
      <c r="CY28" s="437"/>
      <c r="CZ28" s="437"/>
      <c r="DA28" s="438"/>
      <c r="DB28" s="436"/>
      <c r="DC28" s="437"/>
      <c r="DD28" s="437"/>
      <c r="DE28" s="437"/>
      <c r="DF28" s="437"/>
      <c r="DG28" s="437"/>
      <c r="DH28" s="437"/>
      <c r="DI28" s="438"/>
      <c r="DJ28" s="186"/>
      <c r="DK28" s="186"/>
      <c r="DL28" s="186"/>
      <c r="DM28" s="186"/>
      <c r="DN28" s="186"/>
      <c r="DO28" s="186"/>
    </row>
    <row r="29" spans="1:119" ht="18.75" customHeight="1" x14ac:dyDescent="0.15">
      <c r="A29" s="187"/>
      <c r="B29" s="498"/>
      <c r="C29" s="499"/>
      <c r="D29" s="500"/>
      <c r="E29" s="439" t="s">
        <v>184</v>
      </c>
      <c r="F29" s="440"/>
      <c r="G29" s="440"/>
      <c r="H29" s="440"/>
      <c r="I29" s="440"/>
      <c r="J29" s="440"/>
      <c r="K29" s="441"/>
      <c r="L29" s="442">
        <v>12</v>
      </c>
      <c r="M29" s="443"/>
      <c r="N29" s="443"/>
      <c r="O29" s="443"/>
      <c r="P29" s="444"/>
      <c r="Q29" s="442">
        <v>3150</v>
      </c>
      <c r="R29" s="443"/>
      <c r="S29" s="443"/>
      <c r="T29" s="443"/>
      <c r="U29" s="443"/>
      <c r="V29" s="444"/>
      <c r="W29" s="509"/>
      <c r="X29" s="510"/>
      <c r="Y29" s="511"/>
      <c r="Z29" s="439" t="s">
        <v>185</v>
      </c>
      <c r="AA29" s="440"/>
      <c r="AB29" s="440"/>
      <c r="AC29" s="440"/>
      <c r="AD29" s="440"/>
      <c r="AE29" s="440"/>
      <c r="AF29" s="440"/>
      <c r="AG29" s="441"/>
      <c r="AH29" s="442">
        <v>248</v>
      </c>
      <c r="AI29" s="443"/>
      <c r="AJ29" s="443"/>
      <c r="AK29" s="443"/>
      <c r="AL29" s="444"/>
      <c r="AM29" s="442">
        <v>736560</v>
      </c>
      <c r="AN29" s="443"/>
      <c r="AO29" s="443"/>
      <c r="AP29" s="443"/>
      <c r="AQ29" s="443"/>
      <c r="AR29" s="444"/>
      <c r="AS29" s="442">
        <v>2970</v>
      </c>
      <c r="AT29" s="443"/>
      <c r="AU29" s="443"/>
      <c r="AV29" s="443"/>
      <c r="AW29" s="443"/>
      <c r="AX29" s="445"/>
      <c r="AY29" s="452"/>
      <c r="AZ29" s="453"/>
      <c r="BA29" s="453"/>
      <c r="BB29" s="454"/>
      <c r="BC29" s="446" t="s">
        <v>186</v>
      </c>
      <c r="BD29" s="447"/>
      <c r="BE29" s="447"/>
      <c r="BF29" s="447"/>
      <c r="BG29" s="447"/>
      <c r="BH29" s="447"/>
      <c r="BI29" s="447"/>
      <c r="BJ29" s="447"/>
      <c r="BK29" s="447"/>
      <c r="BL29" s="447"/>
      <c r="BM29" s="448"/>
      <c r="BN29" s="466">
        <v>1818440</v>
      </c>
      <c r="BO29" s="467"/>
      <c r="BP29" s="467"/>
      <c r="BQ29" s="467"/>
      <c r="BR29" s="467"/>
      <c r="BS29" s="467"/>
      <c r="BT29" s="467"/>
      <c r="BU29" s="468"/>
      <c r="BV29" s="466">
        <v>1698292</v>
      </c>
      <c r="BW29" s="467"/>
      <c r="BX29" s="467"/>
      <c r="BY29" s="467"/>
      <c r="BZ29" s="467"/>
      <c r="CA29" s="467"/>
      <c r="CB29" s="467"/>
      <c r="CC29" s="468"/>
      <c r="CD29" s="203"/>
      <c r="CE29" s="464"/>
      <c r="CF29" s="464"/>
      <c r="CG29" s="464"/>
      <c r="CH29" s="464"/>
      <c r="CI29" s="464"/>
      <c r="CJ29" s="464"/>
      <c r="CK29" s="464"/>
      <c r="CL29" s="464"/>
      <c r="CM29" s="464"/>
      <c r="CN29" s="464"/>
      <c r="CO29" s="464"/>
      <c r="CP29" s="464"/>
      <c r="CQ29" s="464"/>
      <c r="CR29" s="464"/>
      <c r="CS29" s="465"/>
      <c r="CT29" s="436"/>
      <c r="CU29" s="437"/>
      <c r="CV29" s="437"/>
      <c r="CW29" s="437"/>
      <c r="CX29" s="437"/>
      <c r="CY29" s="437"/>
      <c r="CZ29" s="437"/>
      <c r="DA29" s="438"/>
      <c r="DB29" s="436"/>
      <c r="DC29" s="437"/>
      <c r="DD29" s="437"/>
      <c r="DE29" s="437"/>
      <c r="DF29" s="437"/>
      <c r="DG29" s="437"/>
      <c r="DH29" s="437"/>
      <c r="DI29" s="438"/>
      <c r="DJ29" s="186"/>
      <c r="DK29" s="186"/>
      <c r="DL29" s="186"/>
      <c r="DM29" s="186"/>
      <c r="DN29" s="186"/>
      <c r="DO29" s="186"/>
    </row>
    <row r="30" spans="1:119" ht="18.75" customHeight="1" thickBot="1" x14ac:dyDescent="0.2">
      <c r="A30" s="187"/>
      <c r="B30" s="501"/>
      <c r="C30" s="502"/>
      <c r="D30" s="503"/>
      <c r="E30" s="512"/>
      <c r="F30" s="513"/>
      <c r="G30" s="513"/>
      <c r="H30" s="513"/>
      <c r="I30" s="513"/>
      <c r="J30" s="513"/>
      <c r="K30" s="514"/>
      <c r="L30" s="515"/>
      <c r="M30" s="516"/>
      <c r="N30" s="516"/>
      <c r="O30" s="516"/>
      <c r="P30" s="517"/>
      <c r="Q30" s="515"/>
      <c r="R30" s="516"/>
      <c r="S30" s="516"/>
      <c r="T30" s="516"/>
      <c r="U30" s="516"/>
      <c r="V30" s="517"/>
      <c r="W30" s="518" t="s">
        <v>187</v>
      </c>
      <c r="X30" s="519"/>
      <c r="Y30" s="519"/>
      <c r="Z30" s="519"/>
      <c r="AA30" s="519"/>
      <c r="AB30" s="519"/>
      <c r="AC30" s="519"/>
      <c r="AD30" s="519"/>
      <c r="AE30" s="519"/>
      <c r="AF30" s="519"/>
      <c r="AG30" s="520"/>
      <c r="AH30" s="430">
        <v>95.2</v>
      </c>
      <c r="AI30" s="431"/>
      <c r="AJ30" s="431"/>
      <c r="AK30" s="431"/>
      <c r="AL30" s="431"/>
      <c r="AM30" s="431"/>
      <c r="AN30" s="431"/>
      <c r="AO30" s="431"/>
      <c r="AP30" s="431"/>
      <c r="AQ30" s="431"/>
      <c r="AR30" s="431"/>
      <c r="AS30" s="431"/>
      <c r="AT30" s="431"/>
      <c r="AU30" s="431"/>
      <c r="AV30" s="431"/>
      <c r="AW30" s="431"/>
      <c r="AX30" s="432"/>
      <c r="AY30" s="455"/>
      <c r="AZ30" s="456"/>
      <c r="BA30" s="456"/>
      <c r="BB30" s="457"/>
      <c r="BC30" s="433" t="s">
        <v>50</v>
      </c>
      <c r="BD30" s="434"/>
      <c r="BE30" s="434"/>
      <c r="BF30" s="434"/>
      <c r="BG30" s="434"/>
      <c r="BH30" s="434"/>
      <c r="BI30" s="434"/>
      <c r="BJ30" s="434"/>
      <c r="BK30" s="434"/>
      <c r="BL30" s="434"/>
      <c r="BM30" s="435"/>
      <c r="BN30" s="469">
        <v>4385890</v>
      </c>
      <c r="BO30" s="470"/>
      <c r="BP30" s="470"/>
      <c r="BQ30" s="470"/>
      <c r="BR30" s="470"/>
      <c r="BS30" s="470"/>
      <c r="BT30" s="470"/>
      <c r="BU30" s="471"/>
      <c r="BV30" s="469">
        <v>4395691</v>
      </c>
      <c r="BW30" s="470"/>
      <c r="BX30" s="470"/>
      <c r="BY30" s="470"/>
      <c r="BZ30" s="470"/>
      <c r="CA30" s="470"/>
      <c r="CB30" s="470"/>
      <c r="CC30" s="471"/>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188</v>
      </c>
      <c r="D32" s="214"/>
      <c r="E32" s="214"/>
      <c r="F32" s="211"/>
      <c r="G32" s="211"/>
      <c r="H32" s="211"/>
      <c r="I32" s="211"/>
      <c r="J32" s="211"/>
      <c r="K32" s="211"/>
      <c r="L32" s="211"/>
      <c r="M32" s="211"/>
      <c r="N32" s="211"/>
      <c r="O32" s="211"/>
      <c r="P32" s="211"/>
      <c r="Q32" s="211"/>
      <c r="R32" s="211"/>
      <c r="S32" s="211"/>
      <c r="T32" s="211"/>
      <c r="U32" s="211" t="s">
        <v>189</v>
      </c>
      <c r="V32" s="211"/>
      <c r="W32" s="211"/>
      <c r="X32" s="211"/>
      <c r="Y32" s="211"/>
      <c r="Z32" s="211"/>
      <c r="AA32" s="211"/>
      <c r="AB32" s="211"/>
      <c r="AC32" s="211"/>
      <c r="AD32" s="211"/>
      <c r="AE32" s="211"/>
      <c r="AF32" s="211"/>
      <c r="AG32" s="211"/>
      <c r="AH32" s="211"/>
      <c r="AI32" s="211"/>
      <c r="AJ32" s="211"/>
      <c r="AK32" s="211"/>
      <c r="AL32" s="211"/>
      <c r="AM32" s="215" t="s">
        <v>190</v>
      </c>
      <c r="AN32" s="211"/>
      <c r="AO32" s="211"/>
      <c r="AP32" s="211"/>
      <c r="AQ32" s="211"/>
      <c r="AR32" s="211"/>
      <c r="AS32" s="215"/>
      <c r="AT32" s="215"/>
      <c r="AU32" s="215"/>
      <c r="AV32" s="215"/>
      <c r="AW32" s="215"/>
      <c r="AX32" s="215"/>
      <c r="AY32" s="215"/>
      <c r="AZ32" s="215"/>
      <c r="BA32" s="215"/>
      <c r="BB32" s="211"/>
      <c r="BC32" s="215"/>
      <c r="BD32" s="211"/>
      <c r="BE32" s="215" t="s">
        <v>191</v>
      </c>
      <c r="BF32" s="211"/>
      <c r="BG32" s="211"/>
      <c r="BH32" s="211"/>
      <c r="BI32" s="211"/>
      <c r="BJ32" s="215"/>
      <c r="BK32" s="215"/>
      <c r="BL32" s="215"/>
      <c r="BM32" s="215"/>
      <c r="BN32" s="215"/>
      <c r="BO32" s="215"/>
      <c r="BP32" s="215"/>
      <c r="BQ32" s="215"/>
      <c r="BR32" s="211"/>
      <c r="BS32" s="211"/>
      <c r="BT32" s="211"/>
      <c r="BU32" s="211"/>
      <c r="BV32" s="211"/>
      <c r="BW32" s="211" t="s">
        <v>192</v>
      </c>
      <c r="BX32" s="211"/>
      <c r="BY32" s="211"/>
      <c r="BZ32" s="211"/>
      <c r="CA32" s="211"/>
      <c r="CB32" s="215"/>
      <c r="CC32" s="215"/>
      <c r="CD32" s="215"/>
      <c r="CE32" s="215"/>
      <c r="CF32" s="215"/>
      <c r="CG32" s="215"/>
      <c r="CH32" s="215"/>
      <c r="CI32" s="215"/>
      <c r="CJ32" s="215"/>
      <c r="CK32" s="215"/>
      <c r="CL32" s="215"/>
      <c r="CM32" s="215"/>
      <c r="CN32" s="215"/>
      <c r="CO32" s="215" t="s">
        <v>193</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29" t="s">
        <v>194</v>
      </c>
      <c r="D33" s="429"/>
      <c r="E33" s="428" t="s">
        <v>195</v>
      </c>
      <c r="F33" s="428"/>
      <c r="G33" s="428"/>
      <c r="H33" s="428"/>
      <c r="I33" s="428"/>
      <c r="J33" s="428"/>
      <c r="K33" s="428"/>
      <c r="L33" s="428"/>
      <c r="M33" s="428"/>
      <c r="N33" s="428"/>
      <c r="O33" s="428"/>
      <c r="P33" s="428"/>
      <c r="Q33" s="428"/>
      <c r="R33" s="428"/>
      <c r="S33" s="428"/>
      <c r="T33" s="216"/>
      <c r="U33" s="429" t="s">
        <v>194</v>
      </c>
      <c r="V33" s="429"/>
      <c r="W33" s="428" t="s">
        <v>195</v>
      </c>
      <c r="X33" s="428"/>
      <c r="Y33" s="428"/>
      <c r="Z33" s="428"/>
      <c r="AA33" s="428"/>
      <c r="AB33" s="428"/>
      <c r="AC33" s="428"/>
      <c r="AD33" s="428"/>
      <c r="AE33" s="428"/>
      <c r="AF33" s="428"/>
      <c r="AG33" s="428"/>
      <c r="AH33" s="428"/>
      <c r="AI33" s="428"/>
      <c r="AJ33" s="428"/>
      <c r="AK33" s="428"/>
      <c r="AL33" s="216"/>
      <c r="AM33" s="429" t="s">
        <v>196</v>
      </c>
      <c r="AN33" s="429"/>
      <c r="AO33" s="428" t="s">
        <v>195</v>
      </c>
      <c r="AP33" s="428"/>
      <c r="AQ33" s="428"/>
      <c r="AR33" s="428"/>
      <c r="AS33" s="428"/>
      <c r="AT33" s="428"/>
      <c r="AU33" s="428"/>
      <c r="AV33" s="428"/>
      <c r="AW33" s="428"/>
      <c r="AX33" s="428"/>
      <c r="AY33" s="428"/>
      <c r="AZ33" s="428"/>
      <c r="BA33" s="428"/>
      <c r="BB33" s="428"/>
      <c r="BC33" s="428"/>
      <c r="BD33" s="217"/>
      <c r="BE33" s="428" t="s">
        <v>197</v>
      </c>
      <c r="BF33" s="428"/>
      <c r="BG33" s="428" t="s">
        <v>198</v>
      </c>
      <c r="BH33" s="428"/>
      <c r="BI33" s="428"/>
      <c r="BJ33" s="428"/>
      <c r="BK33" s="428"/>
      <c r="BL33" s="428"/>
      <c r="BM33" s="428"/>
      <c r="BN33" s="428"/>
      <c r="BO33" s="428"/>
      <c r="BP33" s="428"/>
      <c r="BQ33" s="428"/>
      <c r="BR33" s="428"/>
      <c r="BS33" s="428"/>
      <c r="BT33" s="428"/>
      <c r="BU33" s="428"/>
      <c r="BV33" s="217"/>
      <c r="BW33" s="429" t="s">
        <v>197</v>
      </c>
      <c r="BX33" s="429"/>
      <c r="BY33" s="428" t="s">
        <v>199</v>
      </c>
      <c r="BZ33" s="428"/>
      <c r="CA33" s="428"/>
      <c r="CB33" s="428"/>
      <c r="CC33" s="428"/>
      <c r="CD33" s="428"/>
      <c r="CE33" s="428"/>
      <c r="CF33" s="428"/>
      <c r="CG33" s="428"/>
      <c r="CH33" s="428"/>
      <c r="CI33" s="428"/>
      <c r="CJ33" s="428"/>
      <c r="CK33" s="428"/>
      <c r="CL33" s="428"/>
      <c r="CM33" s="428"/>
      <c r="CN33" s="216"/>
      <c r="CO33" s="429" t="s">
        <v>194</v>
      </c>
      <c r="CP33" s="429"/>
      <c r="CQ33" s="428" t="s">
        <v>200</v>
      </c>
      <c r="CR33" s="428"/>
      <c r="CS33" s="428"/>
      <c r="CT33" s="428"/>
      <c r="CU33" s="428"/>
      <c r="CV33" s="428"/>
      <c r="CW33" s="428"/>
      <c r="CX33" s="428"/>
      <c r="CY33" s="428"/>
      <c r="CZ33" s="428"/>
      <c r="DA33" s="428"/>
      <c r="DB33" s="428"/>
      <c r="DC33" s="428"/>
      <c r="DD33" s="428"/>
      <c r="DE33" s="428"/>
      <c r="DF33" s="216"/>
      <c r="DG33" s="427" t="s">
        <v>201</v>
      </c>
      <c r="DH33" s="427"/>
      <c r="DI33" s="218"/>
      <c r="DJ33" s="186"/>
      <c r="DK33" s="186"/>
      <c r="DL33" s="186"/>
      <c r="DM33" s="186"/>
      <c r="DN33" s="186"/>
      <c r="DO33" s="186"/>
    </row>
    <row r="34" spans="1:119" ht="32.25" customHeight="1" x14ac:dyDescent="0.15">
      <c r="A34" s="187"/>
      <c r="B34" s="213"/>
      <c r="C34" s="425">
        <f>IF(E34="","",1)</f>
        <v>1</v>
      </c>
      <c r="D34" s="425"/>
      <c r="E34" s="424" t="str">
        <f>IF('各会計、関係団体の財政状況及び健全化判断比率'!B7="","",'各会計、関係団体の財政状況及び健全化判断比率'!B7)</f>
        <v>一般会計</v>
      </c>
      <c r="F34" s="424"/>
      <c r="G34" s="424"/>
      <c r="H34" s="424"/>
      <c r="I34" s="424"/>
      <c r="J34" s="424"/>
      <c r="K34" s="424"/>
      <c r="L34" s="424"/>
      <c r="M34" s="424"/>
      <c r="N34" s="424"/>
      <c r="O34" s="424"/>
      <c r="P34" s="424"/>
      <c r="Q34" s="424"/>
      <c r="R34" s="424"/>
      <c r="S34" s="424"/>
      <c r="T34" s="214"/>
      <c r="U34" s="425">
        <f>IF(W34="","",MAX(C34:D43)+1)</f>
        <v>6</v>
      </c>
      <c r="V34" s="425"/>
      <c r="W34" s="424" t="str">
        <f>IF('各会計、関係団体の財政状況及び健全化判断比率'!B28="","",'各会計、関係団体の財政状況及び健全化判断比率'!B28)</f>
        <v>国民健康保険事業特別会計</v>
      </c>
      <c r="X34" s="424"/>
      <c r="Y34" s="424"/>
      <c r="Z34" s="424"/>
      <c r="AA34" s="424"/>
      <c r="AB34" s="424"/>
      <c r="AC34" s="424"/>
      <c r="AD34" s="424"/>
      <c r="AE34" s="424"/>
      <c r="AF34" s="424"/>
      <c r="AG34" s="424"/>
      <c r="AH34" s="424"/>
      <c r="AI34" s="424"/>
      <c r="AJ34" s="424"/>
      <c r="AK34" s="424"/>
      <c r="AL34" s="214"/>
      <c r="AM34" s="425">
        <f>IF(AO34="","",MAX(C34:D43,U34:V43)+1)</f>
        <v>9</v>
      </c>
      <c r="AN34" s="425"/>
      <c r="AO34" s="424" t="str">
        <f>IF('各会計、関係団体の財政状況及び健全化判断比率'!B31="","",'各会計、関係団体の財政状況及び健全化判断比率'!B31)</f>
        <v>水道事業会計</v>
      </c>
      <c r="AP34" s="424"/>
      <c r="AQ34" s="424"/>
      <c r="AR34" s="424"/>
      <c r="AS34" s="424"/>
      <c r="AT34" s="424"/>
      <c r="AU34" s="424"/>
      <c r="AV34" s="424"/>
      <c r="AW34" s="424"/>
      <c r="AX34" s="424"/>
      <c r="AY34" s="424"/>
      <c r="AZ34" s="424"/>
      <c r="BA34" s="424"/>
      <c r="BB34" s="424"/>
      <c r="BC34" s="424"/>
      <c r="BD34" s="214"/>
      <c r="BE34" s="425">
        <f>IF(BG34="","",MAX(C34:D43,U34:V43,AM34:AN43)+1)</f>
        <v>10</v>
      </c>
      <c r="BF34" s="425"/>
      <c r="BG34" s="424" t="str">
        <f>IF('各会計、関係団体の財政状況及び健全化判断比率'!B32="","",'各会計、関係団体の財政状況及び健全化判断比率'!B32)</f>
        <v>公共下水道事業特別会計</v>
      </c>
      <c r="BH34" s="424"/>
      <c r="BI34" s="424"/>
      <c r="BJ34" s="424"/>
      <c r="BK34" s="424"/>
      <c r="BL34" s="424"/>
      <c r="BM34" s="424"/>
      <c r="BN34" s="424"/>
      <c r="BO34" s="424"/>
      <c r="BP34" s="424"/>
      <c r="BQ34" s="424"/>
      <c r="BR34" s="424"/>
      <c r="BS34" s="424"/>
      <c r="BT34" s="424"/>
      <c r="BU34" s="424"/>
      <c r="BV34" s="214"/>
      <c r="BW34" s="425">
        <f>IF(BY34="","",MAX(C34:D43,U34:V43,AM34:AN43,BE34:BF43)+1)</f>
        <v>13</v>
      </c>
      <c r="BX34" s="425"/>
      <c r="BY34" s="424" t="str">
        <f>IF('各会計、関係団体の財政状況及び健全化判断比率'!B68="","",'各会計、関係団体の財政状況及び健全化判断比率'!B68)</f>
        <v>安芸広域市町村圏事務組合</v>
      </c>
      <c r="BZ34" s="424"/>
      <c r="CA34" s="424"/>
      <c r="CB34" s="424"/>
      <c r="CC34" s="424"/>
      <c r="CD34" s="424"/>
      <c r="CE34" s="424"/>
      <c r="CF34" s="424"/>
      <c r="CG34" s="424"/>
      <c r="CH34" s="424"/>
      <c r="CI34" s="424"/>
      <c r="CJ34" s="424"/>
      <c r="CK34" s="424"/>
      <c r="CL34" s="424"/>
      <c r="CM34" s="424"/>
      <c r="CN34" s="214"/>
      <c r="CO34" s="425">
        <f>IF(CQ34="","",MAX(C34:D43,U34:V43,AM34:AN43,BE34:BF43,BW34:BX43)+1)</f>
        <v>21</v>
      </c>
      <c r="CP34" s="425"/>
      <c r="CQ34" s="424" t="str">
        <f>IF('各会計、関係団体の財政状況及び健全化判断比率'!BS7="","",'各会計、関係団体の財政状況及び健全化判断比率'!BS7)</f>
        <v>安芸市土地開発公社</v>
      </c>
      <c r="CR34" s="424"/>
      <c r="CS34" s="424"/>
      <c r="CT34" s="424"/>
      <c r="CU34" s="424"/>
      <c r="CV34" s="424"/>
      <c r="CW34" s="424"/>
      <c r="CX34" s="424"/>
      <c r="CY34" s="424"/>
      <c r="CZ34" s="424"/>
      <c r="DA34" s="424"/>
      <c r="DB34" s="424"/>
      <c r="DC34" s="424"/>
      <c r="DD34" s="424"/>
      <c r="DE34" s="424"/>
      <c r="DF34" s="211"/>
      <c r="DG34" s="426" t="str">
        <f>IF('各会計、関係団体の財政状況及び健全化判断比率'!BR7="","",'各会計、関係団体の財政状況及び健全化判断比率'!BR7)</f>
        <v/>
      </c>
      <c r="DH34" s="426"/>
      <c r="DI34" s="218"/>
      <c r="DJ34" s="186"/>
      <c r="DK34" s="186"/>
      <c r="DL34" s="186"/>
      <c r="DM34" s="186"/>
      <c r="DN34" s="186"/>
      <c r="DO34" s="186"/>
    </row>
    <row r="35" spans="1:119" ht="32.25" customHeight="1" x14ac:dyDescent="0.15">
      <c r="A35" s="187"/>
      <c r="B35" s="213"/>
      <c r="C35" s="425">
        <f>IF(E35="","",C34+1)</f>
        <v>2</v>
      </c>
      <c r="D35" s="425"/>
      <c r="E35" s="424" t="str">
        <f>IF('各会計、関係団体の財政状況及び健全化判断比率'!B8="","",'各会計、関係団体の財政状況及び健全化判断比率'!B8)</f>
        <v>元気バス事業特別会計</v>
      </c>
      <c r="F35" s="424"/>
      <c r="G35" s="424"/>
      <c r="H35" s="424"/>
      <c r="I35" s="424"/>
      <c r="J35" s="424"/>
      <c r="K35" s="424"/>
      <c r="L35" s="424"/>
      <c r="M35" s="424"/>
      <c r="N35" s="424"/>
      <c r="O35" s="424"/>
      <c r="P35" s="424"/>
      <c r="Q35" s="424"/>
      <c r="R35" s="424"/>
      <c r="S35" s="424"/>
      <c r="T35" s="214"/>
      <c r="U35" s="425">
        <f>IF(W35="","",U34+1)</f>
        <v>7</v>
      </c>
      <c r="V35" s="425"/>
      <c r="W35" s="424" t="str">
        <f>IF('各会計、関係団体の財政状況及び健全化判断比率'!B29="","",'各会計、関係団体の財政状況及び健全化判断比率'!B29)</f>
        <v>介護保険事業特別会計</v>
      </c>
      <c r="X35" s="424"/>
      <c r="Y35" s="424"/>
      <c r="Z35" s="424"/>
      <c r="AA35" s="424"/>
      <c r="AB35" s="424"/>
      <c r="AC35" s="424"/>
      <c r="AD35" s="424"/>
      <c r="AE35" s="424"/>
      <c r="AF35" s="424"/>
      <c r="AG35" s="424"/>
      <c r="AH35" s="424"/>
      <c r="AI35" s="424"/>
      <c r="AJ35" s="424"/>
      <c r="AK35" s="424"/>
      <c r="AL35" s="214"/>
      <c r="AM35" s="425" t="str">
        <f t="shared" ref="AM35:AM43" si="0">IF(AO35="","",AM34+1)</f>
        <v/>
      </c>
      <c r="AN35" s="425"/>
      <c r="AO35" s="424"/>
      <c r="AP35" s="424"/>
      <c r="AQ35" s="424"/>
      <c r="AR35" s="424"/>
      <c r="AS35" s="424"/>
      <c r="AT35" s="424"/>
      <c r="AU35" s="424"/>
      <c r="AV35" s="424"/>
      <c r="AW35" s="424"/>
      <c r="AX35" s="424"/>
      <c r="AY35" s="424"/>
      <c r="AZ35" s="424"/>
      <c r="BA35" s="424"/>
      <c r="BB35" s="424"/>
      <c r="BC35" s="424"/>
      <c r="BD35" s="214"/>
      <c r="BE35" s="425">
        <f t="shared" ref="BE35:BE43" si="1">IF(BG35="","",BE34+1)</f>
        <v>11</v>
      </c>
      <c r="BF35" s="425"/>
      <c r="BG35" s="424" t="str">
        <f>IF('各会計、関係団体の財政状況及び健全化判断比率'!B33="","",'各会計、関係団体の財政状況及び健全化判断比率'!B33)</f>
        <v>農業集落排水事業特別会計</v>
      </c>
      <c r="BH35" s="424"/>
      <c r="BI35" s="424"/>
      <c r="BJ35" s="424"/>
      <c r="BK35" s="424"/>
      <c r="BL35" s="424"/>
      <c r="BM35" s="424"/>
      <c r="BN35" s="424"/>
      <c r="BO35" s="424"/>
      <c r="BP35" s="424"/>
      <c r="BQ35" s="424"/>
      <c r="BR35" s="424"/>
      <c r="BS35" s="424"/>
      <c r="BT35" s="424"/>
      <c r="BU35" s="424"/>
      <c r="BV35" s="214"/>
      <c r="BW35" s="425">
        <f t="shared" ref="BW35:BW43" si="2">IF(BY35="","",BW34+1)</f>
        <v>14</v>
      </c>
      <c r="BX35" s="425"/>
      <c r="BY35" s="424" t="str">
        <f>IF('各会計、関係団体の財政状況及び健全化判断比率'!B69="","",'各会計、関係団体の財政状況及び健全化判断比率'!B69)</f>
        <v>安芸広域市町村圏特別養護老人ホーム組合</v>
      </c>
      <c r="BZ35" s="424"/>
      <c r="CA35" s="424"/>
      <c r="CB35" s="424"/>
      <c r="CC35" s="424"/>
      <c r="CD35" s="424"/>
      <c r="CE35" s="424"/>
      <c r="CF35" s="424"/>
      <c r="CG35" s="424"/>
      <c r="CH35" s="424"/>
      <c r="CI35" s="424"/>
      <c r="CJ35" s="424"/>
      <c r="CK35" s="424"/>
      <c r="CL35" s="424"/>
      <c r="CM35" s="424"/>
      <c r="CN35" s="214"/>
      <c r="CO35" s="425" t="str">
        <f t="shared" ref="CO35:CO43" si="3">IF(CQ35="","",CO34+1)</f>
        <v/>
      </c>
      <c r="CP35" s="425"/>
      <c r="CQ35" s="424" t="str">
        <f>IF('各会計、関係団体の財政状況及び健全化判断比率'!BS8="","",'各会計、関係団体の財政状況及び健全化判断比率'!BS8)</f>
        <v/>
      </c>
      <c r="CR35" s="424"/>
      <c r="CS35" s="424"/>
      <c r="CT35" s="424"/>
      <c r="CU35" s="424"/>
      <c r="CV35" s="424"/>
      <c r="CW35" s="424"/>
      <c r="CX35" s="424"/>
      <c r="CY35" s="424"/>
      <c r="CZ35" s="424"/>
      <c r="DA35" s="424"/>
      <c r="DB35" s="424"/>
      <c r="DC35" s="424"/>
      <c r="DD35" s="424"/>
      <c r="DE35" s="424"/>
      <c r="DF35" s="211"/>
      <c r="DG35" s="426" t="str">
        <f>IF('各会計、関係団体の財政状況及び健全化判断比率'!BR8="","",'各会計、関係団体の財政状況及び健全化判断比率'!BR8)</f>
        <v/>
      </c>
      <c r="DH35" s="426"/>
      <c r="DI35" s="218"/>
      <c r="DJ35" s="186"/>
      <c r="DK35" s="186"/>
      <c r="DL35" s="186"/>
      <c r="DM35" s="186"/>
      <c r="DN35" s="186"/>
      <c r="DO35" s="186"/>
    </row>
    <row r="36" spans="1:119" ht="32.25" customHeight="1" x14ac:dyDescent="0.15">
      <c r="A36" s="187"/>
      <c r="B36" s="213"/>
      <c r="C36" s="425">
        <f>IF(E36="","",C35+1)</f>
        <v>3</v>
      </c>
      <c r="D36" s="425"/>
      <c r="E36" s="424" t="str">
        <f>IF('各会計、関係団体の財政状況及び健全化判断比率'!B9="","",'各会計、関係団体の財政状況及び健全化判断比率'!B9)</f>
        <v>住宅新築資金等貸付事業特別会計</v>
      </c>
      <c r="F36" s="424"/>
      <c r="G36" s="424"/>
      <c r="H36" s="424"/>
      <c r="I36" s="424"/>
      <c r="J36" s="424"/>
      <c r="K36" s="424"/>
      <c r="L36" s="424"/>
      <c r="M36" s="424"/>
      <c r="N36" s="424"/>
      <c r="O36" s="424"/>
      <c r="P36" s="424"/>
      <c r="Q36" s="424"/>
      <c r="R36" s="424"/>
      <c r="S36" s="424"/>
      <c r="T36" s="214"/>
      <c r="U36" s="425">
        <f t="shared" ref="U36:U43" si="4">IF(W36="","",U35+1)</f>
        <v>8</v>
      </c>
      <c r="V36" s="425"/>
      <c r="W36" s="424" t="str">
        <f>IF('各会計、関係団体の財政状況及び健全化判断比率'!B30="","",'各会計、関係団体の財政状況及び健全化判断比率'!B30)</f>
        <v>後期高齢者医療事業特別会計</v>
      </c>
      <c r="X36" s="424"/>
      <c r="Y36" s="424"/>
      <c r="Z36" s="424"/>
      <c r="AA36" s="424"/>
      <c r="AB36" s="424"/>
      <c r="AC36" s="424"/>
      <c r="AD36" s="424"/>
      <c r="AE36" s="424"/>
      <c r="AF36" s="424"/>
      <c r="AG36" s="424"/>
      <c r="AH36" s="424"/>
      <c r="AI36" s="424"/>
      <c r="AJ36" s="424"/>
      <c r="AK36" s="424"/>
      <c r="AL36" s="214"/>
      <c r="AM36" s="425" t="str">
        <f t="shared" si="0"/>
        <v/>
      </c>
      <c r="AN36" s="425"/>
      <c r="AO36" s="424"/>
      <c r="AP36" s="424"/>
      <c r="AQ36" s="424"/>
      <c r="AR36" s="424"/>
      <c r="AS36" s="424"/>
      <c r="AT36" s="424"/>
      <c r="AU36" s="424"/>
      <c r="AV36" s="424"/>
      <c r="AW36" s="424"/>
      <c r="AX36" s="424"/>
      <c r="AY36" s="424"/>
      <c r="AZ36" s="424"/>
      <c r="BA36" s="424"/>
      <c r="BB36" s="424"/>
      <c r="BC36" s="424"/>
      <c r="BD36" s="214"/>
      <c r="BE36" s="425">
        <f t="shared" si="1"/>
        <v>12</v>
      </c>
      <c r="BF36" s="425"/>
      <c r="BG36" s="424" t="str">
        <f>IF('各会計、関係団体の財政状況及び健全化判断比率'!B34="","",'各会計、関係団体の財政状況及び健全化判断比率'!B34)</f>
        <v>住宅団地整備事業特別会計</v>
      </c>
      <c r="BH36" s="424"/>
      <c r="BI36" s="424"/>
      <c r="BJ36" s="424"/>
      <c r="BK36" s="424"/>
      <c r="BL36" s="424"/>
      <c r="BM36" s="424"/>
      <c r="BN36" s="424"/>
      <c r="BO36" s="424"/>
      <c r="BP36" s="424"/>
      <c r="BQ36" s="424"/>
      <c r="BR36" s="424"/>
      <c r="BS36" s="424"/>
      <c r="BT36" s="424"/>
      <c r="BU36" s="424"/>
      <c r="BV36" s="214"/>
      <c r="BW36" s="425">
        <f t="shared" si="2"/>
        <v>15</v>
      </c>
      <c r="BX36" s="425"/>
      <c r="BY36" s="424" t="str">
        <f>IF('各会計、関係団体の財政状況及び健全化判断比率'!B70="","",'各会計、関係団体の財政状況及び健全化判断比率'!B70)</f>
        <v>高知県広域食肉センター事務組合</v>
      </c>
      <c r="BZ36" s="424"/>
      <c r="CA36" s="424"/>
      <c r="CB36" s="424"/>
      <c r="CC36" s="424"/>
      <c r="CD36" s="424"/>
      <c r="CE36" s="424"/>
      <c r="CF36" s="424"/>
      <c r="CG36" s="424"/>
      <c r="CH36" s="424"/>
      <c r="CI36" s="424"/>
      <c r="CJ36" s="424"/>
      <c r="CK36" s="424"/>
      <c r="CL36" s="424"/>
      <c r="CM36" s="424"/>
      <c r="CN36" s="214"/>
      <c r="CO36" s="425" t="str">
        <f t="shared" si="3"/>
        <v/>
      </c>
      <c r="CP36" s="425"/>
      <c r="CQ36" s="424" t="str">
        <f>IF('各会計、関係団体の財政状況及び健全化判断比率'!BS9="","",'各会計、関係団体の財政状況及び健全化判断比率'!BS9)</f>
        <v/>
      </c>
      <c r="CR36" s="424"/>
      <c r="CS36" s="424"/>
      <c r="CT36" s="424"/>
      <c r="CU36" s="424"/>
      <c r="CV36" s="424"/>
      <c r="CW36" s="424"/>
      <c r="CX36" s="424"/>
      <c r="CY36" s="424"/>
      <c r="CZ36" s="424"/>
      <c r="DA36" s="424"/>
      <c r="DB36" s="424"/>
      <c r="DC36" s="424"/>
      <c r="DD36" s="424"/>
      <c r="DE36" s="424"/>
      <c r="DF36" s="211"/>
      <c r="DG36" s="426" t="str">
        <f>IF('各会計、関係団体の財政状況及び健全化判断比率'!BR9="","",'各会計、関係団体の財政状況及び健全化判断比率'!BR9)</f>
        <v/>
      </c>
      <c r="DH36" s="426"/>
      <c r="DI36" s="218"/>
      <c r="DJ36" s="186"/>
      <c r="DK36" s="186"/>
      <c r="DL36" s="186"/>
      <c r="DM36" s="186"/>
      <c r="DN36" s="186"/>
      <c r="DO36" s="186"/>
    </row>
    <row r="37" spans="1:119" ht="32.25" customHeight="1" x14ac:dyDescent="0.15">
      <c r="A37" s="187"/>
      <c r="B37" s="213"/>
      <c r="C37" s="425">
        <f>IF(E37="","",C36+1)</f>
        <v>4</v>
      </c>
      <c r="D37" s="425"/>
      <c r="E37" s="424" t="str">
        <f>IF('各会計、関係団体の財政状況及び健全化判断比率'!B10="","",'各会計、関係団体の財政状況及び健全化判断比率'!B10)</f>
        <v>鉄道経営助成基金事業特別会計</v>
      </c>
      <c r="F37" s="424"/>
      <c r="G37" s="424"/>
      <c r="H37" s="424"/>
      <c r="I37" s="424"/>
      <c r="J37" s="424"/>
      <c r="K37" s="424"/>
      <c r="L37" s="424"/>
      <c r="M37" s="424"/>
      <c r="N37" s="424"/>
      <c r="O37" s="424"/>
      <c r="P37" s="424"/>
      <c r="Q37" s="424"/>
      <c r="R37" s="424"/>
      <c r="S37" s="424"/>
      <c r="T37" s="214"/>
      <c r="U37" s="425" t="str">
        <f t="shared" si="4"/>
        <v/>
      </c>
      <c r="V37" s="425"/>
      <c r="W37" s="424"/>
      <c r="X37" s="424"/>
      <c r="Y37" s="424"/>
      <c r="Z37" s="424"/>
      <c r="AA37" s="424"/>
      <c r="AB37" s="424"/>
      <c r="AC37" s="424"/>
      <c r="AD37" s="424"/>
      <c r="AE37" s="424"/>
      <c r="AF37" s="424"/>
      <c r="AG37" s="424"/>
      <c r="AH37" s="424"/>
      <c r="AI37" s="424"/>
      <c r="AJ37" s="424"/>
      <c r="AK37" s="424"/>
      <c r="AL37" s="214"/>
      <c r="AM37" s="425" t="str">
        <f t="shared" si="0"/>
        <v/>
      </c>
      <c r="AN37" s="425"/>
      <c r="AO37" s="424"/>
      <c r="AP37" s="424"/>
      <c r="AQ37" s="424"/>
      <c r="AR37" s="424"/>
      <c r="AS37" s="424"/>
      <c r="AT37" s="424"/>
      <c r="AU37" s="424"/>
      <c r="AV37" s="424"/>
      <c r="AW37" s="424"/>
      <c r="AX37" s="424"/>
      <c r="AY37" s="424"/>
      <c r="AZ37" s="424"/>
      <c r="BA37" s="424"/>
      <c r="BB37" s="424"/>
      <c r="BC37" s="424"/>
      <c r="BD37" s="214"/>
      <c r="BE37" s="425" t="str">
        <f t="shared" si="1"/>
        <v/>
      </c>
      <c r="BF37" s="425"/>
      <c r="BG37" s="424"/>
      <c r="BH37" s="424"/>
      <c r="BI37" s="424"/>
      <c r="BJ37" s="424"/>
      <c r="BK37" s="424"/>
      <c r="BL37" s="424"/>
      <c r="BM37" s="424"/>
      <c r="BN37" s="424"/>
      <c r="BO37" s="424"/>
      <c r="BP37" s="424"/>
      <c r="BQ37" s="424"/>
      <c r="BR37" s="424"/>
      <c r="BS37" s="424"/>
      <c r="BT37" s="424"/>
      <c r="BU37" s="424"/>
      <c r="BV37" s="214"/>
      <c r="BW37" s="425">
        <f t="shared" si="2"/>
        <v>16</v>
      </c>
      <c r="BX37" s="425"/>
      <c r="BY37" s="424" t="str">
        <f>IF('各会計、関係団体の財政状況及び健全化判断比率'!B71="","",'各会計、関係団体の財政状況及び健全化判断比率'!B71)</f>
        <v>こうち人づくり広域連合</v>
      </c>
      <c r="BZ37" s="424"/>
      <c r="CA37" s="424"/>
      <c r="CB37" s="424"/>
      <c r="CC37" s="424"/>
      <c r="CD37" s="424"/>
      <c r="CE37" s="424"/>
      <c r="CF37" s="424"/>
      <c r="CG37" s="424"/>
      <c r="CH37" s="424"/>
      <c r="CI37" s="424"/>
      <c r="CJ37" s="424"/>
      <c r="CK37" s="424"/>
      <c r="CL37" s="424"/>
      <c r="CM37" s="424"/>
      <c r="CN37" s="214"/>
      <c r="CO37" s="425" t="str">
        <f t="shared" si="3"/>
        <v/>
      </c>
      <c r="CP37" s="425"/>
      <c r="CQ37" s="424" t="str">
        <f>IF('各会計、関係団体の財政状況及び健全化判断比率'!BS10="","",'各会計、関係団体の財政状況及び健全化判断比率'!BS10)</f>
        <v/>
      </c>
      <c r="CR37" s="424"/>
      <c r="CS37" s="424"/>
      <c r="CT37" s="424"/>
      <c r="CU37" s="424"/>
      <c r="CV37" s="424"/>
      <c r="CW37" s="424"/>
      <c r="CX37" s="424"/>
      <c r="CY37" s="424"/>
      <c r="CZ37" s="424"/>
      <c r="DA37" s="424"/>
      <c r="DB37" s="424"/>
      <c r="DC37" s="424"/>
      <c r="DD37" s="424"/>
      <c r="DE37" s="424"/>
      <c r="DF37" s="211"/>
      <c r="DG37" s="426" t="str">
        <f>IF('各会計、関係団体の財政状況及び健全化判断比率'!BR10="","",'各会計、関係団体の財政状況及び健全化判断比率'!BR10)</f>
        <v/>
      </c>
      <c r="DH37" s="426"/>
      <c r="DI37" s="218"/>
      <c r="DJ37" s="186"/>
      <c r="DK37" s="186"/>
      <c r="DL37" s="186"/>
      <c r="DM37" s="186"/>
      <c r="DN37" s="186"/>
      <c r="DO37" s="186"/>
    </row>
    <row r="38" spans="1:119" ht="32.25" customHeight="1" x14ac:dyDescent="0.15">
      <c r="A38" s="187"/>
      <c r="B38" s="213"/>
      <c r="C38" s="425">
        <f t="shared" ref="C38:C43" si="5">IF(E38="","",C37+1)</f>
        <v>5</v>
      </c>
      <c r="D38" s="425"/>
      <c r="E38" s="424" t="str">
        <f>IF('各会計、関係団体の財政状況及び健全化判断比率'!B11="","",'各会計、関係団体の財政状況及び健全化判断比率'!B11)</f>
        <v>墓地公園事業特別会計</v>
      </c>
      <c r="F38" s="424"/>
      <c r="G38" s="424"/>
      <c r="H38" s="424"/>
      <c r="I38" s="424"/>
      <c r="J38" s="424"/>
      <c r="K38" s="424"/>
      <c r="L38" s="424"/>
      <c r="M38" s="424"/>
      <c r="N38" s="424"/>
      <c r="O38" s="424"/>
      <c r="P38" s="424"/>
      <c r="Q38" s="424"/>
      <c r="R38" s="424"/>
      <c r="S38" s="424"/>
      <c r="T38" s="214"/>
      <c r="U38" s="425" t="str">
        <f t="shared" si="4"/>
        <v/>
      </c>
      <c r="V38" s="425"/>
      <c r="W38" s="424"/>
      <c r="X38" s="424"/>
      <c r="Y38" s="424"/>
      <c r="Z38" s="424"/>
      <c r="AA38" s="424"/>
      <c r="AB38" s="424"/>
      <c r="AC38" s="424"/>
      <c r="AD38" s="424"/>
      <c r="AE38" s="424"/>
      <c r="AF38" s="424"/>
      <c r="AG38" s="424"/>
      <c r="AH38" s="424"/>
      <c r="AI38" s="424"/>
      <c r="AJ38" s="424"/>
      <c r="AK38" s="424"/>
      <c r="AL38" s="214"/>
      <c r="AM38" s="425" t="str">
        <f t="shared" si="0"/>
        <v/>
      </c>
      <c r="AN38" s="425"/>
      <c r="AO38" s="424"/>
      <c r="AP38" s="424"/>
      <c r="AQ38" s="424"/>
      <c r="AR38" s="424"/>
      <c r="AS38" s="424"/>
      <c r="AT38" s="424"/>
      <c r="AU38" s="424"/>
      <c r="AV38" s="424"/>
      <c r="AW38" s="424"/>
      <c r="AX38" s="424"/>
      <c r="AY38" s="424"/>
      <c r="AZ38" s="424"/>
      <c r="BA38" s="424"/>
      <c r="BB38" s="424"/>
      <c r="BC38" s="424"/>
      <c r="BD38" s="214"/>
      <c r="BE38" s="425" t="str">
        <f t="shared" si="1"/>
        <v/>
      </c>
      <c r="BF38" s="425"/>
      <c r="BG38" s="424"/>
      <c r="BH38" s="424"/>
      <c r="BI38" s="424"/>
      <c r="BJ38" s="424"/>
      <c r="BK38" s="424"/>
      <c r="BL38" s="424"/>
      <c r="BM38" s="424"/>
      <c r="BN38" s="424"/>
      <c r="BO38" s="424"/>
      <c r="BP38" s="424"/>
      <c r="BQ38" s="424"/>
      <c r="BR38" s="424"/>
      <c r="BS38" s="424"/>
      <c r="BT38" s="424"/>
      <c r="BU38" s="424"/>
      <c r="BV38" s="214"/>
      <c r="BW38" s="425">
        <f t="shared" si="2"/>
        <v>17</v>
      </c>
      <c r="BX38" s="425"/>
      <c r="BY38" s="424" t="str">
        <f>IF('各会計、関係団体の財政状況及び健全化判断比率'!B72="","",'各会計、関係団体の財政状況及び健全化判断比率'!B72)</f>
        <v>高知県市町村総合事務組合（一般）</v>
      </c>
      <c r="BZ38" s="424"/>
      <c r="CA38" s="424"/>
      <c r="CB38" s="424"/>
      <c r="CC38" s="424"/>
      <c r="CD38" s="424"/>
      <c r="CE38" s="424"/>
      <c r="CF38" s="424"/>
      <c r="CG38" s="424"/>
      <c r="CH38" s="424"/>
      <c r="CI38" s="424"/>
      <c r="CJ38" s="424"/>
      <c r="CK38" s="424"/>
      <c r="CL38" s="424"/>
      <c r="CM38" s="424"/>
      <c r="CN38" s="214"/>
      <c r="CO38" s="425" t="str">
        <f t="shared" si="3"/>
        <v/>
      </c>
      <c r="CP38" s="425"/>
      <c r="CQ38" s="424" t="str">
        <f>IF('各会計、関係団体の財政状況及び健全化判断比率'!BS11="","",'各会計、関係団体の財政状況及び健全化判断比率'!BS11)</f>
        <v/>
      </c>
      <c r="CR38" s="424"/>
      <c r="CS38" s="424"/>
      <c r="CT38" s="424"/>
      <c r="CU38" s="424"/>
      <c r="CV38" s="424"/>
      <c r="CW38" s="424"/>
      <c r="CX38" s="424"/>
      <c r="CY38" s="424"/>
      <c r="CZ38" s="424"/>
      <c r="DA38" s="424"/>
      <c r="DB38" s="424"/>
      <c r="DC38" s="424"/>
      <c r="DD38" s="424"/>
      <c r="DE38" s="424"/>
      <c r="DF38" s="211"/>
      <c r="DG38" s="426" t="str">
        <f>IF('各会計、関係団体の財政状況及び健全化判断比率'!BR11="","",'各会計、関係団体の財政状況及び健全化判断比率'!BR11)</f>
        <v/>
      </c>
      <c r="DH38" s="426"/>
      <c r="DI38" s="218"/>
      <c r="DJ38" s="186"/>
      <c r="DK38" s="186"/>
      <c r="DL38" s="186"/>
      <c r="DM38" s="186"/>
      <c r="DN38" s="186"/>
      <c r="DO38" s="186"/>
    </row>
    <row r="39" spans="1:119" ht="32.25" customHeight="1" x14ac:dyDescent="0.15">
      <c r="A39" s="187"/>
      <c r="B39" s="213"/>
      <c r="C39" s="425" t="str">
        <f t="shared" si="5"/>
        <v/>
      </c>
      <c r="D39" s="425"/>
      <c r="E39" s="424" t="str">
        <f>IF('各会計、関係団体の財政状況及び健全化判断比率'!B12="","",'各会計、関係団体の財政状況及び健全化判断比率'!B12)</f>
        <v/>
      </c>
      <c r="F39" s="424"/>
      <c r="G39" s="424"/>
      <c r="H39" s="424"/>
      <c r="I39" s="424"/>
      <c r="J39" s="424"/>
      <c r="K39" s="424"/>
      <c r="L39" s="424"/>
      <c r="M39" s="424"/>
      <c r="N39" s="424"/>
      <c r="O39" s="424"/>
      <c r="P39" s="424"/>
      <c r="Q39" s="424"/>
      <c r="R39" s="424"/>
      <c r="S39" s="424"/>
      <c r="T39" s="214"/>
      <c r="U39" s="425" t="str">
        <f t="shared" si="4"/>
        <v/>
      </c>
      <c r="V39" s="425"/>
      <c r="W39" s="424"/>
      <c r="X39" s="424"/>
      <c r="Y39" s="424"/>
      <c r="Z39" s="424"/>
      <c r="AA39" s="424"/>
      <c r="AB39" s="424"/>
      <c r="AC39" s="424"/>
      <c r="AD39" s="424"/>
      <c r="AE39" s="424"/>
      <c r="AF39" s="424"/>
      <c r="AG39" s="424"/>
      <c r="AH39" s="424"/>
      <c r="AI39" s="424"/>
      <c r="AJ39" s="424"/>
      <c r="AK39" s="424"/>
      <c r="AL39" s="214"/>
      <c r="AM39" s="425" t="str">
        <f t="shared" si="0"/>
        <v/>
      </c>
      <c r="AN39" s="425"/>
      <c r="AO39" s="424"/>
      <c r="AP39" s="424"/>
      <c r="AQ39" s="424"/>
      <c r="AR39" s="424"/>
      <c r="AS39" s="424"/>
      <c r="AT39" s="424"/>
      <c r="AU39" s="424"/>
      <c r="AV39" s="424"/>
      <c r="AW39" s="424"/>
      <c r="AX39" s="424"/>
      <c r="AY39" s="424"/>
      <c r="AZ39" s="424"/>
      <c r="BA39" s="424"/>
      <c r="BB39" s="424"/>
      <c r="BC39" s="424"/>
      <c r="BD39" s="214"/>
      <c r="BE39" s="425" t="str">
        <f t="shared" si="1"/>
        <v/>
      </c>
      <c r="BF39" s="425"/>
      <c r="BG39" s="424"/>
      <c r="BH39" s="424"/>
      <c r="BI39" s="424"/>
      <c r="BJ39" s="424"/>
      <c r="BK39" s="424"/>
      <c r="BL39" s="424"/>
      <c r="BM39" s="424"/>
      <c r="BN39" s="424"/>
      <c r="BO39" s="424"/>
      <c r="BP39" s="424"/>
      <c r="BQ39" s="424"/>
      <c r="BR39" s="424"/>
      <c r="BS39" s="424"/>
      <c r="BT39" s="424"/>
      <c r="BU39" s="424"/>
      <c r="BV39" s="214"/>
      <c r="BW39" s="425">
        <f t="shared" si="2"/>
        <v>18</v>
      </c>
      <c r="BX39" s="425"/>
      <c r="BY39" s="424" t="str">
        <f>IF('各会計、関係団体の財政状況及び健全化判断比率'!B73="","",'各会計、関係団体の財政状況及び健全化判断比率'!B73)</f>
        <v>　　　　　　〃　　　　　（交通災害共済）</v>
      </c>
      <c r="BZ39" s="424"/>
      <c r="CA39" s="424"/>
      <c r="CB39" s="424"/>
      <c r="CC39" s="424"/>
      <c r="CD39" s="424"/>
      <c r="CE39" s="424"/>
      <c r="CF39" s="424"/>
      <c r="CG39" s="424"/>
      <c r="CH39" s="424"/>
      <c r="CI39" s="424"/>
      <c r="CJ39" s="424"/>
      <c r="CK39" s="424"/>
      <c r="CL39" s="424"/>
      <c r="CM39" s="424"/>
      <c r="CN39" s="214"/>
      <c r="CO39" s="425" t="str">
        <f t="shared" si="3"/>
        <v/>
      </c>
      <c r="CP39" s="425"/>
      <c r="CQ39" s="424" t="str">
        <f>IF('各会計、関係団体の財政状況及び健全化判断比率'!BS12="","",'各会計、関係団体の財政状況及び健全化判断比率'!BS12)</f>
        <v/>
      </c>
      <c r="CR39" s="424"/>
      <c r="CS39" s="424"/>
      <c r="CT39" s="424"/>
      <c r="CU39" s="424"/>
      <c r="CV39" s="424"/>
      <c r="CW39" s="424"/>
      <c r="CX39" s="424"/>
      <c r="CY39" s="424"/>
      <c r="CZ39" s="424"/>
      <c r="DA39" s="424"/>
      <c r="DB39" s="424"/>
      <c r="DC39" s="424"/>
      <c r="DD39" s="424"/>
      <c r="DE39" s="424"/>
      <c r="DF39" s="211"/>
      <c r="DG39" s="426" t="str">
        <f>IF('各会計、関係団体の財政状況及び健全化判断比率'!BR12="","",'各会計、関係団体の財政状況及び健全化判断比率'!BR12)</f>
        <v/>
      </c>
      <c r="DH39" s="426"/>
      <c r="DI39" s="218"/>
      <c r="DJ39" s="186"/>
      <c r="DK39" s="186"/>
      <c r="DL39" s="186"/>
      <c r="DM39" s="186"/>
      <c r="DN39" s="186"/>
      <c r="DO39" s="186"/>
    </row>
    <row r="40" spans="1:119" ht="32.25" customHeight="1" x14ac:dyDescent="0.15">
      <c r="A40" s="187"/>
      <c r="B40" s="213"/>
      <c r="C40" s="425" t="str">
        <f t="shared" si="5"/>
        <v/>
      </c>
      <c r="D40" s="425"/>
      <c r="E40" s="424" t="str">
        <f>IF('各会計、関係団体の財政状況及び健全化判断比率'!B13="","",'各会計、関係団体の財政状況及び健全化判断比率'!B13)</f>
        <v/>
      </c>
      <c r="F40" s="424"/>
      <c r="G40" s="424"/>
      <c r="H40" s="424"/>
      <c r="I40" s="424"/>
      <c r="J40" s="424"/>
      <c r="K40" s="424"/>
      <c r="L40" s="424"/>
      <c r="M40" s="424"/>
      <c r="N40" s="424"/>
      <c r="O40" s="424"/>
      <c r="P40" s="424"/>
      <c r="Q40" s="424"/>
      <c r="R40" s="424"/>
      <c r="S40" s="424"/>
      <c r="T40" s="214"/>
      <c r="U40" s="425" t="str">
        <f t="shared" si="4"/>
        <v/>
      </c>
      <c r="V40" s="425"/>
      <c r="W40" s="424"/>
      <c r="X40" s="424"/>
      <c r="Y40" s="424"/>
      <c r="Z40" s="424"/>
      <c r="AA40" s="424"/>
      <c r="AB40" s="424"/>
      <c r="AC40" s="424"/>
      <c r="AD40" s="424"/>
      <c r="AE40" s="424"/>
      <c r="AF40" s="424"/>
      <c r="AG40" s="424"/>
      <c r="AH40" s="424"/>
      <c r="AI40" s="424"/>
      <c r="AJ40" s="424"/>
      <c r="AK40" s="424"/>
      <c r="AL40" s="214"/>
      <c r="AM40" s="425" t="str">
        <f t="shared" si="0"/>
        <v/>
      </c>
      <c r="AN40" s="425"/>
      <c r="AO40" s="424"/>
      <c r="AP40" s="424"/>
      <c r="AQ40" s="424"/>
      <c r="AR40" s="424"/>
      <c r="AS40" s="424"/>
      <c r="AT40" s="424"/>
      <c r="AU40" s="424"/>
      <c r="AV40" s="424"/>
      <c r="AW40" s="424"/>
      <c r="AX40" s="424"/>
      <c r="AY40" s="424"/>
      <c r="AZ40" s="424"/>
      <c r="BA40" s="424"/>
      <c r="BB40" s="424"/>
      <c r="BC40" s="424"/>
      <c r="BD40" s="214"/>
      <c r="BE40" s="425" t="str">
        <f t="shared" si="1"/>
        <v/>
      </c>
      <c r="BF40" s="425"/>
      <c r="BG40" s="424"/>
      <c r="BH40" s="424"/>
      <c r="BI40" s="424"/>
      <c r="BJ40" s="424"/>
      <c r="BK40" s="424"/>
      <c r="BL40" s="424"/>
      <c r="BM40" s="424"/>
      <c r="BN40" s="424"/>
      <c r="BO40" s="424"/>
      <c r="BP40" s="424"/>
      <c r="BQ40" s="424"/>
      <c r="BR40" s="424"/>
      <c r="BS40" s="424"/>
      <c r="BT40" s="424"/>
      <c r="BU40" s="424"/>
      <c r="BV40" s="214"/>
      <c r="BW40" s="425">
        <f t="shared" si="2"/>
        <v>19</v>
      </c>
      <c r="BX40" s="425"/>
      <c r="BY40" s="424" t="str">
        <f>IF('各会計、関係団体の財政状況及び健全化判断比率'!B74="","",'各会計、関係団体の財政状況及び健全化判断比率'!B74)</f>
        <v>高知県後期高齢者医療広域連合（一般）</v>
      </c>
      <c r="BZ40" s="424"/>
      <c r="CA40" s="424"/>
      <c r="CB40" s="424"/>
      <c r="CC40" s="424"/>
      <c r="CD40" s="424"/>
      <c r="CE40" s="424"/>
      <c r="CF40" s="424"/>
      <c r="CG40" s="424"/>
      <c r="CH40" s="424"/>
      <c r="CI40" s="424"/>
      <c r="CJ40" s="424"/>
      <c r="CK40" s="424"/>
      <c r="CL40" s="424"/>
      <c r="CM40" s="424"/>
      <c r="CN40" s="214"/>
      <c r="CO40" s="425" t="str">
        <f t="shared" si="3"/>
        <v/>
      </c>
      <c r="CP40" s="425"/>
      <c r="CQ40" s="424" t="str">
        <f>IF('各会計、関係団体の財政状況及び健全化判断比率'!BS13="","",'各会計、関係団体の財政状況及び健全化判断比率'!BS13)</f>
        <v/>
      </c>
      <c r="CR40" s="424"/>
      <c r="CS40" s="424"/>
      <c r="CT40" s="424"/>
      <c r="CU40" s="424"/>
      <c r="CV40" s="424"/>
      <c r="CW40" s="424"/>
      <c r="CX40" s="424"/>
      <c r="CY40" s="424"/>
      <c r="CZ40" s="424"/>
      <c r="DA40" s="424"/>
      <c r="DB40" s="424"/>
      <c r="DC40" s="424"/>
      <c r="DD40" s="424"/>
      <c r="DE40" s="424"/>
      <c r="DF40" s="211"/>
      <c r="DG40" s="426" t="str">
        <f>IF('各会計、関係団体の財政状況及び健全化判断比率'!BR13="","",'各会計、関係団体の財政状況及び健全化判断比率'!BR13)</f>
        <v/>
      </c>
      <c r="DH40" s="426"/>
      <c r="DI40" s="218"/>
      <c r="DJ40" s="186"/>
      <c r="DK40" s="186"/>
      <c r="DL40" s="186"/>
      <c r="DM40" s="186"/>
      <c r="DN40" s="186"/>
      <c r="DO40" s="186"/>
    </row>
    <row r="41" spans="1:119" ht="32.25" customHeight="1" x14ac:dyDescent="0.15">
      <c r="A41" s="187"/>
      <c r="B41" s="213"/>
      <c r="C41" s="425" t="str">
        <f t="shared" si="5"/>
        <v/>
      </c>
      <c r="D41" s="425"/>
      <c r="E41" s="424" t="str">
        <f>IF('各会計、関係団体の財政状況及び健全化判断比率'!B14="","",'各会計、関係団体の財政状況及び健全化判断比率'!B14)</f>
        <v/>
      </c>
      <c r="F41" s="424"/>
      <c r="G41" s="424"/>
      <c r="H41" s="424"/>
      <c r="I41" s="424"/>
      <c r="J41" s="424"/>
      <c r="K41" s="424"/>
      <c r="L41" s="424"/>
      <c r="M41" s="424"/>
      <c r="N41" s="424"/>
      <c r="O41" s="424"/>
      <c r="P41" s="424"/>
      <c r="Q41" s="424"/>
      <c r="R41" s="424"/>
      <c r="S41" s="424"/>
      <c r="T41" s="214"/>
      <c r="U41" s="425" t="str">
        <f t="shared" si="4"/>
        <v/>
      </c>
      <c r="V41" s="425"/>
      <c r="W41" s="424"/>
      <c r="X41" s="424"/>
      <c r="Y41" s="424"/>
      <c r="Z41" s="424"/>
      <c r="AA41" s="424"/>
      <c r="AB41" s="424"/>
      <c r="AC41" s="424"/>
      <c r="AD41" s="424"/>
      <c r="AE41" s="424"/>
      <c r="AF41" s="424"/>
      <c r="AG41" s="424"/>
      <c r="AH41" s="424"/>
      <c r="AI41" s="424"/>
      <c r="AJ41" s="424"/>
      <c r="AK41" s="424"/>
      <c r="AL41" s="214"/>
      <c r="AM41" s="425" t="str">
        <f t="shared" si="0"/>
        <v/>
      </c>
      <c r="AN41" s="425"/>
      <c r="AO41" s="424"/>
      <c r="AP41" s="424"/>
      <c r="AQ41" s="424"/>
      <c r="AR41" s="424"/>
      <c r="AS41" s="424"/>
      <c r="AT41" s="424"/>
      <c r="AU41" s="424"/>
      <c r="AV41" s="424"/>
      <c r="AW41" s="424"/>
      <c r="AX41" s="424"/>
      <c r="AY41" s="424"/>
      <c r="AZ41" s="424"/>
      <c r="BA41" s="424"/>
      <c r="BB41" s="424"/>
      <c r="BC41" s="424"/>
      <c r="BD41" s="214"/>
      <c r="BE41" s="425" t="str">
        <f t="shared" si="1"/>
        <v/>
      </c>
      <c r="BF41" s="425"/>
      <c r="BG41" s="424"/>
      <c r="BH41" s="424"/>
      <c r="BI41" s="424"/>
      <c r="BJ41" s="424"/>
      <c r="BK41" s="424"/>
      <c r="BL41" s="424"/>
      <c r="BM41" s="424"/>
      <c r="BN41" s="424"/>
      <c r="BO41" s="424"/>
      <c r="BP41" s="424"/>
      <c r="BQ41" s="424"/>
      <c r="BR41" s="424"/>
      <c r="BS41" s="424"/>
      <c r="BT41" s="424"/>
      <c r="BU41" s="424"/>
      <c r="BV41" s="214"/>
      <c r="BW41" s="425">
        <f t="shared" si="2"/>
        <v>20</v>
      </c>
      <c r="BX41" s="425"/>
      <c r="BY41" s="424" t="str">
        <f>IF('各会計、関係団体の財政状況及び健全化判断比率'!B75="","",'各会計、関係団体の財政状況及び健全化判断比率'!B75)</f>
        <v>　　　　　　〃　　　　　　　（特別）</v>
      </c>
      <c r="BZ41" s="424"/>
      <c r="CA41" s="424"/>
      <c r="CB41" s="424"/>
      <c r="CC41" s="424"/>
      <c r="CD41" s="424"/>
      <c r="CE41" s="424"/>
      <c r="CF41" s="424"/>
      <c r="CG41" s="424"/>
      <c r="CH41" s="424"/>
      <c r="CI41" s="424"/>
      <c r="CJ41" s="424"/>
      <c r="CK41" s="424"/>
      <c r="CL41" s="424"/>
      <c r="CM41" s="424"/>
      <c r="CN41" s="214"/>
      <c r="CO41" s="425" t="str">
        <f t="shared" si="3"/>
        <v/>
      </c>
      <c r="CP41" s="425"/>
      <c r="CQ41" s="424" t="str">
        <f>IF('各会計、関係団体の財政状況及び健全化判断比率'!BS14="","",'各会計、関係団体の財政状況及び健全化判断比率'!BS14)</f>
        <v/>
      </c>
      <c r="CR41" s="424"/>
      <c r="CS41" s="424"/>
      <c r="CT41" s="424"/>
      <c r="CU41" s="424"/>
      <c r="CV41" s="424"/>
      <c r="CW41" s="424"/>
      <c r="CX41" s="424"/>
      <c r="CY41" s="424"/>
      <c r="CZ41" s="424"/>
      <c r="DA41" s="424"/>
      <c r="DB41" s="424"/>
      <c r="DC41" s="424"/>
      <c r="DD41" s="424"/>
      <c r="DE41" s="424"/>
      <c r="DF41" s="211"/>
      <c r="DG41" s="426" t="str">
        <f>IF('各会計、関係団体の財政状況及び健全化判断比率'!BR14="","",'各会計、関係団体の財政状況及び健全化判断比率'!BR14)</f>
        <v/>
      </c>
      <c r="DH41" s="426"/>
      <c r="DI41" s="218"/>
      <c r="DJ41" s="186"/>
      <c r="DK41" s="186"/>
      <c r="DL41" s="186"/>
      <c r="DM41" s="186"/>
      <c r="DN41" s="186"/>
      <c r="DO41" s="186"/>
    </row>
    <row r="42" spans="1:119" ht="32.25" customHeight="1" x14ac:dyDescent="0.15">
      <c r="A42" s="186"/>
      <c r="B42" s="213"/>
      <c r="C42" s="425" t="str">
        <f t="shared" si="5"/>
        <v/>
      </c>
      <c r="D42" s="425"/>
      <c r="E42" s="424" t="str">
        <f>IF('各会計、関係団体の財政状況及び健全化判断比率'!B15="","",'各会計、関係団体の財政状況及び健全化判断比率'!B15)</f>
        <v/>
      </c>
      <c r="F42" s="424"/>
      <c r="G42" s="424"/>
      <c r="H42" s="424"/>
      <c r="I42" s="424"/>
      <c r="J42" s="424"/>
      <c r="K42" s="424"/>
      <c r="L42" s="424"/>
      <c r="M42" s="424"/>
      <c r="N42" s="424"/>
      <c r="O42" s="424"/>
      <c r="P42" s="424"/>
      <c r="Q42" s="424"/>
      <c r="R42" s="424"/>
      <c r="S42" s="424"/>
      <c r="T42" s="214"/>
      <c r="U42" s="425" t="str">
        <f t="shared" si="4"/>
        <v/>
      </c>
      <c r="V42" s="425"/>
      <c r="W42" s="424"/>
      <c r="X42" s="424"/>
      <c r="Y42" s="424"/>
      <c r="Z42" s="424"/>
      <c r="AA42" s="424"/>
      <c r="AB42" s="424"/>
      <c r="AC42" s="424"/>
      <c r="AD42" s="424"/>
      <c r="AE42" s="424"/>
      <c r="AF42" s="424"/>
      <c r="AG42" s="424"/>
      <c r="AH42" s="424"/>
      <c r="AI42" s="424"/>
      <c r="AJ42" s="424"/>
      <c r="AK42" s="424"/>
      <c r="AL42" s="214"/>
      <c r="AM42" s="425" t="str">
        <f t="shared" si="0"/>
        <v/>
      </c>
      <c r="AN42" s="425"/>
      <c r="AO42" s="424"/>
      <c r="AP42" s="424"/>
      <c r="AQ42" s="424"/>
      <c r="AR42" s="424"/>
      <c r="AS42" s="424"/>
      <c r="AT42" s="424"/>
      <c r="AU42" s="424"/>
      <c r="AV42" s="424"/>
      <c r="AW42" s="424"/>
      <c r="AX42" s="424"/>
      <c r="AY42" s="424"/>
      <c r="AZ42" s="424"/>
      <c r="BA42" s="424"/>
      <c r="BB42" s="424"/>
      <c r="BC42" s="424"/>
      <c r="BD42" s="214"/>
      <c r="BE42" s="425" t="str">
        <f t="shared" si="1"/>
        <v/>
      </c>
      <c r="BF42" s="425"/>
      <c r="BG42" s="424"/>
      <c r="BH42" s="424"/>
      <c r="BI42" s="424"/>
      <c r="BJ42" s="424"/>
      <c r="BK42" s="424"/>
      <c r="BL42" s="424"/>
      <c r="BM42" s="424"/>
      <c r="BN42" s="424"/>
      <c r="BO42" s="424"/>
      <c r="BP42" s="424"/>
      <c r="BQ42" s="424"/>
      <c r="BR42" s="424"/>
      <c r="BS42" s="424"/>
      <c r="BT42" s="424"/>
      <c r="BU42" s="424"/>
      <c r="BV42" s="214"/>
      <c r="BW42" s="425" t="str">
        <f t="shared" si="2"/>
        <v/>
      </c>
      <c r="BX42" s="425"/>
      <c r="BY42" s="424" t="str">
        <f>IF('各会計、関係団体の財政状況及び健全化判断比率'!B76="","",'各会計、関係団体の財政状況及び健全化判断比率'!B76)</f>
        <v/>
      </c>
      <c r="BZ42" s="424"/>
      <c r="CA42" s="424"/>
      <c r="CB42" s="424"/>
      <c r="CC42" s="424"/>
      <c r="CD42" s="424"/>
      <c r="CE42" s="424"/>
      <c r="CF42" s="424"/>
      <c r="CG42" s="424"/>
      <c r="CH42" s="424"/>
      <c r="CI42" s="424"/>
      <c r="CJ42" s="424"/>
      <c r="CK42" s="424"/>
      <c r="CL42" s="424"/>
      <c r="CM42" s="424"/>
      <c r="CN42" s="214"/>
      <c r="CO42" s="425" t="str">
        <f t="shared" si="3"/>
        <v/>
      </c>
      <c r="CP42" s="425"/>
      <c r="CQ42" s="424" t="str">
        <f>IF('各会計、関係団体の財政状況及び健全化判断比率'!BS15="","",'各会計、関係団体の財政状況及び健全化判断比率'!BS15)</f>
        <v/>
      </c>
      <c r="CR42" s="424"/>
      <c r="CS42" s="424"/>
      <c r="CT42" s="424"/>
      <c r="CU42" s="424"/>
      <c r="CV42" s="424"/>
      <c r="CW42" s="424"/>
      <c r="CX42" s="424"/>
      <c r="CY42" s="424"/>
      <c r="CZ42" s="424"/>
      <c r="DA42" s="424"/>
      <c r="DB42" s="424"/>
      <c r="DC42" s="424"/>
      <c r="DD42" s="424"/>
      <c r="DE42" s="424"/>
      <c r="DF42" s="211"/>
      <c r="DG42" s="426" t="str">
        <f>IF('各会計、関係団体の財政状況及び健全化判断比率'!BR15="","",'各会計、関係団体の財政状況及び健全化判断比率'!BR15)</f>
        <v/>
      </c>
      <c r="DH42" s="426"/>
      <c r="DI42" s="218"/>
      <c r="DJ42" s="186"/>
      <c r="DK42" s="186"/>
      <c r="DL42" s="186"/>
      <c r="DM42" s="186"/>
      <c r="DN42" s="186"/>
      <c r="DO42" s="186"/>
    </row>
    <row r="43" spans="1:119" ht="32.25" customHeight="1" x14ac:dyDescent="0.15">
      <c r="A43" s="186"/>
      <c r="B43" s="213"/>
      <c r="C43" s="425" t="str">
        <f t="shared" si="5"/>
        <v/>
      </c>
      <c r="D43" s="425"/>
      <c r="E43" s="424" t="str">
        <f>IF('各会計、関係団体の財政状況及び健全化判断比率'!B16="","",'各会計、関係団体の財政状況及び健全化判断比率'!B16)</f>
        <v/>
      </c>
      <c r="F43" s="424"/>
      <c r="G43" s="424"/>
      <c r="H43" s="424"/>
      <c r="I43" s="424"/>
      <c r="J43" s="424"/>
      <c r="K43" s="424"/>
      <c r="L43" s="424"/>
      <c r="M43" s="424"/>
      <c r="N43" s="424"/>
      <c r="O43" s="424"/>
      <c r="P43" s="424"/>
      <c r="Q43" s="424"/>
      <c r="R43" s="424"/>
      <c r="S43" s="424"/>
      <c r="T43" s="214"/>
      <c r="U43" s="425" t="str">
        <f t="shared" si="4"/>
        <v/>
      </c>
      <c r="V43" s="425"/>
      <c r="W43" s="424"/>
      <c r="X43" s="424"/>
      <c r="Y43" s="424"/>
      <c r="Z43" s="424"/>
      <c r="AA43" s="424"/>
      <c r="AB43" s="424"/>
      <c r="AC43" s="424"/>
      <c r="AD43" s="424"/>
      <c r="AE43" s="424"/>
      <c r="AF43" s="424"/>
      <c r="AG43" s="424"/>
      <c r="AH43" s="424"/>
      <c r="AI43" s="424"/>
      <c r="AJ43" s="424"/>
      <c r="AK43" s="424"/>
      <c r="AL43" s="214"/>
      <c r="AM43" s="425" t="str">
        <f t="shared" si="0"/>
        <v/>
      </c>
      <c r="AN43" s="425"/>
      <c r="AO43" s="424"/>
      <c r="AP43" s="424"/>
      <c r="AQ43" s="424"/>
      <c r="AR43" s="424"/>
      <c r="AS43" s="424"/>
      <c r="AT43" s="424"/>
      <c r="AU43" s="424"/>
      <c r="AV43" s="424"/>
      <c r="AW43" s="424"/>
      <c r="AX43" s="424"/>
      <c r="AY43" s="424"/>
      <c r="AZ43" s="424"/>
      <c r="BA43" s="424"/>
      <c r="BB43" s="424"/>
      <c r="BC43" s="424"/>
      <c r="BD43" s="214"/>
      <c r="BE43" s="425" t="str">
        <f t="shared" si="1"/>
        <v/>
      </c>
      <c r="BF43" s="425"/>
      <c r="BG43" s="424"/>
      <c r="BH43" s="424"/>
      <c r="BI43" s="424"/>
      <c r="BJ43" s="424"/>
      <c r="BK43" s="424"/>
      <c r="BL43" s="424"/>
      <c r="BM43" s="424"/>
      <c r="BN43" s="424"/>
      <c r="BO43" s="424"/>
      <c r="BP43" s="424"/>
      <c r="BQ43" s="424"/>
      <c r="BR43" s="424"/>
      <c r="BS43" s="424"/>
      <c r="BT43" s="424"/>
      <c r="BU43" s="424"/>
      <c r="BV43" s="214"/>
      <c r="BW43" s="425" t="str">
        <f t="shared" si="2"/>
        <v/>
      </c>
      <c r="BX43" s="425"/>
      <c r="BY43" s="424" t="str">
        <f>IF('各会計、関係団体の財政状況及び健全化判断比率'!B77="","",'各会計、関係団体の財政状況及び健全化判断比率'!B77)</f>
        <v/>
      </c>
      <c r="BZ43" s="424"/>
      <c r="CA43" s="424"/>
      <c r="CB43" s="424"/>
      <c r="CC43" s="424"/>
      <c r="CD43" s="424"/>
      <c r="CE43" s="424"/>
      <c r="CF43" s="424"/>
      <c r="CG43" s="424"/>
      <c r="CH43" s="424"/>
      <c r="CI43" s="424"/>
      <c r="CJ43" s="424"/>
      <c r="CK43" s="424"/>
      <c r="CL43" s="424"/>
      <c r="CM43" s="424"/>
      <c r="CN43" s="214"/>
      <c r="CO43" s="425" t="str">
        <f t="shared" si="3"/>
        <v/>
      </c>
      <c r="CP43" s="425"/>
      <c r="CQ43" s="424" t="str">
        <f>IF('各会計、関係団体の財政状況及び健全化判断比率'!BS16="","",'各会計、関係団体の財政状況及び健全化判断比率'!BS16)</f>
        <v/>
      </c>
      <c r="CR43" s="424"/>
      <c r="CS43" s="424"/>
      <c r="CT43" s="424"/>
      <c r="CU43" s="424"/>
      <c r="CV43" s="424"/>
      <c r="CW43" s="424"/>
      <c r="CX43" s="424"/>
      <c r="CY43" s="424"/>
      <c r="CZ43" s="424"/>
      <c r="DA43" s="424"/>
      <c r="DB43" s="424"/>
      <c r="DC43" s="424"/>
      <c r="DD43" s="424"/>
      <c r="DE43" s="424"/>
      <c r="DF43" s="211"/>
      <c r="DG43" s="426" t="str">
        <f>IF('各会計、関係団体の財政状況及び健全化判断比率'!BR16="","",'各会計、関係団体の財政状況及び健全化判断比率'!BR16)</f>
        <v/>
      </c>
      <c r="DH43" s="426"/>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202</v>
      </c>
      <c r="C46" s="186"/>
      <c r="D46" s="186"/>
      <c r="E46" s="186" t="s">
        <v>203</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204</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205</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206</v>
      </c>
    </row>
    <row r="50" spans="5:5" x14ac:dyDescent="0.15">
      <c r="E50" s="188" t="s">
        <v>207</v>
      </c>
    </row>
    <row r="51" spans="5:5" x14ac:dyDescent="0.15">
      <c r="E51" s="188" t="s">
        <v>208</v>
      </c>
    </row>
    <row r="52" spans="5:5" x14ac:dyDescent="0.15">
      <c r="E52" s="188" t="s">
        <v>209</v>
      </c>
    </row>
    <row r="53" spans="5:5" x14ac:dyDescent="0.15"/>
    <row r="54" spans="5:5" x14ac:dyDescent="0.15"/>
    <row r="55" spans="5:5" x14ac:dyDescent="0.15"/>
    <row r="56" spans="5:5" x14ac:dyDescent="0.15"/>
  </sheetData>
  <sheetProtection algorithmName="SHA-512" hashValue="U2xUajh2Sd+AUf1bqGMWpJNJHKfoYm985kMcj1uF1y2GTuGvNmM3Hp6cesss78/6G61m72WRPTDRy2EUb4PwSw==" saltValue="+H8lCnNHG6Q2h2c8VDV9V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election activeCell="B1" sqref="B1:DI1"/>
    </sheetView>
  </sheetViews>
  <sheetFormatPr defaultColWidth="0" defaultRowHeight="11.25" customHeight="1" zeroHeight="1" x14ac:dyDescent="0.15"/>
  <cols>
    <col min="1" max="95" width="1.625" style="226" customWidth="1"/>
    <col min="96" max="133" width="1.625" style="242"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797" t="s">
        <v>210</v>
      </c>
      <c r="DI1" s="798"/>
      <c r="DJ1" s="798"/>
      <c r="DK1" s="798"/>
      <c r="DL1" s="798"/>
      <c r="DM1" s="798"/>
      <c r="DN1" s="799"/>
      <c r="DO1" s="226"/>
      <c r="DP1" s="797" t="s">
        <v>211</v>
      </c>
      <c r="DQ1" s="798"/>
      <c r="DR1" s="798"/>
      <c r="DS1" s="798"/>
      <c r="DT1" s="798"/>
      <c r="DU1" s="798"/>
      <c r="DV1" s="798"/>
      <c r="DW1" s="798"/>
      <c r="DX1" s="798"/>
      <c r="DY1" s="798"/>
      <c r="DZ1" s="798"/>
      <c r="EA1" s="798"/>
      <c r="EB1" s="798"/>
      <c r="EC1" s="799"/>
      <c r="ED1" s="224"/>
      <c r="EE1" s="224"/>
      <c r="EF1" s="224"/>
      <c r="EG1" s="224"/>
      <c r="EH1" s="224"/>
      <c r="EI1" s="224"/>
      <c r="EJ1" s="224"/>
      <c r="EK1" s="224"/>
      <c r="EL1" s="224"/>
      <c r="EM1" s="224"/>
    </row>
    <row r="2" spans="2:143" ht="22.5" customHeight="1" x14ac:dyDescent="0.15">
      <c r="B2" s="227" t="s">
        <v>212</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739" t="s">
        <v>213</v>
      </c>
      <c r="C3" s="740"/>
      <c r="D3" s="740"/>
      <c r="E3" s="740"/>
      <c r="F3" s="740"/>
      <c r="G3" s="740"/>
      <c r="H3" s="740"/>
      <c r="I3" s="740"/>
      <c r="J3" s="740"/>
      <c r="K3" s="740"/>
      <c r="L3" s="740"/>
      <c r="M3" s="740"/>
      <c r="N3" s="740"/>
      <c r="O3" s="740"/>
      <c r="P3" s="740"/>
      <c r="Q3" s="740"/>
      <c r="R3" s="740"/>
      <c r="S3" s="740"/>
      <c r="T3" s="740"/>
      <c r="U3" s="740"/>
      <c r="V3" s="740"/>
      <c r="W3" s="740"/>
      <c r="X3" s="740"/>
      <c r="Y3" s="740"/>
      <c r="Z3" s="740"/>
      <c r="AA3" s="740"/>
      <c r="AB3" s="740"/>
      <c r="AC3" s="740"/>
      <c r="AD3" s="740"/>
      <c r="AE3" s="740"/>
      <c r="AF3" s="740"/>
      <c r="AG3" s="740"/>
      <c r="AH3" s="740"/>
      <c r="AI3" s="740"/>
      <c r="AJ3" s="740"/>
      <c r="AK3" s="740"/>
      <c r="AL3" s="740"/>
      <c r="AM3" s="740"/>
      <c r="AN3" s="740"/>
      <c r="AO3" s="740"/>
      <c r="AP3" s="739" t="s">
        <v>214</v>
      </c>
      <c r="AQ3" s="740"/>
      <c r="AR3" s="740"/>
      <c r="AS3" s="740"/>
      <c r="AT3" s="740"/>
      <c r="AU3" s="740"/>
      <c r="AV3" s="740"/>
      <c r="AW3" s="740"/>
      <c r="AX3" s="740"/>
      <c r="AY3" s="740"/>
      <c r="AZ3" s="740"/>
      <c r="BA3" s="740"/>
      <c r="BB3" s="740"/>
      <c r="BC3" s="740"/>
      <c r="BD3" s="740"/>
      <c r="BE3" s="740"/>
      <c r="BF3" s="740"/>
      <c r="BG3" s="740"/>
      <c r="BH3" s="740"/>
      <c r="BI3" s="740"/>
      <c r="BJ3" s="740"/>
      <c r="BK3" s="740"/>
      <c r="BL3" s="740"/>
      <c r="BM3" s="740"/>
      <c r="BN3" s="740"/>
      <c r="BO3" s="740"/>
      <c r="BP3" s="740"/>
      <c r="BQ3" s="740"/>
      <c r="BR3" s="740"/>
      <c r="BS3" s="740"/>
      <c r="BT3" s="740"/>
      <c r="BU3" s="740"/>
      <c r="BV3" s="740"/>
      <c r="BW3" s="740"/>
      <c r="BX3" s="740"/>
      <c r="BY3" s="740"/>
      <c r="BZ3" s="740"/>
      <c r="CA3" s="740"/>
      <c r="CB3" s="741"/>
      <c r="CD3" s="782" t="s">
        <v>215</v>
      </c>
      <c r="CE3" s="783"/>
      <c r="CF3" s="783"/>
      <c r="CG3" s="783"/>
      <c r="CH3" s="783"/>
      <c r="CI3" s="783"/>
      <c r="CJ3" s="783"/>
      <c r="CK3" s="783"/>
      <c r="CL3" s="783"/>
      <c r="CM3" s="783"/>
      <c r="CN3" s="783"/>
      <c r="CO3" s="783"/>
      <c r="CP3" s="783"/>
      <c r="CQ3" s="783"/>
      <c r="CR3" s="783"/>
      <c r="CS3" s="783"/>
      <c r="CT3" s="783"/>
      <c r="CU3" s="783"/>
      <c r="CV3" s="783"/>
      <c r="CW3" s="783"/>
      <c r="CX3" s="783"/>
      <c r="CY3" s="783"/>
      <c r="CZ3" s="783"/>
      <c r="DA3" s="783"/>
      <c r="DB3" s="783"/>
      <c r="DC3" s="783"/>
      <c r="DD3" s="783"/>
      <c r="DE3" s="783"/>
      <c r="DF3" s="783"/>
      <c r="DG3" s="783"/>
      <c r="DH3" s="783"/>
      <c r="DI3" s="783"/>
      <c r="DJ3" s="783"/>
      <c r="DK3" s="783"/>
      <c r="DL3" s="783"/>
      <c r="DM3" s="783"/>
      <c r="DN3" s="783"/>
      <c r="DO3" s="783"/>
      <c r="DP3" s="783"/>
      <c r="DQ3" s="783"/>
      <c r="DR3" s="783"/>
      <c r="DS3" s="783"/>
      <c r="DT3" s="783"/>
      <c r="DU3" s="783"/>
      <c r="DV3" s="783"/>
      <c r="DW3" s="783"/>
      <c r="DX3" s="783"/>
      <c r="DY3" s="783"/>
      <c r="DZ3" s="783"/>
      <c r="EA3" s="783"/>
      <c r="EB3" s="783"/>
      <c r="EC3" s="784"/>
    </row>
    <row r="4" spans="2:143" ht="11.25" customHeight="1" x14ac:dyDescent="0.15">
      <c r="B4" s="739" t="s">
        <v>1</v>
      </c>
      <c r="C4" s="740"/>
      <c r="D4" s="740"/>
      <c r="E4" s="740"/>
      <c r="F4" s="740"/>
      <c r="G4" s="740"/>
      <c r="H4" s="740"/>
      <c r="I4" s="740"/>
      <c r="J4" s="740"/>
      <c r="K4" s="740"/>
      <c r="L4" s="740"/>
      <c r="M4" s="740"/>
      <c r="N4" s="740"/>
      <c r="O4" s="740"/>
      <c r="P4" s="740"/>
      <c r="Q4" s="741"/>
      <c r="R4" s="739" t="s">
        <v>216</v>
      </c>
      <c r="S4" s="740"/>
      <c r="T4" s="740"/>
      <c r="U4" s="740"/>
      <c r="V4" s="740"/>
      <c r="W4" s="740"/>
      <c r="X4" s="740"/>
      <c r="Y4" s="741"/>
      <c r="Z4" s="739" t="s">
        <v>217</v>
      </c>
      <c r="AA4" s="740"/>
      <c r="AB4" s="740"/>
      <c r="AC4" s="741"/>
      <c r="AD4" s="739" t="s">
        <v>218</v>
      </c>
      <c r="AE4" s="740"/>
      <c r="AF4" s="740"/>
      <c r="AG4" s="740"/>
      <c r="AH4" s="740"/>
      <c r="AI4" s="740"/>
      <c r="AJ4" s="740"/>
      <c r="AK4" s="741"/>
      <c r="AL4" s="739" t="s">
        <v>217</v>
      </c>
      <c r="AM4" s="740"/>
      <c r="AN4" s="740"/>
      <c r="AO4" s="741"/>
      <c r="AP4" s="800" t="s">
        <v>219</v>
      </c>
      <c r="AQ4" s="800"/>
      <c r="AR4" s="800"/>
      <c r="AS4" s="800"/>
      <c r="AT4" s="800"/>
      <c r="AU4" s="800"/>
      <c r="AV4" s="800"/>
      <c r="AW4" s="800"/>
      <c r="AX4" s="800"/>
      <c r="AY4" s="800"/>
      <c r="AZ4" s="800"/>
      <c r="BA4" s="800"/>
      <c r="BB4" s="800"/>
      <c r="BC4" s="800"/>
      <c r="BD4" s="800"/>
      <c r="BE4" s="800"/>
      <c r="BF4" s="800"/>
      <c r="BG4" s="800" t="s">
        <v>220</v>
      </c>
      <c r="BH4" s="800"/>
      <c r="BI4" s="800"/>
      <c r="BJ4" s="800"/>
      <c r="BK4" s="800"/>
      <c r="BL4" s="800"/>
      <c r="BM4" s="800"/>
      <c r="BN4" s="800"/>
      <c r="BO4" s="800" t="s">
        <v>217</v>
      </c>
      <c r="BP4" s="800"/>
      <c r="BQ4" s="800"/>
      <c r="BR4" s="800"/>
      <c r="BS4" s="800" t="s">
        <v>221</v>
      </c>
      <c r="BT4" s="800"/>
      <c r="BU4" s="800"/>
      <c r="BV4" s="800"/>
      <c r="BW4" s="800"/>
      <c r="BX4" s="800"/>
      <c r="BY4" s="800"/>
      <c r="BZ4" s="800"/>
      <c r="CA4" s="800"/>
      <c r="CB4" s="800"/>
      <c r="CD4" s="782" t="s">
        <v>222</v>
      </c>
      <c r="CE4" s="783"/>
      <c r="CF4" s="783"/>
      <c r="CG4" s="783"/>
      <c r="CH4" s="783"/>
      <c r="CI4" s="783"/>
      <c r="CJ4" s="783"/>
      <c r="CK4" s="783"/>
      <c r="CL4" s="783"/>
      <c r="CM4" s="783"/>
      <c r="CN4" s="783"/>
      <c r="CO4" s="783"/>
      <c r="CP4" s="783"/>
      <c r="CQ4" s="783"/>
      <c r="CR4" s="783"/>
      <c r="CS4" s="783"/>
      <c r="CT4" s="783"/>
      <c r="CU4" s="783"/>
      <c r="CV4" s="783"/>
      <c r="CW4" s="783"/>
      <c r="CX4" s="783"/>
      <c r="CY4" s="783"/>
      <c r="CZ4" s="783"/>
      <c r="DA4" s="783"/>
      <c r="DB4" s="783"/>
      <c r="DC4" s="783"/>
      <c r="DD4" s="783"/>
      <c r="DE4" s="783"/>
      <c r="DF4" s="783"/>
      <c r="DG4" s="783"/>
      <c r="DH4" s="783"/>
      <c r="DI4" s="783"/>
      <c r="DJ4" s="783"/>
      <c r="DK4" s="783"/>
      <c r="DL4" s="783"/>
      <c r="DM4" s="783"/>
      <c r="DN4" s="783"/>
      <c r="DO4" s="783"/>
      <c r="DP4" s="783"/>
      <c r="DQ4" s="783"/>
      <c r="DR4" s="783"/>
      <c r="DS4" s="783"/>
      <c r="DT4" s="783"/>
      <c r="DU4" s="783"/>
      <c r="DV4" s="783"/>
      <c r="DW4" s="783"/>
      <c r="DX4" s="783"/>
      <c r="DY4" s="783"/>
      <c r="DZ4" s="783"/>
      <c r="EA4" s="783"/>
      <c r="EB4" s="783"/>
      <c r="EC4" s="784"/>
    </row>
    <row r="5" spans="2:143" s="230" customFormat="1" ht="11.25" customHeight="1" x14ac:dyDescent="0.15">
      <c r="B5" s="744" t="s">
        <v>223</v>
      </c>
      <c r="C5" s="745"/>
      <c r="D5" s="745"/>
      <c r="E5" s="745"/>
      <c r="F5" s="745"/>
      <c r="G5" s="745"/>
      <c r="H5" s="745"/>
      <c r="I5" s="745"/>
      <c r="J5" s="745"/>
      <c r="K5" s="745"/>
      <c r="L5" s="745"/>
      <c r="M5" s="745"/>
      <c r="N5" s="745"/>
      <c r="O5" s="745"/>
      <c r="P5" s="745"/>
      <c r="Q5" s="746"/>
      <c r="R5" s="733">
        <v>1764541</v>
      </c>
      <c r="S5" s="734"/>
      <c r="T5" s="734"/>
      <c r="U5" s="734"/>
      <c r="V5" s="734"/>
      <c r="W5" s="734"/>
      <c r="X5" s="734"/>
      <c r="Y5" s="777"/>
      <c r="Z5" s="795">
        <v>11.8</v>
      </c>
      <c r="AA5" s="795"/>
      <c r="AB5" s="795"/>
      <c r="AC5" s="795"/>
      <c r="AD5" s="796">
        <v>1764541</v>
      </c>
      <c r="AE5" s="796"/>
      <c r="AF5" s="796"/>
      <c r="AG5" s="796"/>
      <c r="AH5" s="796"/>
      <c r="AI5" s="796"/>
      <c r="AJ5" s="796"/>
      <c r="AK5" s="796"/>
      <c r="AL5" s="778">
        <v>28.6</v>
      </c>
      <c r="AM5" s="749"/>
      <c r="AN5" s="749"/>
      <c r="AO5" s="779"/>
      <c r="AP5" s="744" t="s">
        <v>224</v>
      </c>
      <c r="AQ5" s="745"/>
      <c r="AR5" s="745"/>
      <c r="AS5" s="745"/>
      <c r="AT5" s="745"/>
      <c r="AU5" s="745"/>
      <c r="AV5" s="745"/>
      <c r="AW5" s="745"/>
      <c r="AX5" s="745"/>
      <c r="AY5" s="745"/>
      <c r="AZ5" s="745"/>
      <c r="BA5" s="745"/>
      <c r="BB5" s="745"/>
      <c r="BC5" s="745"/>
      <c r="BD5" s="745"/>
      <c r="BE5" s="745"/>
      <c r="BF5" s="746"/>
      <c r="BG5" s="678">
        <v>1764541</v>
      </c>
      <c r="BH5" s="679"/>
      <c r="BI5" s="679"/>
      <c r="BJ5" s="679"/>
      <c r="BK5" s="679"/>
      <c r="BL5" s="679"/>
      <c r="BM5" s="679"/>
      <c r="BN5" s="680"/>
      <c r="BO5" s="715">
        <v>100</v>
      </c>
      <c r="BP5" s="715"/>
      <c r="BQ5" s="715"/>
      <c r="BR5" s="715"/>
      <c r="BS5" s="716">
        <v>20710</v>
      </c>
      <c r="BT5" s="716"/>
      <c r="BU5" s="716"/>
      <c r="BV5" s="716"/>
      <c r="BW5" s="716"/>
      <c r="BX5" s="716"/>
      <c r="BY5" s="716"/>
      <c r="BZ5" s="716"/>
      <c r="CA5" s="716"/>
      <c r="CB5" s="775"/>
      <c r="CD5" s="782" t="s">
        <v>219</v>
      </c>
      <c r="CE5" s="783"/>
      <c r="CF5" s="783"/>
      <c r="CG5" s="783"/>
      <c r="CH5" s="783"/>
      <c r="CI5" s="783"/>
      <c r="CJ5" s="783"/>
      <c r="CK5" s="783"/>
      <c r="CL5" s="783"/>
      <c r="CM5" s="783"/>
      <c r="CN5" s="783"/>
      <c r="CO5" s="783"/>
      <c r="CP5" s="783"/>
      <c r="CQ5" s="784"/>
      <c r="CR5" s="782" t="s">
        <v>225</v>
      </c>
      <c r="CS5" s="783"/>
      <c r="CT5" s="783"/>
      <c r="CU5" s="783"/>
      <c r="CV5" s="783"/>
      <c r="CW5" s="783"/>
      <c r="CX5" s="783"/>
      <c r="CY5" s="784"/>
      <c r="CZ5" s="782" t="s">
        <v>217</v>
      </c>
      <c r="DA5" s="783"/>
      <c r="DB5" s="783"/>
      <c r="DC5" s="784"/>
      <c r="DD5" s="782" t="s">
        <v>226</v>
      </c>
      <c r="DE5" s="783"/>
      <c r="DF5" s="783"/>
      <c r="DG5" s="783"/>
      <c r="DH5" s="783"/>
      <c r="DI5" s="783"/>
      <c r="DJ5" s="783"/>
      <c r="DK5" s="783"/>
      <c r="DL5" s="783"/>
      <c r="DM5" s="783"/>
      <c r="DN5" s="783"/>
      <c r="DO5" s="783"/>
      <c r="DP5" s="784"/>
      <c r="DQ5" s="782" t="s">
        <v>227</v>
      </c>
      <c r="DR5" s="783"/>
      <c r="DS5" s="783"/>
      <c r="DT5" s="783"/>
      <c r="DU5" s="783"/>
      <c r="DV5" s="783"/>
      <c r="DW5" s="783"/>
      <c r="DX5" s="783"/>
      <c r="DY5" s="783"/>
      <c r="DZ5" s="783"/>
      <c r="EA5" s="783"/>
      <c r="EB5" s="783"/>
      <c r="EC5" s="784"/>
    </row>
    <row r="6" spans="2:143" ht="11.25" customHeight="1" x14ac:dyDescent="0.15">
      <c r="B6" s="675" t="s">
        <v>228</v>
      </c>
      <c r="C6" s="676"/>
      <c r="D6" s="676"/>
      <c r="E6" s="676"/>
      <c r="F6" s="676"/>
      <c r="G6" s="676"/>
      <c r="H6" s="676"/>
      <c r="I6" s="676"/>
      <c r="J6" s="676"/>
      <c r="K6" s="676"/>
      <c r="L6" s="676"/>
      <c r="M6" s="676"/>
      <c r="N6" s="676"/>
      <c r="O6" s="676"/>
      <c r="P6" s="676"/>
      <c r="Q6" s="677"/>
      <c r="R6" s="678">
        <v>128871</v>
      </c>
      <c r="S6" s="679"/>
      <c r="T6" s="679"/>
      <c r="U6" s="679"/>
      <c r="V6" s="679"/>
      <c r="W6" s="679"/>
      <c r="X6" s="679"/>
      <c r="Y6" s="680"/>
      <c r="Z6" s="715">
        <v>0.9</v>
      </c>
      <c r="AA6" s="715"/>
      <c r="AB6" s="715"/>
      <c r="AC6" s="715"/>
      <c r="AD6" s="716">
        <v>128871</v>
      </c>
      <c r="AE6" s="716"/>
      <c r="AF6" s="716"/>
      <c r="AG6" s="716"/>
      <c r="AH6" s="716"/>
      <c r="AI6" s="716"/>
      <c r="AJ6" s="716"/>
      <c r="AK6" s="716"/>
      <c r="AL6" s="681">
        <v>2.1</v>
      </c>
      <c r="AM6" s="682"/>
      <c r="AN6" s="682"/>
      <c r="AO6" s="717"/>
      <c r="AP6" s="675" t="s">
        <v>229</v>
      </c>
      <c r="AQ6" s="676"/>
      <c r="AR6" s="676"/>
      <c r="AS6" s="676"/>
      <c r="AT6" s="676"/>
      <c r="AU6" s="676"/>
      <c r="AV6" s="676"/>
      <c r="AW6" s="676"/>
      <c r="AX6" s="676"/>
      <c r="AY6" s="676"/>
      <c r="AZ6" s="676"/>
      <c r="BA6" s="676"/>
      <c r="BB6" s="676"/>
      <c r="BC6" s="676"/>
      <c r="BD6" s="676"/>
      <c r="BE6" s="676"/>
      <c r="BF6" s="677"/>
      <c r="BG6" s="678">
        <v>1764541</v>
      </c>
      <c r="BH6" s="679"/>
      <c r="BI6" s="679"/>
      <c r="BJ6" s="679"/>
      <c r="BK6" s="679"/>
      <c r="BL6" s="679"/>
      <c r="BM6" s="679"/>
      <c r="BN6" s="680"/>
      <c r="BO6" s="715">
        <v>100</v>
      </c>
      <c r="BP6" s="715"/>
      <c r="BQ6" s="715"/>
      <c r="BR6" s="715"/>
      <c r="BS6" s="716">
        <v>20710</v>
      </c>
      <c r="BT6" s="716"/>
      <c r="BU6" s="716"/>
      <c r="BV6" s="716"/>
      <c r="BW6" s="716"/>
      <c r="BX6" s="716"/>
      <c r="BY6" s="716"/>
      <c r="BZ6" s="716"/>
      <c r="CA6" s="716"/>
      <c r="CB6" s="775"/>
      <c r="CD6" s="736" t="s">
        <v>230</v>
      </c>
      <c r="CE6" s="737"/>
      <c r="CF6" s="737"/>
      <c r="CG6" s="737"/>
      <c r="CH6" s="737"/>
      <c r="CI6" s="737"/>
      <c r="CJ6" s="737"/>
      <c r="CK6" s="737"/>
      <c r="CL6" s="737"/>
      <c r="CM6" s="737"/>
      <c r="CN6" s="737"/>
      <c r="CO6" s="737"/>
      <c r="CP6" s="737"/>
      <c r="CQ6" s="738"/>
      <c r="CR6" s="678">
        <v>128266</v>
      </c>
      <c r="CS6" s="679"/>
      <c r="CT6" s="679"/>
      <c r="CU6" s="679"/>
      <c r="CV6" s="679"/>
      <c r="CW6" s="679"/>
      <c r="CX6" s="679"/>
      <c r="CY6" s="680"/>
      <c r="CZ6" s="778">
        <v>0.9</v>
      </c>
      <c r="DA6" s="749"/>
      <c r="DB6" s="749"/>
      <c r="DC6" s="781"/>
      <c r="DD6" s="684" t="s">
        <v>231</v>
      </c>
      <c r="DE6" s="679"/>
      <c r="DF6" s="679"/>
      <c r="DG6" s="679"/>
      <c r="DH6" s="679"/>
      <c r="DI6" s="679"/>
      <c r="DJ6" s="679"/>
      <c r="DK6" s="679"/>
      <c r="DL6" s="679"/>
      <c r="DM6" s="679"/>
      <c r="DN6" s="679"/>
      <c r="DO6" s="679"/>
      <c r="DP6" s="680"/>
      <c r="DQ6" s="684">
        <v>128264</v>
      </c>
      <c r="DR6" s="679"/>
      <c r="DS6" s="679"/>
      <c r="DT6" s="679"/>
      <c r="DU6" s="679"/>
      <c r="DV6" s="679"/>
      <c r="DW6" s="679"/>
      <c r="DX6" s="679"/>
      <c r="DY6" s="679"/>
      <c r="DZ6" s="679"/>
      <c r="EA6" s="679"/>
      <c r="EB6" s="679"/>
      <c r="EC6" s="722"/>
    </row>
    <row r="7" spans="2:143" ht="11.25" customHeight="1" x14ac:dyDescent="0.15">
      <c r="B7" s="675" t="s">
        <v>232</v>
      </c>
      <c r="C7" s="676"/>
      <c r="D7" s="676"/>
      <c r="E7" s="676"/>
      <c r="F7" s="676"/>
      <c r="G7" s="676"/>
      <c r="H7" s="676"/>
      <c r="I7" s="676"/>
      <c r="J7" s="676"/>
      <c r="K7" s="676"/>
      <c r="L7" s="676"/>
      <c r="M7" s="676"/>
      <c r="N7" s="676"/>
      <c r="O7" s="676"/>
      <c r="P7" s="676"/>
      <c r="Q7" s="677"/>
      <c r="R7" s="678">
        <v>2738</v>
      </c>
      <c r="S7" s="679"/>
      <c r="T7" s="679"/>
      <c r="U7" s="679"/>
      <c r="V7" s="679"/>
      <c r="W7" s="679"/>
      <c r="X7" s="679"/>
      <c r="Y7" s="680"/>
      <c r="Z7" s="715">
        <v>0</v>
      </c>
      <c r="AA7" s="715"/>
      <c r="AB7" s="715"/>
      <c r="AC7" s="715"/>
      <c r="AD7" s="716">
        <v>2738</v>
      </c>
      <c r="AE7" s="716"/>
      <c r="AF7" s="716"/>
      <c r="AG7" s="716"/>
      <c r="AH7" s="716"/>
      <c r="AI7" s="716"/>
      <c r="AJ7" s="716"/>
      <c r="AK7" s="716"/>
      <c r="AL7" s="681">
        <v>0</v>
      </c>
      <c r="AM7" s="682"/>
      <c r="AN7" s="682"/>
      <c r="AO7" s="717"/>
      <c r="AP7" s="675" t="s">
        <v>233</v>
      </c>
      <c r="AQ7" s="676"/>
      <c r="AR7" s="676"/>
      <c r="AS7" s="676"/>
      <c r="AT7" s="676"/>
      <c r="AU7" s="676"/>
      <c r="AV7" s="676"/>
      <c r="AW7" s="676"/>
      <c r="AX7" s="676"/>
      <c r="AY7" s="676"/>
      <c r="AZ7" s="676"/>
      <c r="BA7" s="676"/>
      <c r="BB7" s="676"/>
      <c r="BC7" s="676"/>
      <c r="BD7" s="676"/>
      <c r="BE7" s="676"/>
      <c r="BF7" s="677"/>
      <c r="BG7" s="678">
        <v>710343</v>
      </c>
      <c r="BH7" s="679"/>
      <c r="BI7" s="679"/>
      <c r="BJ7" s="679"/>
      <c r="BK7" s="679"/>
      <c r="BL7" s="679"/>
      <c r="BM7" s="679"/>
      <c r="BN7" s="680"/>
      <c r="BO7" s="715">
        <v>40.299999999999997</v>
      </c>
      <c r="BP7" s="715"/>
      <c r="BQ7" s="715"/>
      <c r="BR7" s="715"/>
      <c r="BS7" s="716">
        <v>20710</v>
      </c>
      <c r="BT7" s="716"/>
      <c r="BU7" s="716"/>
      <c r="BV7" s="716"/>
      <c r="BW7" s="716"/>
      <c r="BX7" s="716"/>
      <c r="BY7" s="716"/>
      <c r="BZ7" s="716"/>
      <c r="CA7" s="716"/>
      <c r="CB7" s="775"/>
      <c r="CD7" s="711" t="s">
        <v>234</v>
      </c>
      <c r="CE7" s="712"/>
      <c r="CF7" s="712"/>
      <c r="CG7" s="712"/>
      <c r="CH7" s="712"/>
      <c r="CI7" s="712"/>
      <c r="CJ7" s="712"/>
      <c r="CK7" s="712"/>
      <c r="CL7" s="712"/>
      <c r="CM7" s="712"/>
      <c r="CN7" s="712"/>
      <c r="CO7" s="712"/>
      <c r="CP7" s="712"/>
      <c r="CQ7" s="713"/>
      <c r="CR7" s="678">
        <v>2811594</v>
      </c>
      <c r="CS7" s="679"/>
      <c r="CT7" s="679"/>
      <c r="CU7" s="679"/>
      <c r="CV7" s="679"/>
      <c r="CW7" s="679"/>
      <c r="CX7" s="679"/>
      <c r="CY7" s="680"/>
      <c r="CZ7" s="715">
        <v>19.3</v>
      </c>
      <c r="DA7" s="715"/>
      <c r="DB7" s="715"/>
      <c r="DC7" s="715"/>
      <c r="DD7" s="684">
        <v>301437</v>
      </c>
      <c r="DE7" s="679"/>
      <c r="DF7" s="679"/>
      <c r="DG7" s="679"/>
      <c r="DH7" s="679"/>
      <c r="DI7" s="679"/>
      <c r="DJ7" s="679"/>
      <c r="DK7" s="679"/>
      <c r="DL7" s="679"/>
      <c r="DM7" s="679"/>
      <c r="DN7" s="679"/>
      <c r="DO7" s="679"/>
      <c r="DP7" s="680"/>
      <c r="DQ7" s="684">
        <v>1258416</v>
      </c>
      <c r="DR7" s="679"/>
      <c r="DS7" s="679"/>
      <c r="DT7" s="679"/>
      <c r="DU7" s="679"/>
      <c r="DV7" s="679"/>
      <c r="DW7" s="679"/>
      <c r="DX7" s="679"/>
      <c r="DY7" s="679"/>
      <c r="DZ7" s="679"/>
      <c r="EA7" s="679"/>
      <c r="EB7" s="679"/>
      <c r="EC7" s="722"/>
    </row>
    <row r="8" spans="2:143" ht="11.25" customHeight="1" x14ac:dyDescent="0.15">
      <c r="B8" s="675" t="s">
        <v>235</v>
      </c>
      <c r="C8" s="676"/>
      <c r="D8" s="676"/>
      <c r="E8" s="676"/>
      <c r="F8" s="676"/>
      <c r="G8" s="676"/>
      <c r="H8" s="676"/>
      <c r="I8" s="676"/>
      <c r="J8" s="676"/>
      <c r="K8" s="676"/>
      <c r="L8" s="676"/>
      <c r="M8" s="676"/>
      <c r="N8" s="676"/>
      <c r="O8" s="676"/>
      <c r="P8" s="676"/>
      <c r="Q8" s="677"/>
      <c r="R8" s="678">
        <v>6156</v>
      </c>
      <c r="S8" s="679"/>
      <c r="T8" s="679"/>
      <c r="U8" s="679"/>
      <c r="V8" s="679"/>
      <c r="W8" s="679"/>
      <c r="X8" s="679"/>
      <c r="Y8" s="680"/>
      <c r="Z8" s="715">
        <v>0</v>
      </c>
      <c r="AA8" s="715"/>
      <c r="AB8" s="715"/>
      <c r="AC8" s="715"/>
      <c r="AD8" s="716">
        <v>6156</v>
      </c>
      <c r="AE8" s="716"/>
      <c r="AF8" s="716"/>
      <c r="AG8" s="716"/>
      <c r="AH8" s="716"/>
      <c r="AI8" s="716"/>
      <c r="AJ8" s="716"/>
      <c r="AK8" s="716"/>
      <c r="AL8" s="681">
        <v>0.1</v>
      </c>
      <c r="AM8" s="682"/>
      <c r="AN8" s="682"/>
      <c r="AO8" s="717"/>
      <c r="AP8" s="675" t="s">
        <v>236</v>
      </c>
      <c r="AQ8" s="676"/>
      <c r="AR8" s="676"/>
      <c r="AS8" s="676"/>
      <c r="AT8" s="676"/>
      <c r="AU8" s="676"/>
      <c r="AV8" s="676"/>
      <c r="AW8" s="676"/>
      <c r="AX8" s="676"/>
      <c r="AY8" s="676"/>
      <c r="AZ8" s="676"/>
      <c r="BA8" s="676"/>
      <c r="BB8" s="676"/>
      <c r="BC8" s="676"/>
      <c r="BD8" s="676"/>
      <c r="BE8" s="676"/>
      <c r="BF8" s="677"/>
      <c r="BG8" s="678">
        <v>29440</v>
      </c>
      <c r="BH8" s="679"/>
      <c r="BI8" s="679"/>
      <c r="BJ8" s="679"/>
      <c r="BK8" s="679"/>
      <c r="BL8" s="679"/>
      <c r="BM8" s="679"/>
      <c r="BN8" s="680"/>
      <c r="BO8" s="715">
        <v>1.7</v>
      </c>
      <c r="BP8" s="715"/>
      <c r="BQ8" s="715"/>
      <c r="BR8" s="715"/>
      <c r="BS8" s="684" t="s">
        <v>231</v>
      </c>
      <c r="BT8" s="679"/>
      <c r="BU8" s="679"/>
      <c r="BV8" s="679"/>
      <c r="BW8" s="679"/>
      <c r="BX8" s="679"/>
      <c r="BY8" s="679"/>
      <c r="BZ8" s="679"/>
      <c r="CA8" s="679"/>
      <c r="CB8" s="722"/>
      <c r="CD8" s="711" t="s">
        <v>237</v>
      </c>
      <c r="CE8" s="712"/>
      <c r="CF8" s="712"/>
      <c r="CG8" s="712"/>
      <c r="CH8" s="712"/>
      <c r="CI8" s="712"/>
      <c r="CJ8" s="712"/>
      <c r="CK8" s="712"/>
      <c r="CL8" s="712"/>
      <c r="CM8" s="712"/>
      <c r="CN8" s="712"/>
      <c r="CO8" s="712"/>
      <c r="CP8" s="712"/>
      <c r="CQ8" s="713"/>
      <c r="CR8" s="678">
        <v>3611504</v>
      </c>
      <c r="CS8" s="679"/>
      <c r="CT8" s="679"/>
      <c r="CU8" s="679"/>
      <c r="CV8" s="679"/>
      <c r="CW8" s="679"/>
      <c r="CX8" s="679"/>
      <c r="CY8" s="680"/>
      <c r="CZ8" s="715">
        <v>24.8</v>
      </c>
      <c r="DA8" s="715"/>
      <c r="DB8" s="715"/>
      <c r="DC8" s="715"/>
      <c r="DD8" s="684">
        <v>76604</v>
      </c>
      <c r="DE8" s="679"/>
      <c r="DF8" s="679"/>
      <c r="DG8" s="679"/>
      <c r="DH8" s="679"/>
      <c r="DI8" s="679"/>
      <c r="DJ8" s="679"/>
      <c r="DK8" s="679"/>
      <c r="DL8" s="679"/>
      <c r="DM8" s="679"/>
      <c r="DN8" s="679"/>
      <c r="DO8" s="679"/>
      <c r="DP8" s="680"/>
      <c r="DQ8" s="684">
        <v>2011784</v>
      </c>
      <c r="DR8" s="679"/>
      <c r="DS8" s="679"/>
      <c r="DT8" s="679"/>
      <c r="DU8" s="679"/>
      <c r="DV8" s="679"/>
      <c r="DW8" s="679"/>
      <c r="DX8" s="679"/>
      <c r="DY8" s="679"/>
      <c r="DZ8" s="679"/>
      <c r="EA8" s="679"/>
      <c r="EB8" s="679"/>
      <c r="EC8" s="722"/>
    </row>
    <row r="9" spans="2:143" ht="11.25" customHeight="1" x14ac:dyDescent="0.15">
      <c r="B9" s="675" t="s">
        <v>238</v>
      </c>
      <c r="C9" s="676"/>
      <c r="D9" s="676"/>
      <c r="E9" s="676"/>
      <c r="F9" s="676"/>
      <c r="G9" s="676"/>
      <c r="H9" s="676"/>
      <c r="I9" s="676"/>
      <c r="J9" s="676"/>
      <c r="K9" s="676"/>
      <c r="L9" s="676"/>
      <c r="M9" s="676"/>
      <c r="N9" s="676"/>
      <c r="O9" s="676"/>
      <c r="P9" s="676"/>
      <c r="Q9" s="677"/>
      <c r="R9" s="678">
        <v>3390</v>
      </c>
      <c r="S9" s="679"/>
      <c r="T9" s="679"/>
      <c r="U9" s="679"/>
      <c r="V9" s="679"/>
      <c r="W9" s="679"/>
      <c r="X9" s="679"/>
      <c r="Y9" s="680"/>
      <c r="Z9" s="715">
        <v>0</v>
      </c>
      <c r="AA9" s="715"/>
      <c r="AB9" s="715"/>
      <c r="AC9" s="715"/>
      <c r="AD9" s="716">
        <v>3390</v>
      </c>
      <c r="AE9" s="716"/>
      <c r="AF9" s="716"/>
      <c r="AG9" s="716"/>
      <c r="AH9" s="716"/>
      <c r="AI9" s="716"/>
      <c r="AJ9" s="716"/>
      <c r="AK9" s="716"/>
      <c r="AL9" s="681">
        <v>0.1</v>
      </c>
      <c r="AM9" s="682"/>
      <c r="AN9" s="682"/>
      <c r="AO9" s="717"/>
      <c r="AP9" s="675" t="s">
        <v>239</v>
      </c>
      <c r="AQ9" s="676"/>
      <c r="AR9" s="676"/>
      <c r="AS9" s="676"/>
      <c r="AT9" s="676"/>
      <c r="AU9" s="676"/>
      <c r="AV9" s="676"/>
      <c r="AW9" s="676"/>
      <c r="AX9" s="676"/>
      <c r="AY9" s="676"/>
      <c r="AZ9" s="676"/>
      <c r="BA9" s="676"/>
      <c r="BB9" s="676"/>
      <c r="BC9" s="676"/>
      <c r="BD9" s="676"/>
      <c r="BE9" s="676"/>
      <c r="BF9" s="677"/>
      <c r="BG9" s="678">
        <v>569129</v>
      </c>
      <c r="BH9" s="679"/>
      <c r="BI9" s="679"/>
      <c r="BJ9" s="679"/>
      <c r="BK9" s="679"/>
      <c r="BL9" s="679"/>
      <c r="BM9" s="679"/>
      <c r="BN9" s="680"/>
      <c r="BO9" s="715">
        <v>32.299999999999997</v>
      </c>
      <c r="BP9" s="715"/>
      <c r="BQ9" s="715"/>
      <c r="BR9" s="715"/>
      <c r="BS9" s="684" t="s">
        <v>240</v>
      </c>
      <c r="BT9" s="679"/>
      <c r="BU9" s="679"/>
      <c r="BV9" s="679"/>
      <c r="BW9" s="679"/>
      <c r="BX9" s="679"/>
      <c r="BY9" s="679"/>
      <c r="BZ9" s="679"/>
      <c r="CA9" s="679"/>
      <c r="CB9" s="722"/>
      <c r="CD9" s="711" t="s">
        <v>241</v>
      </c>
      <c r="CE9" s="712"/>
      <c r="CF9" s="712"/>
      <c r="CG9" s="712"/>
      <c r="CH9" s="712"/>
      <c r="CI9" s="712"/>
      <c r="CJ9" s="712"/>
      <c r="CK9" s="712"/>
      <c r="CL9" s="712"/>
      <c r="CM9" s="712"/>
      <c r="CN9" s="712"/>
      <c r="CO9" s="712"/>
      <c r="CP9" s="712"/>
      <c r="CQ9" s="713"/>
      <c r="CR9" s="678">
        <v>768513</v>
      </c>
      <c r="CS9" s="679"/>
      <c r="CT9" s="679"/>
      <c r="CU9" s="679"/>
      <c r="CV9" s="679"/>
      <c r="CW9" s="679"/>
      <c r="CX9" s="679"/>
      <c r="CY9" s="680"/>
      <c r="CZ9" s="715">
        <v>5.3</v>
      </c>
      <c r="DA9" s="715"/>
      <c r="DB9" s="715"/>
      <c r="DC9" s="715"/>
      <c r="DD9" s="684">
        <v>31236</v>
      </c>
      <c r="DE9" s="679"/>
      <c r="DF9" s="679"/>
      <c r="DG9" s="679"/>
      <c r="DH9" s="679"/>
      <c r="DI9" s="679"/>
      <c r="DJ9" s="679"/>
      <c r="DK9" s="679"/>
      <c r="DL9" s="679"/>
      <c r="DM9" s="679"/>
      <c r="DN9" s="679"/>
      <c r="DO9" s="679"/>
      <c r="DP9" s="680"/>
      <c r="DQ9" s="684">
        <v>623163</v>
      </c>
      <c r="DR9" s="679"/>
      <c r="DS9" s="679"/>
      <c r="DT9" s="679"/>
      <c r="DU9" s="679"/>
      <c r="DV9" s="679"/>
      <c r="DW9" s="679"/>
      <c r="DX9" s="679"/>
      <c r="DY9" s="679"/>
      <c r="DZ9" s="679"/>
      <c r="EA9" s="679"/>
      <c r="EB9" s="679"/>
      <c r="EC9" s="722"/>
    </row>
    <row r="10" spans="2:143" ht="11.25" customHeight="1" x14ac:dyDescent="0.15">
      <c r="B10" s="675" t="s">
        <v>242</v>
      </c>
      <c r="C10" s="676"/>
      <c r="D10" s="676"/>
      <c r="E10" s="676"/>
      <c r="F10" s="676"/>
      <c r="G10" s="676"/>
      <c r="H10" s="676"/>
      <c r="I10" s="676"/>
      <c r="J10" s="676"/>
      <c r="K10" s="676"/>
      <c r="L10" s="676"/>
      <c r="M10" s="676"/>
      <c r="N10" s="676"/>
      <c r="O10" s="676"/>
      <c r="P10" s="676"/>
      <c r="Q10" s="677"/>
      <c r="R10" s="678" t="s">
        <v>240</v>
      </c>
      <c r="S10" s="679"/>
      <c r="T10" s="679"/>
      <c r="U10" s="679"/>
      <c r="V10" s="679"/>
      <c r="W10" s="679"/>
      <c r="X10" s="679"/>
      <c r="Y10" s="680"/>
      <c r="Z10" s="715" t="s">
        <v>240</v>
      </c>
      <c r="AA10" s="715"/>
      <c r="AB10" s="715"/>
      <c r="AC10" s="715"/>
      <c r="AD10" s="716" t="s">
        <v>137</v>
      </c>
      <c r="AE10" s="716"/>
      <c r="AF10" s="716"/>
      <c r="AG10" s="716"/>
      <c r="AH10" s="716"/>
      <c r="AI10" s="716"/>
      <c r="AJ10" s="716"/>
      <c r="AK10" s="716"/>
      <c r="AL10" s="681" t="s">
        <v>137</v>
      </c>
      <c r="AM10" s="682"/>
      <c r="AN10" s="682"/>
      <c r="AO10" s="717"/>
      <c r="AP10" s="675" t="s">
        <v>243</v>
      </c>
      <c r="AQ10" s="676"/>
      <c r="AR10" s="676"/>
      <c r="AS10" s="676"/>
      <c r="AT10" s="676"/>
      <c r="AU10" s="676"/>
      <c r="AV10" s="676"/>
      <c r="AW10" s="676"/>
      <c r="AX10" s="676"/>
      <c r="AY10" s="676"/>
      <c r="AZ10" s="676"/>
      <c r="BA10" s="676"/>
      <c r="BB10" s="676"/>
      <c r="BC10" s="676"/>
      <c r="BD10" s="676"/>
      <c r="BE10" s="676"/>
      <c r="BF10" s="677"/>
      <c r="BG10" s="678">
        <v>49816</v>
      </c>
      <c r="BH10" s="679"/>
      <c r="BI10" s="679"/>
      <c r="BJ10" s="679"/>
      <c r="BK10" s="679"/>
      <c r="BL10" s="679"/>
      <c r="BM10" s="679"/>
      <c r="BN10" s="680"/>
      <c r="BO10" s="715">
        <v>2.8</v>
      </c>
      <c r="BP10" s="715"/>
      <c r="BQ10" s="715"/>
      <c r="BR10" s="715"/>
      <c r="BS10" s="684">
        <v>8421</v>
      </c>
      <c r="BT10" s="679"/>
      <c r="BU10" s="679"/>
      <c r="BV10" s="679"/>
      <c r="BW10" s="679"/>
      <c r="BX10" s="679"/>
      <c r="BY10" s="679"/>
      <c r="BZ10" s="679"/>
      <c r="CA10" s="679"/>
      <c r="CB10" s="722"/>
      <c r="CD10" s="711" t="s">
        <v>244</v>
      </c>
      <c r="CE10" s="712"/>
      <c r="CF10" s="712"/>
      <c r="CG10" s="712"/>
      <c r="CH10" s="712"/>
      <c r="CI10" s="712"/>
      <c r="CJ10" s="712"/>
      <c r="CK10" s="712"/>
      <c r="CL10" s="712"/>
      <c r="CM10" s="712"/>
      <c r="CN10" s="712"/>
      <c r="CO10" s="712"/>
      <c r="CP10" s="712"/>
      <c r="CQ10" s="713"/>
      <c r="CR10" s="678">
        <v>13690</v>
      </c>
      <c r="CS10" s="679"/>
      <c r="CT10" s="679"/>
      <c r="CU10" s="679"/>
      <c r="CV10" s="679"/>
      <c r="CW10" s="679"/>
      <c r="CX10" s="679"/>
      <c r="CY10" s="680"/>
      <c r="CZ10" s="715">
        <v>0.1</v>
      </c>
      <c r="DA10" s="715"/>
      <c r="DB10" s="715"/>
      <c r="DC10" s="715"/>
      <c r="DD10" s="684" t="s">
        <v>240</v>
      </c>
      <c r="DE10" s="679"/>
      <c r="DF10" s="679"/>
      <c r="DG10" s="679"/>
      <c r="DH10" s="679"/>
      <c r="DI10" s="679"/>
      <c r="DJ10" s="679"/>
      <c r="DK10" s="679"/>
      <c r="DL10" s="679"/>
      <c r="DM10" s="679"/>
      <c r="DN10" s="679"/>
      <c r="DO10" s="679"/>
      <c r="DP10" s="680"/>
      <c r="DQ10" s="684">
        <v>13690</v>
      </c>
      <c r="DR10" s="679"/>
      <c r="DS10" s="679"/>
      <c r="DT10" s="679"/>
      <c r="DU10" s="679"/>
      <c r="DV10" s="679"/>
      <c r="DW10" s="679"/>
      <c r="DX10" s="679"/>
      <c r="DY10" s="679"/>
      <c r="DZ10" s="679"/>
      <c r="EA10" s="679"/>
      <c r="EB10" s="679"/>
      <c r="EC10" s="722"/>
    </row>
    <row r="11" spans="2:143" ht="11.25" customHeight="1" x14ac:dyDescent="0.15">
      <c r="B11" s="675" t="s">
        <v>245</v>
      </c>
      <c r="C11" s="676"/>
      <c r="D11" s="676"/>
      <c r="E11" s="676"/>
      <c r="F11" s="676"/>
      <c r="G11" s="676"/>
      <c r="H11" s="676"/>
      <c r="I11" s="676"/>
      <c r="J11" s="676"/>
      <c r="K11" s="676"/>
      <c r="L11" s="676"/>
      <c r="M11" s="676"/>
      <c r="N11" s="676"/>
      <c r="O11" s="676"/>
      <c r="P11" s="676"/>
      <c r="Q11" s="677"/>
      <c r="R11" s="678">
        <v>307800</v>
      </c>
      <c r="S11" s="679"/>
      <c r="T11" s="679"/>
      <c r="U11" s="679"/>
      <c r="V11" s="679"/>
      <c r="W11" s="679"/>
      <c r="X11" s="679"/>
      <c r="Y11" s="680"/>
      <c r="Z11" s="681">
        <v>2.1</v>
      </c>
      <c r="AA11" s="682"/>
      <c r="AB11" s="682"/>
      <c r="AC11" s="683"/>
      <c r="AD11" s="684">
        <v>307800</v>
      </c>
      <c r="AE11" s="679"/>
      <c r="AF11" s="679"/>
      <c r="AG11" s="679"/>
      <c r="AH11" s="679"/>
      <c r="AI11" s="679"/>
      <c r="AJ11" s="679"/>
      <c r="AK11" s="680"/>
      <c r="AL11" s="681">
        <v>5</v>
      </c>
      <c r="AM11" s="682"/>
      <c r="AN11" s="682"/>
      <c r="AO11" s="717"/>
      <c r="AP11" s="675" t="s">
        <v>246</v>
      </c>
      <c r="AQ11" s="676"/>
      <c r="AR11" s="676"/>
      <c r="AS11" s="676"/>
      <c r="AT11" s="676"/>
      <c r="AU11" s="676"/>
      <c r="AV11" s="676"/>
      <c r="AW11" s="676"/>
      <c r="AX11" s="676"/>
      <c r="AY11" s="676"/>
      <c r="AZ11" s="676"/>
      <c r="BA11" s="676"/>
      <c r="BB11" s="676"/>
      <c r="BC11" s="676"/>
      <c r="BD11" s="676"/>
      <c r="BE11" s="676"/>
      <c r="BF11" s="677"/>
      <c r="BG11" s="678">
        <v>61958</v>
      </c>
      <c r="BH11" s="679"/>
      <c r="BI11" s="679"/>
      <c r="BJ11" s="679"/>
      <c r="BK11" s="679"/>
      <c r="BL11" s="679"/>
      <c r="BM11" s="679"/>
      <c r="BN11" s="680"/>
      <c r="BO11" s="715">
        <v>3.5</v>
      </c>
      <c r="BP11" s="715"/>
      <c r="BQ11" s="715"/>
      <c r="BR11" s="715"/>
      <c r="BS11" s="684">
        <v>12289</v>
      </c>
      <c r="BT11" s="679"/>
      <c r="BU11" s="679"/>
      <c r="BV11" s="679"/>
      <c r="BW11" s="679"/>
      <c r="BX11" s="679"/>
      <c r="BY11" s="679"/>
      <c r="BZ11" s="679"/>
      <c r="CA11" s="679"/>
      <c r="CB11" s="722"/>
      <c r="CD11" s="711" t="s">
        <v>247</v>
      </c>
      <c r="CE11" s="712"/>
      <c r="CF11" s="712"/>
      <c r="CG11" s="712"/>
      <c r="CH11" s="712"/>
      <c r="CI11" s="712"/>
      <c r="CJ11" s="712"/>
      <c r="CK11" s="712"/>
      <c r="CL11" s="712"/>
      <c r="CM11" s="712"/>
      <c r="CN11" s="712"/>
      <c r="CO11" s="712"/>
      <c r="CP11" s="712"/>
      <c r="CQ11" s="713"/>
      <c r="CR11" s="678">
        <v>1107139</v>
      </c>
      <c r="CS11" s="679"/>
      <c r="CT11" s="679"/>
      <c r="CU11" s="679"/>
      <c r="CV11" s="679"/>
      <c r="CW11" s="679"/>
      <c r="CX11" s="679"/>
      <c r="CY11" s="680"/>
      <c r="CZ11" s="715">
        <v>7.6</v>
      </c>
      <c r="DA11" s="715"/>
      <c r="DB11" s="715"/>
      <c r="DC11" s="715"/>
      <c r="DD11" s="684">
        <v>677363</v>
      </c>
      <c r="DE11" s="679"/>
      <c r="DF11" s="679"/>
      <c r="DG11" s="679"/>
      <c r="DH11" s="679"/>
      <c r="DI11" s="679"/>
      <c r="DJ11" s="679"/>
      <c r="DK11" s="679"/>
      <c r="DL11" s="679"/>
      <c r="DM11" s="679"/>
      <c r="DN11" s="679"/>
      <c r="DO11" s="679"/>
      <c r="DP11" s="680"/>
      <c r="DQ11" s="684">
        <v>360350</v>
      </c>
      <c r="DR11" s="679"/>
      <c r="DS11" s="679"/>
      <c r="DT11" s="679"/>
      <c r="DU11" s="679"/>
      <c r="DV11" s="679"/>
      <c r="DW11" s="679"/>
      <c r="DX11" s="679"/>
      <c r="DY11" s="679"/>
      <c r="DZ11" s="679"/>
      <c r="EA11" s="679"/>
      <c r="EB11" s="679"/>
      <c r="EC11" s="722"/>
    </row>
    <row r="12" spans="2:143" ht="11.25" customHeight="1" x14ac:dyDescent="0.15">
      <c r="B12" s="675" t="s">
        <v>248</v>
      </c>
      <c r="C12" s="676"/>
      <c r="D12" s="676"/>
      <c r="E12" s="676"/>
      <c r="F12" s="676"/>
      <c r="G12" s="676"/>
      <c r="H12" s="676"/>
      <c r="I12" s="676"/>
      <c r="J12" s="676"/>
      <c r="K12" s="676"/>
      <c r="L12" s="676"/>
      <c r="M12" s="676"/>
      <c r="N12" s="676"/>
      <c r="O12" s="676"/>
      <c r="P12" s="676"/>
      <c r="Q12" s="677"/>
      <c r="R12" s="678" t="s">
        <v>231</v>
      </c>
      <c r="S12" s="679"/>
      <c r="T12" s="679"/>
      <c r="U12" s="679"/>
      <c r="V12" s="679"/>
      <c r="W12" s="679"/>
      <c r="X12" s="679"/>
      <c r="Y12" s="680"/>
      <c r="Z12" s="715" t="s">
        <v>240</v>
      </c>
      <c r="AA12" s="715"/>
      <c r="AB12" s="715"/>
      <c r="AC12" s="715"/>
      <c r="AD12" s="716" t="s">
        <v>137</v>
      </c>
      <c r="AE12" s="716"/>
      <c r="AF12" s="716"/>
      <c r="AG12" s="716"/>
      <c r="AH12" s="716"/>
      <c r="AI12" s="716"/>
      <c r="AJ12" s="716"/>
      <c r="AK12" s="716"/>
      <c r="AL12" s="681" t="s">
        <v>240</v>
      </c>
      <c r="AM12" s="682"/>
      <c r="AN12" s="682"/>
      <c r="AO12" s="717"/>
      <c r="AP12" s="675" t="s">
        <v>249</v>
      </c>
      <c r="AQ12" s="676"/>
      <c r="AR12" s="676"/>
      <c r="AS12" s="676"/>
      <c r="AT12" s="676"/>
      <c r="AU12" s="676"/>
      <c r="AV12" s="676"/>
      <c r="AW12" s="676"/>
      <c r="AX12" s="676"/>
      <c r="AY12" s="676"/>
      <c r="AZ12" s="676"/>
      <c r="BA12" s="676"/>
      <c r="BB12" s="676"/>
      <c r="BC12" s="676"/>
      <c r="BD12" s="676"/>
      <c r="BE12" s="676"/>
      <c r="BF12" s="677"/>
      <c r="BG12" s="678">
        <v>830116</v>
      </c>
      <c r="BH12" s="679"/>
      <c r="BI12" s="679"/>
      <c r="BJ12" s="679"/>
      <c r="BK12" s="679"/>
      <c r="BL12" s="679"/>
      <c r="BM12" s="679"/>
      <c r="BN12" s="680"/>
      <c r="BO12" s="715">
        <v>47</v>
      </c>
      <c r="BP12" s="715"/>
      <c r="BQ12" s="715"/>
      <c r="BR12" s="715"/>
      <c r="BS12" s="684" t="s">
        <v>240</v>
      </c>
      <c r="BT12" s="679"/>
      <c r="BU12" s="679"/>
      <c r="BV12" s="679"/>
      <c r="BW12" s="679"/>
      <c r="BX12" s="679"/>
      <c r="BY12" s="679"/>
      <c r="BZ12" s="679"/>
      <c r="CA12" s="679"/>
      <c r="CB12" s="722"/>
      <c r="CD12" s="711" t="s">
        <v>250</v>
      </c>
      <c r="CE12" s="712"/>
      <c r="CF12" s="712"/>
      <c r="CG12" s="712"/>
      <c r="CH12" s="712"/>
      <c r="CI12" s="712"/>
      <c r="CJ12" s="712"/>
      <c r="CK12" s="712"/>
      <c r="CL12" s="712"/>
      <c r="CM12" s="712"/>
      <c r="CN12" s="712"/>
      <c r="CO12" s="712"/>
      <c r="CP12" s="712"/>
      <c r="CQ12" s="713"/>
      <c r="CR12" s="678">
        <v>205104</v>
      </c>
      <c r="CS12" s="679"/>
      <c r="CT12" s="679"/>
      <c r="CU12" s="679"/>
      <c r="CV12" s="679"/>
      <c r="CW12" s="679"/>
      <c r="CX12" s="679"/>
      <c r="CY12" s="680"/>
      <c r="CZ12" s="715">
        <v>1.4</v>
      </c>
      <c r="DA12" s="715"/>
      <c r="DB12" s="715"/>
      <c r="DC12" s="715"/>
      <c r="DD12" s="684">
        <v>140646</v>
      </c>
      <c r="DE12" s="679"/>
      <c r="DF12" s="679"/>
      <c r="DG12" s="679"/>
      <c r="DH12" s="679"/>
      <c r="DI12" s="679"/>
      <c r="DJ12" s="679"/>
      <c r="DK12" s="679"/>
      <c r="DL12" s="679"/>
      <c r="DM12" s="679"/>
      <c r="DN12" s="679"/>
      <c r="DO12" s="679"/>
      <c r="DP12" s="680"/>
      <c r="DQ12" s="684">
        <v>64425</v>
      </c>
      <c r="DR12" s="679"/>
      <c r="DS12" s="679"/>
      <c r="DT12" s="679"/>
      <c r="DU12" s="679"/>
      <c r="DV12" s="679"/>
      <c r="DW12" s="679"/>
      <c r="DX12" s="679"/>
      <c r="DY12" s="679"/>
      <c r="DZ12" s="679"/>
      <c r="EA12" s="679"/>
      <c r="EB12" s="679"/>
      <c r="EC12" s="722"/>
    </row>
    <row r="13" spans="2:143" ht="11.25" customHeight="1" x14ac:dyDescent="0.15">
      <c r="B13" s="675" t="s">
        <v>251</v>
      </c>
      <c r="C13" s="676"/>
      <c r="D13" s="676"/>
      <c r="E13" s="676"/>
      <c r="F13" s="676"/>
      <c r="G13" s="676"/>
      <c r="H13" s="676"/>
      <c r="I13" s="676"/>
      <c r="J13" s="676"/>
      <c r="K13" s="676"/>
      <c r="L13" s="676"/>
      <c r="M13" s="676"/>
      <c r="N13" s="676"/>
      <c r="O13" s="676"/>
      <c r="P13" s="676"/>
      <c r="Q13" s="677"/>
      <c r="R13" s="678" t="s">
        <v>240</v>
      </c>
      <c r="S13" s="679"/>
      <c r="T13" s="679"/>
      <c r="U13" s="679"/>
      <c r="V13" s="679"/>
      <c r="W13" s="679"/>
      <c r="X13" s="679"/>
      <c r="Y13" s="680"/>
      <c r="Z13" s="715" t="s">
        <v>240</v>
      </c>
      <c r="AA13" s="715"/>
      <c r="AB13" s="715"/>
      <c r="AC13" s="715"/>
      <c r="AD13" s="716" t="s">
        <v>231</v>
      </c>
      <c r="AE13" s="716"/>
      <c r="AF13" s="716"/>
      <c r="AG13" s="716"/>
      <c r="AH13" s="716"/>
      <c r="AI13" s="716"/>
      <c r="AJ13" s="716"/>
      <c r="AK13" s="716"/>
      <c r="AL13" s="681" t="s">
        <v>240</v>
      </c>
      <c r="AM13" s="682"/>
      <c r="AN13" s="682"/>
      <c r="AO13" s="717"/>
      <c r="AP13" s="675" t="s">
        <v>252</v>
      </c>
      <c r="AQ13" s="676"/>
      <c r="AR13" s="676"/>
      <c r="AS13" s="676"/>
      <c r="AT13" s="676"/>
      <c r="AU13" s="676"/>
      <c r="AV13" s="676"/>
      <c r="AW13" s="676"/>
      <c r="AX13" s="676"/>
      <c r="AY13" s="676"/>
      <c r="AZ13" s="676"/>
      <c r="BA13" s="676"/>
      <c r="BB13" s="676"/>
      <c r="BC13" s="676"/>
      <c r="BD13" s="676"/>
      <c r="BE13" s="676"/>
      <c r="BF13" s="677"/>
      <c r="BG13" s="678">
        <v>814070</v>
      </c>
      <c r="BH13" s="679"/>
      <c r="BI13" s="679"/>
      <c r="BJ13" s="679"/>
      <c r="BK13" s="679"/>
      <c r="BL13" s="679"/>
      <c r="BM13" s="679"/>
      <c r="BN13" s="680"/>
      <c r="BO13" s="715">
        <v>46.1</v>
      </c>
      <c r="BP13" s="715"/>
      <c r="BQ13" s="715"/>
      <c r="BR13" s="715"/>
      <c r="BS13" s="684" t="s">
        <v>231</v>
      </c>
      <c r="BT13" s="679"/>
      <c r="BU13" s="679"/>
      <c r="BV13" s="679"/>
      <c r="BW13" s="679"/>
      <c r="BX13" s="679"/>
      <c r="BY13" s="679"/>
      <c r="BZ13" s="679"/>
      <c r="CA13" s="679"/>
      <c r="CB13" s="722"/>
      <c r="CD13" s="711" t="s">
        <v>253</v>
      </c>
      <c r="CE13" s="712"/>
      <c r="CF13" s="712"/>
      <c r="CG13" s="712"/>
      <c r="CH13" s="712"/>
      <c r="CI13" s="712"/>
      <c r="CJ13" s="712"/>
      <c r="CK13" s="712"/>
      <c r="CL13" s="712"/>
      <c r="CM13" s="712"/>
      <c r="CN13" s="712"/>
      <c r="CO13" s="712"/>
      <c r="CP13" s="712"/>
      <c r="CQ13" s="713"/>
      <c r="CR13" s="678">
        <v>1214777</v>
      </c>
      <c r="CS13" s="679"/>
      <c r="CT13" s="679"/>
      <c r="CU13" s="679"/>
      <c r="CV13" s="679"/>
      <c r="CW13" s="679"/>
      <c r="CX13" s="679"/>
      <c r="CY13" s="680"/>
      <c r="CZ13" s="715">
        <v>8.4</v>
      </c>
      <c r="DA13" s="715"/>
      <c r="DB13" s="715"/>
      <c r="DC13" s="715"/>
      <c r="DD13" s="684">
        <v>748799</v>
      </c>
      <c r="DE13" s="679"/>
      <c r="DF13" s="679"/>
      <c r="DG13" s="679"/>
      <c r="DH13" s="679"/>
      <c r="DI13" s="679"/>
      <c r="DJ13" s="679"/>
      <c r="DK13" s="679"/>
      <c r="DL13" s="679"/>
      <c r="DM13" s="679"/>
      <c r="DN13" s="679"/>
      <c r="DO13" s="679"/>
      <c r="DP13" s="680"/>
      <c r="DQ13" s="684">
        <v>541144</v>
      </c>
      <c r="DR13" s="679"/>
      <c r="DS13" s="679"/>
      <c r="DT13" s="679"/>
      <c r="DU13" s="679"/>
      <c r="DV13" s="679"/>
      <c r="DW13" s="679"/>
      <c r="DX13" s="679"/>
      <c r="DY13" s="679"/>
      <c r="DZ13" s="679"/>
      <c r="EA13" s="679"/>
      <c r="EB13" s="679"/>
      <c r="EC13" s="722"/>
    </row>
    <row r="14" spans="2:143" ht="11.25" customHeight="1" x14ac:dyDescent="0.15">
      <c r="B14" s="675" t="s">
        <v>254</v>
      </c>
      <c r="C14" s="676"/>
      <c r="D14" s="676"/>
      <c r="E14" s="676"/>
      <c r="F14" s="676"/>
      <c r="G14" s="676"/>
      <c r="H14" s="676"/>
      <c r="I14" s="676"/>
      <c r="J14" s="676"/>
      <c r="K14" s="676"/>
      <c r="L14" s="676"/>
      <c r="M14" s="676"/>
      <c r="N14" s="676"/>
      <c r="O14" s="676"/>
      <c r="P14" s="676"/>
      <c r="Q14" s="677"/>
      <c r="R14" s="678">
        <v>10335</v>
      </c>
      <c r="S14" s="679"/>
      <c r="T14" s="679"/>
      <c r="U14" s="679"/>
      <c r="V14" s="679"/>
      <c r="W14" s="679"/>
      <c r="X14" s="679"/>
      <c r="Y14" s="680"/>
      <c r="Z14" s="715">
        <v>0.1</v>
      </c>
      <c r="AA14" s="715"/>
      <c r="AB14" s="715"/>
      <c r="AC14" s="715"/>
      <c r="AD14" s="716">
        <v>10335</v>
      </c>
      <c r="AE14" s="716"/>
      <c r="AF14" s="716"/>
      <c r="AG14" s="716"/>
      <c r="AH14" s="716"/>
      <c r="AI14" s="716"/>
      <c r="AJ14" s="716"/>
      <c r="AK14" s="716"/>
      <c r="AL14" s="681">
        <v>0.2</v>
      </c>
      <c r="AM14" s="682"/>
      <c r="AN14" s="682"/>
      <c r="AO14" s="717"/>
      <c r="AP14" s="675" t="s">
        <v>255</v>
      </c>
      <c r="AQ14" s="676"/>
      <c r="AR14" s="676"/>
      <c r="AS14" s="676"/>
      <c r="AT14" s="676"/>
      <c r="AU14" s="676"/>
      <c r="AV14" s="676"/>
      <c r="AW14" s="676"/>
      <c r="AX14" s="676"/>
      <c r="AY14" s="676"/>
      <c r="AZ14" s="676"/>
      <c r="BA14" s="676"/>
      <c r="BB14" s="676"/>
      <c r="BC14" s="676"/>
      <c r="BD14" s="676"/>
      <c r="BE14" s="676"/>
      <c r="BF14" s="677"/>
      <c r="BG14" s="678">
        <v>76507</v>
      </c>
      <c r="BH14" s="679"/>
      <c r="BI14" s="679"/>
      <c r="BJ14" s="679"/>
      <c r="BK14" s="679"/>
      <c r="BL14" s="679"/>
      <c r="BM14" s="679"/>
      <c r="BN14" s="680"/>
      <c r="BO14" s="715">
        <v>4.3</v>
      </c>
      <c r="BP14" s="715"/>
      <c r="BQ14" s="715"/>
      <c r="BR14" s="715"/>
      <c r="BS14" s="684" t="s">
        <v>240</v>
      </c>
      <c r="BT14" s="679"/>
      <c r="BU14" s="679"/>
      <c r="BV14" s="679"/>
      <c r="BW14" s="679"/>
      <c r="BX14" s="679"/>
      <c r="BY14" s="679"/>
      <c r="BZ14" s="679"/>
      <c r="CA14" s="679"/>
      <c r="CB14" s="722"/>
      <c r="CD14" s="711" t="s">
        <v>256</v>
      </c>
      <c r="CE14" s="712"/>
      <c r="CF14" s="712"/>
      <c r="CG14" s="712"/>
      <c r="CH14" s="712"/>
      <c r="CI14" s="712"/>
      <c r="CJ14" s="712"/>
      <c r="CK14" s="712"/>
      <c r="CL14" s="712"/>
      <c r="CM14" s="712"/>
      <c r="CN14" s="712"/>
      <c r="CO14" s="712"/>
      <c r="CP14" s="712"/>
      <c r="CQ14" s="713"/>
      <c r="CR14" s="678">
        <v>381914</v>
      </c>
      <c r="CS14" s="679"/>
      <c r="CT14" s="679"/>
      <c r="CU14" s="679"/>
      <c r="CV14" s="679"/>
      <c r="CW14" s="679"/>
      <c r="CX14" s="679"/>
      <c r="CY14" s="680"/>
      <c r="CZ14" s="715">
        <v>2.6</v>
      </c>
      <c r="DA14" s="715"/>
      <c r="DB14" s="715"/>
      <c r="DC14" s="715"/>
      <c r="DD14" s="684">
        <v>18561</v>
      </c>
      <c r="DE14" s="679"/>
      <c r="DF14" s="679"/>
      <c r="DG14" s="679"/>
      <c r="DH14" s="679"/>
      <c r="DI14" s="679"/>
      <c r="DJ14" s="679"/>
      <c r="DK14" s="679"/>
      <c r="DL14" s="679"/>
      <c r="DM14" s="679"/>
      <c r="DN14" s="679"/>
      <c r="DO14" s="679"/>
      <c r="DP14" s="680"/>
      <c r="DQ14" s="684">
        <v>282027</v>
      </c>
      <c r="DR14" s="679"/>
      <c r="DS14" s="679"/>
      <c r="DT14" s="679"/>
      <c r="DU14" s="679"/>
      <c r="DV14" s="679"/>
      <c r="DW14" s="679"/>
      <c r="DX14" s="679"/>
      <c r="DY14" s="679"/>
      <c r="DZ14" s="679"/>
      <c r="EA14" s="679"/>
      <c r="EB14" s="679"/>
      <c r="EC14" s="722"/>
    </row>
    <row r="15" spans="2:143" ht="11.25" customHeight="1" x14ac:dyDescent="0.15">
      <c r="B15" s="675" t="s">
        <v>257</v>
      </c>
      <c r="C15" s="676"/>
      <c r="D15" s="676"/>
      <c r="E15" s="676"/>
      <c r="F15" s="676"/>
      <c r="G15" s="676"/>
      <c r="H15" s="676"/>
      <c r="I15" s="676"/>
      <c r="J15" s="676"/>
      <c r="K15" s="676"/>
      <c r="L15" s="676"/>
      <c r="M15" s="676"/>
      <c r="N15" s="676"/>
      <c r="O15" s="676"/>
      <c r="P15" s="676"/>
      <c r="Q15" s="677"/>
      <c r="R15" s="678" t="s">
        <v>240</v>
      </c>
      <c r="S15" s="679"/>
      <c r="T15" s="679"/>
      <c r="U15" s="679"/>
      <c r="V15" s="679"/>
      <c r="W15" s="679"/>
      <c r="X15" s="679"/>
      <c r="Y15" s="680"/>
      <c r="Z15" s="715" t="s">
        <v>240</v>
      </c>
      <c r="AA15" s="715"/>
      <c r="AB15" s="715"/>
      <c r="AC15" s="715"/>
      <c r="AD15" s="716" t="s">
        <v>240</v>
      </c>
      <c r="AE15" s="716"/>
      <c r="AF15" s="716"/>
      <c r="AG15" s="716"/>
      <c r="AH15" s="716"/>
      <c r="AI15" s="716"/>
      <c r="AJ15" s="716"/>
      <c r="AK15" s="716"/>
      <c r="AL15" s="681" t="s">
        <v>240</v>
      </c>
      <c r="AM15" s="682"/>
      <c r="AN15" s="682"/>
      <c r="AO15" s="717"/>
      <c r="AP15" s="675" t="s">
        <v>258</v>
      </c>
      <c r="AQ15" s="676"/>
      <c r="AR15" s="676"/>
      <c r="AS15" s="676"/>
      <c r="AT15" s="676"/>
      <c r="AU15" s="676"/>
      <c r="AV15" s="676"/>
      <c r="AW15" s="676"/>
      <c r="AX15" s="676"/>
      <c r="AY15" s="676"/>
      <c r="AZ15" s="676"/>
      <c r="BA15" s="676"/>
      <c r="BB15" s="676"/>
      <c r="BC15" s="676"/>
      <c r="BD15" s="676"/>
      <c r="BE15" s="676"/>
      <c r="BF15" s="677"/>
      <c r="BG15" s="678">
        <v>147575</v>
      </c>
      <c r="BH15" s="679"/>
      <c r="BI15" s="679"/>
      <c r="BJ15" s="679"/>
      <c r="BK15" s="679"/>
      <c r="BL15" s="679"/>
      <c r="BM15" s="679"/>
      <c r="BN15" s="680"/>
      <c r="BO15" s="715">
        <v>8.4</v>
      </c>
      <c r="BP15" s="715"/>
      <c r="BQ15" s="715"/>
      <c r="BR15" s="715"/>
      <c r="BS15" s="684" t="s">
        <v>231</v>
      </c>
      <c r="BT15" s="679"/>
      <c r="BU15" s="679"/>
      <c r="BV15" s="679"/>
      <c r="BW15" s="679"/>
      <c r="BX15" s="679"/>
      <c r="BY15" s="679"/>
      <c r="BZ15" s="679"/>
      <c r="CA15" s="679"/>
      <c r="CB15" s="722"/>
      <c r="CD15" s="711" t="s">
        <v>259</v>
      </c>
      <c r="CE15" s="712"/>
      <c r="CF15" s="712"/>
      <c r="CG15" s="712"/>
      <c r="CH15" s="712"/>
      <c r="CI15" s="712"/>
      <c r="CJ15" s="712"/>
      <c r="CK15" s="712"/>
      <c r="CL15" s="712"/>
      <c r="CM15" s="712"/>
      <c r="CN15" s="712"/>
      <c r="CO15" s="712"/>
      <c r="CP15" s="712"/>
      <c r="CQ15" s="713"/>
      <c r="CR15" s="678">
        <v>1301302</v>
      </c>
      <c r="CS15" s="679"/>
      <c r="CT15" s="679"/>
      <c r="CU15" s="679"/>
      <c r="CV15" s="679"/>
      <c r="CW15" s="679"/>
      <c r="CX15" s="679"/>
      <c r="CY15" s="680"/>
      <c r="CZ15" s="715">
        <v>9</v>
      </c>
      <c r="DA15" s="715"/>
      <c r="DB15" s="715"/>
      <c r="DC15" s="715"/>
      <c r="DD15" s="684">
        <v>625851</v>
      </c>
      <c r="DE15" s="679"/>
      <c r="DF15" s="679"/>
      <c r="DG15" s="679"/>
      <c r="DH15" s="679"/>
      <c r="DI15" s="679"/>
      <c r="DJ15" s="679"/>
      <c r="DK15" s="679"/>
      <c r="DL15" s="679"/>
      <c r="DM15" s="679"/>
      <c r="DN15" s="679"/>
      <c r="DO15" s="679"/>
      <c r="DP15" s="680"/>
      <c r="DQ15" s="684">
        <v>541832</v>
      </c>
      <c r="DR15" s="679"/>
      <c r="DS15" s="679"/>
      <c r="DT15" s="679"/>
      <c r="DU15" s="679"/>
      <c r="DV15" s="679"/>
      <c r="DW15" s="679"/>
      <c r="DX15" s="679"/>
      <c r="DY15" s="679"/>
      <c r="DZ15" s="679"/>
      <c r="EA15" s="679"/>
      <c r="EB15" s="679"/>
      <c r="EC15" s="722"/>
    </row>
    <row r="16" spans="2:143" ht="11.25" customHeight="1" x14ac:dyDescent="0.15">
      <c r="B16" s="675" t="s">
        <v>260</v>
      </c>
      <c r="C16" s="676"/>
      <c r="D16" s="676"/>
      <c r="E16" s="676"/>
      <c r="F16" s="676"/>
      <c r="G16" s="676"/>
      <c r="H16" s="676"/>
      <c r="I16" s="676"/>
      <c r="J16" s="676"/>
      <c r="K16" s="676"/>
      <c r="L16" s="676"/>
      <c r="M16" s="676"/>
      <c r="N16" s="676"/>
      <c r="O16" s="676"/>
      <c r="P16" s="676"/>
      <c r="Q16" s="677"/>
      <c r="R16" s="678">
        <v>2525</v>
      </c>
      <c r="S16" s="679"/>
      <c r="T16" s="679"/>
      <c r="U16" s="679"/>
      <c r="V16" s="679"/>
      <c r="W16" s="679"/>
      <c r="X16" s="679"/>
      <c r="Y16" s="680"/>
      <c r="Z16" s="715">
        <v>0</v>
      </c>
      <c r="AA16" s="715"/>
      <c r="AB16" s="715"/>
      <c r="AC16" s="715"/>
      <c r="AD16" s="716">
        <v>2525</v>
      </c>
      <c r="AE16" s="716"/>
      <c r="AF16" s="716"/>
      <c r="AG16" s="716"/>
      <c r="AH16" s="716"/>
      <c r="AI16" s="716"/>
      <c r="AJ16" s="716"/>
      <c r="AK16" s="716"/>
      <c r="AL16" s="681">
        <v>0</v>
      </c>
      <c r="AM16" s="682"/>
      <c r="AN16" s="682"/>
      <c r="AO16" s="717"/>
      <c r="AP16" s="675" t="s">
        <v>261</v>
      </c>
      <c r="AQ16" s="676"/>
      <c r="AR16" s="676"/>
      <c r="AS16" s="676"/>
      <c r="AT16" s="676"/>
      <c r="AU16" s="676"/>
      <c r="AV16" s="676"/>
      <c r="AW16" s="676"/>
      <c r="AX16" s="676"/>
      <c r="AY16" s="676"/>
      <c r="AZ16" s="676"/>
      <c r="BA16" s="676"/>
      <c r="BB16" s="676"/>
      <c r="BC16" s="676"/>
      <c r="BD16" s="676"/>
      <c r="BE16" s="676"/>
      <c r="BF16" s="677"/>
      <c r="BG16" s="678" t="s">
        <v>240</v>
      </c>
      <c r="BH16" s="679"/>
      <c r="BI16" s="679"/>
      <c r="BJ16" s="679"/>
      <c r="BK16" s="679"/>
      <c r="BL16" s="679"/>
      <c r="BM16" s="679"/>
      <c r="BN16" s="680"/>
      <c r="BO16" s="715" t="s">
        <v>240</v>
      </c>
      <c r="BP16" s="715"/>
      <c r="BQ16" s="715"/>
      <c r="BR16" s="715"/>
      <c r="BS16" s="684" t="s">
        <v>231</v>
      </c>
      <c r="BT16" s="679"/>
      <c r="BU16" s="679"/>
      <c r="BV16" s="679"/>
      <c r="BW16" s="679"/>
      <c r="BX16" s="679"/>
      <c r="BY16" s="679"/>
      <c r="BZ16" s="679"/>
      <c r="CA16" s="679"/>
      <c r="CB16" s="722"/>
      <c r="CD16" s="711" t="s">
        <v>262</v>
      </c>
      <c r="CE16" s="712"/>
      <c r="CF16" s="712"/>
      <c r="CG16" s="712"/>
      <c r="CH16" s="712"/>
      <c r="CI16" s="712"/>
      <c r="CJ16" s="712"/>
      <c r="CK16" s="712"/>
      <c r="CL16" s="712"/>
      <c r="CM16" s="712"/>
      <c r="CN16" s="712"/>
      <c r="CO16" s="712"/>
      <c r="CP16" s="712"/>
      <c r="CQ16" s="713"/>
      <c r="CR16" s="678">
        <v>1535874</v>
      </c>
      <c r="CS16" s="679"/>
      <c r="CT16" s="679"/>
      <c r="CU16" s="679"/>
      <c r="CV16" s="679"/>
      <c r="CW16" s="679"/>
      <c r="CX16" s="679"/>
      <c r="CY16" s="680"/>
      <c r="CZ16" s="715">
        <v>10.6</v>
      </c>
      <c r="DA16" s="715"/>
      <c r="DB16" s="715"/>
      <c r="DC16" s="715"/>
      <c r="DD16" s="684" t="s">
        <v>231</v>
      </c>
      <c r="DE16" s="679"/>
      <c r="DF16" s="679"/>
      <c r="DG16" s="679"/>
      <c r="DH16" s="679"/>
      <c r="DI16" s="679"/>
      <c r="DJ16" s="679"/>
      <c r="DK16" s="679"/>
      <c r="DL16" s="679"/>
      <c r="DM16" s="679"/>
      <c r="DN16" s="679"/>
      <c r="DO16" s="679"/>
      <c r="DP16" s="680"/>
      <c r="DQ16" s="684">
        <v>19269</v>
      </c>
      <c r="DR16" s="679"/>
      <c r="DS16" s="679"/>
      <c r="DT16" s="679"/>
      <c r="DU16" s="679"/>
      <c r="DV16" s="679"/>
      <c r="DW16" s="679"/>
      <c r="DX16" s="679"/>
      <c r="DY16" s="679"/>
      <c r="DZ16" s="679"/>
      <c r="EA16" s="679"/>
      <c r="EB16" s="679"/>
      <c r="EC16" s="722"/>
    </row>
    <row r="17" spans="2:133" ht="11.25" customHeight="1" x14ac:dyDescent="0.15">
      <c r="B17" s="675" t="s">
        <v>263</v>
      </c>
      <c r="C17" s="676"/>
      <c r="D17" s="676"/>
      <c r="E17" s="676"/>
      <c r="F17" s="676"/>
      <c r="G17" s="676"/>
      <c r="H17" s="676"/>
      <c r="I17" s="676"/>
      <c r="J17" s="676"/>
      <c r="K17" s="676"/>
      <c r="L17" s="676"/>
      <c r="M17" s="676"/>
      <c r="N17" s="676"/>
      <c r="O17" s="676"/>
      <c r="P17" s="676"/>
      <c r="Q17" s="677"/>
      <c r="R17" s="678">
        <v>36373</v>
      </c>
      <c r="S17" s="679"/>
      <c r="T17" s="679"/>
      <c r="U17" s="679"/>
      <c r="V17" s="679"/>
      <c r="W17" s="679"/>
      <c r="X17" s="679"/>
      <c r="Y17" s="680"/>
      <c r="Z17" s="715">
        <v>0.2</v>
      </c>
      <c r="AA17" s="715"/>
      <c r="AB17" s="715"/>
      <c r="AC17" s="715"/>
      <c r="AD17" s="716">
        <v>36373</v>
      </c>
      <c r="AE17" s="716"/>
      <c r="AF17" s="716"/>
      <c r="AG17" s="716"/>
      <c r="AH17" s="716"/>
      <c r="AI17" s="716"/>
      <c r="AJ17" s="716"/>
      <c r="AK17" s="716"/>
      <c r="AL17" s="681">
        <v>0.6</v>
      </c>
      <c r="AM17" s="682"/>
      <c r="AN17" s="682"/>
      <c r="AO17" s="717"/>
      <c r="AP17" s="675" t="s">
        <v>264</v>
      </c>
      <c r="AQ17" s="676"/>
      <c r="AR17" s="676"/>
      <c r="AS17" s="676"/>
      <c r="AT17" s="676"/>
      <c r="AU17" s="676"/>
      <c r="AV17" s="676"/>
      <c r="AW17" s="676"/>
      <c r="AX17" s="676"/>
      <c r="AY17" s="676"/>
      <c r="AZ17" s="676"/>
      <c r="BA17" s="676"/>
      <c r="BB17" s="676"/>
      <c r="BC17" s="676"/>
      <c r="BD17" s="676"/>
      <c r="BE17" s="676"/>
      <c r="BF17" s="677"/>
      <c r="BG17" s="678" t="s">
        <v>231</v>
      </c>
      <c r="BH17" s="679"/>
      <c r="BI17" s="679"/>
      <c r="BJ17" s="679"/>
      <c r="BK17" s="679"/>
      <c r="BL17" s="679"/>
      <c r="BM17" s="679"/>
      <c r="BN17" s="680"/>
      <c r="BO17" s="715" t="s">
        <v>231</v>
      </c>
      <c r="BP17" s="715"/>
      <c r="BQ17" s="715"/>
      <c r="BR17" s="715"/>
      <c r="BS17" s="684" t="s">
        <v>240</v>
      </c>
      <c r="BT17" s="679"/>
      <c r="BU17" s="679"/>
      <c r="BV17" s="679"/>
      <c r="BW17" s="679"/>
      <c r="BX17" s="679"/>
      <c r="BY17" s="679"/>
      <c r="BZ17" s="679"/>
      <c r="CA17" s="679"/>
      <c r="CB17" s="722"/>
      <c r="CD17" s="711" t="s">
        <v>265</v>
      </c>
      <c r="CE17" s="712"/>
      <c r="CF17" s="712"/>
      <c r="CG17" s="712"/>
      <c r="CH17" s="712"/>
      <c r="CI17" s="712"/>
      <c r="CJ17" s="712"/>
      <c r="CK17" s="712"/>
      <c r="CL17" s="712"/>
      <c r="CM17" s="712"/>
      <c r="CN17" s="712"/>
      <c r="CO17" s="712"/>
      <c r="CP17" s="712"/>
      <c r="CQ17" s="713"/>
      <c r="CR17" s="678">
        <v>1458204</v>
      </c>
      <c r="CS17" s="679"/>
      <c r="CT17" s="679"/>
      <c r="CU17" s="679"/>
      <c r="CV17" s="679"/>
      <c r="CW17" s="679"/>
      <c r="CX17" s="679"/>
      <c r="CY17" s="680"/>
      <c r="CZ17" s="715">
        <v>10</v>
      </c>
      <c r="DA17" s="715"/>
      <c r="DB17" s="715"/>
      <c r="DC17" s="715"/>
      <c r="DD17" s="684" t="s">
        <v>240</v>
      </c>
      <c r="DE17" s="679"/>
      <c r="DF17" s="679"/>
      <c r="DG17" s="679"/>
      <c r="DH17" s="679"/>
      <c r="DI17" s="679"/>
      <c r="DJ17" s="679"/>
      <c r="DK17" s="679"/>
      <c r="DL17" s="679"/>
      <c r="DM17" s="679"/>
      <c r="DN17" s="679"/>
      <c r="DO17" s="679"/>
      <c r="DP17" s="680"/>
      <c r="DQ17" s="684">
        <v>1408202</v>
      </c>
      <c r="DR17" s="679"/>
      <c r="DS17" s="679"/>
      <c r="DT17" s="679"/>
      <c r="DU17" s="679"/>
      <c r="DV17" s="679"/>
      <c r="DW17" s="679"/>
      <c r="DX17" s="679"/>
      <c r="DY17" s="679"/>
      <c r="DZ17" s="679"/>
      <c r="EA17" s="679"/>
      <c r="EB17" s="679"/>
      <c r="EC17" s="722"/>
    </row>
    <row r="18" spans="2:133" ht="11.25" customHeight="1" x14ac:dyDescent="0.15">
      <c r="B18" s="675" t="s">
        <v>266</v>
      </c>
      <c r="C18" s="676"/>
      <c r="D18" s="676"/>
      <c r="E18" s="676"/>
      <c r="F18" s="676"/>
      <c r="G18" s="676"/>
      <c r="H18" s="676"/>
      <c r="I18" s="676"/>
      <c r="J18" s="676"/>
      <c r="K18" s="676"/>
      <c r="L18" s="676"/>
      <c r="M18" s="676"/>
      <c r="N18" s="676"/>
      <c r="O18" s="676"/>
      <c r="P18" s="676"/>
      <c r="Q18" s="677"/>
      <c r="R18" s="678">
        <v>5654</v>
      </c>
      <c r="S18" s="679"/>
      <c r="T18" s="679"/>
      <c r="U18" s="679"/>
      <c r="V18" s="679"/>
      <c r="W18" s="679"/>
      <c r="X18" s="679"/>
      <c r="Y18" s="680"/>
      <c r="Z18" s="715">
        <v>0</v>
      </c>
      <c r="AA18" s="715"/>
      <c r="AB18" s="715"/>
      <c r="AC18" s="715"/>
      <c r="AD18" s="716">
        <v>5654</v>
      </c>
      <c r="AE18" s="716"/>
      <c r="AF18" s="716"/>
      <c r="AG18" s="716"/>
      <c r="AH18" s="716"/>
      <c r="AI18" s="716"/>
      <c r="AJ18" s="716"/>
      <c r="AK18" s="716"/>
      <c r="AL18" s="681">
        <v>0.1</v>
      </c>
      <c r="AM18" s="682"/>
      <c r="AN18" s="682"/>
      <c r="AO18" s="717"/>
      <c r="AP18" s="675" t="s">
        <v>267</v>
      </c>
      <c r="AQ18" s="676"/>
      <c r="AR18" s="676"/>
      <c r="AS18" s="676"/>
      <c r="AT18" s="676"/>
      <c r="AU18" s="676"/>
      <c r="AV18" s="676"/>
      <c r="AW18" s="676"/>
      <c r="AX18" s="676"/>
      <c r="AY18" s="676"/>
      <c r="AZ18" s="676"/>
      <c r="BA18" s="676"/>
      <c r="BB18" s="676"/>
      <c r="BC18" s="676"/>
      <c r="BD18" s="676"/>
      <c r="BE18" s="676"/>
      <c r="BF18" s="677"/>
      <c r="BG18" s="678" t="s">
        <v>240</v>
      </c>
      <c r="BH18" s="679"/>
      <c r="BI18" s="679"/>
      <c r="BJ18" s="679"/>
      <c r="BK18" s="679"/>
      <c r="BL18" s="679"/>
      <c r="BM18" s="679"/>
      <c r="BN18" s="680"/>
      <c r="BO18" s="715" t="s">
        <v>240</v>
      </c>
      <c r="BP18" s="715"/>
      <c r="BQ18" s="715"/>
      <c r="BR18" s="715"/>
      <c r="BS18" s="684" t="s">
        <v>240</v>
      </c>
      <c r="BT18" s="679"/>
      <c r="BU18" s="679"/>
      <c r="BV18" s="679"/>
      <c r="BW18" s="679"/>
      <c r="BX18" s="679"/>
      <c r="BY18" s="679"/>
      <c r="BZ18" s="679"/>
      <c r="CA18" s="679"/>
      <c r="CB18" s="722"/>
      <c r="CD18" s="711" t="s">
        <v>268</v>
      </c>
      <c r="CE18" s="712"/>
      <c r="CF18" s="712"/>
      <c r="CG18" s="712"/>
      <c r="CH18" s="712"/>
      <c r="CI18" s="712"/>
      <c r="CJ18" s="712"/>
      <c r="CK18" s="712"/>
      <c r="CL18" s="712"/>
      <c r="CM18" s="712"/>
      <c r="CN18" s="712"/>
      <c r="CO18" s="712"/>
      <c r="CP18" s="712"/>
      <c r="CQ18" s="713"/>
      <c r="CR18" s="678" t="s">
        <v>240</v>
      </c>
      <c r="CS18" s="679"/>
      <c r="CT18" s="679"/>
      <c r="CU18" s="679"/>
      <c r="CV18" s="679"/>
      <c r="CW18" s="679"/>
      <c r="CX18" s="679"/>
      <c r="CY18" s="680"/>
      <c r="CZ18" s="715" t="s">
        <v>240</v>
      </c>
      <c r="DA18" s="715"/>
      <c r="DB18" s="715"/>
      <c r="DC18" s="715"/>
      <c r="DD18" s="684" t="s">
        <v>240</v>
      </c>
      <c r="DE18" s="679"/>
      <c r="DF18" s="679"/>
      <c r="DG18" s="679"/>
      <c r="DH18" s="679"/>
      <c r="DI18" s="679"/>
      <c r="DJ18" s="679"/>
      <c r="DK18" s="679"/>
      <c r="DL18" s="679"/>
      <c r="DM18" s="679"/>
      <c r="DN18" s="679"/>
      <c r="DO18" s="679"/>
      <c r="DP18" s="680"/>
      <c r="DQ18" s="684" t="s">
        <v>231</v>
      </c>
      <c r="DR18" s="679"/>
      <c r="DS18" s="679"/>
      <c r="DT18" s="679"/>
      <c r="DU18" s="679"/>
      <c r="DV18" s="679"/>
      <c r="DW18" s="679"/>
      <c r="DX18" s="679"/>
      <c r="DY18" s="679"/>
      <c r="DZ18" s="679"/>
      <c r="EA18" s="679"/>
      <c r="EB18" s="679"/>
      <c r="EC18" s="722"/>
    </row>
    <row r="19" spans="2:133" ht="11.25" customHeight="1" x14ac:dyDescent="0.15">
      <c r="B19" s="675" t="s">
        <v>269</v>
      </c>
      <c r="C19" s="676"/>
      <c r="D19" s="676"/>
      <c r="E19" s="676"/>
      <c r="F19" s="676"/>
      <c r="G19" s="676"/>
      <c r="H19" s="676"/>
      <c r="I19" s="676"/>
      <c r="J19" s="676"/>
      <c r="K19" s="676"/>
      <c r="L19" s="676"/>
      <c r="M19" s="676"/>
      <c r="N19" s="676"/>
      <c r="O19" s="676"/>
      <c r="P19" s="676"/>
      <c r="Q19" s="677"/>
      <c r="R19" s="678">
        <v>1268</v>
      </c>
      <c r="S19" s="679"/>
      <c r="T19" s="679"/>
      <c r="U19" s="679"/>
      <c r="V19" s="679"/>
      <c r="W19" s="679"/>
      <c r="X19" s="679"/>
      <c r="Y19" s="680"/>
      <c r="Z19" s="715">
        <v>0</v>
      </c>
      <c r="AA19" s="715"/>
      <c r="AB19" s="715"/>
      <c r="AC19" s="715"/>
      <c r="AD19" s="716">
        <v>1268</v>
      </c>
      <c r="AE19" s="716"/>
      <c r="AF19" s="716"/>
      <c r="AG19" s="716"/>
      <c r="AH19" s="716"/>
      <c r="AI19" s="716"/>
      <c r="AJ19" s="716"/>
      <c r="AK19" s="716"/>
      <c r="AL19" s="681">
        <v>0</v>
      </c>
      <c r="AM19" s="682"/>
      <c r="AN19" s="682"/>
      <c r="AO19" s="717"/>
      <c r="AP19" s="675" t="s">
        <v>270</v>
      </c>
      <c r="AQ19" s="676"/>
      <c r="AR19" s="676"/>
      <c r="AS19" s="676"/>
      <c r="AT19" s="676"/>
      <c r="AU19" s="676"/>
      <c r="AV19" s="676"/>
      <c r="AW19" s="676"/>
      <c r="AX19" s="676"/>
      <c r="AY19" s="676"/>
      <c r="AZ19" s="676"/>
      <c r="BA19" s="676"/>
      <c r="BB19" s="676"/>
      <c r="BC19" s="676"/>
      <c r="BD19" s="676"/>
      <c r="BE19" s="676"/>
      <c r="BF19" s="677"/>
      <c r="BG19" s="678" t="s">
        <v>240</v>
      </c>
      <c r="BH19" s="679"/>
      <c r="BI19" s="679"/>
      <c r="BJ19" s="679"/>
      <c r="BK19" s="679"/>
      <c r="BL19" s="679"/>
      <c r="BM19" s="679"/>
      <c r="BN19" s="680"/>
      <c r="BO19" s="715" t="s">
        <v>231</v>
      </c>
      <c r="BP19" s="715"/>
      <c r="BQ19" s="715"/>
      <c r="BR19" s="715"/>
      <c r="BS19" s="684" t="s">
        <v>240</v>
      </c>
      <c r="BT19" s="679"/>
      <c r="BU19" s="679"/>
      <c r="BV19" s="679"/>
      <c r="BW19" s="679"/>
      <c r="BX19" s="679"/>
      <c r="BY19" s="679"/>
      <c r="BZ19" s="679"/>
      <c r="CA19" s="679"/>
      <c r="CB19" s="722"/>
      <c r="CD19" s="711" t="s">
        <v>271</v>
      </c>
      <c r="CE19" s="712"/>
      <c r="CF19" s="712"/>
      <c r="CG19" s="712"/>
      <c r="CH19" s="712"/>
      <c r="CI19" s="712"/>
      <c r="CJ19" s="712"/>
      <c r="CK19" s="712"/>
      <c r="CL19" s="712"/>
      <c r="CM19" s="712"/>
      <c r="CN19" s="712"/>
      <c r="CO19" s="712"/>
      <c r="CP19" s="712"/>
      <c r="CQ19" s="713"/>
      <c r="CR19" s="678" t="s">
        <v>240</v>
      </c>
      <c r="CS19" s="679"/>
      <c r="CT19" s="679"/>
      <c r="CU19" s="679"/>
      <c r="CV19" s="679"/>
      <c r="CW19" s="679"/>
      <c r="CX19" s="679"/>
      <c r="CY19" s="680"/>
      <c r="CZ19" s="715" t="s">
        <v>240</v>
      </c>
      <c r="DA19" s="715"/>
      <c r="DB19" s="715"/>
      <c r="DC19" s="715"/>
      <c r="DD19" s="684" t="s">
        <v>240</v>
      </c>
      <c r="DE19" s="679"/>
      <c r="DF19" s="679"/>
      <c r="DG19" s="679"/>
      <c r="DH19" s="679"/>
      <c r="DI19" s="679"/>
      <c r="DJ19" s="679"/>
      <c r="DK19" s="679"/>
      <c r="DL19" s="679"/>
      <c r="DM19" s="679"/>
      <c r="DN19" s="679"/>
      <c r="DO19" s="679"/>
      <c r="DP19" s="680"/>
      <c r="DQ19" s="684" t="s">
        <v>137</v>
      </c>
      <c r="DR19" s="679"/>
      <c r="DS19" s="679"/>
      <c r="DT19" s="679"/>
      <c r="DU19" s="679"/>
      <c r="DV19" s="679"/>
      <c r="DW19" s="679"/>
      <c r="DX19" s="679"/>
      <c r="DY19" s="679"/>
      <c r="DZ19" s="679"/>
      <c r="EA19" s="679"/>
      <c r="EB19" s="679"/>
      <c r="EC19" s="722"/>
    </row>
    <row r="20" spans="2:133" ht="11.25" customHeight="1" x14ac:dyDescent="0.15">
      <c r="B20" s="675" t="s">
        <v>272</v>
      </c>
      <c r="C20" s="676"/>
      <c r="D20" s="676"/>
      <c r="E20" s="676"/>
      <c r="F20" s="676"/>
      <c r="G20" s="676"/>
      <c r="H20" s="676"/>
      <c r="I20" s="676"/>
      <c r="J20" s="676"/>
      <c r="K20" s="676"/>
      <c r="L20" s="676"/>
      <c r="M20" s="676"/>
      <c r="N20" s="676"/>
      <c r="O20" s="676"/>
      <c r="P20" s="676"/>
      <c r="Q20" s="677"/>
      <c r="R20" s="678">
        <v>424</v>
      </c>
      <c r="S20" s="679"/>
      <c r="T20" s="679"/>
      <c r="U20" s="679"/>
      <c r="V20" s="679"/>
      <c r="W20" s="679"/>
      <c r="X20" s="679"/>
      <c r="Y20" s="680"/>
      <c r="Z20" s="715">
        <v>0</v>
      </c>
      <c r="AA20" s="715"/>
      <c r="AB20" s="715"/>
      <c r="AC20" s="715"/>
      <c r="AD20" s="716">
        <v>424</v>
      </c>
      <c r="AE20" s="716"/>
      <c r="AF20" s="716"/>
      <c r="AG20" s="716"/>
      <c r="AH20" s="716"/>
      <c r="AI20" s="716"/>
      <c r="AJ20" s="716"/>
      <c r="AK20" s="716"/>
      <c r="AL20" s="681">
        <v>0</v>
      </c>
      <c r="AM20" s="682"/>
      <c r="AN20" s="682"/>
      <c r="AO20" s="717"/>
      <c r="AP20" s="675" t="s">
        <v>273</v>
      </c>
      <c r="AQ20" s="676"/>
      <c r="AR20" s="676"/>
      <c r="AS20" s="676"/>
      <c r="AT20" s="676"/>
      <c r="AU20" s="676"/>
      <c r="AV20" s="676"/>
      <c r="AW20" s="676"/>
      <c r="AX20" s="676"/>
      <c r="AY20" s="676"/>
      <c r="AZ20" s="676"/>
      <c r="BA20" s="676"/>
      <c r="BB20" s="676"/>
      <c r="BC20" s="676"/>
      <c r="BD20" s="676"/>
      <c r="BE20" s="676"/>
      <c r="BF20" s="677"/>
      <c r="BG20" s="678" t="s">
        <v>240</v>
      </c>
      <c r="BH20" s="679"/>
      <c r="BI20" s="679"/>
      <c r="BJ20" s="679"/>
      <c r="BK20" s="679"/>
      <c r="BL20" s="679"/>
      <c r="BM20" s="679"/>
      <c r="BN20" s="680"/>
      <c r="BO20" s="715" t="s">
        <v>240</v>
      </c>
      <c r="BP20" s="715"/>
      <c r="BQ20" s="715"/>
      <c r="BR20" s="715"/>
      <c r="BS20" s="684" t="s">
        <v>240</v>
      </c>
      <c r="BT20" s="679"/>
      <c r="BU20" s="679"/>
      <c r="BV20" s="679"/>
      <c r="BW20" s="679"/>
      <c r="BX20" s="679"/>
      <c r="BY20" s="679"/>
      <c r="BZ20" s="679"/>
      <c r="CA20" s="679"/>
      <c r="CB20" s="722"/>
      <c r="CD20" s="711" t="s">
        <v>274</v>
      </c>
      <c r="CE20" s="712"/>
      <c r="CF20" s="712"/>
      <c r="CG20" s="712"/>
      <c r="CH20" s="712"/>
      <c r="CI20" s="712"/>
      <c r="CJ20" s="712"/>
      <c r="CK20" s="712"/>
      <c r="CL20" s="712"/>
      <c r="CM20" s="712"/>
      <c r="CN20" s="712"/>
      <c r="CO20" s="712"/>
      <c r="CP20" s="712"/>
      <c r="CQ20" s="713"/>
      <c r="CR20" s="678">
        <v>14537881</v>
      </c>
      <c r="CS20" s="679"/>
      <c r="CT20" s="679"/>
      <c r="CU20" s="679"/>
      <c r="CV20" s="679"/>
      <c r="CW20" s="679"/>
      <c r="CX20" s="679"/>
      <c r="CY20" s="680"/>
      <c r="CZ20" s="715">
        <v>100</v>
      </c>
      <c r="DA20" s="715"/>
      <c r="DB20" s="715"/>
      <c r="DC20" s="715"/>
      <c r="DD20" s="684">
        <v>2620497</v>
      </c>
      <c r="DE20" s="679"/>
      <c r="DF20" s="679"/>
      <c r="DG20" s="679"/>
      <c r="DH20" s="679"/>
      <c r="DI20" s="679"/>
      <c r="DJ20" s="679"/>
      <c r="DK20" s="679"/>
      <c r="DL20" s="679"/>
      <c r="DM20" s="679"/>
      <c r="DN20" s="679"/>
      <c r="DO20" s="679"/>
      <c r="DP20" s="680"/>
      <c r="DQ20" s="684">
        <v>7252566</v>
      </c>
      <c r="DR20" s="679"/>
      <c r="DS20" s="679"/>
      <c r="DT20" s="679"/>
      <c r="DU20" s="679"/>
      <c r="DV20" s="679"/>
      <c r="DW20" s="679"/>
      <c r="DX20" s="679"/>
      <c r="DY20" s="679"/>
      <c r="DZ20" s="679"/>
      <c r="EA20" s="679"/>
      <c r="EB20" s="679"/>
      <c r="EC20" s="722"/>
    </row>
    <row r="21" spans="2:133" ht="11.25" customHeight="1" x14ac:dyDescent="0.15">
      <c r="B21" s="675" t="s">
        <v>275</v>
      </c>
      <c r="C21" s="676"/>
      <c r="D21" s="676"/>
      <c r="E21" s="676"/>
      <c r="F21" s="676"/>
      <c r="G21" s="676"/>
      <c r="H21" s="676"/>
      <c r="I21" s="676"/>
      <c r="J21" s="676"/>
      <c r="K21" s="676"/>
      <c r="L21" s="676"/>
      <c r="M21" s="676"/>
      <c r="N21" s="676"/>
      <c r="O21" s="676"/>
      <c r="P21" s="676"/>
      <c r="Q21" s="677"/>
      <c r="R21" s="678">
        <v>29027</v>
      </c>
      <c r="S21" s="679"/>
      <c r="T21" s="679"/>
      <c r="U21" s="679"/>
      <c r="V21" s="679"/>
      <c r="W21" s="679"/>
      <c r="X21" s="679"/>
      <c r="Y21" s="680"/>
      <c r="Z21" s="715">
        <v>0.2</v>
      </c>
      <c r="AA21" s="715"/>
      <c r="AB21" s="715"/>
      <c r="AC21" s="715"/>
      <c r="AD21" s="716">
        <v>29027</v>
      </c>
      <c r="AE21" s="716"/>
      <c r="AF21" s="716"/>
      <c r="AG21" s="716"/>
      <c r="AH21" s="716"/>
      <c r="AI21" s="716"/>
      <c r="AJ21" s="716"/>
      <c r="AK21" s="716"/>
      <c r="AL21" s="681">
        <v>0.5</v>
      </c>
      <c r="AM21" s="682"/>
      <c r="AN21" s="682"/>
      <c r="AO21" s="717"/>
      <c r="AP21" s="772" t="s">
        <v>276</v>
      </c>
      <c r="AQ21" s="780"/>
      <c r="AR21" s="780"/>
      <c r="AS21" s="780"/>
      <c r="AT21" s="780"/>
      <c r="AU21" s="780"/>
      <c r="AV21" s="780"/>
      <c r="AW21" s="780"/>
      <c r="AX21" s="780"/>
      <c r="AY21" s="780"/>
      <c r="AZ21" s="780"/>
      <c r="BA21" s="780"/>
      <c r="BB21" s="780"/>
      <c r="BC21" s="780"/>
      <c r="BD21" s="780"/>
      <c r="BE21" s="780"/>
      <c r="BF21" s="774"/>
      <c r="BG21" s="678" t="s">
        <v>231</v>
      </c>
      <c r="BH21" s="679"/>
      <c r="BI21" s="679"/>
      <c r="BJ21" s="679"/>
      <c r="BK21" s="679"/>
      <c r="BL21" s="679"/>
      <c r="BM21" s="679"/>
      <c r="BN21" s="680"/>
      <c r="BO21" s="715" t="s">
        <v>137</v>
      </c>
      <c r="BP21" s="715"/>
      <c r="BQ21" s="715"/>
      <c r="BR21" s="715"/>
      <c r="BS21" s="684" t="s">
        <v>240</v>
      </c>
      <c r="BT21" s="679"/>
      <c r="BU21" s="679"/>
      <c r="BV21" s="679"/>
      <c r="BW21" s="679"/>
      <c r="BX21" s="679"/>
      <c r="BY21" s="679"/>
      <c r="BZ21" s="679"/>
      <c r="CA21" s="679"/>
      <c r="CB21" s="722"/>
      <c r="CD21" s="785"/>
      <c r="CE21" s="728"/>
      <c r="CF21" s="728"/>
      <c r="CG21" s="728"/>
      <c r="CH21" s="728"/>
      <c r="CI21" s="728"/>
      <c r="CJ21" s="728"/>
      <c r="CK21" s="728"/>
      <c r="CL21" s="728"/>
      <c r="CM21" s="728"/>
      <c r="CN21" s="728"/>
      <c r="CO21" s="728"/>
      <c r="CP21" s="728"/>
      <c r="CQ21" s="729"/>
      <c r="CR21" s="786"/>
      <c r="CS21" s="787"/>
      <c r="CT21" s="787"/>
      <c r="CU21" s="787"/>
      <c r="CV21" s="787"/>
      <c r="CW21" s="787"/>
      <c r="CX21" s="787"/>
      <c r="CY21" s="788"/>
      <c r="CZ21" s="789"/>
      <c r="DA21" s="789"/>
      <c r="DB21" s="789"/>
      <c r="DC21" s="789"/>
      <c r="DD21" s="790"/>
      <c r="DE21" s="787"/>
      <c r="DF21" s="787"/>
      <c r="DG21" s="787"/>
      <c r="DH21" s="787"/>
      <c r="DI21" s="787"/>
      <c r="DJ21" s="787"/>
      <c r="DK21" s="787"/>
      <c r="DL21" s="787"/>
      <c r="DM21" s="787"/>
      <c r="DN21" s="787"/>
      <c r="DO21" s="787"/>
      <c r="DP21" s="788"/>
      <c r="DQ21" s="790"/>
      <c r="DR21" s="787"/>
      <c r="DS21" s="787"/>
      <c r="DT21" s="787"/>
      <c r="DU21" s="787"/>
      <c r="DV21" s="787"/>
      <c r="DW21" s="787"/>
      <c r="DX21" s="787"/>
      <c r="DY21" s="787"/>
      <c r="DZ21" s="787"/>
      <c r="EA21" s="787"/>
      <c r="EB21" s="787"/>
      <c r="EC21" s="794"/>
    </row>
    <row r="22" spans="2:133" ht="11.25" customHeight="1" x14ac:dyDescent="0.15">
      <c r="B22" s="675" t="s">
        <v>277</v>
      </c>
      <c r="C22" s="676"/>
      <c r="D22" s="676"/>
      <c r="E22" s="676"/>
      <c r="F22" s="676"/>
      <c r="G22" s="676"/>
      <c r="H22" s="676"/>
      <c r="I22" s="676"/>
      <c r="J22" s="676"/>
      <c r="K22" s="676"/>
      <c r="L22" s="676"/>
      <c r="M22" s="676"/>
      <c r="N22" s="676"/>
      <c r="O22" s="676"/>
      <c r="P22" s="676"/>
      <c r="Q22" s="677"/>
      <c r="R22" s="678">
        <v>4747478</v>
      </c>
      <c r="S22" s="679"/>
      <c r="T22" s="679"/>
      <c r="U22" s="679"/>
      <c r="V22" s="679"/>
      <c r="W22" s="679"/>
      <c r="X22" s="679"/>
      <c r="Y22" s="680"/>
      <c r="Z22" s="715">
        <v>31.6</v>
      </c>
      <c r="AA22" s="715"/>
      <c r="AB22" s="715"/>
      <c r="AC22" s="715"/>
      <c r="AD22" s="716">
        <v>3889807</v>
      </c>
      <c r="AE22" s="716"/>
      <c r="AF22" s="716"/>
      <c r="AG22" s="716"/>
      <c r="AH22" s="716"/>
      <c r="AI22" s="716"/>
      <c r="AJ22" s="716"/>
      <c r="AK22" s="716"/>
      <c r="AL22" s="681">
        <v>63</v>
      </c>
      <c r="AM22" s="682"/>
      <c r="AN22" s="682"/>
      <c r="AO22" s="717"/>
      <c r="AP22" s="772" t="s">
        <v>278</v>
      </c>
      <c r="AQ22" s="780"/>
      <c r="AR22" s="780"/>
      <c r="AS22" s="780"/>
      <c r="AT22" s="780"/>
      <c r="AU22" s="780"/>
      <c r="AV22" s="780"/>
      <c r="AW22" s="780"/>
      <c r="AX22" s="780"/>
      <c r="AY22" s="780"/>
      <c r="AZ22" s="780"/>
      <c r="BA22" s="780"/>
      <c r="BB22" s="780"/>
      <c r="BC22" s="780"/>
      <c r="BD22" s="780"/>
      <c r="BE22" s="780"/>
      <c r="BF22" s="774"/>
      <c r="BG22" s="678" t="s">
        <v>240</v>
      </c>
      <c r="BH22" s="679"/>
      <c r="BI22" s="679"/>
      <c r="BJ22" s="679"/>
      <c r="BK22" s="679"/>
      <c r="BL22" s="679"/>
      <c r="BM22" s="679"/>
      <c r="BN22" s="680"/>
      <c r="BO22" s="715" t="s">
        <v>240</v>
      </c>
      <c r="BP22" s="715"/>
      <c r="BQ22" s="715"/>
      <c r="BR22" s="715"/>
      <c r="BS22" s="684" t="s">
        <v>231</v>
      </c>
      <c r="BT22" s="679"/>
      <c r="BU22" s="679"/>
      <c r="BV22" s="679"/>
      <c r="BW22" s="679"/>
      <c r="BX22" s="679"/>
      <c r="BY22" s="679"/>
      <c r="BZ22" s="679"/>
      <c r="CA22" s="679"/>
      <c r="CB22" s="722"/>
      <c r="CD22" s="782" t="s">
        <v>279</v>
      </c>
      <c r="CE22" s="783"/>
      <c r="CF22" s="783"/>
      <c r="CG22" s="783"/>
      <c r="CH22" s="783"/>
      <c r="CI22" s="783"/>
      <c r="CJ22" s="783"/>
      <c r="CK22" s="783"/>
      <c r="CL22" s="783"/>
      <c r="CM22" s="783"/>
      <c r="CN22" s="783"/>
      <c r="CO22" s="783"/>
      <c r="CP22" s="783"/>
      <c r="CQ22" s="783"/>
      <c r="CR22" s="783"/>
      <c r="CS22" s="783"/>
      <c r="CT22" s="783"/>
      <c r="CU22" s="783"/>
      <c r="CV22" s="783"/>
      <c r="CW22" s="783"/>
      <c r="CX22" s="783"/>
      <c r="CY22" s="783"/>
      <c r="CZ22" s="783"/>
      <c r="DA22" s="783"/>
      <c r="DB22" s="783"/>
      <c r="DC22" s="783"/>
      <c r="DD22" s="783"/>
      <c r="DE22" s="783"/>
      <c r="DF22" s="783"/>
      <c r="DG22" s="783"/>
      <c r="DH22" s="783"/>
      <c r="DI22" s="783"/>
      <c r="DJ22" s="783"/>
      <c r="DK22" s="783"/>
      <c r="DL22" s="783"/>
      <c r="DM22" s="783"/>
      <c r="DN22" s="783"/>
      <c r="DO22" s="783"/>
      <c r="DP22" s="783"/>
      <c r="DQ22" s="783"/>
      <c r="DR22" s="783"/>
      <c r="DS22" s="783"/>
      <c r="DT22" s="783"/>
      <c r="DU22" s="783"/>
      <c r="DV22" s="783"/>
      <c r="DW22" s="783"/>
      <c r="DX22" s="783"/>
      <c r="DY22" s="783"/>
      <c r="DZ22" s="783"/>
      <c r="EA22" s="783"/>
      <c r="EB22" s="783"/>
      <c r="EC22" s="784"/>
    </row>
    <row r="23" spans="2:133" ht="11.25" customHeight="1" x14ac:dyDescent="0.15">
      <c r="B23" s="675" t="s">
        <v>280</v>
      </c>
      <c r="C23" s="676"/>
      <c r="D23" s="676"/>
      <c r="E23" s="676"/>
      <c r="F23" s="676"/>
      <c r="G23" s="676"/>
      <c r="H23" s="676"/>
      <c r="I23" s="676"/>
      <c r="J23" s="676"/>
      <c r="K23" s="676"/>
      <c r="L23" s="676"/>
      <c r="M23" s="676"/>
      <c r="N23" s="676"/>
      <c r="O23" s="676"/>
      <c r="P23" s="676"/>
      <c r="Q23" s="677"/>
      <c r="R23" s="678">
        <v>3889807</v>
      </c>
      <c r="S23" s="679"/>
      <c r="T23" s="679"/>
      <c r="U23" s="679"/>
      <c r="V23" s="679"/>
      <c r="W23" s="679"/>
      <c r="X23" s="679"/>
      <c r="Y23" s="680"/>
      <c r="Z23" s="715">
        <v>25.9</v>
      </c>
      <c r="AA23" s="715"/>
      <c r="AB23" s="715"/>
      <c r="AC23" s="715"/>
      <c r="AD23" s="716">
        <v>3889807</v>
      </c>
      <c r="AE23" s="716"/>
      <c r="AF23" s="716"/>
      <c r="AG23" s="716"/>
      <c r="AH23" s="716"/>
      <c r="AI23" s="716"/>
      <c r="AJ23" s="716"/>
      <c r="AK23" s="716"/>
      <c r="AL23" s="681">
        <v>63</v>
      </c>
      <c r="AM23" s="682"/>
      <c r="AN23" s="682"/>
      <c r="AO23" s="717"/>
      <c r="AP23" s="772" t="s">
        <v>281</v>
      </c>
      <c r="AQ23" s="780"/>
      <c r="AR23" s="780"/>
      <c r="AS23" s="780"/>
      <c r="AT23" s="780"/>
      <c r="AU23" s="780"/>
      <c r="AV23" s="780"/>
      <c r="AW23" s="780"/>
      <c r="AX23" s="780"/>
      <c r="AY23" s="780"/>
      <c r="AZ23" s="780"/>
      <c r="BA23" s="780"/>
      <c r="BB23" s="780"/>
      <c r="BC23" s="780"/>
      <c r="BD23" s="780"/>
      <c r="BE23" s="780"/>
      <c r="BF23" s="774"/>
      <c r="BG23" s="678" t="s">
        <v>240</v>
      </c>
      <c r="BH23" s="679"/>
      <c r="BI23" s="679"/>
      <c r="BJ23" s="679"/>
      <c r="BK23" s="679"/>
      <c r="BL23" s="679"/>
      <c r="BM23" s="679"/>
      <c r="BN23" s="680"/>
      <c r="BO23" s="715" t="s">
        <v>137</v>
      </c>
      <c r="BP23" s="715"/>
      <c r="BQ23" s="715"/>
      <c r="BR23" s="715"/>
      <c r="BS23" s="684" t="s">
        <v>137</v>
      </c>
      <c r="BT23" s="679"/>
      <c r="BU23" s="679"/>
      <c r="BV23" s="679"/>
      <c r="BW23" s="679"/>
      <c r="BX23" s="679"/>
      <c r="BY23" s="679"/>
      <c r="BZ23" s="679"/>
      <c r="CA23" s="679"/>
      <c r="CB23" s="722"/>
      <c r="CD23" s="782" t="s">
        <v>219</v>
      </c>
      <c r="CE23" s="783"/>
      <c r="CF23" s="783"/>
      <c r="CG23" s="783"/>
      <c r="CH23" s="783"/>
      <c r="CI23" s="783"/>
      <c r="CJ23" s="783"/>
      <c r="CK23" s="783"/>
      <c r="CL23" s="783"/>
      <c r="CM23" s="783"/>
      <c r="CN23" s="783"/>
      <c r="CO23" s="783"/>
      <c r="CP23" s="783"/>
      <c r="CQ23" s="784"/>
      <c r="CR23" s="782" t="s">
        <v>282</v>
      </c>
      <c r="CS23" s="783"/>
      <c r="CT23" s="783"/>
      <c r="CU23" s="783"/>
      <c r="CV23" s="783"/>
      <c r="CW23" s="783"/>
      <c r="CX23" s="783"/>
      <c r="CY23" s="784"/>
      <c r="CZ23" s="782" t="s">
        <v>283</v>
      </c>
      <c r="DA23" s="783"/>
      <c r="DB23" s="783"/>
      <c r="DC23" s="784"/>
      <c r="DD23" s="782" t="s">
        <v>284</v>
      </c>
      <c r="DE23" s="783"/>
      <c r="DF23" s="783"/>
      <c r="DG23" s="783"/>
      <c r="DH23" s="783"/>
      <c r="DI23" s="783"/>
      <c r="DJ23" s="783"/>
      <c r="DK23" s="784"/>
      <c r="DL23" s="791" t="s">
        <v>285</v>
      </c>
      <c r="DM23" s="792"/>
      <c r="DN23" s="792"/>
      <c r="DO23" s="792"/>
      <c r="DP23" s="792"/>
      <c r="DQ23" s="792"/>
      <c r="DR23" s="792"/>
      <c r="DS23" s="792"/>
      <c r="DT23" s="792"/>
      <c r="DU23" s="792"/>
      <c r="DV23" s="793"/>
      <c r="DW23" s="782" t="s">
        <v>286</v>
      </c>
      <c r="DX23" s="783"/>
      <c r="DY23" s="783"/>
      <c r="DZ23" s="783"/>
      <c r="EA23" s="783"/>
      <c r="EB23" s="783"/>
      <c r="EC23" s="784"/>
    </row>
    <row r="24" spans="2:133" ht="11.25" customHeight="1" x14ac:dyDescent="0.15">
      <c r="B24" s="675" t="s">
        <v>287</v>
      </c>
      <c r="C24" s="676"/>
      <c r="D24" s="676"/>
      <c r="E24" s="676"/>
      <c r="F24" s="676"/>
      <c r="G24" s="676"/>
      <c r="H24" s="676"/>
      <c r="I24" s="676"/>
      <c r="J24" s="676"/>
      <c r="K24" s="676"/>
      <c r="L24" s="676"/>
      <c r="M24" s="676"/>
      <c r="N24" s="676"/>
      <c r="O24" s="676"/>
      <c r="P24" s="676"/>
      <c r="Q24" s="677"/>
      <c r="R24" s="678">
        <v>857671</v>
      </c>
      <c r="S24" s="679"/>
      <c r="T24" s="679"/>
      <c r="U24" s="679"/>
      <c r="V24" s="679"/>
      <c r="W24" s="679"/>
      <c r="X24" s="679"/>
      <c r="Y24" s="680"/>
      <c r="Z24" s="715">
        <v>5.7</v>
      </c>
      <c r="AA24" s="715"/>
      <c r="AB24" s="715"/>
      <c r="AC24" s="715"/>
      <c r="AD24" s="716" t="s">
        <v>240</v>
      </c>
      <c r="AE24" s="716"/>
      <c r="AF24" s="716"/>
      <c r="AG24" s="716"/>
      <c r="AH24" s="716"/>
      <c r="AI24" s="716"/>
      <c r="AJ24" s="716"/>
      <c r="AK24" s="716"/>
      <c r="AL24" s="681" t="s">
        <v>240</v>
      </c>
      <c r="AM24" s="682"/>
      <c r="AN24" s="682"/>
      <c r="AO24" s="717"/>
      <c r="AP24" s="772" t="s">
        <v>288</v>
      </c>
      <c r="AQ24" s="780"/>
      <c r="AR24" s="780"/>
      <c r="AS24" s="780"/>
      <c r="AT24" s="780"/>
      <c r="AU24" s="780"/>
      <c r="AV24" s="780"/>
      <c r="AW24" s="780"/>
      <c r="AX24" s="780"/>
      <c r="AY24" s="780"/>
      <c r="AZ24" s="780"/>
      <c r="BA24" s="780"/>
      <c r="BB24" s="780"/>
      <c r="BC24" s="780"/>
      <c r="BD24" s="780"/>
      <c r="BE24" s="780"/>
      <c r="BF24" s="774"/>
      <c r="BG24" s="678" t="s">
        <v>240</v>
      </c>
      <c r="BH24" s="679"/>
      <c r="BI24" s="679"/>
      <c r="BJ24" s="679"/>
      <c r="BK24" s="679"/>
      <c r="BL24" s="679"/>
      <c r="BM24" s="679"/>
      <c r="BN24" s="680"/>
      <c r="BO24" s="715" t="s">
        <v>240</v>
      </c>
      <c r="BP24" s="715"/>
      <c r="BQ24" s="715"/>
      <c r="BR24" s="715"/>
      <c r="BS24" s="684" t="s">
        <v>240</v>
      </c>
      <c r="BT24" s="679"/>
      <c r="BU24" s="679"/>
      <c r="BV24" s="679"/>
      <c r="BW24" s="679"/>
      <c r="BX24" s="679"/>
      <c r="BY24" s="679"/>
      <c r="BZ24" s="679"/>
      <c r="CA24" s="679"/>
      <c r="CB24" s="722"/>
      <c r="CD24" s="736" t="s">
        <v>289</v>
      </c>
      <c r="CE24" s="737"/>
      <c r="CF24" s="737"/>
      <c r="CG24" s="737"/>
      <c r="CH24" s="737"/>
      <c r="CI24" s="737"/>
      <c r="CJ24" s="737"/>
      <c r="CK24" s="737"/>
      <c r="CL24" s="737"/>
      <c r="CM24" s="737"/>
      <c r="CN24" s="737"/>
      <c r="CO24" s="737"/>
      <c r="CP24" s="737"/>
      <c r="CQ24" s="738"/>
      <c r="CR24" s="733">
        <v>5200773</v>
      </c>
      <c r="CS24" s="734"/>
      <c r="CT24" s="734"/>
      <c r="CU24" s="734"/>
      <c r="CV24" s="734"/>
      <c r="CW24" s="734"/>
      <c r="CX24" s="734"/>
      <c r="CY24" s="777"/>
      <c r="CZ24" s="778">
        <v>35.799999999999997</v>
      </c>
      <c r="DA24" s="749"/>
      <c r="DB24" s="749"/>
      <c r="DC24" s="781"/>
      <c r="DD24" s="776">
        <v>3761958</v>
      </c>
      <c r="DE24" s="734"/>
      <c r="DF24" s="734"/>
      <c r="DG24" s="734"/>
      <c r="DH24" s="734"/>
      <c r="DI24" s="734"/>
      <c r="DJ24" s="734"/>
      <c r="DK24" s="777"/>
      <c r="DL24" s="776">
        <v>3428189</v>
      </c>
      <c r="DM24" s="734"/>
      <c r="DN24" s="734"/>
      <c r="DO24" s="734"/>
      <c r="DP24" s="734"/>
      <c r="DQ24" s="734"/>
      <c r="DR24" s="734"/>
      <c r="DS24" s="734"/>
      <c r="DT24" s="734"/>
      <c r="DU24" s="734"/>
      <c r="DV24" s="777"/>
      <c r="DW24" s="778">
        <v>53.7</v>
      </c>
      <c r="DX24" s="749"/>
      <c r="DY24" s="749"/>
      <c r="DZ24" s="749"/>
      <c r="EA24" s="749"/>
      <c r="EB24" s="749"/>
      <c r="EC24" s="779"/>
    </row>
    <row r="25" spans="2:133" ht="11.25" customHeight="1" x14ac:dyDescent="0.15">
      <c r="B25" s="675" t="s">
        <v>290</v>
      </c>
      <c r="C25" s="676"/>
      <c r="D25" s="676"/>
      <c r="E25" s="676"/>
      <c r="F25" s="676"/>
      <c r="G25" s="676"/>
      <c r="H25" s="676"/>
      <c r="I25" s="676"/>
      <c r="J25" s="676"/>
      <c r="K25" s="676"/>
      <c r="L25" s="676"/>
      <c r="M25" s="676"/>
      <c r="N25" s="676"/>
      <c r="O25" s="676"/>
      <c r="P25" s="676"/>
      <c r="Q25" s="677"/>
      <c r="R25" s="678" t="s">
        <v>240</v>
      </c>
      <c r="S25" s="679"/>
      <c r="T25" s="679"/>
      <c r="U25" s="679"/>
      <c r="V25" s="679"/>
      <c r="W25" s="679"/>
      <c r="X25" s="679"/>
      <c r="Y25" s="680"/>
      <c r="Z25" s="715" t="s">
        <v>240</v>
      </c>
      <c r="AA25" s="715"/>
      <c r="AB25" s="715"/>
      <c r="AC25" s="715"/>
      <c r="AD25" s="716" t="s">
        <v>137</v>
      </c>
      <c r="AE25" s="716"/>
      <c r="AF25" s="716"/>
      <c r="AG25" s="716"/>
      <c r="AH25" s="716"/>
      <c r="AI25" s="716"/>
      <c r="AJ25" s="716"/>
      <c r="AK25" s="716"/>
      <c r="AL25" s="681" t="s">
        <v>240</v>
      </c>
      <c r="AM25" s="682"/>
      <c r="AN25" s="682"/>
      <c r="AO25" s="717"/>
      <c r="AP25" s="772" t="s">
        <v>291</v>
      </c>
      <c r="AQ25" s="780"/>
      <c r="AR25" s="780"/>
      <c r="AS25" s="780"/>
      <c r="AT25" s="780"/>
      <c r="AU25" s="780"/>
      <c r="AV25" s="780"/>
      <c r="AW25" s="780"/>
      <c r="AX25" s="780"/>
      <c r="AY25" s="780"/>
      <c r="AZ25" s="780"/>
      <c r="BA25" s="780"/>
      <c r="BB25" s="780"/>
      <c r="BC25" s="780"/>
      <c r="BD25" s="780"/>
      <c r="BE25" s="780"/>
      <c r="BF25" s="774"/>
      <c r="BG25" s="678" t="s">
        <v>240</v>
      </c>
      <c r="BH25" s="679"/>
      <c r="BI25" s="679"/>
      <c r="BJ25" s="679"/>
      <c r="BK25" s="679"/>
      <c r="BL25" s="679"/>
      <c r="BM25" s="679"/>
      <c r="BN25" s="680"/>
      <c r="BO25" s="715" t="s">
        <v>231</v>
      </c>
      <c r="BP25" s="715"/>
      <c r="BQ25" s="715"/>
      <c r="BR25" s="715"/>
      <c r="BS25" s="684" t="s">
        <v>231</v>
      </c>
      <c r="BT25" s="679"/>
      <c r="BU25" s="679"/>
      <c r="BV25" s="679"/>
      <c r="BW25" s="679"/>
      <c r="BX25" s="679"/>
      <c r="BY25" s="679"/>
      <c r="BZ25" s="679"/>
      <c r="CA25" s="679"/>
      <c r="CB25" s="722"/>
      <c r="CD25" s="711" t="s">
        <v>292</v>
      </c>
      <c r="CE25" s="712"/>
      <c r="CF25" s="712"/>
      <c r="CG25" s="712"/>
      <c r="CH25" s="712"/>
      <c r="CI25" s="712"/>
      <c r="CJ25" s="712"/>
      <c r="CK25" s="712"/>
      <c r="CL25" s="712"/>
      <c r="CM25" s="712"/>
      <c r="CN25" s="712"/>
      <c r="CO25" s="712"/>
      <c r="CP25" s="712"/>
      <c r="CQ25" s="713"/>
      <c r="CR25" s="678">
        <v>1932615</v>
      </c>
      <c r="CS25" s="697"/>
      <c r="CT25" s="697"/>
      <c r="CU25" s="697"/>
      <c r="CV25" s="697"/>
      <c r="CW25" s="697"/>
      <c r="CX25" s="697"/>
      <c r="CY25" s="698"/>
      <c r="CZ25" s="681">
        <v>13.3</v>
      </c>
      <c r="DA25" s="699"/>
      <c r="DB25" s="699"/>
      <c r="DC25" s="700"/>
      <c r="DD25" s="684">
        <v>1740269</v>
      </c>
      <c r="DE25" s="697"/>
      <c r="DF25" s="697"/>
      <c r="DG25" s="697"/>
      <c r="DH25" s="697"/>
      <c r="DI25" s="697"/>
      <c r="DJ25" s="697"/>
      <c r="DK25" s="698"/>
      <c r="DL25" s="684">
        <v>1696243</v>
      </c>
      <c r="DM25" s="697"/>
      <c r="DN25" s="697"/>
      <c r="DO25" s="697"/>
      <c r="DP25" s="697"/>
      <c r="DQ25" s="697"/>
      <c r="DR25" s="697"/>
      <c r="DS25" s="697"/>
      <c r="DT25" s="697"/>
      <c r="DU25" s="697"/>
      <c r="DV25" s="698"/>
      <c r="DW25" s="681">
        <v>26.6</v>
      </c>
      <c r="DX25" s="699"/>
      <c r="DY25" s="699"/>
      <c r="DZ25" s="699"/>
      <c r="EA25" s="699"/>
      <c r="EB25" s="699"/>
      <c r="EC25" s="714"/>
    </row>
    <row r="26" spans="2:133" ht="11.25" customHeight="1" x14ac:dyDescent="0.15">
      <c r="B26" s="675" t="s">
        <v>293</v>
      </c>
      <c r="C26" s="676"/>
      <c r="D26" s="676"/>
      <c r="E26" s="676"/>
      <c r="F26" s="676"/>
      <c r="G26" s="676"/>
      <c r="H26" s="676"/>
      <c r="I26" s="676"/>
      <c r="J26" s="676"/>
      <c r="K26" s="676"/>
      <c r="L26" s="676"/>
      <c r="M26" s="676"/>
      <c r="N26" s="676"/>
      <c r="O26" s="676"/>
      <c r="P26" s="676"/>
      <c r="Q26" s="677"/>
      <c r="R26" s="678">
        <v>7010207</v>
      </c>
      <c r="S26" s="679"/>
      <c r="T26" s="679"/>
      <c r="U26" s="679"/>
      <c r="V26" s="679"/>
      <c r="W26" s="679"/>
      <c r="X26" s="679"/>
      <c r="Y26" s="680"/>
      <c r="Z26" s="715">
        <v>46.7</v>
      </c>
      <c r="AA26" s="715"/>
      <c r="AB26" s="715"/>
      <c r="AC26" s="715"/>
      <c r="AD26" s="716">
        <v>6152536</v>
      </c>
      <c r="AE26" s="716"/>
      <c r="AF26" s="716"/>
      <c r="AG26" s="716"/>
      <c r="AH26" s="716"/>
      <c r="AI26" s="716"/>
      <c r="AJ26" s="716"/>
      <c r="AK26" s="716"/>
      <c r="AL26" s="681">
        <v>99.7</v>
      </c>
      <c r="AM26" s="682"/>
      <c r="AN26" s="682"/>
      <c r="AO26" s="717"/>
      <c r="AP26" s="772" t="s">
        <v>294</v>
      </c>
      <c r="AQ26" s="773"/>
      <c r="AR26" s="773"/>
      <c r="AS26" s="773"/>
      <c r="AT26" s="773"/>
      <c r="AU26" s="773"/>
      <c r="AV26" s="773"/>
      <c r="AW26" s="773"/>
      <c r="AX26" s="773"/>
      <c r="AY26" s="773"/>
      <c r="AZ26" s="773"/>
      <c r="BA26" s="773"/>
      <c r="BB26" s="773"/>
      <c r="BC26" s="773"/>
      <c r="BD26" s="773"/>
      <c r="BE26" s="773"/>
      <c r="BF26" s="774"/>
      <c r="BG26" s="678" t="s">
        <v>240</v>
      </c>
      <c r="BH26" s="679"/>
      <c r="BI26" s="679"/>
      <c r="BJ26" s="679"/>
      <c r="BK26" s="679"/>
      <c r="BL26" s="679"/>
      <c r="BM26" s="679"/>
      <c r="BN26" s="680"/>
      <c r="BO26" s="715" t="s">
        <v>240</v>
      </c>
      <c r="BP26" s="715"/>
      <c r="BQ26" s="715"/>
      <c r="BR26" s="715"/>
      <c r="BS26" s="684" t="s">
        <v>231</v>
      </c>
      <c r="BT26" s="679"/>
      <c r="BU26" s="679"/>
      <c r="BV26" s="679"/>
      <c r="BW26" s="679"/>
      <c r="BX26" s="679"/>
      <c r="BY26" s="679"/>
      <c r="BZ26" s="679"/>
      <c r="CA26" s="679"/>
      <c r="CB26" s="722"/>
      <c r="CD26" s="711" t="s">
        <v>295</v>
      </c>
      <c r="CE26" s="712"/>
      <c r="CF26" s="712"/>
      <c r="CG26" s="712"/>
      <c r="CH26" s="712"/>
      <c r="CI26" s="712"/>
      <c r="CJ26" s="712"/>
      <c r="CK26" s="712"/>
      <c r="CL26" s="712"/>
      <c r="CM26" s="712"/>
      <c r="CN26" s="712"/>
      <c r="CO26" s="712"/>
      <c r="CP26" s="712"/>
      <c r="CQ26" s="713"/>
      <c r="CR26" s="678">
        <v>1278157</v>
      </c>
      <c r="CS26" s="679"/>
      <c r="CT26" s="679"/>
      <c r="CU26" s="679"/>
      <c r="CV26" s="679"/>
      <c r="CW26" s="679"/>
      <c r="CX26" s="679"/>
      <c r="CY26" s="680"/>
      <c r="CZ26" s="681">
        <v>8.8000000000000007</v>
      </c>
      <c r="DA26" s="699"/>
      <c r="DB26" s="699"/>
      <c r="DC26" s="700"/>
      <c r="DD26" s="684">
        <v>1137806</v>
      </c>
      <c r="DE26" s="679"/>
      <c r="DF26" s="679"/>
      <c r="DG26" s="679"/>
      <c r="DH26" s="679"/>
      <c r="DI26" s="679"/>
      <c r="DJ26" s="679"/>
      <c r="DK26" s="680"/>
      <c r="DL26" s="684" t="s">
        <v>231</v>
      </c>
      <c r="DM26" s="679"/>
      <c r="DN26" s="679"/>
      <c r="DO26" s="679"/>
      <c r="DP26" s="679"/>
      <c r="DQ26" s="679"/>
      <c r="DR26" s="679"/>
      <c r="DS26" s="679"/>
      <c r="DT26" s="679"/>
      <c r="DU26" s="679"/>
      <c r="DV26" s="680"/>
      <c r="DW26" s="681" t="s">
        <v>231</v>
      </c>
      <c r="DX26" s="699"/>
      <c r="DY26" s="699"/>
      <c r="DZ26" s="699"/>
      <c r="EA26" s="699"/>
      <c r="EB26" s="699"/>
      <c r="EC26" s="714"/>
    </row>
    <row r="27" spans="2:133" ht="11.25" customHeight="1" x14ac:dyDescent="0.15">
      <c r="B27" s="675" t="s">
        <v>296</v>
      </c>
      <c r="C27" s="676"/>
      <c r="D27" s="676"/>
      <c r="E27" s="676"/>
      <c r="F27" s="676"/>
      <c r="G27" s="676"/>
      <c r="H27" s="676"/>
      <c r="I27" s="676"/>
      <c r="J27" s="676"/>
      <c r="K27" s="676"/>
      <c r="L27" s="676"/>
      <c r="M27" s="676"/>
      <c r="N27" s="676"/>
      <c r="O27" s="676"/>
      <c r="P27" s="676"/>
      <c r="Q27" s="677"/>
      <c r="R27" s="678">
        <v>2249</v>
      </c>
      <c r="S27" s="679"/>
      <c r="T27" s="679"/>
      <c r="U27" s="679"/>
      <c r="V27" s="679"/>
      <c r="W27" s="679"/>
      <c r="X27" s="679"/>
      <c r="Y27" s="680"/>
      <c r="Z27" s="715">
        <v>0</v>
      </c>
      <c r="AA27" s="715"/>
      <c r="AB27" s="715"/>
      <c r="AC27" s="715"/>
      <c r="AD27" s="716">
        <v>2249</v>
      </c>
      <c r="AE27" s="716"/>
      <c r="AF27" s="716"/>
      <c r="AG27" s="716"/>
      <c r="AH27" s="716"/>
      <c r="AI27" s="716"/>
      <c r="AJ27" s="716"/>
      <c r="AK27" s="716"/>
      <c r="AL27" s="681">
        <v>0</v>
      </c>
      <c r="AM27" s="682"/>
      <c r="AN27" s="682"/>
      <c r="AO27" s="717"/>
      <c r="AP27" s="675" t="s">
        <v>297</v>
      </c>
      <c r="AQ27" s="676"/>
      <c r="AR27" s="676"/>
      <c r="AS27" s="676"/>
      <c r="AT27" s="676"/>
      <c r="AU27" s="676"/>
      <c r="AV27" s="676"/>
      <c r="AW27" s="676"/>
      <c r="AX27" s="676"/>
      <c r="AY27" s="676"/>
      <c r="AZ27" s="676"/>
      <c r="BA27" s="676"/>
      <c r="BB27" s="676"/>
      <c r="BC27" s="676"/>
      <c r="BD27" s="676"/>
      <c r="BE27" s="676"/>
      <c r="BF27" s="677"/>
      <c r="BG27" s="678">
        <v>1764541</v>
      </c>
      <c r="BH27" s="679"/>
      <c r="BI27" s="679"/>
      <c r="BJ27" s="679"/>
      <c r="BK27" s="679"/>
      <c r="BL27" s="679"/>
      <c r="BM27" s="679"/>
      <c r="BN27" s="680"/>
      <c r="BO27" s="715">
        <v>100</v>
      </c>
      <c r="BP27" s="715"/>
      <c r="BQ27" s="715"/>
      <c r="BR27" s="715"/>
      <c r="BS27" s="684">
        <v>20710</v>
      </c>
      <c r="BT27" s="679"/>
      <c r="BU27" s="679"/>
      <c r="BV27" s="679"/>
      <c r="BW27" s="679"/>
      <c r="BX27" s="679"/>
      <c r="BY27" s="679"/>
      <c r="BZ27" s="679"/>
      <c r="CA27" s="679"/>
      <c r="CB27" s="722"/>
      <c r="CD27" s="711" t="s">
        <v>298</v>
      </c>
      <c r="CE27" s="712"/>
      <c r="CF27" s="712"/>
      <c r="CG27" s="712"/>
      <c r="CH27" s="712"/>
      <c r="CI27" s="712"/>
      <c r="CJ27" s="712"/>
      <c r="CK27" s="712"/>
      <c r="CL27" s="712"/>
      <c r="CM27" s="712"/>
      <c r="CN27" s="712"/>
      <c r="CO27" s="712"/>
      <c r="CP27" s="712"/>
      <c r="CQ27" s="713"/>
      <c r="CR27" s="678">
        <v>1810673</v>
      </c>
      <c r="CS27" s="697"/>
      <c r="CT27" s="697"/>
      <c r="CU27" s="697"/>
      <c r="CV27" s="697"/>
      <c r="CW27" s="697"/>
      <c r="CX27" s="697"/>
      <c r="CY27" s="698"/>
      <c r="CZ27" s="681">
        <v>12.5</v>
      </c>
      <c r="DA27" s="699"/>
      <c r="DB27" s="699"/>
      <c r="DC27" s="700"/>
      <c r="DD27" s="684">
        <v>614206</v>
      </c>
      <c r="DE27" s="697"/>
      <c r="DF27" s="697"/>
      <c r="DG27" s="697"/>
      <c r="DH27" s="697"/>
      <c r="DI27" s="697"/>
      <c r="DJ27" s="697"/>
      <c r="DK27" s="698"/>
      <c r="DL27" s="684">
        <v>614105</v>
      </c>
      <c r="DM27" s="697"/>
      <c r="DN27" s="697"/>
      <c r="DO27" s="697"/>
      <c r="DP27" s="697"/>
      <c r="DQ27" s="697"/>
      <c r="DR27" s="697"/>
      <c r="DS27" s="697"/>
      <c r="DT27" s="697"/>
      <c r="DU27" s="697"/>
      <c r="DV27" s="698"/>
      <c r="DW27" s="681">
        <v>9.6</v>
      </c>
      <c r="DX27" s="699"/>
      <c r="DY27" s="699"/>
      <c r="DZ27" s="699"/>
      <c r="EA27" s="699"/>
      <c r="EB27" s="699"/>
      <c r="EC27" s="714"/>
    </row>
    <row r="28" spans="2:133" ht="11.25" customHeight="1" x14ac:dyDescent="0.15">
      <c r="B28" s="675" t="s">
        <v>299</v>
      </c>
      <c r="C28" s="676"/>
      <c r="D28" s="676"/>
      <c r="E28" s="676"/>
      <c r="F28" s="676"/>
      <c r="G28" s="676"/>
      <c r="H28" s="676"/>
      <c r="I28" s="676"/>
      <c r="J28" s="676"/>
      <c r="K28" s="676"/>
      <c r="L28" s="676"/>
      <c r="M28" s="676"/>
      <c r="N28" s="676"/>
      <c r="O28" s="676"/>
      <c r="P28" s="676"/>
      <c r="Q28" s="677"/>
      <c r="R28" s="678">
        <v>126489</v>
      </c>
      <c r="S28" s="679"/>
      <c r="T28" s="679"/>
      <c r="U28" s="679"/>
      <c r="V28" s="679"/>
      <c r="W28" s="679"/>
      <c r="X28" s="679"/>
      <c r="Y28" s="680"/>
      <c r="Z28" s="715">
        <v>0.8</v>
      </c>
      <c r="AA28" s="715"/>
      <c r="AB28" s="715"/>
      <c r="AC28" s="715"/>
      <c r="AD28" s="716" t="s">
        <v>231</v>
      </c>
      <c r="AE28" s="716"/>
      <c r="AF28" s="716"/>
      <c r="AG28" s="716"/>
      <c r="AH28" s="716"/>
      <c r="AI28" s="716"/>
      <c r="AJ28" s="716"/>
      <c r="AK28" s="716"/>
      <c r="AL28" s="681" t="s">
        <v>240</v>
      </c>
      <c r="AM28" s="682"/>
      <c r="AN28" s="682"/>
      <c r="AO28" s="717"/>
      <c r="AP28" s="675"/>
      <c r="AQ28" s="676"/>
      <c r="AR28" s="676"/>
      <c r="AS28" s="676"/>
      <c r="AT28" s="676"/>
      <c r="AU28" s="676"/>
      <c r="AV28" s="676"/>
      <c r="AW28" s="676"/>
      <c r="AX28" s="676"/>
      <c r="AY28" s="676"/>
      <c r="AZ28" s="676"/>
      <c r="BA28" s="676"/>
      <c r="BB28" s="676"/>
      <c r="BC28" s="676"/>
      <c r="BD28" s="676"/>
      <c r="BE28" s="676"/>
      <c r="BF28" s="677"/>
      <c r="BG28" s="678"/>
      <c r="BH28" s="679"/>
      <c r="BI28" s="679"/>
      <c r="BJ28" s="679"/>
      <c r="BK28" s="679"/>
      <c r="BL28" s="679"/>
      <c r="BM28" s="679"/>
      <c r="BN28" s="680"/>
      <c r="BO28" s="715"/>
      <c r="BP28" s="715"/>
      <c r="BQ28" s="715"/>
      <c r="BR28" s="715"/>
      <c r="BS28" s="684"/>
      <c r="BT28" s="679"/>
      <c r="BU28" s="679"/>
      <c r="BV28" s="679"/>
      <c r="BW28" s="679"/>
      <c r="BX28" s="679"/>
      <c r="BY28" s="679"/>
      <c r="BZ28" s="679"/>
      <c r="CA28" s="679"/>
      <c r="CB28" s="722"/>
      <c r="CD28" s="711" t="s">
        <v>300</v>
      </c>
      <c r="CE28" s="712"/>
      <c r="CF28" s="712"/>
      <c r="CG28" s="712"/>
      <c r="CH28" s="712"/>
      <c r="CI28" s="712"/>
      <c r="CJ28" s="712"/>
      <c r="CK28" s="712"/>
      <c r="CL28" s="712"/>
      <c r="CM28" s="712"/>
      <c r="CN28" s="712"/>
      <c r="CO28" s="712"/>
      <c r="CP28" s="712"/>
      <c r="CQ28" s="713"/>
      <c r="CR28" s="678">
        <v>1457485</v>
      </c>
      <c r="CS28" s="679"/>
      <c r="CT28" s="679"/>
      <c r="CU28" s="679"/>
      <c r="CV28" s="679"/>
      <c r="CW28" s="679"/>
      <c r="CX28" s="679"/>
      <c r="CY28" s="680"/>
      <c r="CZ28" s="681">
        <v>10</v>
      </c>
      <c r="DA28" s="699"/>
      <c r="DB28" s="699"/>
      <c r="DC28" s="700"/>
      <c r="DD28" s="684">
        <v>1407483</v>
      </c>
      <c r="DE28" s="679"/>
      <c r="DF28" s="679"/>
      <c r="DG28" s="679"/>
      <c r="DH28" s="679"/>
      <c r="DI28" s="679"/>
      <c r="DJ28" s="679"/>
      <c r="DK28" s="680"/>
      <c r="DL28" s="684">
        <v>1117841</v>
      </c>
      <c r="DM28" s="679"/>
      <c r="DN28" s="679"/>
      <c r="DO28" s="679"/>
      <c r="DP28" s="679"/>
      <c r="DQ28" s="679"/>
      <c r="DR28" s="679"/>
      <c r="DS28" s="679"/>
      <c r="DT28" s="679"/>
      <c r="DU28" s="679"/>
      <c r="DV28" s="680"/>
      <c r="DW28" s="681">
        <v>17.5</v>
      </c>
      <c r="DX28" s="699"/>
      <c r="DY28" s="699"/>
      <c r="DZ28" s="699"/>
      <c r="EA28" s="699"/>
      <c r="EB28" s="699"/>
      <c r="EC28" s="714"/>
    </row>
    <row r="29" spans="2:133" ht="11.25" customHeight="1" x14ac:dyDescent="0.15">
      <c r="B29" s="675" t="s">
        <v>301</v>
      </c>
      <c r="C29" s="676"/>
      <c r="D29" s="676"/>
      <c r="E29" s="676"/>
      <c r="F29" s="676"/>
      <c r="G29" s="676"/>
      <c r="H29" s="676"/>
      <c r="I29" s="676"/>
      <c r="J29" s="676"/>
      <c r="K29" s="676"/>
      <c r="L29" s="676"/>
      <c r="M29" s="676"/>
      <c r="N29" s="676"/>
      <c r="O29" s="676"/>
      <c r="P29" s="676"/>
      <c r="Q29" s="677"/>
      <c r="R29" s="678">
        <v>138812</v>
      </c>
      <c r="S29" s="679"/>
      <c r="T29" s="679"/>
      <c r="U29" s="679"/>
      <c r="V29" s="679"/>
      <c r="W29" s="679"/>
      <c r="X29" s="679"/>
      <c r="Y29" s="680"/>
      <c r="Z29" s="715">
        <v>0.9</v>
      </c>
      <c r="AA29" s="715"/>
      <c r="AB29" s="715"/>
      <c r="AC29" s="715"/>
      <c r="AD29" s="716">
        <v>8724</v>
      </c>
      <c r="AE29" s="716"/>
      <c r="AF29" s="716"/>
      <c r="AG29" s="716"/>
      <c r="AH29" s="716"/>
      <c r="AI29" s="716"/>
      <c r="AJ29" s="716"/>
      <c r="AK29" s="716"/>
      <c r="AL29" s="681">
        <v>0.1</v>
      </c>
      <c r="AM29" s="682"/>
      <c r="AN29" s="682"/>
      <c r="AO29" s="717"/>
      <c r="AP29" s="659"/>
      <c r="AQ29" s="660"/>
      <c r="AR29" s="660"/>
      <c r="AS29" s="660"/>
      <c r="AT29" s="660"/>
      <c r="AU29" s="660"/>
      <c r="AV29" s="660"/>
      <c r="AW29" s="660"/>
      <c r="AX29" s="660"/>
      <c r="AY29" s="660"/>
      <c r="AZ29" s="660"/>
      <c r="BA29" s="660"/>
      <c r="BB29" s="660"/>
      <c r="BC29" s="660"/>
      <c r="BD29" s="660"/>
      <c r="BE29" s="660"/>
      <c r="BF29" s="661"/>
      <c r="BG29" s="678"/>
      <c r="BH29" s="679"/>
      <c r="BI29" s="679"/>
      <c r="BJ29" s="679"/>
      <c r="BK29" s="679"/>
      <c r="BL29" s="679"/>
      <c r="BM29" s="679"/>
      <c r="BN29" s="680"/>
      <c r="BO29" s="715"/>
      <c r="BP29" s="715"/>
      <c r="BQ29" s="715"/>
      <c r="BR29" s="715"/>
      <c r="BS29" s="716"/>
      <c r="BT29" s="716"/>
      <c r="BU29" s="716"/>
      <c r="BV29" s="716"/>
      <c r="BW29" s="716"/>
      <c r="BX29" s="716"/>
      <c r="BY29" s="716"/>
      <c r="BZ29" s="716"/>
      <c r="CA29" s="716"/>
      <c r="CB29" s="775"/>
      <c r="CD29" s="766" t="s">
        <v>302</v>
      </c>
      <c r="CE29" s="767"/>
      <c r="CF29" s="711" t="s">
        <v>70</v>
      </c>
      <c r="CG29" s="712"/>
      <c r="CH29" s="712"/>
      <c r="CI29" s="712"/>
      <c r="CJ29" s="712"/>
      <c r="CK29" s="712"/>
      <c r="CL29" s="712"/>
      <c r="CM29" s="712"/>
      <c r="CN29" s="712"/>
      <c r="CO29" s="712"/>
      <c r="CP29" s="712"/>
      <c r="CQ29" s="713"/>
      <c r="CR29" s="678">
        <v>1457485</v>
      </c>
      <c r="CS29" s="697"/>
      <c r="CT29" s="697"/>
      <c r="CU29" s="697"/>
      <c r="CV29" s="697"/>
      <c r="CW29" s="697"/>
      <c r="CX29" s="697"/>
      <c r="CY29" s="698"/>
      <c r="CZ29" s="681">
        <v>10</v>
      </c>
      <c r="DA29" s="699"/>
      <c r="DB29" s="699"/>
      <c r="DC29" s="700"/>
      <c r="DD29" s="684">
        <v>1407483</v>
      </c>
      <c r="DE29" s="697"/>
      <c r="DF29" s="697"/>
      <c r="DG29" s="697"/>
      <c r="DH29" s="697"/>
      <c r="DI29" s="697"/>
      <c r="DJ29" s="697"/>
      <c r="DK29" s="698"/>
      <c r="DL29" s="684">
        <v>1117841</v>
      </c>
      <c r="DM29" s="697"/>
      <c r="DN29" s="697"/>
      <c r="DO29" s="697"/>
      <c r="DP29" s="697"/>
      <c r="DQ29" s="697"/>
      <c r="DR29" s="697"/>
      <c r="DS29" s="697"/>
      <c r="DT29" s="697"/>
      <c r="DU29" s="697"/>
      <c r="DV29" s="698"/>
      <c r="DW29" s="681">
        <v>17.5</v>
      </c>
      <c r="DX29" s="699"/>
      <c r="DY29" s="699"/>
      <c r="DZ29" s="699"/>
      <c r="EA29" s="699"/>
      <c r="EB29" s="699"/>
      <c r="EC29" s="714"/>
    </row>
    <row r="30" spans="2:133" ht="11.25" customHeight="1" x14ac:dyDescent="0.15">
      <c r="B30" s="675" t="s">
        <v>303</v>
      </c>
      <c r="C30" s="676"/>
      <c r="D30" s="676"/>
      <c r="E30" s="676"/>
      <c r="F30" s="676"/>
      <c r="G30" s="676"/>
      <c r="H30" s="676"/>
      <c r="I30" s="676"/>
      <c r="J30" s="676"/>
      <c r="K30" s="676"/>
      <c r="L30" s="676"/>
      <c r="M30" s="676"/>
      <c r="N30" s="676"/>
      <c r="O30" s="676"/>
      <c r="P30" s="676"/>
      <c r="Q30" s="677"/>
      <c r="R30" s="678">
        <v>91415</v>
      </c>
      <c r="S30" s="679"/>
      <c r="T30" s="679"/>
      <c r="U30" s="679"/>
      <c r="V30" s="679"/>
      <c r="W30" s="679"/>
      <c r="X30" s="679"/>
      <c r="Y30" s="680"/>
      <c r="Z30" s="715">
        <v>0.6</v>
      </c>
      <c r="AA30" s="715"/>
      <c r="AB30" s="715"/>
      <c r="AC30" s="715"/>
      <c r="AD30" s="716" t="s">
        <v>240</v>
      </c>
      <c r="AE30" s="716"/>
      <c r="AF30" s="716"/>
      <c r="AG30" s="716"/>
      <c r="AH30" s="716"/>
      <c r="AI30" s="716"/>
      <c r="AJ30" s="716"/>
      <c r="AK30" s="716"/>
      <c r="AL30" s="681" t="s">
        <v>231</v>
      </c>
      <c r="AM30" s="682"/>
      <c r="AN30" s="682"/>
      <c r="AO30" s="717"/>
      <c r="AP30" s="739" t="s">
        <v>219</v>
      </c>
      <c r="AQ30" s="740"/>
      <c r="AR30" s="740"/>
      <c r="AS30" s="740"/>
      <c r="AT30" s="740"/>
      <c r="AU30" s="740"/>
      <c r="AV30" s="740"/>
      <c r="AW30" s="740"/>
      <c r="AX30" s="740"/>
      <c r="AY30" s="740"/>
      <c r="AZ30" s="740"/>
      <c r="BA30" s="740"/>
      <c r="BB30" s="740"/>
      <c r="BC30" s="740"/>
      <c r="BD30" s="740"/>
      <c r="BE30" s="740"/>
      <c r="BF30" s="741"/>
      <c r="BG30" s="739" t="s">
        <v>304</v>
      </c>
      <c r="BH30" s="764"/>
      <c r="BI30" s="764"/>
      <c r="BJ30" s="764"/>
      <c r="BK30" s="764"/>
      <c r="BL30" s="764"/>
      <c r="BM30" s="764"/>
      <c r="BN30" s="764"/>
      <c r="BO30" s="764"/>
      <c r="BP30" s="764"/>
      <c r="BQ30" s="765"/>
      <c r="BR30" s="739" t="s">
        <v>305</v>
      </c>
      <c r="BS30" s="764"/>
      <c r="BT30" s="764"/>
      <c r="BU30" s="764"/>
      <c r="BV30" s="764"/>
      <c r="BW30" s="764"/>
      <c r="BX30" s="764"/>
      <c r="BY30" s="764"/>
      <c r="BZ30" s="764"/>
      <c r="CA30" s="764"/>
      <c r="CB30" s="765"/>
      <c r="CD30" s="768"/>
      <c r="CE30" s="769"/>
      <c r="CF30" s="711" t="s">
        <v>306</v>
      </c>
      <c r="CG30" s="712"/>
      <c r="CH30" s="712"/>
      <c r="CI30" s="712"/>
      <c r="CJ30" s="712"/>
      <c r="CK30" s="712"/>
      <c r="CL30" s="712"/>
      <c r="CM30" s="712"/>
      <c r="CN30" s="712"/>
      <c r="CO30" s="712"/>
      <c r="CP30" s="712"/>
      <c r="CQ30" s="713"/>
      <c r="CR30" s="678">
        <v>1406642</v>
      </c>
      <c r="CS30" s="679"/>
      <c r="CT30" s="679"/>
      <c r="CU30" s="679"/>
      <c r="CV30" s="679"/>
      <c r="CW30" s="679"/>
      <c r="CX30" s="679"/>
      <c r="CY30" s="680"/>
      <c r="CZ30" s="681">
        <v>9.6999999999999993</v>
      </c>
      <c r="DA30" s="699"/>
      <c r="DB30" s="699"/>
      <c r="DC30" s="700"/>
      <c r="DD30" s="684">
        <v>1405599</v>
      </c>
      <c r="DE30" s="679"/>
      <c r="DF30" s="679"/>
      <c r="DG30" s="679"/>
      <c r="DH30" s="679"/>
      <c r="DI30" s="679"/>
      <c r="DJ30" s="679"/>
      <c r="DK30" s="680"/>
      <c r="DL30" s="684">
        <v>1115957</v>
      </c>
      <c r="DM30" s="679"/>
      <c r="DN30" s="679"/>
      <c r="DO30" s="679"/>
      <c r="DP30" s="679"/>
      <c r="DQ30" s="679"/>
      <c r="DR30" s="679"/>
      <c r="DS30" s="679"/>
      <c r="DT30" s="679"/>
      <c r="DU30" s="679"/>
      <c r="DV30" s="680"/>
      <c r="DW30" s="681">
        <v>17.5</v>
      </c>
      <c r="DX30" s="699"/>
      <c r="DY30" s="699"/>
      <c r="DZ30" s="699"/>
      <c r="EA30" s="699"/>
      <c r="EB30" s="699"/>
      <c r="EC30" s="714"/>
    </row>
    <row r="31" spans="2:133" ht="11.25" customHeight="1" x14ac:dyDescent="0.15">
      <c r="B31" s="675" t="s">
        <v>307</v>
      </c>
      <c r="C31" s="676"/>
      <c r="D31" s="676"/>
      <c r="E31" s="676"/>
      <c r="F31" s="676"/>
      <c r="G31" s="676"/>
      <c r="H31" s="676"/>
      <c r="I31" s="676"/>
      <c r="J31" s="676"/>
      <c r="K31" s="676"/>
      <c r="L31" s="676"/>
      <c r="M31" s="676"/>
      <c r="N31" s="676"/>
      <c r="O31" s="676"/>
      <c r="P31" s="676"/>
      <c r="Q31" s="677"/>
      <c r="R31" s="678">
        <v>2640402</v>
      </c>
      <c r="S31" s="679"/>
      <c r="T31" s="679"/>
      <c r="U31" s="679"/>
      <c r="V31" s="679"/>
      <c r="W31" s="679"/>
      <c r="X31" s="679"/>
      <c r="Y31" s="680"/>
      <c r="Z31" s="715">
        <v>17.600000000000001</v>
      </c>
      <c r="AA31" s="715"/>
      <c r="AB31" s="715"/>
      <c r="AC31" s="715"/>
      <c r="AD31" s="716" t="s">
        <v>240</v>
      </c>
      <c r="AE31" s="716"/>
      <c r="AF31" s="716"/>
      <c r="AG31" s="716"/>
      <c r="AH31" s="716"/>
      <c r="AI31" s="716"/>
      <c r="AJ31" s="716"/>
      <c r="AK31" s="716"/>
      <c r="AL31" s="681" t="s">
        <v>240</v>
      </c>
      <c r="AM31" s="682"/>
      <c r="AN31" s="682"/>
      <c r="AO31" s="717"/>
      <c r="AP31" s="752" t="s">
        <v>308</v>
      </c>
      <c r="AQ31" s="753"/>
      <c r="AR31" s="753"/>
      <c r="AS31" s="753"/>
      <c r="AT31" s="758" t="s">
        <v>309</v>
      </c>
      <c r="AU31" s="231"/>
      <c r="AV31" s="231"/>
      <c r="AW31" s="231"/>
      <c r="AX31" s="744" t="s">
        <v>185</v>
      </c>
      <c r="AY31" s="745"/>
      <c r="AZ31" s="745"/>
      <c r="BA31" s="745"/>
      <c r="BB31" s="745"/>
      <c r="BC31" s="745"/>
      <c r="BD31" s="745"/>
      <c r="BE31" s="745"/>
      <c r="BF31" s="746"/>
      <c r="BG31" s="747">
        <v>99.2</v>
      </c>
      <c r="BH31" s="748"/>
      <c r="BI31" s="748"/>
      <c r="BJ31" s="748"/>
      <c r="BK31" s="748"/>
      <c r="BL31" s="748"/>
      <c r="BM31" s="749">
        <v>97</v>
      </c>
      <c r="BN31" s="748"/>
      <c r="BO31" s="748"/>
      <c r="BP31" s="748"/>
      <c r="BQ31" s="750"/>
      <c r="BR31" s="747">
        <v>99.1</v>
      </c>
      <c r="BS31" s="748"/>
      <c r="BT31" s="748"/>
      <c r="BU31" s="748"/>
      <c r="BV31" s="748"/>
      <c r="BW31" s="748"/>
      <c r="BX31" s="749">
        <v>97</v>
      </c>
      <c r="BY31" s="748"/>
      <c r="BZ31" s="748"/>
      <c r="CA31" s="748"/>
      <c r="CB31" s="750"/>
      <c r="CD31" s="768"/>
      <c r="CE31" s="769"/>
      <c r="CF31" s="711" t="s">
        <v>310</v>
      </c>
      <c r="CG31" s="712"/>
      <c r="CH31" s="712"/>
      <c r="CI31" s="712"/>
      <c r="CJ31" s="712"/>
      <c r="CK31" s="712"/>
      <c r="CL31" s="712"/>
      <c r="CM31" s="712"/>
      <c r="CN31" s="712"/>
      <c r="CO31" s="712"/>
      <c r="CP31" s="712"/>
      <c r="CQ31" s="713"/>
      <c r="CR31" s="678">
        <v>50843</v>
      </c>
      <c r="CS31" s="697"/>
      <c r="CT31" s="697"/>
      <c r="CU31" s="697"/>
      <c r="CV31" s="697"/>
      <c r="CW31" s="697"/>
      <c r="CX31" s="697"/>
      <c r="CY31" s="698"/>
      <c r="CZ31" s="681">
        <v>0.3</v>
      </c>
      <c r="DA31" s="699"/>
      <c r="DB31" s="699"/>
      <c r="DC31" s="700"/>
      <c r="DD31" s="684">
        <v>1884</v>
      </c>
      <c r="DE31" s="697"/>
      <c r="DF31" s="697"/>
      <c r="DG31" s="697"/>
      <c r="DH31" s="697"/>
      <c r="DI31" s="697"/>
      <c r="DJ31" s="697"/>
      <c r="DK31" s="698"/>
      <c r="DL31" s="684">
        <v>1884</v>
      </c>
      <c r="DM31" s="697"/>
      <c r="DN31" s="697"/>
      <c r="DO31" s="697"/>
      <c r="DP31" s="697"/>
      <c r="DQ31" s="697"/>
      <c r="DR31" s="697"/>
      <c r="DS31" s="697"/>
      <c r="DT31" s="697"/>
      <c r="DU31" s="697"/>
      <c r="DV31" s="698"/>
      <c r="DW31" s="681">
        <v>0</v>
      </c>
      <c r="DX31" s="699"/>
      <c r="DY31" s="699"/>
      <c r="DZ31" s="699"/>
      <c r="EA31" s="699"/>
      <c r="EB31" s="699"/>
      <c r="EC31" s="714"/>
    </row>
    <row r="32" spans="2:133" ht="11.25" customHeight="1" x14ac:dyDescent="0.15">
      <c r="B32" s="761" t="s">
        <v>311</v>
      </c>
      <c r="C32" s="762"/>
      <c r="D32" s="762"/>
      <c r="E32" s="762"/>
      <c r="F32" s="762"/>
      <c r="G32" s="762"/>
      <c r="H32" s="762"/>
      <c r="I32" s="762"/>
      <c r="J32" s="762"/>
      <c r="K32" s="762"/>
      <c r="L32" s="762"/>
      <c r="M32" s="762"/>
      <c r="N32" s="762"/>
      <c r="O32" s="762"/>
      <c r="P32" s="762"/>
      <c r="Q32" s="763"/>
      <c r="R32" s="678" t="s">
        <v>240</v>
      </c>
      <c r="S32" s="679"/>
      <c r="T32" s="679"/>
      <c r="U32" s="679"/>
      <c r="V32" s="679"/>
      <c r="W32" s="679"/>
      <c r="X32" s="679"/>
      <c r="Y32" s="680"/>
      <c r="Z32" s="715" t="s">
        <v>240</v>
      </c>
      <c r="AA32" s="715"/>
      <c r="AB32" s="715"/>
      <c r="AC32" s="715"/>
      <c r="AD32" s="716" t="s">
        <v>240</v>
      </c>
      <c r="AE32" s="716"/>
      <c r="AF32" s="716"/>
      <c r="AG32" s="716"/>
      <c r="AH32" s="716"/>
      <c r="AI32" s="716"/>
      <c r="AJ32" s="716"/>
      <c r="AK32" s="716"/>
      <c r="AL32" s="681" t="s">
        <v>240</v>
      </c>
      <c r="AM32" s="682"/>
      <c r="AN32" s="682"/>
      <c r="AO32" s="717"/>
      <c r="AP32" s="754"/>
      <c r="AQ32" s="755"/>
      <c r="AR32" s="755"/>
      <c r="AS32" s="755"/>
      <c r="AT32" s="759"/>
      <c r="AU32" s="230" t="s">
        <v>312</v>
      </c>
      <c r="AV32" s="230"/>
      <c r="AW32" s="230"/>
      <c r="AX32" s="675" t="s">
        <v>313</v>
      </c>
      <c r="AY32" s="676"/>
      <c r="AZ32" s="676"/>
      <c r="BA32" s="676"/>
      <c r="BB32" s="676"/>
      <c r="BC32" s="676"/>
      <c r="BD32" s="676"/>
      <c r="BE32" s="676"/>
      <c r="BF32" s="677"/>
      <c r="BG32" s="751">
        <v>99.3</v>
      </c>
      <c r="BH32" s="697"/>
      <c r="BI32" s="697"/>
      <c r="BJ32" s="697"/>
      <c r="BK32" s="697"/>
      <c r="BL32" s="697"/>
      <c r="BM32" s="682">
        <v>97.7</v>
      </c>
      <c r="BN32" s="743"/>
      <c r="BO32" s="743"/>
      <c r="BP32" s="743"/>
      <c r="BQ32" s="721"/>
      <c r="BR32" s="751">
        <v>99.3</v>
      </c>
      <c r="BS32" s="697"/>
      <c r="BT32" s="697"/>
      <c r="BU32" s="697"/>
      <c r="BV32" s="697"/>
      <c r="BW32" s="697"/>
      <c r="BX32" s="682">
        <v>97.9</v>
      </c>
      <c r="BY32" s="743"/>
      <c r="BZ32" s="743"/>
      <c r="CA32" s="743"/>
      <c r="CB32" s="721"/>
      <c r="CD32" s="770"/>
      <c r="CE32" s="771"/>
      <c r="CF32" s="711" t="s">
        <v>314</v>
      </c>
      <c r="CG32" s="712"/>
      <c r="CH32" s="712"/>
      <c r="CI32" s="712"/>
      <c r="CJ32" s="712"/>
      <c r="CK32" s="712"/>
      <c r="CL32" s="712"/>
      <c r="CM32" s="712"/>
      <c r="CN32" s="712"/>
      <c r="CO32" s="712"/>
      <c r="CP32" s="712"/>
      <c r="CQ32" s="713"/>
      <c r="CR32" s="678" t="s">
        <v>231</v>
      </c>
      <c r="CS32" s="679"/>
      <c r="CT32" s="679"/>
      <c r="CU32" s="679"/>
      <c r="CV32" s="679"/>
      <c r="CW32" s="679"/>
      <c r="CX32" s="679"/>
      <c r="CY32" s="680"/>
      <c r="CZ32" s="681" t="s">
        <v>240</v>
      </c>
      <c r="DA32" s="699"/>
      <c r="DB32" s="699"/>
      <c r="DC32" s="700"/>
      <c r="DD32" s="684" t="s">
        <v>240</v>
      </c>
      <c r="DE32" s="679"/>
      <c r="DF32" s="679"/>
      <c r="DG32" s="679"/>
      <c r="DH32" s="679"/>
      <c r="DI32" s="679"/>
      <c r="DJ32" s="679"/>
      <c r="DK32" s="680"/>
      <c r="DL32" s="684" t="s">
        <v>231</v>
      </c>
      <c r="DM32" s="679"/>
      <c r="DN32" s="679"/>
      <c r="DO32" s="679"/>
      <c r="DP32" s="679"/>
      <c r="DQ32" s="679"/>
      <c r="DR32" s="679"/>
      <c r="DS32" s="679"/>
      <c r="DT32" s="679"/>
      <c r="DU32" s="679"/>
      <c r="DV32" s="680"/>
      <c r="DW32" s="681" t="s">
        <v>240</v>
      </c>
      <c r="DX32" s="699"/>
      <c r="DY32" s="699"/>
      <c r="DZ32" s="699"/>
      <c r="EA32" s="699"/>
      <c r="EB32" s="699"/>
      <c r="EC32" s="714"/>
    </row>
    <row r="33" spans="2:133" ht="11.25" customHeight="1" x14ac:dyDescent="0.15">
      <c r="B33" s="675" t="s">
        <v>315</v>
      </c>
      <c r="C33" s="676"/>
      <c r="D33" s="676"/>
      <c r="E33" s="676"/>
      <c r="F33" s="676"/>
      <c r="G33" s="676"/>
      <c r="H33" s="676"/>
      <c r="I33" s="676"/>
      <c r="J33" s="676"/>
      <c r="K33" s="676"/>
      <c r="L33" s="676"/>
      <c r="M33" s="676"/>
      <c r="N33" s="676"/>
      <c r="O33" s="676"/>
      <c r="P33" s="676"/>
      <c r="Q33" s="677"/>
      <c r="R33" s="678">
        <v>1535440</v>
      </c>
      <c r="S33" s="679"/>
      <c r="T33" s="679"/>
      <c r="U33" s="679"/>
      <c r="V33" s="679"/>
      <c r="W33" s="679"/>
      <c r="X33" s="679"/>
      <c r="Y33" s="680"/>
      <c r="Z33" s="715">
        <v>10.199999999999999</v>
      </c>
      <c r="AA33" s="715"/>
      <c r="AB33" s="715"/>
      <c r="AC33" s="715"/>
      <c r="AD33" s="716" t="s">
        <v>231</v>
      </c>
      <c r="AE33" s="716"/>
      <c r="AF33" s="716"/>
      <c r="AG33" s="716"/>
      <c r="AH33" s="716"/>
      <c r="AI33" s="716"/>
      <c r="AJ33" s="716"/>
      <c r="AK33" s="716"/>
      <c r="AL33" s="681" t="s">
        <v>240</v>
      </c>
      <c r="AM33" s="682"/>
      <c r="AN33" s="682"/>
      <c r="AO33" s="717"/>
      <c r="AP33" s="756"/>
      <c r="AQ33" s="757"/>
      <c r="AR33" s="757"/>
      <c r="AS33" s="757"/>
      <c r="AT33" s="760"/>
      <c r="AU33" s="232"/>
      <c r="AV33" s="232"/>
      <c r="AW33" s="232"/>
      <c r="AX33" s="659" t="s">
        <v>316</v>
      </c>
      <c r="AY33" s="660"/>
      <c r="AZ33" s="660"/>
      <c r="BA33" s="660"/>
      <c r="BB33" s="660"/>
      <c r="BC33" s="660"/>
      <c r="BD33" s="660"/>
      <c r="BE33" s="660"/>
      <c r="BF33" s="661"/>
      <c r="BG33" s="742">
        <v>99</v>
      </c>
      <c r="BH33" s="663"/>
      <c r="BI33" s="663"/>
      <c r="BJ33" s="663"/>
      <c r="BK33" s="663"/>
      <c r="BL33" s="663"/>
      <c r="BM33" s="706">
        <v>96</v>
      </c>
      <c r="BN33" s="663"/>
      <c r="BO33" s="663"/>
      <c r="BP33" s="663"/>
      <c r="BQ33" s="727"/>
      <c r="BR33" s="742">
        <v>98.9</v>
      </c>
      <c r="BS33" s="663"/>
      <c r="BT33" s="663"/>
      <c r="BU33" s="663"/>
      <c r="BV33" s="663"/>
      <c r="BW33" s="663"/>
      <c r="BX33" s="706">
        <v>95.9</v>
      </c>
      <c r="BY33" s="663"/>
      <c r="BZ33" s="663"/>
      <c r="CA33" s="663"/>
      <c r="CB33" s="727"/>
      <c r="CD33" s="711" t="s">
        <v>317</v>
      </c>
      <c r="CE33" s="712"/>
      <c r="CF33" s="712"/>
      <c r="CG33" s="712"/>
      <c r="CH33" s="712"/>
      <c r="CI33" s="712"/>
      <c r="CJ33" s="712"/>
      <c r="CK33" s="712"/>
      <c r="CL33" s="712"/>
      <c r="CM33" s="712"/>
      <c r="CN33" s="712"/>
      <c r="CO33" s="712"/>
      <c r="CP33" s="712"/>
      <c r="CQ33" s="713"/>
      <c r="CR33" s="678">
        <v>5180737</v>
      </c>
      <c r="CS33" s="697"/>
      <c r="CT33" s="697"/>
      <c r="CU33" s="697"/>
      <c r="CV33" s="697"/>
      <c r="CW33" s="697"/>
      <c r="CX33" s="697"/>
      <c r="CY33" s="698"/>
      <c r="CZ33" s="681">
        <v>35.6</v>
      </c>
      <c r="DA33" s="699"/>
      <c r="DB33" s="699"/>
      <c r="DC33" s="700"/>
      <c r="DD33" s="684">
        <v>3136940</v>
      </c>
      <c r="DE33" s="697"/>
      <c r="DF33" s="697"/>
      <c r="DG33" s="697"/>
      <c r="DH33" s="697"/>
      <c r="DI33" s="697"/>
      <c r="DJ33" s="697"/>
      <c r="DK33" s="698"/>
      <c r="DL33" s="684">
        <v>2177217</v>
      </c>
      <c r="DM33" s="697"/>
      <c r="DN33" s="697"/>
      <c r="DO33" s="697"/>
      <c r="DP33" s="697"/>
      <c r="DQ33" s="697"/>
      <c r="DR33" s="697"/>
      <c r="DS33" s="697"/>
      <c r="DT33" s="697"/>
      <c r="DU33" s="697"/>
      <c r="DV33" s="698"/>
      <c r="DW33" s="681">
        <v>34.1</v>
      </c>
      <c r="DX33" s="699"/>
      <c r="DY33" s="699"/>
      <c r="DZ33" s="699"/>
      <c r="EA33" s="699"/>
      <c r="EB33" s="699"/>
      <c r="EC33" s="714"/>
    </row>
    <row r="34" spans="2:133" ht="11.25" customHeight="1" x14ac:dyDescent="0.15">
      <c r="B34" s="675" t="s">
        <v>318</v>
      </c>
      <c r="C34" s="676"/>
      <c r="D34" s="676"/>
      <c r="E34" s="676"/>
      <c r="F34" s="676"/>
      <c r="G34" s="676"/>
      <c r="H34" s="676"/>
      <c r="I34" s="676"/>
      <c r="J34" s="676"/>
      <c r="K34" s="676"/>
      <c r="L34" s="676"/>
      <c r="M34" s="676"/>
      <c r="N34" s="676"/>
      <c r="O34" s="676"/>
      <c r="P34" s="676"/>
      <c r="Q34" s="677"/>
      <c r="R34" s="678">
        <v>55818</v>
      </c>
      <c r="S34" s="679"/>
      <c r="T34" s="679"/>
      <c r="U34" s="679"/>
      <c r="V34" s="679"/>
      <c r="W34" s="679"/>
      <c r="X34" s="679"/>
      <c r="Y34" s="680"/>
      <c r="Z34" s="715">
        <v>0.4</v>
      </c>
      <c r="AA34" s="715"/>
      <c r="AB34" s="715"/>
      <c r="AC34" s="715"/>
      <c r="AD34" s="716">
        <v>9379</v>
      </c>
      <c r="AE34" s="716"/>
      <c r="AF34" s="716"/>
      <c r="AG34" s="716"/>
      <c r="AH34" s="716"/>
      <c r="AI34" s="716"/>
      <c r="AJ34" s="716"/>
      <c r="AK34" s="716"/>
      <c r="AL34" s="681">
        <v>0.2</v>
      </c>
      <c r="AM34" s="682"/>
      <c r="AN34" s="682"/>
      <c r="AO34" s="717"/>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11" t="s">
        <v>319</v>
      </c>
      <c r="CE34" s="712"/>
      <c r="CF34" s="712"/>
      <c r="CG34" s="712"/>
      <c r="CH34" s="712"/>
      <c r="CI34" s="712"/>
      <c r="CJ34" s="712"/>
      <c r="CK34" s="712"/>
      <c r="CL34" s="712"/>
      <c r="CM34" s="712"/>
      <c r="CN34" s="712"/>
      <c r="CO34" s="712"/>
      <c r="CP34" s="712"/>
      <c r="CQ34" s="713"/>
      <c r="CR34" s="678">
        <v>1599132</v>
      </c>
      <c r="CS34" s="679"/>
      <c r="CT34" s="679"/>
      <c r="CU34" s="679"/>
      <c r="CV34" s="679"/>
      <c r="CW34" s="679"/>
      <c r="CX34" s="679"/>
      <c r="CY34" s="680"/>
      <c r="CZ34" s="681">
        <v>11</v>
      </c>
      <c r="DA34" s="699"/>
      <c r="DB34" s="699"/>
      <c r="DC34" s="700"/>
      <c r="DD34" s="684">
        <v>1094986</v>
      </c>
      <c r="DE34" s="679"/>
      <c r="DF34" s="679"/>
      <c r="DG34" s="679"/>
      <c r="DH34" s="679"/>
      <c r="DI34" s="679"/>
      <c r="DJ34" s="679"/>
      <c r="DK34" s="680"/>
      <c r="DL34" s="684">
        <v>793510</v>
      </c>
      <c r="DM34" s="679"/>
      <c r="DN34" s="679"/>
      <c r="DO34" s="679"/>
      <c r="DP34" s="679"/>
      <c r="DQ34" s="679"/>
      <c r="DR34" s="679"/>
      <c r="DS34" s="679"/>
      <c r="DT34" s="679"/>
      <c r="DU34" s="679"/>
      <c r="DV34" s="680"/>
      <c r="DW34" s="681">
        <v>12.4</v>
      </c>
      <c r="DX34" s="699"/>
      <c r="DY34" s="699"/>
      <c r="DZ34" s="699"/>
      <c r="EA34" s="699"/>
      <c r="EB34" s="699"/>
      <c r="EC34" s="714"/>
    </row>
    <row r="35" spans="2:133" ht="11.25" customHeight="1" x14ac:dyDescent="0.15">
      <c r="B35" s="675" t="s">
        <v>320</v>
      </c>
      <c r="C35" s="676"/>
      <c r="D35" s="676"/>
      <c r="E35" s="676"/>
      <c r="F35" s="676"/>
      <c r="G35" s="676"/>
      <c r="H35" s="676"/>
      <c r="I35" s="676"/>
      <c r="J35" s="676"/>
      <c r="K35" s="676"/>
      <c r="L35" s="676"/>
      <c r="M35" s="676"/>
      <c r="N35" s="676"/>
      <c r="O35" s="676"/>
      <c r="P35" s="676"/>
      <c r="Q35" s="677"/>
      <c r="R35" s="678">
        <v>206995</v>
      </c>
      <c r="S35" s="679"/>
      <c r="T35" s="679"/>
      <c r="U35" s="679"/>
      <c r="V35" s="679"/>
      <c r="W35" s="679"/>
      <c r="X35" s="679"/>
      <c r="Y35" s="680"/>
      <c r="Z35" s="715">
        <v>1.4</v>
      </c>
      <c r="AA35" s="715"/>
      <c r="AB35" s="715"/>
      <c r="AC35" s="715"/>
      <c r="AD35" s="716" t="s">
        <v>231</v>
      </c>
      <c r="AE35" s="716"/>
      <c r="AF35" s="716"/>
      <c r="AG35" s="716"/>
      <c r="AH35" s="716"/>
      <c r="AI35" s="716"/>
      <c r="AJ35" s="716"/>
      <c r="AK35" s="716"/>
      <c r="AL35" s="681" t="s">
        <v>231</v>
      </c>
      <c r="AM35" s="682"/>
      <c r="AN35" s="682"/>
      <c r="AO35" s="717"/>
      <c r="AP35" s="235"/>
      <c r="AQ35" s="739" t="s">
        <v>321</v>
      </c>
      <c r="AR35" s="740"/>
      <c r="AS35" s="740"/>
      <c r="AT35" s="740"/>
      <c r="AU35" s="740"/>
      <c r="AV35" s="740"/>
      <c r="AW35" s="740"/>
      <c r="AX35" s="740"/>
      <c r="AY35" s="740"/>
      <c r="AZ35" s="740"/>
      <c r="BA35" s="740"/>
      <c r="BB35" s="740"/>
      <c r="BC35" s="740"/>
      <c r="BD35" s="740"/>
      <c r="BE35" s="740"/>
      <c r="BF35" s="741"/>
      <c r="BG35" s="739" t="s">
        <v>322</v>
      </c>
      <c r="BH35" s="740"/>
      <c r="BI35" s="740"/>
      <c r="BJ35" s="740"/>
      <c r="BK35" s="740"/>
      <c r="BL35" s="740"/>
      <c r="BM35" s="740"/>
      <c r="BN35" s="740"/>
      <c r="BO35" s="740"/>
      <c r="BP35" s="740"/>
      <c r="BQ35" s="740"/>
      <c r="BR35" s="740"/>
      <c r="BS35" s="740"/>
      <c r="BT35" s="740"/>
      <c r="BU35" s="740"/>
      <c r="BV35" s="740"/>
      <c r="BW35" s="740"/>
      <c r="BX35" s="740"/>
      <c r="BY35" s="740"/>
      <c r="BZ35" s="740"/>
      <c r="CA35" s="740"/>
      <c r="CB35" s="741"/>
      <c r="CD35" s="711" t="s">
        <v>323</v>
      </c>
      <c r="CE35" s="712"/>
      <c r="CF35" s="712"/>
      <c r="CG35" s="712"/>
      <c r="CH35" s="712"/>
      <c r="CI35" s="712"/>
      <c r="CJ35" s="712"/>
      <c r="CK35" s="712"/>
      <c r="CL35" s="712"/>
      <c r="CM35" s="712"/>
      <c r="CN35" s="712"/>
      <c r="CO35" s="712"/>
      <c r="CP35" s="712"/>
      <c r="CQ35" s="713"/>
      <c r="CR35" s="678">
        <v>15786</v>
      </c>
      <c r="CS35" s="697"/>
      <c r="CT35" s="697"/>
      <c r="CU35" s="697"/>
      <c r="CV35" s="697"/>
      <c r="CW35" s="697"/>
      <c r="CX35" s="697"/>
      <c r="CY35" s="698"/>
      <c r="CZ35" s="681">
        <v>0.1</v>
      </c>
      <c r="DA35" s="699"/>
      <c r="DB35" s="699"/>
      <c r="DC35" s="700"/>
      <c r="DD35" s="684">
        <v>8006</v>
      </c>
      <c r="DE35" s="697"/>
      <c r="DF35" s="697"/>
      <c r="DG35" s="697"/>
      <c r="DH35" s="697"/>
      <c r="DI35" s="697"/>
      <c r="DJ35" s="697"/>
      <c r="DK35" s="698"/>
      <c r="DL35" s="684">
        <v>8006</v>
      </c>
      <c r="DM35" s="697"/>
      <c r="DN35" s="697"/>
      <c r="DO35" s="697"/>
      <c r="DP35" s="697"/>
      <c r="DQ35" s="697"/>
      <c r="DR35" s="697"/>
      <c r="DS35" s="697"/>
      <c r="DT35" s="697"/>
      <c r="DU35" s="697"/>
      <c r="DV35" s="698"/>
      <c r="DW35" s="681">
        <v>0.1</v>
      </c>
      <c r="DX35" s="699"/>
      <c r="DY35" s="699"/>
      <c r="DZ35" s="699"/>
      <c r="EA35" s="699"/>
      <c r="EB35" s="699"/>
      <c r="EC35" s="714"/>
    </row>
    <row r="36" spans="2:133" ht="11.25" customHeight="1" x14ac:dyDescent="0.15">
      <c r="B36" s="675" t="s">
        <v>324</v>
      </c>
      <c r="C36" s="676"/>
      <c r="D36" s="676"/>
      <c r="E36" s="676"/>
      <c r="F36" s="676"/>
      <c r="G36" s="676"/>
      <c r="H36" s="676"/>
      <c r="I36" s="676"/>
      <c r="J36" s="676"/>
      <c r="K36" s="676"/>
      <c r="L36" s="676"/>
      <c r="M36" s="676"/>
      <c r="N36" s="676"/>
      <c r="O36" s="676"/>
      <c r="P36" s="676"/>
      <c r="Q36" s="677"/>
      <c r="R36" s="678">
        <v>635703</v>
      </c>
      <c r="S36" s="679"/>
      <c r="T36" s="679"/>
      <c r="U36" s="679"/>
      <c r="V36" s="679"/>
      <c r="W36" s="679"/>
      <c r="X36" s="679"/>
      <c r="Y36" s="680"/>
      <c r="Z36" s="715">
        <v>4.2</v>
      </c>
      <c r="AA36" s="715"/>
      <c r="AB36" s="715"/>
      <c r="AC36" s="715"/>
      <c r="AD36" s="716" t="s">
        <v>231</v>
      </c>
      <c r="AE36" s="716"/>
      <c r="AF36" s="716"/>
      <c r="AG36" s="716"/>
      <c r="AH36" s="716"/>
      <c r="AI36" s="716"/>
      <c r="AJ36" s="716"/>
      <c r="AK36" s="716"/>
      <c r="AL36" s="681" t="s">
        <v>240</v>
      </c>
      <c r="AM36" s="682"/>
      <c r="AN36" s="682"/>
      <c r="AO36" s="717"/>
      <c r="AP36" s="235"/>
      <c r="AQ36" s="730" t="s">
        <v>325</v>
      </c>
      <c r="AR36" s="731"/>
      <c r="AS36" s="731"/>
      <c r="AT36" s="731"/>
      <c r="AU36" s="731"/>
      <c r="AV36" s="731"/>
      <c r="AW36" s="731"/>
      <c r="AX36" s="731"/>
      <c r="AY36" s="732"/>
      <c r="AZ36" s="733">
        <v>1454794</v>
      </c>
      <c r="BA36" s="734"/>
      <c r="BB36" s="734"/>
      <c r="BC36" s="734"/>
      <c r="BD36" s="734"/>
      <c r="BE36" s="734"/>
      <c r="BF36" s="735"/>
      <c r="BG36" s="736" t="s">
        <v>326</v>
      </c>
      <c r="BH36" s="737"/>
      <c r="BI36" s="737"/>
      <c r="BJ36" s="737"/>
      <c r="BK36" s="737"/>
      <c r="BL36" s="737"/>
      <c r="BM36" s="737"/>
      <c r="BN36" s="737"/>
      <c r="BO36" s="737"/>
      <c r="BP36" s="737"/>
      <c r="BQ36" s="737"/>
      <c r="BR36" s="737"/>
      <c r="BS36" s="737"/>
      <c r="BT36" s="737"/>
      <c r="BU36" s="738"/>
      <c r="BV36" s="733">
        <v>-60464</v>
      </c>
      <c r="BW36" s="734"/>
      <c r="BX36" s="734"/>
      <c r="BY36" s="734"/>
      <c r="BZ36" s="734"/>
      <c r="CA36" s="734"/>
      <c r="CB36" s="735"/>
      <c r="CD36" s="711" t="s">
        <v>327</v>
      </c>
      <c r="CE36" s="712"/>
      <c r="CF36" s="712"/>
      <c r="CG36" s="712"/>
      <c r="CH36" s="712"/>
      <c r="CI36" s="712"/>
      <c r="CJ36" s="712"/>
      <c r="CK36" s="712"/>
      <c r="CL36" s="712"/>
      <c r="CM36" s="712"/>
      <c r="CN36" s="712"/>
      <c r="CO36" s="712"/>
      <c r="CP36" s="712"/>
      <c r="CQ36" s="713"/>
      <c r="CR36" s="678">
        <v>1006002</v>
      </c>
      <c r="CS36" s="679"/>
      <c r="CT36" s="679"/>
      <c r="CU36" s="679"/>
      <c r="CV36" s="679"/>
      <c r="CW36" s="679"/>
      <c r="CX36" s="679"/>
      <c r="CY36" s="680"/>
      <c r="CZ36" s="681">
        <v>6.9</v>
      </c>
      <c r="DA36" s="699"/>
      <c r="DB36" s="699"/>
      <c r="DC36" s="700"/>
      <c r="DD36" s="684">
        <v>537274</v>
      </c>
      <c r="DE36" s="679"/>
      <c r="DF36" s="679"/>
      <c r="DG36" s="679"/>
      <c r="DH36" s="679"/>
      <c r="DI36" s="679"/>
      <c r="DJ36" s="679"/>
      <c r="DK36" s="680"/>
      <c r="DL36" s="684">
        <v>275372</v>
      </c>
      <c r="DM36" s="679"/>
      <c r="DN36" s="679"/>
      <c r="DO36" s="679"/>
      <c r="DP36" s="679"/>
      <c r="DQ36" s="679"/>
      <c r="DR36" s="679"/>
      <c r="DS36" s="679"/>
      <c r="DT36" s="679"/>
      <c r="DU36" s="679"/>
      <c r="DV36" s="680"/>
      <c r="DW36" s="681">
        <v>4.3</v>
      </c>
      <c r="DX36" s="699"/>
      <c r="DY36" s="699"/>
      <c r="DZ36" s="699"/>
      <c r="EA36" s="699"/>
      <c r="EB36" s="699"/>
      <c r="EC36" s="714"/>
    </row>
    <row r="37" spans="2:133" ht="11.25" customHeight="1" x14ac:dyDescent="0.15">
      <c r="B37" s="675" t="s">
        <v>328</v>
      </c>
      <c r="C37" s="676"/>
      <c r="D37" s="676"/>
      <c r="E37" s="676"/>
      <c r="F37" s="676"/>
      <c r="G37" s="676"/>
      <c r="H37" s="676"/>
      <c r="I37" s="676"/>
      <c r="J37" s="676"/>
      <c r="K37" s="676"/>
      <c r="L37" s="676"/>
      <c r="M37" s="676"/>
      <c r="N37" s="676"/>
      <c r="O37" s="676"/>
      <c r="P37" s="676"/>
      <c r="Q37" s="677"/>
      <c r="R37" s="678">
        <v>327201</v>
      </c>
      <c r="S37" s="679"/>
      <c r="T37" s="679"/>
      <c r="U37" s="679"/>
      <c r="V37" s="679"/>
      <c r="W37" s="679"/>
      <c r="X37" s="679"/>
      <c r="Y37" s="680"/>
      <c r="Z37" s="715">
        <v>2.2000000000000002</v>
      </c>
      <c r="AA37" s="715"/>
      <c r="AB37" s="715"/>
      <c r="AC37" s="715"/>
      <c r="AD37" s="716" t="s">
        <v>240</v>
      </c>
      <c r="AE37" s="716"/>
      <c r="AF37" s="716"/>
      <c r="AG37" s="716"/>
      <c r="AH37" s="716"/>
      <c r="AI37" s="716"/>
      <c r="AJ37" s="716"/>
      <c r="AK37" s="716"/>
      <c r="AL37" s="681" t="s">
        <v>240</v>
      </c>
      <c r="AM37" s="682"/>
      <c r="AN37" s="682"/>
      <c r="AO37" s="717"/>
      <c r="AQ37" s="718" t="s">
        <v>329</v>
      </c>
      <c r="AR37" s="719"/>
      <c r="AS37" s="719"/>
      <c r="AT37" s="719"/>
      <c r="AU37" s="719"/>
      <c r="AV37" s="719"/>
      <c r="AW37" s="719"/>
      <c r="AX37" s="719"/>
      <c r="AY37" s="720"/>
      <c r="AZ37" s="678">
        <v>340757</v>
      </c>
      <c r="BA37" s="679"/>
      <c r="BB37" s="679"/>
      <c r="BC37" s="679"/>
      <c r="BD37" s="697"/>
      <c r="BE37" s="697"/>
      <c r="BF37" s="721"/>
      <c r="BG37" s="711" t="s">
        <v>330</v>
      </c>
      <c r="BH37" s="712"/>
      <c r="BI37" s="712"/>
      <c r="BJ37" s="712"/>
      <c r="BK37" s="712"/>
      <c r="BL37" s="712"/>
      <c r="BM37" s="712"/>
      <c r="BN37" s="712"/>
      <c r="BO37" s="712"/>
      <c r="BP37" s="712"/>
      <c r="BQ37" s="712"/>
      <c r="BR37" s="712"/>
      <c r="BS37" s="712"/>
      <c r="BT37" s="712"/>
      <c r="BU37" s="713"/>
      <c r="BV37" s="678">
        <v>-161420</v>
      </c>
      <c r="BW37" s="679"/>
      <c r="BX37" s="679"/>
      <c r="BY37" s="679"/>
      <c r="BZ37" s="679"/>
      <c r="CA37" s="679"/>
      <c r="CB37" s="722"/>
      <c r="CD37" s="711" t="s">
        <v>331</v>
      </c>
      <c r="CE37" s="712"/>
      <c r="CF37" s="712"/>
      <c r="CG37" s="712"/>
      <c r="CH37" s="712"/>
      <c r="CI37" s="712"/>
      <c r="CJ37" s="712"/>
      <c r="CK37" s="712"/>
      <c r="CL37" s="712"/>
      <c r="CM37" s="712"/>
      <c r="CN37" s="712"/>
      <c r="CO37" s="712"/>
      <c r="CP37" s="712"/>
      <c r="CQ37" s="713"/>
      <c r="CR37" s="678">
        <v>326785</v>
      </c>
      <c r="CS37" s="697"/>
      <c r="CT37" s="697"/>
      <c r="CU37" s="697"/>
      <c r="CV37" s="697"/>
      <c r="CW37" s="697"/>
      <c r="CX37" s="697"/>
      <c r="CY37" s="698"/>
      <c r="CZ37" s="681">
        <v>2.2000000000000002</v>
      </c>
      <c r="DA37" s="699"/>
      <c r="DB37" s="699"/>
      <c r="DC37" s="700"/>
      <c r="DD37" s="684">
        <v>264432</v>
      </c>
      <c r="DE37" s="697"/>
      <c r="DF37" s="697"/>
      <c r="DG37" s="697"/>
      <c r="DH37" s="697"/>
      <c r="DI37" s="697"/>
      <c r="DJ37" s="697"/>
      <c r="DK37" s="698"/>
      <c r="DL37" s="684">
        <v>165151</v>
      </c>
      <c r="DM37" s="697"/>
      <c r="DN37" s="697"/>
      <c r="DO37" s="697"/>
      <c r="DP37" s="697"/>
      <c r="DQ37" s="697"/>
      <c r="DR37" s="697"/>
      <c r="DS37" s="697"/>
      <c r="DT37" s="697"/>
      <c r="DU37" s="697"/>
      <c r="DV37" s="698"/>
      <c r="DW37" s="681">
        <v>2.6</v>
      </c>
      <c r="DX37" s="699"/>
      <c r="DY37" s="699"/>
      <c r="DZ37" s="699"/>
      <c r="EA37" s="699"/>
      <c r="EB37" s="699"/>
      <c r="EC37" s="714"/>
    </row>
    <row r="38" spans="2:133" ht="11.25" customHeight="1" x14ac:dyDescent="0.15">
      <c r="B38" s="675" t="s">
        <v>332</v>
      </c>
      <c r="C38" s="676"/>
      <c r="D38" s="676"/>
      <c r="E38" s="676"/>
      <c r="F38" s="676"/>
      <c r="G38" s="676"/>
      <c r="H38" s="676"/>
      <c r="I38" s="676"/>
      <c r="J38" s="676"/>
      <c r="K38" s="676"/>
      <c r="L38" s="676"/>
      <c r="M38" s="676"/>
      <c r="N38" s="676"/>
      <c r="O38" s="676"/>
      <c r="P38" s="676"/>
      <c r="Q38" s="677"/>
      <c r="R38" s="678">
        <v>509564</v>
      </c>
      <c r="S38" s="679"/>
      <c r="T38" s="679"/>
      <c r="U38" s="679"/>
      <c r="V38" s="679"/>
      <c r="W38" s="679"/>
      <c r="X38" s="679"/>
      <c r="Y38" s="680"/>
      <c r="Z38" s="715">
        <v>3.4</v>
      </c>
      <c r="AA38" s="715"/>
      <c r="AB38" s="715"/>
      <c r="AC38" s="715"/>
      <c r="AD38" s="716">
        <v>5</v>
      </c>
      <c r="AE38" s="716"/>
      <c r="AF38" s="716"/>
      <c r="AG38" s="716"/>
      <c r="AH38" s="716"/>
      <c r="AI38" s="716"/>
      <c r="AJ38" s="716"/>
      <c r="AK38" s="716"/>
      <c r="AL38" s="681">
        <v>0</v>
      </c>
      <c r="AM38" s="682"/>
      <c r="AN38" s="682"/>
      <c r="AO38" s="717"/>
      <c r="AQ38" s="718" t="s">
        <v>333</v>
      </c>
      <c r="AR38" s="719"/>
      <c r="AS38" s="719"/>
      <c r="AT38" s="719"/>
      <c r="AU38" s="719"/>
      <c r="AV38" s="719"/>
      <c r="AW38" s="719"/>
      <c r="AX38" s="719"/>
      <c r="AY38" s="720"/>
      <c r="AZ38" s="678">
        <v>27240</v>
      </c>
      <c r="BA38" s="679"/>
      <c r="BB38" s="679"/>
      <c r="BC38" s="679"/>
      <c r="BD38" s="697"/>
      <c r="BE38" s="697"/>
      <c r="BF38" s="721"/>
      <c r="BG38" s="711" t="s">
        <v>334</v>
      </c>
      <c r="BH38" s="712"/>
      <c r="BI38" s="712"/>
      <c r="BJ38" s="712"/>
      <c r="BK38" s="712"/>
      <c r="BL38" s="712"/>
      <c r="BM38" s="712"/>
      <c r="BN38" s="712"/>
      <c r="BO38" s="712"/>
      <c r="BP38" s="712"/>
      <c r="BQ38" s="712"/>
      <c r="BR38" s="712"/>
      <c r="BS38" s="712"/>
      <c r="BT38" s="712"/>
      <c r="BU38" s="713"/>
      <c r="BV38" s="678">
        <v>3331</v>
      </c>
      <c r="BW38" s="679"/>
      <c r="BX38" s="679"/>
      <c r="BY38" s="679"/>
      <c r="BZ38" s="679"/>
      <c r="CA38" s="679"/>
      <c r="CB38" s="722"/>
      <c r="CD38" s="711" t="s">
        <v>335</v>
      </c>
      <c r="CE38" s="712"/>
      <c r="CF38" s="712"/>
      <c r="CG38" s="712"/>
      <c r="CH38" s="712"/>
      <c r="CI38" s="712"/>
      <c r="CJ38" s="712"/>
      <c r="CK38" s="712"/>
      <c r="CL38" s="712"/>
      <c r="CM38" s="712"/>
      <c r="CN38" s="712"/>
      <c r="CO38" s="712"/>
      <c r="CP38" s="712"/>
      <c r="CQ38" s="713"/>
      <c r="CR38" s="678">
        <v>1427554</v>
      </c>
      <c r="CS38" s="679"/>
      <c r="CT38" s="679"/>
      <c r="CU38" s="679"/>
      <c r="CV38" s="679"/>
      <c r="CW38" s="679"/>
      <c r="CX38" s="679"/>
      <c r="CY38" s="680"/>
      <c r="CZ38" s="681">
        <v>9.8000000000000007</v>
      </c>
      <c r="DA38" s="699"/>
      <c r="DB38" s="699"/>
      <c r="DC38" s="700"/>
      <c r="DD38" s="684">
        <v>1228083</v>
      </c>
      <c r="DE38" s="679"/>
      <c r="DF38" s="679"/>
      <c r="DG38" s="679"/>
      <c r="DH38" s="679"/>
      <c r="DI38" s="679"/>
      <c r="DJ38" s="679"/>
      <c r="DK38" s="680"/>
      <c r="DL38" s="684">
        <v>1080766</v>
      </c>
      <c r="DM38" s="679"/>
      <c r="DN38" s="679"/>
      <c r="DO38" s="679"/>
      <c r="DP38" s="679"/>
      <c r="DQ38" s="679"/>
      <c r="DR38" s="679"/>
      <c r="DS38" s="679"/>
      <c r="DT38" s="679"/>
      <c r="DU38" s="679"/>
      <c r="DV38" s="680"/>
      <c r="DW38" s="681">
        <v>16.899999999999999</v>
      </c>
      <c r="DX38" s="699"/>
      <c r="DY38" s="699"/>
      <c r="DZ38" s="699"/>
      <c r="EA38" s="699"/>
      <c r="EB38" s="699"/>
      <c r="EC38" s="714"/>
    </row>
    <row r="39" spans="2:133" ht="11.25" customHeight="1" x14ac:dyDescent="0.15">
      <c r="B39" s="675" t="s">
        <v>336</v>
      </c>
      <c r="C39" s="676"/>
      <c r="D39" s="676"/>
      <c r="E39" s="676"/>
      <c r="F39" s="676"/>
      <c r="G39" s="676"/>
      <c r="H39" s="676"/>
      <c r="I39" s="676"/>
      <c r="J39" s="676"/>
      <c r="K39" s="676"/>
      <c r="L39" s="676"/>
      <c r="M39" s="676"/>
      <c r="N39" s="676"/>
      <c r="O39" s="676"/>
      <c r="P39" s="676"/>
      <c r="Q39" s="677"/>
      <c r="R39" s="678">
        <v>1724800</v>
      </c>
      <c r="S39" s="679"/>
      <c r="T39" s="679"/>
      <c r="U39" s="679"/>
      <c r="V39" s="679"/>
      <c r="W39" s="679"/>
      <c r="X39" s="679"/>
      <c r="Y39" s="680"/>
      <c r="Z39" s="715">
        <v>11.5</v>
      </c>
      <c r="AA39" s="715"/>
      <c r="AB39" s="715"/>
      <c r="AC39" s="715"/>
      <c r="AD39" s="716" t="s">
        <v>231</v>
      </c>
      <c r="AE39" s="716"/>
      <c r="AF39" s="716"/>
      <c r="AG39" s="716"/>
      <c r="AH39" s="716"/>
      <c r="AI39" s="716"/>
      <c r="AJ39" s="716"/>
      <c r="AK39" s="716"/>
      <c r="AL39" s="681" t="s">
        <v>231</v>
      </c>
      <c r="AM39" s="682"/>
      <c r="AN39" s="682"/>
      <c r="AO39" s="717"/>
      <c r="AQ39" s="718" t="s">
        <v>337</v>
      </c>
      <c r="AR39" s="719"/>
      <c r="AS39" s="719"/>
      <c r="AT39" s="719"/>
      <c r="AU39" s="719"/>
      <c r="AV39" s="719"/>
      <c r="AW39" s="719"/>
      <c r="AX39" s="719"/>
      <c r="AY39" s="720"/>
      <c r="AZ39" s="678">
        <v>7329</v>
      </c>
      <c r="BA39" s="679"/>
      <c r="BB39" s="679"/>
      <c r="BC39" s="679"/>
      <c r="BD39" s="697"/>
      <c r="BE39" s="697"/>
      <c r="BF39" s="721"/>
      <c r="BG39" s="711" t="s">
        <v>338</v>
      </c>
      <c r="BH39" s="712"/>
      <c r="BI39" s="712"/>
      <c r="BJ39" s="712"/>
      <c r="BK39" s="712"/>
      <c r="BL39" s="712"/>
      <c r="BM39" s="712"/>
      <c r="BN39" s="712"/>
      <c r="BO39" s="712"/>
      <c r="BP39" s="712"/>
      <c r="BQ39" s="712"/>
      <c r="BR39" s="712"/>
      <c r="BS39" s="712"/>
      <c r="BT39" s="712"/>
      <c r="BU39" s="713"/>
      <c r="BV39" s="678">
        <v>5546</v>
      </c>
      <c r="BW39" s="679"/>
      <c r="BX39" s="679"/>
      <c r="BY39" s="679"/>
      <c r="BZ39" s="679"/>
      <c r="CA39" s="679"/>
      <c r="CB39" s="722"/>
      <c r="CD39" s="711" t="s">
        <v>339</v>
      </c>
      <c r="CE39" s="712"/>
      <c r="CF39" s="712"/>
      <c r="CG39" s="712"/>
      <c r="CH39" s="712"/>
      <c r="CI39" s="712"/>
      <c r="CJ39" s="712"/>
      <c r="CK39" s="712"/>
      <c r="CL39" s="712"/>
      <c r="CM39" s="712"/>
      <c r="CN39" s="712"/>
      <c r="CO39" s="712"/>
      <c r="CP39" s="712"/>
      <c r="CQ39" s="713"/>
      <c r="CR39" s="678">
        <v>747576</v>
      </c>
      <c r="CS39" s="697"/>
      <c r="CT39" s="697"/>
      <c r="CU39" s="697"/>
      <c r="CV39" s="697"/>
      <c r="CW39" s="697"/>
      <c r="CX39" s="697"/>
      <c r="CY39" s="698"/>
      <c r="CZ39" s="681">
        <v>5.0999999999999996</v>
      </c>
      <c r="DA39" s="699"/>
      <c r="DB39" s="699"/>
      <c r="DC39" s="700"/>
      <c r="DD39" s="684">
        <v>246604</v>
      </c>
      <c r="DE39" s="697"/>
      <c r="DF39" s="697"/>
      <c r="DG39" s="697"/>
      <c r="DH39" s="697"/>
      <c r="DI39" s="697"/>
      <c r="DJ39" s="697"/>
      <c r="DK39" s="698"/>
      <c r="DL39" s="684" t="s">
        <v>240</v>
      </c>
      <c r="DM39" s="697"/>
      <c r="DN39" s="697"/>
      <c r="DO39" s="697"/>
      <c r="DP39" s="697"/>
      <c r="DQ39" s="697"/>
      <c r="DR39" s="697"/>
      <c r="DS39" s="697"/>
      <c r="DT39" s="697"/>
      <c r="DU39" s="697"/>
      <c r="DV39" s="698"/>
      <c r="DW39" s="681" t="s">
        <v>231</v>
      </c>
      <c r="DX39" s="699"/>
      <c r="DY39" s="699"/>
      <c r="DZ39" s="699"/>
      <c r="EA39" s="699"/>
      <c r="EB39" s="699"/>
      <c r="EC39" s="714"/>
    </row>
    <row r="40" spans="2:133" ht="11.25" customHeight="1" x14ac:dyDescent="0.15">
      <c r="B40" s="675" t="s">
        <v>340</v>
      </c>
      <c r="C40" s="676"/>
      <c r="D40" s="676"/>
      <c r="E40" s="676"/>
      <c r="F40" s="676"/>
      <c r="G40" s="676"/>
      <c r="H40" s="676"/>
      <c r="I40" s="676"/>
      <c r="J40" s="676"/>
      <c r="K40" s="676"/>
      <c r="L40" s="676"/>
      <c r="M40" s="676"/>
      <c r="N40" s="676"/>
      <c r="O40" s="676"/>
      <c r="P40" s="676"/>
      <c r="Q40" s="677"/>
      <c r="R40" s="678" t="s">
        <v>231</v>
      </c>
      <c r="S40" s="679"/>
      <c r="T40" s="679"/>
      <c r="U40" s="679"/>
      <c r="V40" s="679"/>
      <c r="W40" s="679"/>
      <c r="X40" s="679"/>
      <c r="Y40" s="680"/>
      <c r="Z40" s="715" t="s">
        <v>240</v>
      </c>
      <c r="AA40" s="715"/>
      <c r="AB40" s="715"/>
      <c r="AC40" s="715"/>
      <c r="AD40" s="716" t="s">
        <v>240</v>
      </c>
      <c r="AE40" s="716"/>
      <c r="AF40" s="716"/>
      <c r="AG40" s="716"/>
      <c r="AH40" s="716"/>
      <c r="AI40" s="716"/>
      <c r="AJ40" s="716"/>
      <c r="AK40" s="716"/>
      <c r="AL40" s="681" t="s">
        <v>240</v>
      </c>
      <c r="AM40" s="682"/>
      <c r="AN40" s="682"/>
      <c r="AO40" s="717"/>
      <c r="AQ40" s="718" t="s">
        <v>341</v>
      </c>
      <c r="AR40" s="719"/>
      <c r="AS40" s="719"/>
      <c r="AT40" s="719"/>
      <c r="AU40" s="719"/>
      <c r="AV40" s="719"/>
      <c r="AW40" s="719"/>
      <c r="AX40" s="719"/>
      <c r="AY40" s="720"/>
      <c r="AZ40" s="678">
        <v>5790</v>
      </c>
      <c r="BA40" s="679"/>
      <c r="BB40" s="679"/>
      <c r="BC40" s="679"/>
      <c r="BD40" s="697"/>
      <c r="BE40" s="697"/>
      <c r="BF40" s="721"/>
      <c r="BG40" s="723" t="s">
        <v>342</v>
      </c>
      <c r="BH40" s="724"/>
      <c r="BI40" s="724"/>
      <c r="BJ40" s="724"/>
      <c r="BK40" s="724"/>
      <c r="BL40" s="236"/>
      <c r="BM40" s="712" t="s">
        <v>343</v>
      </c>
      <c r="BN40" s="712"/>
      <c r="BO40" s="712"/>
      <c r="BP40" s="712"/>
      <c r="BQ40" s="712"/>
      <c r="BR40" s="712"/>
      <c r="BS40" s="712"/>
      <c r="BT40" s="712"/>
      <c r="BU40" s="713"/>
      <c r="BV40" s="678">
        <v>109</v>
      </c>
      <c r="BW40" s="679"/>
      <c r="BX40" s="679"/>
      <c r="BY40" s="679"/>
      <c r="BZ40" s="679"/>
      <c r="CA40" s="679"/>
      <c r="CB40" s="722"/>
      <c r="CD40" s="711" t="s">
        <v>344</v>
      </c>
      <c r="CE40" s="712"/>
      <c r="CF40" s="712"/>
      <c r="CG40" s="712"/>
      <c r="CH40" s="712"/>
      <c r="CI40" s="712"/>
      <c r="CJ40" s="712"/>
      <c r="CK40" s="712"/>
      <c r="CL40" s="712"/>
      <c r="CM40" s="712"/>
      <c r="CN40" s="712"/>
      <c r="CO40" s="712"/>
      <c r="CP40" s="712"/>
      <c r="CQ40" s="713"/>
      <c r="CR40" s="678">
        <v>384687</v>
      </c>
      <c r="CS40" s="679"/>
      <c r="CT40" s="679"/>
      <c r="CU40" s="679"/>
      <c r="CV40" s="679"/>
      <c r="CW40" s="679"/>
      <c r="CX40" s="679"/>
      <c r="CY40" s="680"/>
      <c r="CZ40" s="681">
        <v>2.6</v>
      </c>
      <c r="DA40" s="699"/>
      <c r="DB40" s="699"/>
      <c r="DC40" s="700"/>
      <c r="DD40" s="684">
        <v>21987</v>
      </c>
      <c r="DE40" s="679"/>
      <c r="DF40" s="679"/>
      <c r="DG40" s="679"/>
      <c r="DH40" s="679"/>
      <c r="DI40" s="679"/>
      <c r="DJ40" s="679"/>
      <c r="DK40" s="680"/>
      <c r="DL40" s="684">
        <v>19563</v>
      </c>
      <c r="DM40" s="679"/>
      <c r="DN40" s="679"/>
      <c r="DO40" s="679"/>
      <c r="DP40" s="679"/>
      <c r="DQ40" s="679"/>
      <c r="DR40" s="679"/>
      <c r="DS40" s="679"/>
      <c r="DT40" s="679"/>
      <c r="DU40" s="679"/>
      <c r="DV40" s="680"/>
      <c r="DW40" s="681">
        <v>0.3</v>
      </c>
      <c r="DX40" s="699"/>
      <c r="DY40" s="699"/>
      <c r="DZ40" s="699"/>
      <c r="EA40" s="699"/>
      <c r="EB40" s="699"/>
      <c r="EC40" s="714"/>
    </row>
    <row r="41" spans="2:133" ht="11.25" customHeight="1" x14ac:dyDescent="0.15">
      <c r="B41" s="675" t="s">
        <v>345</v>
      </c>
      <c r="C41" s="676"/>
      <c r="D41" s="676"/>
      <c r="E41" s="676"/>
      <c r="F41" s="676"/>
      <c r="G41" s="676"/>
      <c r="H41" s="676"/>
      <c r="I41" s="676"/>
      <c r="J41" s="676"/>
      <c r="K41" s="676"/>
      <c r="L41" s="676"/>
      <c r="M41" s="676"/>
      <c r="N41" s="676"/>
      <c r="O41" s="676"/>
      <c r="P41" s="676"/>
      <c r="Q41" s="677"/>
      <c r="R41" s="678">
        <v>208100</v>
      </c>
      <c r="S41" s="679"/>
      <c r="T41" s="679"/>
      <c r="U41" s="679"/>
      <c r="V41" s="679"/>
      <c r="W41" s="679"/>
      <c r="X41" s="679"/>
      <c r="Y41" s="680"/>
      <c r="Z41" s="715">
        <v>1.4</v>
      </c>
      <c r="AA41" s="715"/>
      <c r="AB41" s="715"/>
      <c r="AC41" s="715"/>
      <c r="AD41" s="716" t="s">
        <v>240</v>
      </c>
      <c r="AE41" s="716"/>
      <c r="AF41" s="716"/>
      <c r="AG41" s="716"/>
      <c r="AH41" s="716"/>
      <c r="AI41" s="716"/>
      <c r="AJ41" s="716"/>
      <c r="AK41" s="716"/>
      <c r="AL41" s="681" t="s">
        <v>240</v>
      </c>
      <c r="AM41" s="682"/>
      <c r="AN41" s="682"/>
      <c r="AO41" s="717"/>
      <c r="AQ41" s="718" t="s">
        <v>346</v>
      </c>
      <c r="AR41" s="719"/>
      <c r="AS41" s="719"/>
      <c r="AT41" s="719"/>
      <c r="AU41" s="719"/>
      <c r="AV41" s="719"/>
      <c r="AW41" s="719"/>
      <c r="AX41" s="719"/>
      <c r="AY41" s="720"/>
      <c r="AZ41" s="678">
        <v>306564</v>
      </c>
      <c r="BA41" s="679"/>
      <c r="BB41" s="679"/>
      <c r="BC41" s="679"/>
      <c r="BD41" s="697"/>
      <c r="BE41" s="697"/>
      <c r="BF41" s="721"/>
      <c r="BG41" s="723"/>
      <c r="BH41" s="724"/>
      <c r="BI41" s="724"/>
      <c r="BJ41" s="724"/>
      <c r="BK41" s="724"/>
      <c r="BL41" s="236"/>
      <c r="BM41" s="712" t="s">
        <v>347</v>
      </c>
      <c r="BN41" s="712"/>
      <c r="BO41" s="712"/>
      <c r="BP41" s="712"/>
      <c r="BQ41" s="712"/>
      <c r="BR41" s="712"/>
      <c r="BS41" s="712"/>
      <c r="BT41" s="712"/>
      <c r="BU41" s="713"/>
      <c r="BV41" s="678">
        <v>1</v>
      </c>
      <c r="BW41" s="679"/>
      <c r="BX41" s="679"/>
      <c r="BY41" s="679"/>
      <c r="BZ41" s="679"/>
      <c r="CA41" s="679"/>
      <c r="CB41" s="722"/>
      <c r="CD41" s="711" t="s">
        <v>348</v>
      </c>
      <c r="CE41" s="712"/>
      <c r="CF41" s="712"/>
      <c r="CG41" s="712"/>
      <c r="CH41" s="712"/>
      <c r="CI41" s="712"/>
      <c r="CJ41" s="712"/>
      <c r="CK41" s="712"/>
      <c r="CL41" s="712"/>
      <c r="CM41" s="712"/>
      <c r="CN41" s="712"/>
      <c r="CO41" s="712"/>
      <c r="CP41" s="712"/>
      <c r="CQ41" s="713"/>
      <c r="CR41" s="678" t="s">
        <v>240</v>
      </c>
      <c r="CS41" s="697"/>
      <c r="CT41" s="697"/>
      <c r="CU41" s="697"/>
      <c r="CV41" s="697"/>
      <c r="CW41" s="697"/>
      <c r="CX41" s="697"/>
      <c r="CY41" s="698"/>
      <c r="CZ41" s="681" t="s">
        <v>231</v>
      </c>
      <c r="DA41" s="699"/>
      <c r="DB41" s="699"/>
      <c r="DC41" s="700"/>
      <c r="DD41" s="684" t="s">
        <v>240</v>
      </c>
      <c r="DE41" s="697"/>
      <c r="DF41" s="697"/>
      <c r="DG41" s="697"/>
      <c r="DH41" s="697"/>
      <c r="DI41" s="697"/>
      <c r="DJ41" s="697"/>
      <c r="DK41" s="698"/>
      <c r="DL41" s="685"/>
      <c r="DM41" s="686"/>
      <c r="DN41" s="686"/>
      <c r="DO41" s="686"/>
      <c r="DP41" s="686"/>
      <c r="DQ41" s="686"/>
      <c r="DR41" s="686"/>
      <c r="DS41" s="686"/>
      <c r="DT41" s="686"/>
      <c r="DU41" s="686"/>
      <c r="DV41" s="687"/>
      <c r="DW41" s="688"/>
      <c r="DX41" s="689"/>
      <c r="DY41" s="689"/>
      <c r="DZ41" s="689"/>
      <c r="EA41" s="689"/>
      <c r="EB41" s="689"/>
      <c r="EC41" s="690"/>
    </row>
    <row r="42" spans="2:133" ht="11.25" customHeight="1" x14ac:dyDescent="0.15">
      <c r="B42" s="659" t="s">
        <v>349</v>
      </c>
      <c r="C42" s="660"/>
      <c r="D42" s="660"/>
      <c r="E42" s="660"/>
      <c r="F42" s="660"/>
      <c r="G42" s="660"/>
      <c r="H42" s="660"/>
      <c r="I42" s="660"/>
      <c r="J42" s="660"/>
      <c r="K42" s="660"/>
      <c r="L42" s="660"/>
      <c r="M42" s="660"/>
      <c r="N42" s="660"/>
      <c r="O42" s="660"/>
      <c r="P42" s="660"/>
      <c r="Q42" s="661"/>
      <c r="R42" s="662">
        <v>15005095</v>
      </c>
      <c r="S42" s="701"/>
      <c r="T42" s="701"/>
      <c r="U42" s="701"/>
      <c r="V42" s="701"/>
      <c r="W42" s="701"/>
      <c r="X42" s="701"/>
      <c r="Y42" s="703"/>
      <c r="Z42" s="704">
        <v>100</v>
      </c>
      <c r="AA42" s="704"/>
      <c r="AB42" s="704"/>
      <c r="AC42" s="704"/>
      <c r="AD42" s="705">
        <v>6172893</v>
      </c>
      <c r="AE42" s="705"/>
      <c r="AF42" s="705"/>
      <c r="AG42" s="705"/>
      <c r="AH42" s="705"/>
      <c r="AI42" s="705"/>
      <c r="AJ42" s="705"/>
      <c r="AK42" s="705"/>
      <c r="AL42" s="665">
        <v>100</v>
      </c>
      <c r="AM42" s="706"/>
      <c r="AN42" s="706"/>
      <c r="AO42" s="707"/>
      <c r="AQ42" s="708" t="s">
        <v>350</v>
      </c>
      <c r="AR42" s="709"/>
      <c r="AS42" s="709"/>
      <c r="AT42" s="709"/>
      <c r="AU42" s="709"/>
      <c r="AV42" s="709"/>
      <c r="AW42" s="709"/>
      <c r="AX42" s="709"/>
      <c r="AY42" s="710"/>
      <c r="AZ42" s="662">
        <v>767114</v>
      </c>
      <c r="BA42" s="701"/>
      <c r="BB42" s="701"/>
      <c r="BC42" s="701"/>
      <c r="BD42" s="663"/>
      <c r="BE42" s="663"/>
      <c r="BF42" s="727"/>
      <c r="BG42" s="725"/>
      <c r="BH42" s="726"/>
      <c r="BI42" s="726"/>
      <c r="BJ42" s="726"/>
      <c r="BK42" s="726"/>
      <c r="BL42" s="237"/>
      <c r="BM42" s="728" t="s">
        <v>351</v>
      </c>
      <c r="BN42" s="728"/>
      <c r="BO42" s="728"/>
      <c r="BP42" s="728"/>
      <c r="BQ42" s="728"/>
      <c r="BR42" s="728"/>
      <c r="BS42" s="728"/>
      <c r="BT42" s="728"/>
      <c r="BU42" s="729"/>
      <c r="BV42" s="662">
        <v>386</v>
      </c>
      <c r="BW42" s="701"/>
      <c r="BX42" s="701"/>
      <c r="BY42" s="701"/>
      <c r="BZ42" s="701"/>
      <c r="CA42" s="701"/>
      <c r="CB42" s="702"/>
      <c r="CD42" s="675" t="s">
        <v>352</v>
      </c>
      <c r="CE42" s="676"/>
      <c r="CF42" s="676"/>
      <c r="CG42" s="676"/>
      <c r="CH42" s="676"/>
      <c r="CI42" s="676"/>
      <c r="CJ42" s="676"/>
      <c r="CK42" s="676"/>
      <c r="CL42" s="676"/>
      <c r="CM42" s="676"/>
      <c r="CN42" s="676"/>
      <c r="CO42" s="676"/>
      <c r="CP42" s="676"/>
      <c r="CQ42" s="677"/>
      <c r="CR42" s="678">
        <v>4156371</v>
      </c>
      <c r="CS42" s="679"/>
      <c r="CT42" s="679"/>
      <c r="CU42" s="679"/>
      <c r="CV42" s="679"/>
      <c r="CW42" s="679"/>
      <c r="CX42" s="679"/>
      <c r="CY42" s="680"/>
      <c r="CZ42" s="681">
        <v>28.6</v>
      </c>
      <c r="DA42" s="682"/>
      <c r="DB42" s="682"/>
      <c r="DC42" s="683"/>
      <c r="DD42" s="684">
        <v>353668</v>
      </c>
      <c r="DE42" s="679"/>
      <c r="DF42" s="679"/>
      <c r="DG42" s="679"/>
      <c r="DH42" s="679"/>
      <c r="DI42" s="679"/>
      <c r="DJ42" s="679"/>
      <c r="DK42" s="680"/>
      <c r="DL42" s="685"/>
      <c r="DM42" s="686"/>
      <c r="DN42" s="686"/>
      <c r="DO42" s="686"/>
      <c r="DP42" s="686"/>
      <c r="DQ42" s="686"/>
      <c r="DR42" s="686"/>
      <c r="DS42" s="686"/>
      <c r="DT42" s="686"/>
      <c r="DU42" s="686"/>
      <c r="DV42" s="687"/>
      <c r="DW42" s="688"/>
      <c r="DX42" s="689"/>
      <c r="DY42" s="689"/>
      <c r="DZ42" s="689"/>
      <c r="EA42" s="689"/>
      <c r="EB42" s="689"/>
      <c r="EC42" s="690"/>
    </row>
    <row r="43" spans="2:133" ht="11.25" customHeight="1" x14ac:dyDescent="0.15">
      <c r="BV43" s="238"/>
      <c r="BW43" s="238"/>
      <c r="BX43" s="238"/>
      <c r="BY43" s="238"/>
      <c r="BZ43" s="238"/>
      <c r="CA43" s="238"/>
      <c r="CB43" s="238"/>
      <c r="CD43" s="675" t="s">
        <v>353</v>
      </c>
      <c r="CE43" s="676"/>
      <c r="CF43" s="676"/>
      <c r="CG43" s="676"/>
      <c r="CH43" s="676"/>
      <c r="CI43" s="676"/>
      <c r="CJ43" s="676"/>
      <c r="CK43" s="676"/>
      <c r="CL43" s="676"/>
      <c r="CM43" s="676"/>
      <c r="CN43" s="676"/>
      <c r="CO43" s="676"/>
      <c r="CP43" s="676"/>
      <c r="CQ43" s="677"/>
      <c r="CR43" s="678">
        <v>114037</v>
      </c>
      <c r="CS43" s="697"/>
      <c r="CT43" s="697"/>
      <c r="CU43" s="697"/>
      <c r="CV43" s="697"/>
      <c r="CW43" s="697"/>
      <c r="CX43" s="697"/>
      <c r="CY43" s="698"/>
      <c r="CZ43" s="681">
        <v>0.8</v>
      </c>
      <c r="DA43" s="699"/>
      <c r="DB43" s="699"/>
      <c r="DC43" s="700"/>
      <c r="DD43" s="684">
        <v>9704</v>
      </c>
      <c r="DE43" s="697"/>
      <c r="DF43" s="697"/>
      <c r="DG43" s="697"/>
      <c r="DH43" s="697"/>
      <c r="DI43" s="697"/>
      <c r="DJ43" s="697"/>
      <c r="DK43" s="698"/>
      <c r="DL43" s="685"/>
      <c r="DM43" s="686"/>
      <c r="DN43" s="686"/>
      <c r="DO43" s="686"/>
      <c r="DP43" s="686"/>
      <c r="DQ43" s="686"/>
      <c r="DR43" s="686"/>
      <c r="DS43" s="686"/>
      <c r="DT43" s="686"/>
      <c r="DU43" s="686"/>
      <c r="DV43" s="687"/>
      <c r="DW43" s="688"/>
      <c r="DX43" s="689"/>
      <c r="DY43" s="689"/>
      <c r="DZ43" s="689"/>
      <c r="EA43" s="689"/>
      <c r="EB43" s="689"/>
      <c r="EC43" s="690"/>
    </row>
    <row r="44" spans="2:133" ht="11.25" customHeight="1" x14ac:dyDescent="0.15">
      <c r="CD44" s="691" t="s">
        <v>302</v>
      </c>
      <c r="CE44" s="692"/>
      <c r="CF44" s="675" t="s">
        <v>354</v>
      </c>
      <c r="CG44" s="676"/>
      <c r="CH44" s="676"/>
      <c r="CI44" s="676"/>
      <c r="CJ44" s="676"/>
      <c r="CK44" s="676"/>
      <c r="CL44" s="676"/>
      <c r="CM44" s="676"/>
      <c r="CN44" s="676"/>
      <c r="CO44" s="676"/>
      <c r="CP44" s="676"/>
      <c r="CQ44" s="677"/>
      <c r="CR44" s="678">
        <v>2620497</v>
      </c>
      <c r="CS44" s="679"/>
      <c r="CT44" s="679"/>
      <c r="CU44" s="679"/>
      <c r="CV44" s="679"/>
      <c r="CW44" s="679"/>
      <c r="CX44" s="679"/>
      <c r="CY44" s="680"/>
      <c r="CZ44" s="681">
        <v>18</v>
      </c>
      <c r="DA44" s="682"/>
      <c r="DB44" s="682"/>
      <c r="DC44" s="683"/>
      <c r="DD44" s="684">
        <v>334399</v>
      </c>
      <c r="DE44" s="679"/>
      <c r="DF44" s="679"/>
      <c r="DG44" s="679"/>
      <c r="DH44" s="679"/>
      <c r="DI44" s="679"/>
      <c r="DJ44" s="679"/>
      <c r="DK44" s="680"/>
      <c r="DL44" s="685"/>
      <c r="DM44" s="686"/>
      <c r="DN44" s="686"/>
      <c r="DO44" s="686"/>
      <c r="DP44" s="686"/>
      <c r="DQ44" s="686"/>
      <c r="DR44" s="686"/>
      <c r="DS44" s="686"/>
      <c r="DT44" s="686"/>
      <c r="DU44" s="686"/>
      <c r="DV44" s="687"/>
      <c r="DW44" s="688"/>
      <c r="DX44" s="689"/>
      <c r="DY44" s="689"/>
      <c r="DZ44" s="689"/>
      <c r="EA44" s="689"/>
      <c r="EB44" s="689"/>
      <c r="EC44" s="690"/>
    </row>
    <row r="45" spans="2:133" ht="11.25" customHeight="1" x14ac:dyDescent="0.15">
      <c r="CD45" s="693"/>
      <c r="CE45" s="694"/>
      <c r="CF45" s="675" t="s">
        <v>355</v>
      </c>
      <c r="CG45" s="676"/>
      <c r="CH45" s="676"/>
      <c r="CI45" s="676"/>
      <c r="CJ45" s="676"/>
      <c r="CK45" s="676"/>
      <c r="CL45" s="676"/>
      <c r="CM45" s="676"/>
      <c r="CN45" s="676"/>
      <c r="CO45" s="676"/>
      <c r="CP45" s="676"/>
      <c r="CQ45" s="677"/>
      <c r="CR45" s="678">
        <v>1199436</v>
      </c>
      <c r="CS45" s="697"/>
      <c r="CT45" s="697"/>
      <c r="CU45" s="697"/>
      <c r="CV45" s="697"/>
      <c r="CW45" s="697"/>
      <c r="CX45" s="697"/>
      <c r="CY45" s="698"/>
      <c r="CZ45" s="681">
        <v>8.3000000000000007</v>
      </c>
      <c r="DA45" s="699"/>
      <c r="DB45" s="699"/>
      <c r="DC45" s="700"/>
      <c r="DD45" s="684">
        <v>24849</v>
      </c>
      <c r="DE45" s="697"/>
      <c r="DF45" s="697"/>
      <c r="DG45" s="697"/>
      <c r="DH45" s="697"/>
      <c r="DI45" s="697"/>
      <c r="DJ45" s="697"/>
      <c r="DK45" s="698"/>
      <c r="DL45" s="685"/>
      <c r="DM45" s="686"/>
      <c r="DN45" s="686"/>
      <c r="DO45" s="686"/>
      <c r="DP45" s="686"/>
      <c r="DQ45" s="686"/>
      <c r="DR45" s="686"/>
      <c r="DS45" s="686"/>
      <c r="DT45" s="686"/>
      <c r="DU45" s="686"/>
      <c r="DV45" s="687"/>
      <c r="DW45" s="688"/>
      <c r="DX45" s="689"/>
      <c r="DY45" s="689"/>
      <c r="DZ45" s="689"/>
      <c r="EA45" s="689"/>
      <c r="EB45" s="689"/>
      <c r="EC45" s="690"/>
    </row>
    <row r="46" spans="2:133" ht="11.25" customHeight="1" x14ac:dyDescent="0.15">
      <c r="B46" s="230" t="s">
        <v>356</v>
      </c>
      <c r="C46" s="230"/>
      <c r="D46" s="230"/>
      <c r="E46" s="230"/>
      <c r="F46" s="230"/>
      <c r="G46" s="230"/>
      <c r="H46" s="230"/>
      <c r="I46" s="230"/>
      <c r="J46" s="230"/>
      <c r="K46" s="230"/>
      <c r="L46" s="230"/>
      <c r="M46" s="230"/>
      <c r="N46" s="230"/>
      <c r="O46" s="230"/>
      <c r="P46" s="230"/>
      <c r="Q46" s="230"/>
      <c r="R46" s="239"/>
      <c r="S46" s="239"/>
      <c r="T46" s="239"/>
      <c r="U46" s="239"/>
      <c r="V46" s="239"/>
      <c r="W46" s="239"/>
      <c r="X46" s="239"/>
      <c r="Y46" s="239"/>
      <c r="Z46" s="239"/>
      <c r="AA46" s="239"/>
      <c r="AB46" s="239"/>
      <c r="AC46" s="239"/>
      <c r="AD46" s="239"/>
      <c r="AE46" s="239"/>
      <c r="AF46" s="239"/>
      <c r="AG46" s="239"/>
      <c r="AH46" s="239"/>
      <c r="AI46" s="239"/>
      <c r="AJ46" s="239"/>
      <c r="AK46" s="239"/>
      <c r="AL46" s="239"/>
      <c r="AM46" s="239"/>
      <c r="AN46" s="239"/>
      <c r="AO46" s="239"/>
      <c r="CD46" s="693"/>
      <c r="CE46" s="694"/>
      <c r="CF46" s="675" t="s">
        <v>357</v>
      </c>
      <c r="CG46" s="676"/>
      <c r="CH46" s="676"/>
      <c r="CI46" s="676"/>
      <c r="CJ46" s="676"/>
      <c r="CK46" s="676"/>
      <c r="CL46" s="676"/>
      <c r="CM46" s="676"/>
      <c r="CN46" s="676"/>
      <c r="CO46" s="676"/>
      <c r="CP46" s="676"/>
      <c r="CQ46" s="677"/>
      <c r="CR46" s="678">
        <v>1315092</v>
      </c>
      <c r="CS46" s="679"/>
      <c r="CT46" s="679"/>
      <c r="CU46" s="679"/>
      <c r="CV46" s="679"/>
      <c r="CW46" s="679"/>
      <c r="CX46" s="679"/>
      <c r="CY46" s="680"/>
      <c r="CZ46" s="681">
        <v>9</v>
      </c>
      <c r="DA46" s="682"/>
      <c r="DB46" s="682"/>
      <c r="DC46" s="683"/>
      <c r="DD46" s="684">
        <v>304253</v>
      </c>
      <c r="DE46" s="679"/>
      <c r="DF46" s="679"/>
      <c r="DG46" s="679"/>
      <c r="DH46" s="679"/>
      <c r="DI46" s="679"/>
      <c r="DJ46" s="679"/>
      <c r="DK46" s="680"/>
      <c r="DL46" s="685"/>
      <c r="DM46" s="686"/>
      <c r="DN46" s="686"/>
      <c r="DO46" s="686"/>
      <c r="DP46" s="686"/>
      <c r="DQ46" s="686"/>
      <c r="DR46" s="686"/>
      <c r="DS46" s="686"/>
      <c r="DT46" s="686"/>
      <c r="DU46" s="686"/>
      <c r="DV46" s="687"/>
      <c r="DW46" s="688"/>
      <c r="DX46" s="689"/>
      <c r="DY46" s="689"/>
      <c r="DZ46" s="689"/>
      <c r="EA46" s="689"/>
      <c r="EB46" s="689"/>
      <c r="EC46" s="690"/>
    </row>
    <row r="47" spans="2:133" ht="11.25" customHeight="1" x14ac:dyDescent="0.15">
      <c r="B47" s="240" t="s">
        <v>358</v>
      </c>
      <c r="C47" s="230"/>
      <c r="D47" s="230"/>
      <c r="E47" s="230"/>
      <c r="F47" s="230"/>
      <c r="G47" s="230"/>
      <c r="H47" s="230"/>
      <c r="I47" s="230"/>
      <c r="J47" s="230"/>
      <c r="K47" s="230"/>
      <c r="L47" s="230"/>
      <c r="M47" s="230"/>
      <c r="N47" s="230"/>
      <c r="O47" s="230"/>
      <c r="P47" s="230"/>
      <c r="Q47" s="230"/>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693"/>
      <c r="CE47" s="694"/>
      <c r="CF47" s="675" t="s">
        <v>359</v>
      </c>
      <c r="CG47" s="676"/>
      <c r="CH47" s="676"/>
      <c r="CI47" s="676"/>
      <c r="CJ47" s="676"/>
      <c r="CK47" s="676"/>
      <c r="CL47" s="676"/>
      <c r="CM47" s="676"/>
      <c r="CN47" s="676"/>
      <c r="CO47" s="676"/>
      <c r="CP47" s="676"/>
      <c r="CQ47" s="677"/>
      <c r="CR47" s="678">
        <v>1535874</v>
      </c>
      <c r="CS47" s="697"/>
      <c r="CT47" s="697"/>
      <c r="CU47" s="697"/>
      <c r="CV47" s="697"/>
      <c r="CW47" s="697"/>
      <c r="CX47" s="697"/>
      <c r="CY47" s="698"/>
      <c r="CZ47" s="681">
        <v>10.6</v>
      </c>
      <c r="DA47" s="699"/>
      <c r="DB47" s="699"/>
      <c r="DC47" s="700"/>
      <c r="DD47" s="684">
        <v>19269</v>
      </c>
      <c r="DE47" s="697"/>
      <c r="DF47" s="697"/>
      <c r="DG47" s="697"/>
      <c r="DH47" s="697"/>
      <c r="DI47" s="697"/>
      <c r="DJ47" s="697"/>
      <c r="DK47" s="698"/>
      <c r="DL47" s="685"/>
      <c r="DM47" s="686"/>
      <c r="DN47" s="686"/>
      <c r="DO47" s="686"/>
      <c r="DP47" s="686"/>
      <c r="DQ47" s="686"/>
      <c r="DR47" s="686"/>
      <c r="DS47" s="686"/>
      <c r="DT47" s="686"/>
      <c r="DU47" s="686"/>
      <c r="DV47" s="687"/>
      <c r="DW47" s="688"/>
      <c r="DX47" s="689"/>
      <c r="DY47" s="689"/>
      <c r="DZ47" s="689"/>
      <c r="EA47" s="689"/>
      <c r="EB47" s="689"/>
      <c r="EC47" s="690"/>
    </row>
    <row r="48" spans="2:133" x14ac:dyDescent="0.15">
      <c r="B48" s="241" t="s">
        <v>360</v>
      </c>
      <c r="CD48" s="695"/>
      <c r="CE48" s="696"/>
      <c r="CF48" s="675" t="s">
        <v>361</v>
      </c>
      <c r="CG48" s="676"/>
      <c r="CH48" s="676"/>
      <c r="CI48" s="676"/>
      <c r="CJ48" s="676"/>
      <c r="CK48" s="676"/>
      <c r="CL48" s="676"/>
      <c r="CM48" s="676"/>
      <c r="CN48" s="676"/>
      <c r="CO48" s="676"/>
      <c r="CP48" s="676"/>
      <c r="CQ48" s="677"/>
      <c r="CR48" s="678" t="s">
        <v>240</v>
      </c>
      <c r="CS48" s="679"/>
      <c r="CT48" s="679"/>
      <c r="CU48" s="679"/>
      <c r="CV48" s="679"/>
      <c r="CW48" s="679"/>
      <c r="CX48" s="679"/>
      <c r="CY48" s="680"/>
      <c r="CZ48" s="681" t="s">
        <v>240</v>
      </c>
      <c r="DA48" s="682"/>
      <c r="DB48" s="682"/>
      <c r="DC48" s="683"/>
      <c r="DD48" s="684" t="s">
        <v>240</v>
      </c>
      <c r="DE48" s="679"/>
      <c r="DF48" s="679"/>
      <c r="DG48" s="679"/>
      <c r="DH48" s="679"/>
      <c r="DI48" s="679"/>
      <c r="DJ48" s="679"/>
      <c r="DK48" s="680"/>
      <c r="DL48" s="685"/>
      <c r="DM48" s="686"/>
      <c r="DN48" s="686"/>
      <c r="DO48" s="686"/>
      <c r="DP48" s="686"/>
      <c r="DQ48" s="686"/>
      <c r="DR48" s="686"/>
      <c r="DS48" s="686"/>
      <c r="DT48" s="686"/>
      <c r="DU48" s="686"/>
      <c r="DV48" s="687"/>
      <c r="DW48" s="688"/>
      <c r="DX48" s="689"/>
      <c r="DY48" s="689"/>
      <c r="DZ48" s="689"/>
      <c r="EA48" s="689"/>
      <c r="EB48" s="689"/>
      <c r="EC48" s="690"/>
    </row>
    <row r="49" spans="82:133" ht="11.25" customHeight="1" x14ac:dyDescent="0.15">
      <c r="CD49" s="659" t="s">
        <v>362</v>
      </c>
      <c r="CE49" s="660"/>
      <c r="CF49" s="660"/>
      <c r="CG49" s="660"/>
      <c r="CH49" s="660"/>
      <c r="CI49" s="660"/>
      <c r="CJ49" s="660"/>
      <c r="CK49" s="660"/>
      <c r="CL49" s="660"/>
      <c r="CM49" s="660"/>
      <c r="CN49" s="660"/>
      <c r="CO49" s="660"/>
      <c r="CP49" s="660"/>
      <c r="CQ49" s="661"/>
      <c r="CR49" s="662">
        <v>14537881</v>
      </c>
      <c r="CS49" s="663"/>
      <c r="CT49" s="663"/>
      <c r="CU49" s="663"/>
      <c r="CV49" s="663"/>
      <c r="CW49" s="663"/>
      <c r="CX49" s="663"/>
      <c r="CY49" s="664"/>
      <c r="CZ49" s="665">
        <v>100</v>
      </c>
      <c r="DA49" s="666"/>
      <c r="DB49" s="666"/>
      <c r="DC49" s="667"/>
      <c r="DD49" s="668">
        <v>7252566</v>
      </c>
      <c r="DE49" s="663"/>
      <c r="DF49" s="663"/>
      <c r="DG49" s="663"/>
      <c r="DH49" s="663"/>
      <c r="DI49" s="663"/>
      <c r="DJ49" s="663"/>
      <c r="DK49" s="664"/>
      <c r="DL49" s="669"/>
      <c r="DM49" s="670"/>
      <c r="DN49" s="670"/>
      <c r="DO49" s="670"/>
      <c r="DP49" s="670"/>
      <c r="DQ49" s="670"/>
      <c r="DR49" s="670"/>
      <c r="DS49" s="670"/>
      <c r="DT49" s="670"/>
      <c r="DU49" s="670"/>
      <c r="DV49" s="671"/>
      <c r="DW49" s="672"/>
      <c r="DX49" s="673"/>
      <c r="DY49" s="673"/>
      <c r="DZ49" s="673"/>
      <c r="EA49" s="673"/>
      <c r="EB49" s="673"/>
      <c r="EC49" s="674"/>
    </row>
  </sheetData>
  <sheetProtection algorithmName="SHA-512" hashValue="5XkvDuEv67SueEe8/0jVa7+nE9d1k9yxBzDUf6OzpFQo7a4WhXyMVekK3Qn1zmVGDD5sThyUG1EZv3DHJ8Syaw==" saltValue="uaY5I/UIISdeBtIqsVHsTA==" spinCount="100000" sheet="1" objects="1" scenarios="1"/>
  <mergeCells count="60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Z35:AC35"/>
    <mergeCell ref="AD35:AK35"/>
    <mergeCell ref="AL35:AO35"/>
    <mergeCell ref="AQ35:BF35"/>
    <mergeCell ref="CD34:CQ34"/>
    <mergeCell ref="CR34:CY34"/>
    <mergeCell ref="BG35:CB35"/>
    <mergeCell ref="CZ34:DC34"/>
    <mergeCell ref="DD34:DK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B36:Q36"/>
    <mergeCell ref="R36:Y36"/>
    <mergeCell ref="Z36:AC36"/>
    <mergeCell ref="AD36:AK36"/>
    <mergeCell ref="AL36:AO36"/>
    <mergeCell ref="AQ36:AY36"/>
    <mergeCell ref="AZ36:BF36"/>
    <mergeCell ref="BG36:BU36"/>
    <mergeCell ref="BV36:CB36"/>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Z40:AC40"/>
    <mergeCell ref="AD40:AK40"/>
    <mergeCell ref="AL40:AO40"/>
    <mergeCell ref="AQ40:AY40"/>
    <mergeCell ref="AZ40:BF40"/>
    <mergeCell ref="BG40:BK42"/>
    <mergeCell ref="BM40:BU40"/>
    <mergeCell ref="AZ42:BF42"/>
    <mergeCell ref="BM42:BU42"/>
    <mergeCell ref="CD41:CQ41"/>
    <mergeCell ref="CR41:CY41"/>
    <mergeCell ref="CZ41:DC41"/>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BV42:CB42"/>
    <mergeCell ref="CD42:CQ42"/>
    <mergeCell ref="CR42:CY42"/>
    <mergeCell ref="CZ42:DC42"/>
    <mergeCell ref="B42:Q42"/>
    <mergeCell ref="R42:Y42"/>
    <mergeCell ref="Z42:AC42"/>
    <mergeCell ref="AD42:AK42"/>
    <mergeCell ref="AL42:AO42"/>
    <mergeCell ref="AQ42:AY42"/>
    <mergeCell ref="CF46:CQ46"/>
    <mergeCell ref="CR46:CY46"/>
    <mergeCell ref="CZ46:DC46"/>
    <mergeCell ref="DD46:DK46"/>
    <mergeCell ref="DD42:DK42"/>
    <mergeCell ref="DL42:DV42"/>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6"/>
  <sheetViews>
    <sheetView zoomScale="70" zoomScaleNormal="25" zoomScaleSheetLayoutView="70" workbookViewId="0">
      <selection activeCell="B1" sqref="B1:DI1"/>
    </sheetView>
  </sheetViews>
  <sheetFormatPr defaultColWidth="0" defaultRowHeight="13.5" zeroHeight="1" x14ac:dyDescent="0.15"/>
  <cols>
    <col min="1" max="130" width="2.75" style="290" customWidth="1"/>
    <col min="131" max="131" width="1.625" style="290" customWidth="1"/>
    <col min="132" max="16384" width="9" style="290" hidden="1"/>
  </cols>
  <sheetData>
    <row r="1" spans="1:131" s="248" customFormat="1" ht="11.25" customHeight="1" thickBot="1" x14ac:dyDescent="0.2">
      <c r="A1" s="243"/>
      <c r="B1" s="243"/>
      <c r="C1" s="243"/>
      <c r="D1" s="243"/>
      <c r="E1" s="243"/>
      <c r="F1" s="243"/>
      <c r="G1" s="243"/>
      <c r="H1" s="243"/>
      <c r="I1" s="243"/>
      <c r="J1" s="243"/>
      <c r="K1" s="243"/>
      <c r="L1" s="243"/>
      <c r="M1" s="243"/>
      <c r="N1" s="244"/>
      <c r="O1" s="244"/>
      <c r="P1" s="244"/>
      <c r="Q1" s="244"/>
      <c r="R1" s="244"/>
      <c r="S1" s="244"/>
      <c r="T1" s="244"/>
      <c r="U1" s="244"/>
      <c r="V1" s="244"/>
      <c r="W1" s="244"/>
      <c r="X1" s="244"/>
      <c r="Y1" s="244"/>
      <c r="Z1" s="244"/>
      <c r="AA1" s="244"/>
      <c r="AB1" s="244"/>
      <c r="AC1" s="244"/>
      <c r="AD1" s="244"/>
      <c r="AE1" s="244"/>
      <c r="AF1" s="244"/>
      <c r="AG1" s="244"/>
      <c r="AH1" s="244"/>
      <c r="AI1" s="244"/>
      <c r="AJ1" s="244"/>
      <c r="AK1" s="244"/>
      <c r="AL1" s="244"/>
      <c r="AM1" s="244"/>
      <c r="AN1" s="244"/>
      <c r="AO1" s="244"/>
      <c r="AP1" s="244"/>
      <c r="AQ1" s="244"/>
      <c r="AR1" s="244"/>
      <c r="AS1" s="244"/>
      <c r="AT1" s="244"/>
      <c r="AU1" s="244"/>
      <c r="AV1" s="244"/>
      <c r="AW1" s="244"/>
      <c r="AX1" s="244"/>
      <c r="AY1" s="244"/>
      <c r="AZ1" s="244"/>
      <c r="BA1" s="244"/>
      <c r="BB1" s="244"/>
      <c r="BC1" s="244"/>
      <c r="BD1" s="244"/>
      <c r="BE1" s="244"/>
      <c r="BF1" s="244"/>
      <c r="BG1" s="244"/>
      <c r="BH1" s="244"/>
      <c r="BI1" s="244"/>
      <c r="BJ1" s="244"/>
      <c r="BK1" s="244"/>
      <c r="BL1" s="244"/>
      <c r="BM1" s="244"/>
      <c r="BN1" s="244"/>
      <c r="BO1" s="244"/>
      <c r="BP1" s="244"/>
      <c r="BQ1" s="244"/>
      <c r="BR1" s="244"/>
      <c r="BS1" s="244"/>
      <c r="BT1" s="244"/>
      <c r="BU1" s="244"/>
      <c r="BV1" s="244"/>
      <c r="BW1" s="244"/>
      <c r="BX1" s="244"/>
      <c r="BY1" s="244"/>
      <c r="BZ1" s="244"/>
      <c r="CA1" s="244"/>
      <c r="CB1" s="244"/>
      <c r="CC1" s="244"/>
      <c r="CD1" s="244"/>
      <c r="CE1" s="244"/>
      <c r="CF1" s="244"/>
      <c r="CG1" s="244"/>
      <c r="CH1" s="244"/>
      <c r="CI1" s="244"/>
      <c r="CJ1" s="244"/>
      <c r="CK1" s="244"/>
      <c r="CL1" s="244"/>
      <c r="CM1" s="244"/>
      <c r="CN1" s="244"/>
      <c r="CO1" s="244"/>
      <c r="CP1" s="244"/>
      <c r="CQ1" s="244"/>
      <c r="CR1" s="244"/>
      <c r="CS1" s="244"/>
      <c r="CT1" s="244"/>
      <c r="CU1" s="244"/>
      <c r="CV1" s="244"/>
      <c r="CW1" s="244"/>
      <c r="CX1" s="244"/>
      <c r="CY1" s="244"/>
      <c r="CZ1" s="244"/>
      <c r="DA1" s="244"/>
      <c r="DB1" s="244"/>
      <c r="DC1" s="244"/>
      <c r="DD1" s="244"/>
      <c r="DE1" s="244"/>
      <c r="DF1" s="244"/>
      <c r="DG1" s="244"/>
      <c r="DH1" s="244"/>
      <c r="DI1" s="244"/>
      <c r="DJ1" s="244"/>
      <c r="DK1" s="244"/>
      <c r="DL1" s="244"/>
      <c r="DM1" s="244"/>
      <c r="DN1" s="244"/>
      <c r="DO1" s="244"/>
      <c r="DP1" s="245"/>
      <c r="DQ1" s="246"/>
      <c r="DR1" s="246"/>
      <c r="DS1" s="246"/>
      <c r="DT1" s="246"/>
      <c r="DU1" s="246"/>
      <c r="DV1" s="246"/>
      <c r="DW1" s="246"/>
      <c r="DX1" s="246"/>
      <c r="DY1" s="246"/>
      <c r="DZ1" s="246"/>
      <c r="EA1" s="247"/>
    </row>
    <row r="2" spans="1:131" s="252" customFormat="1" ht="26.25" customHeight="1" thickBot="1" x14ac:dyDescent="0.2">
      <c r="A2" s="249" t="s">
        <v>363</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L2" s="250"/>
      <c r="AM2" s="250"/>
      <c r="AN2" s="250"/>
      <c r="AO2" s="250"/>
      <c r="AP2" s="250"/>
      <c r="AQ2" s="250"/>
      <c r="AR2" s="250"/>
      <c r="AS2" s="250"/>
      <c r="AT2" s="250"/>
      <c r="AU2" s="250"/>
      <c r="AV2" s="250"/>
      <c r="AW2" s="250"/>
      <c r="AX2" s="250"/>
      <c r="AY2" s="250"/>
      <c r="AZ2" s="250"/>
      <c r="BA2" s="250"/>
      <c r="BB2" s="250"/>
      <c r="BC2" s="250"/>
      <c r="BD2" s="250"/>
      <c r="BE2" s="250"/>
      <c r="BF2" s="250"/>
      <c r="BG2" s="250"/>
      <c r="BH2" s="250"/>
      <c r="BI2" s="250"/>
      <c r="BJ2" s="250"/>
      <c r="BK2" s="250"/>
      <c r="BL2" s="250"/>
      <c r="BM2" s="250"/>
      <c r="BN2" s="250"/>
      <c r="BO2" s="250"/>
      <c r="BP2" s="250"/>
      <c r="BQ2" s="250"/>
      <c r="BR2" s="250"/>
      <c r="BS2" s="250"/>
      <c r="BT2" s="250"/>
      <c r="BU2" s="250"/>
      <c r="BV2" s="250"/>
      <c r="BW2" s="250"/>
      <c r="BX2" s="250"/>
      <c r="BY2" s="250"/>
      <c r="BZ2" s="250"/>
      <c r="CA2" s="250"/>
      <c r="CB2" s="250"/>
      <c r="CC2" s="250"/>
      <c r="CD2" s="250"/>
      <c r="CE2" s="250"/>
      <c r="CF2" s="250"/>
      <c r="CG2" s="250"/>
      <c r="CH2" s="250"/>
      <c r="CI2" s="250"/>
      <c r="CJ2" s="250"/>
      <c r="CK2" s="250"/>
      <c r="CL2" s="250"/>
      <c r="CM2" s="250"/>
      <c r="CN2" s="250"/>
      <c r="CO2" s="250"/>
      <c r="CP2" s="250"/>
      <c r="CQ2" s="250"/>
      <c r="CR2" s="250"/>
      <c r="CS2" s="250"/>
      <c r="CT2" s="250"/>
      <c r="CU2" s="250"/>
      <c r="CV2" s="250"/>
      <c r="CW2" s="250"/>
      <c r="CX2" s="250"/>
      <c r="CY2" s="250"/>
      <c r="CZ2" s="250"/>
      <c r="DA2" s="250"/>
      <c r="DB2" s="250"/>
      <c r="DC2" s="250"/>
      <c r="DD2" s="250"/>
      <c r="DE2" s="250"/>
      <c r="DF2" s="250"/>
      <c r="DG2" s="250"/>
      <c r="DH2" s="250"/>
      <c r="DI2" s="250"/>
      <c r="DJ2" s="1203" t="s">
        <v>364</v>
      </c>
      <c r="DK2" s="1204"/>
      <c r="DL2" s="1204"/>
      <c r="DM2" s="1204"/>
      <c r="DN2" s="1204"/>
      <c r="DO2" s="1205"/>
      <c r="DP2" s="250"/>
      <c r="DQ2" s="1203" t="s">
        <v>365</v>
      </c>
      <c r="DR2" s="1204"/>
      <c r="DS2" s="1204"/>
      <c r="DT2" s="1204"/>
      <c r="DU2" s="1204"/>
      <c r="DV2" s="1204"/>
      <c r="DW2" s="1204"/>
      <c r="DX2" s="1204"/>
      <c r="DY2" s="1204"/>
      <c r="DZ2" s="1205"/>
      <c r="EA2" s="251"/>
    </row>
    <row r="3" spans="1:131" s="248" customFormat="1" ht="11.25" customHeight="1" x14ac:dyDescent="0.15">
      <c r="A3" s="244"/>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c r="AH3" s="244"/>
      <c r="AI3" s="244"/>
      <c r="AJ3" s="244"/>
      <c r="AK3" s="244"/>
      <c r="AL3" s="244"/>
      <c r="AM3" s="244"/>
      <c r="AN3" s="244"/>
      <c r="AO3" s="244"/>
      <c r="AP3" s="244"/>
      <c r="AQ3" s="244"/>
      <c r="AR3" s="244"/>
      <c r="AS3" s="244"/>
      <c r="AT3" s="244"/>
      <c r="AU3" s="244"/>
      <c r="AV3" s="244"/>
      <c r="AW3" s="244"/>
      <c r="AX3" s="244"/>
      <c r="AY3" s="244"/>
      <c r="AZ3" s="244"/>
      <c r="BA3" s="244"/>
      <c r="BB3" s="244"/>
      <c r="BC3" s="244"/>
      <c r="BD3" s="244"/>
      <c r="BE3" s="244"/>
      <c r="BF3" s="244"/>
      <c r="BG3" s="244"/>
      <c r="BH3" s="244"/>
      <c r="BI3" s="244"/>
      <c r="BJ3" s="244"/>
      <c r="BK3" s="244"/>
      <c r="BL3" s="244"/>
      <c r="BM3" s="244"/>
      <c r="BN3" s="244"/>
      <c r="BO3" s="244"/>
      <c r="BP3" s="244"/>
      <c r="BQ3" s="244"/>
      <c r="BR3" s="244"/>
      <c r="BS3" s="244"/>
      <c r="BT3" s="244"/>
      <c r="BU3" s="244"/>
      <c r="BV3" s="244"/>
      <c r="BW3" s="244"/>
      <c r="BX3" s="244"/>
      <c r="BY3" s="244"/>
      <c r="BZ3" s="244"/>
      <c r="CA3" s="244"/>
      <c r="CB3" s="244"/>
      <c r="CC3" s="244"/>
      <c r="CD3" s="244"/>
      <c r="CE3" s="244"/>
      <c r="CF3" s="244"/>
      <c r="CG3" s="244"/>
      <c r="CH3" s="244"/>
      <c r="CI3" s="244"/>
      <c r="CJ3" s="244"/>
      <c r="CK3" s="244"/>
      <c r="CL3" s="244"/>
      <c r="CM3" s="244"/>
      <c r="CN3" s="244"/>
      <c r="CO3" s="244"/>
      <c r="CP3" s="244"/>
      <c r="CQ3" s="244"/>
      <c r="CR3" s="244"/>
      <c r="CS3" s="244"/>
      <c r="CT3" s="244"/>
      <c r="CU3" s="244"/>
      <c r="CV3" s="244"/>
      <c r="CW3" s="244"/>
      <c r="CX3" s="244"/>
      <c r="CY3" s="244"/>
      <c r="CZ3" s="244"/>
      <c r="DA3" s="244"/>
      <c r="DB3" s="244"/>
      <c r="DC3" s="244"/>
      <c r="DD3" s="244"/>
      <c r="DE3" s="244"/>
      <c r="DF3" s="244"/>
      <c r="DG3" s="244"/>
      <c r="DH3" s="244"/>
      <c r="DI3" s="244"/>
      <c r="DJ3" s="244"/>
      <c r="DK3" s="244"/>
      <c r="DL3" s="244"/>
      <c r="DM3" s="244"/>
      <c r="DN3" s="244"/>
      <c r="DO3" s="244"/>
      <c r="DP3" s="244"/>
      <c r="DQ3" s="244"/>
      <c r="DR3" s="244"/>
      <c r="DS3" s="244"/>
      <c r="DT3" s="244"/>
      <c r="DU3" s="244"/>
      <c r="DV3" s="244"/>
      <c r="DW3" s="244"/>
      <c r="DX3" s="244"/>
      <c r="DY3" s="244"/>
      <c r="DZ3" s="244"/>
      <c r="EA3" s="247"/>
    </row>
    <row r="4" spans="1:131" s="256" customFormat="1" ht="26.25" customHeight="1" thickBot="1" x14ac:dyDescent="0.2">
      <c r="A4" s="1156" t="s">
        <v>366</v>
      </c>
      <c r="B4" s="1156"/>
      <c r="C4" s="1156"/>
      <c r="D4" s="1156"/>
      <c r="E4" s="1156"/>
      <c r="F4" s="1156"/>
      <c r="G4" s="1156"/>
      <c r="H4" s="1156"/>
      <c r="I4" s="1156"/>
      <c r="J4" s="1156"/>
      <c r="K4" s="1156"/>
      <c r="L4" s="1156"/>
      <c r="M4" s="1156"/>
      <c r="N4" s="1156"/>
      <c r="O4" s="1156"/>
      <c r="P4" s="1156"/>
      <c r="Q4" s="1156"/>
      <c r="R4" s="1156"/>
      <c r="S4" s="1156"/>
      <c r="T4" s="1156"/>
      <c r="U4" s="1156"/>
      <c r="V4" s="1156"/>
      <c r="W4" s="1156"/>
      <c r="X4" s="1156"/>
      <c r="Y4" s="1156"/>
      <c r="Z4" s="1156"/>
      <c r="AA4" s="1156"/>
      <c r="AB4" s="1156"/>
      <c r="AC4" s="1156"/>
      <c r="AD4" s="1156"/>
      <c r="AE4" s="1156"/>
      <c r="AF4" s="1156"/>
      <c r="AG4" s="1156"/>
      <c r="AH4" s="1156"/>
      <c r="AI4" s="1156"/>
      <c r="AJ4" s="1156"/>
      <c r="AK4" s="1156"/>
      <c r="AL4" s="1156"/>
      <c r="AM4" s="1156"/>
      <c r="AN4" s="1156"/>
      <c r="AO4" s="1156"/>
      <c r="AP4" s="1156"/>
      <c r="AQ4" s="1156"/>
      <c r="AR4" s="1156"/>
      <c r="AS4" s="1156"/>
      <c r="AT4" s="1156"/>
      <c r="AU4" s="1156"/>
      <c r="AV4" s="1156"/>
      <c r="AW4" s="1156"/>
      <c r="AX4" s="1156"/>
      <c r="AY4" s="1156"/>
      <c r="AZ4" s="253"/>
      <c r="BA4" s="253"/>
      <c r="BB4" s="253"/>
      <c r="BC4" s="253"/>
      <c r="BD4" s="253"/>
      <c r="BE4" s="254"/>
      <c r="BF4" s="254"/>
      <c r="BG4" s="254"/>
      <c r="BH4" s="254"/>
      <c r="BI4" s="254"/>
      <c r="BJ4" s="254"/>
      <c r="BK4" s="254"/>
      <c r="BL4" s="254"/>
      <c r="BM4" s="254"/>
      <c r="BN4" s="254"/>
      <c r="BO4" s="254"/>
      <c r="BP4" s="254"/>
      <c r="BQ4" s="253" t="s">
        <v>367</v>
      </c>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c r="DM4" s="253"/>
      <c r="DN4" s="253"/>
      <c r="DO4" s="253"/>
      <c r="DP4" s="253"/>
      <c r="DQ4" s="253"/>
      <c r="DR4" s="253"/>
      <c r="DS4" s="253"/>
      <c r="DT4" s="253"/>
      <c r="DU4" s="253"/>
      <c r="DV4" s="253"/>
      <c r="DW4" s="253"/>
      <c r="DX4" s="253"/>
      <c r="DY4" s="253"/>
      <c r="DZ4" s="253"/>
      <c r="EA4" s="255"/>
    </row>
    <row r="5" spans="1:131" s="256" customFormat="1" ht="26.25" customHeight="1" x14ac:dyDescent="0.15">
      <c r="A5" s="1088" t="s">
        <v>368</v>
      </c>
      <c r="B5" s="1089"/>
      <c r="C5" s="1089"/>
      <c r="D5" s="1089"/>
      <c r="E5" s="1089"/>
      <c r="F5" s="1089"/>
      <c r="G5" s="1089"/>
      <c r="H5" s="1089"/>
      <c r="I5" s="1089"/>
      <c r="J5" s="1089"/>
      <c r="K5" s="1089"/>
      <c r="L5" s="1089"/>
      <c r="M5" s="1089"/>
      <c r="N5" s="1089"/>
      <c r="O5" s="1089"/>
      <c r="P5" s="1090"/>
      <c r="Q5" s="1094" t="s">
        <v>369</v>
      </c>
      <c r="R5" s="1095"/>
      <c r="S5" s="1095"/>
      <c r="T5" s="1095"/>
      <c r="U5" s="1096"/>
      <c r="V5" s="1094" t="s">
        <v>370</v>
      </c>
      <c r="W5" s="1095"/>
      <c r="X5" s="1095"/>
      <c r="Y5" s="1095"/>
      <c r="Z5" s="1096"/>
      <c r="AA5" s="1094" t="s">
        <v>371</v>
      </c>
      <c r="AB5" s="1095"/>
      <c r="AC5" s="1095"/>
      <c r="AD5" s="1095"/>
      <c r="AE5" s="1095"/>
      <c r="AF5" s="1206" t="s">
        <v>372</v>
      </c>
      <c r="AG5" s="1095"/>
      <c r="AH5" s="1095"/>
      <c r="AI5" s="1095"/>
      <c r="AJ5" s="1110"/>
      <c r="AK5" s="1095" t="s">
        <v>373</v>
      </c>
      <c r="AL5" s="1095"/>
      <c r="AM5" s="1095"/>
      <c r="AN5" s="1095"/>
      <c r="AO5" s="1096"/>
      <c r="AP5" s="1094" t="s">
        <v>374</v>
      </c>
      <c r="AQ5" s="1095"/>
      <c r="AR5" s="1095"/>
      <c r="AS5" s="1095"/>
      <c r="AT5" s="1096"/>
      <c r="AU5" s="1094" t="s">
        <v>375</v>
      </c>
      <c r="AV5" s="1095"/>
      <c r="AW5" s="1095"/>
      <c r="AX5" s="1095"/>
      <c r="AY5" s="1110"/>
      <c r="AZ5" s="257"/>
      <c r="BA5" s="257"/>
      <c r="BB5" s="257"/>
      <c r="BC5" s="257"/>
      <c r="BD5" s="257"/>
      <c r="BE5" s="258"/>
      <c r="BF5" s="258"/>
      <c r="BG5" s="258"/>
      <c r="BH5" s="258"/>
      <c r="BI5" s="258"/>
      <c r="BJ5" s="258"/>
      <c r="BK5" s="258"/>
      <c r="BL5" s="258"/>
      <c r="BM5" s="258"/>
      <c r="BN5" s="258"/>
      <c r="BO5" s="258"/>
      <c r="BP5" s="258"/>
      <c r="BQ5" s="1088" t="s">
        <v>376</v>
      </c>
      <c r="BR5" s="1089"/>
      <c r="BS5" s="1089"/>
      <c r="BT5" s="1089"/>
      <c r="BU5" s="1089"/>
      <c r="BV5" s="1089"/>
      <c r="BW5" s="1089"/>
      <c r="BX5" s="1089"/>
      <c r="BY5" s="1089"/>
      <c r="BZ5" s="1089"/>
      <c r="CA5" s="1089"/>
      <c r="CB5" s="1089"/>
      <c r="CC5" s="1089"/>
      <c r="CD5" s="1089"/>
      <c r="CE5" s="1089"/>
      <c r="CF5" s="1089"/>
      <c r="CG5" s="1090"/>
      <c r="CH5" s="1094" t="s">
        <v>377</v>
      </c>
      <c r="CI5" s="1095"/>
      <c r="CJ5" s="1095"/>
      <c r="CK5" s="1095"/>
      <c r="CL5" s="1096"/>
      <c r="CM5" s="1094" t="s">
        <v>378</v>
      </c>
      <c r="CN5" s="1095"/>
      <c r="CO5" s="1095"/>
      <c r="CP5" s="1095"/>
      <c r="CQ5" s="1096"/>
      <c r="CR5" s="1094" t="s">
        <v>379</v>
      </c>
      <c r="CS5" s="1095"/>
      <c r="CT5" s="1095"/>
      <c r="CU5" s="1095"/>
      <c r="CV5" s="1096"/>
      <c r="CW5" s="1094" t="s">
        <v>380</v>
      </c>
      <c r="CX5" s="1095"/>
      <c r="CY5" s="1095"/>
      <c r="CZ5" s="1095"/>
      <c r="DA5" s="1096"/>
      <c r="DB5" s="1094" t="s">
        <v>381</v>
      </c>
      <c r="DC5" s="1095"/>
      <c r="DD5" s="1095"/>
      <c r="DE5" s="1095"/>
      <c r="DF5" s="1096"/>
      <c r="DG5" s="1191" t="s">
        <v>382</v>
      </c>
      <c r="DH5" s="1192"/>
      <c r="DI5" s="1192"/>
      <c r="DJ5" s="1192"/>
      <c r="DK5" s="1193"/>
      <c r="DL5" s="1191" t="s">
        <v>383</v>
      </c>
      <c r="DM5" s="1192"/>
      <c r="DN5" s="1192"/>
      <c r="DO5" s="1192"/>
      <c r="DP5" s="1193"/>
      <c r="DQ5" s="1094" t="s">
        <v>384</v>
      </c>
      <c r="DR5" s="1095"/>
      <c r="DS5" s="1095"/>
      <c r="DT5" s="1095"/>
      <c r="DU5" s="1096"/>
      <c r="DV5" s="1094" t="s">
        <v>375</v>
      </c>
      <c r="DW5" s="1095"/>
      <c r="DX5" s="1095"/>
      <c r="DY5" s="1095"/>
      <c r="DZ5" s="1110"/>
      <c r="EA5" s="255"/>
    </row>
    <row r="6" spans="1:131" s="256" customFormat="1" ht="26.25" customHeight="1" thickBot="1" x14ac:dyDescent="0.2">
      <c r="A6" s="1091"/>
      <c r="B6" s="1092"/>
      <c r="C6" s="1092"/>
      <c r="D6" s="1092"/>
      <c r="E6" s="1092"/>
      <c r="F6" s="1092"/>
      <c r="G6" s="1092"/>
      <c r="H6" s="1092"/>
      <c r="I6" s="1092"/>
      <c r="J6" s="1092"/>
      <c r="K6" s="1092"/>
      <c r="L6" s="1092"/>
      <c r="M6" s="1092"/>
      <c r="N6" s="1092"/>
      <c r="O6" s="1092"/>
      <c r="P6" s="1093"/>
      <c r="Q6" s="1097"/>
      <c r="R6" s="1098"/>
      <c r="S6" s="1098"/>
      <c r="T6" s="1098"/>
      <c r="U6" s="1099"/>
      <c r="V6" s="1097"/>
      <c r="W6" s="1098"/>
      <c r="X6" s="1098"/>
      <c r="Y6" s="1098"/>
      <c r="Z6" s="1099"/>
      <c r="AA6" s="1097"/>
      <c r="AB6" s="1098"/>
      <c r="AC6" s="1098"/>
      <c r="AD6" s="1098"/>
      <c r="AE6" s="1098"/>
      <c r="AF6" s="1207"/>
      <c r="AG6" s="1098"/>
      <c r="AH6" s="1098"/>
      <c r="AI6" s="1098"/>
      <c r="AJ6" s="1111"/>
      <c r="AK6" s="1098"/>
      <c r="AL6" s="1098"/>
      <c r="AM6" s="1098"/>
      <c r="AN6" s="1098"/>
      <c r="AO6" s="1099"/>
      <c r="AP6" s="1097"/>
      <c r="AQ6" s="1098"/>
      <c r="AR6" s="1098"/>
      <c r="AS6" s="1098"/>
      <c r="AT6" s="1099"/>
      <c r="AU6" s="1097"/>
      <c r="AV6" s="1098"/>
      <c r="AW6" s="1098"/>
      <c r="AX6" s="1098"/>
      <c r="AY6" s="1111"/>
      <c r="AZ6" s="253"/>
      <c r="BA6" s="253"/>
      <c r="BB6" s="253"/>
      <c r="BC6" s="253"/>
      <c r="BD6" s="253"/>
      <c r="BE6" s="254"/>
      <c r="BF6" s="254"/>
      <c r="BG6" s="254"/>
      <c r="BH6" s="254"/>
      <c r="BI6" s="254"/>
      <c r="BJ6" s="254"/>
      <c r="BK6" s="254"/>
      <c r="BL6" s="254"/>
      <c r="BM6" s="254"/>
      <c r="BN6" s="254"/>
      <c r="BO6" s="254"/>
      <c r="BP6" s="254"/>
      <c r="BQ6" s="1091"/>
      <c r="BR6" s="1092"/>
      <c r="BS6" s="1092"/>
      <c r="BT6" s="1092"/>
      <c r="BU6" s="1092"/>
      <c r="BV6" s="1092"/>
      <c r="BW6" s="1092"/>
      <c r="BX6" s="1092"/>
      <c r="BY6" s="1092"/>
      <c r="BZ6" s="1092"/>
      <c r="CA6" s="1092"/>
      <c r="CB6" s="1092"/>
      <c r="CC6" s="1092"/>
      <c r="CD6" s="1092"/>
      <c r="CE6" s="1092"/>
      <c r="CF6" s="1092"/>
      <c r="CG6" s="1093"/>
      <c r="CH6" s="1097"/>
      <c r="CI6" s="1098"/>
      <c r="CJ6" s="1098"/>
      <c r="CK6" s="1098"/>
      <c r="CL6" s="1099"/>
      <c r="CM6" s="1097"/>
      <c r="CN6" s="1098"/>
      <c r="CO6" s="1098"/>
      <c r="CP6" s="1098"/>
      <c r="CQ6" s="1099"/>
      <c r="CR6" s="1097"/>
      <c r="CS6" s="1098"/>
      <c r="CT6" s="1098"/>
      <c r="CU6" s="1098"/>
      <c r="CV6" s="1099"/>
      <c r="CW6" s="1097"/>
      <c r="CX6" s="1098"/>
      <c r="CY6" s="1098"/>
      <c r="CZ6" s="1098"/>
      <c r="DA6" s="1099"/>
      <c r="DB6" s="1097"/>
      <c r="DC6" s="1098"/>
      <c r="DD6" s="1098"/>
      <c r="DE6" s="1098"/>
      <c r="DF6" s="1099"/>
      <c r="DG6" s="1194"/>
      <c r="DH6" s="1195"/>
      <c r="DI6" s="1195"/>
      <c r="DJ6" s="1195"/>
      <c r="DK6" s="1196"/>
      <c r="DL6" s="1194"/>
      <c r="DM6" s="1195"/>
      <c r="DN6" s="1195"/>
      <c r="DO6" s="1195"/>
      <c r="DP6" s="1196"/>
      <c r="DQ6" s="1097"/>
      <c r="DR6" s="1098"/>
      <c r="DS6" s="1098"/>
      <c r="DT6" s="1098"/>
      <c r="DU6" s="1099"/>
      <c r="DV6" s="1097"/>
      <c r="DW6" s="1098"/>
      <c r="DX6" s="1098"/>
      <c r="DY6" s="1098"/>
      <c r="DZ6" s="1111"/>
      <c r="EA6" s="255"/>
    </row>
    <row r="7" spans="1:131" s="256" customFormat="1" ht="26.25" customHeight="1" thickTop="1" x14ac:dyDescent="0.15">
      <c r="A7" s="259">
        <v>1</v>
      </c>
      <c r="B7" s="1143" t="s">
        <v>385</v>
      </c>
      <c r="C7" s="1144"/>
      <c r="D7" s="1144"/>
      <c r="E7" s="1144"/>
      <c r="F7" s="1144"/>
      <c r="G7" s="1144"/>
      <c r="H7" s="1144"/>
      <c r="I7" s="1144"/>
      <c r="J7" s="1144"/>
      <c r="K7" s="1144"/>
      <c r="L7" s="1144"/>
      <c r="M7" s="1144"/>
      <c r="N7" s="1144"/>
      <c r="O7" s="1144"/>
      <c r="P7" s="1145"/>
      <c r="Q7" s="1197">
        <v>14376</v>
      </c>
      <c r="R7" s="1198"/>
      <c r="S7" s="1198"/>
      <c r="T7" s="1198"/>
      <c r="U7" s="1198"/>
      <c r="V7" s="1198">
        <v>13946</v>
      </c>
      <c r="W7" s="1198"/>
      <c r="X7" s="1198"/>
      <c r="Y7" s="1198"/>
      <c r="Z7" s="1198"/>
      <c r="AA7" s="1198">
        <v>430</v>
      </c>
      <c r="AB7" s="1198"/>
      <c r="AC7" s="1198"/>
      <c r="AD7" s="1198"/>
      <c r="AE7" s="1199"/>
      <c r="AF7" s="1200">
        <v>284</v>
      </c>
      <c r="AG7" s="1201"/>
      <c r="AH7" s="1201"/>
      <c r="AI7" s="1201"/>
      <c r="AJ7" s="1202"/>
      <c r="AK7" s="1184">
        <v>185</v>
      </c>
      <c r="AL7" s="1185"/>
      <c r="AM7" s="1185"/>
      <c r="AN7" s="1185"/>
      <c r="AO7" s="1185"/>
      <c r="AP7" s="1185">
        <v>13006</v>
      </c>
      <c r="AQ7" s="1185"/>
      <c r="AR7" s="1185"/>
      <c r="AS7" s="1185"/>
      <c r="AT7" s="1185"/>
      <c r="AU7" s="1186"/>
      <c r="AV7" s="1186"/>
      <c r="AW7" s="1186"/>
      <c r="AX7" s="1186"/>
      <c r="AY7" s="1187"/>
      <c r="AZ7" s="253"/>
      <c r="BA7" s="253"/>
      <c r="BB7" s="253"/>
      <c r="BC7" s="253"/>
      <c r="BD7" s="253"/>
      <c r="BE7" s="254"/>
      <c r="BF7" s="254"/>
      <c r="BG7" s="254"/>
      <c r="BH7" s="254"/>
      <c r="BI7" s="254"/>
      <c r="BJ7" s="254"/>
      <c r="BK7" s="254"/>
      <c r="BL7" s="254"/>
      <c r="BM7" s="254"/>
      <c r="BN7" s="254"/>
      <c r="BO7" s="254"/>
      <c r="BP7" s="254"/>
      <c r="BQ7" s="260">
        <v>1</v>
      </c>
      <c r="BR7" s="261"/>
      <c r="BS7" s="1188" t="s">
        <v>596</v>
      </c>
      <c r="BT7" s="1189"/>
      <c r="BU7" s="1189"/>
      <c r="BV7" s="1189"/>
      <c r="BW7" s="1189"/>
      <c r="BX7" s="1189"/>
      <c r="BY7" s="1189"/>
      <c r="BZ7" s="1189"/>
      <c r="CA7" s="1189"/>
      <c r="CB7" s="1189"/>
      <c r="CC7" s="1189"/>
      <c r="CD7" s="1189"/>
      <c r="CE7" s="1189"/>
      <c r="CF7" s="1189"/>
      <c r="CG7" s="1190"/>
      <c r="CH7" s="1181">
        <v>3</v>
      </c>
      <c r="CI7" s="1182"/>
      <c r="CJ7" s="1182"/>
      <c r="CK7" s="1182"/>
      <c r="CL7" s="1183"/>
      <c r="CM7" s="1181">
        <v>238</v>
      </c>
      <c r="CN7" s="1182"/>
      <c r="CO7" s="1182"/>
      <c r="CP7" s="1182"/>
      <c r="CQ7" s="1183"/>
      <c r="CR7" s="1181">
        <v>5</v>
      </c>
      <c r="CS7" s="1182"/>
      <c r="CT7" s="1182"/>
      <c r="CU7" s="1182"/>
      <c r="CV7" s="1183"/>
      <c r="CW7" s="1181" t="s">
        <v>610</v>
      </c>
      <c r="CX7" s="1182"/>
      <c r="CY7" s="1182"/>
      <c r="CZ7" s="1182"/>
      <c r="DA7" s="1183"/>
      <c r="DB7" s="1181">
        <v>200</v>
      </c>
      <c r="DC7" s="1182"/>
      <c r="DD7" s="1182"/>
      <c r="DE7" s="1182"/>
      <c r="DF7" s="1183"/>
      <c r="DG7" s="1181" t="s">
        <v>610</v>
      </c>
      <c r="DH7" s="1182"/>
      <c r="DI7" s="1182"/>
      <c r="DJ7" s="1182"/>
      <c r="DK7" s="1183"/>
      <c r="DL7" s="1181" t="s">
        <v>610</v>
      </c>
      <c r="DM7" s="1182"/>
      <c r="DN7" s="1182"/>
      <c r="DO7" s="1182"/>
      <c r="DP7" s="1183"/>
      <c r="DQ7" s="1181" t="s">
        <v>610</v>
      </c>
      <c r="DR7" s="1182"/>
      <c r="DS7" s="1182"/>
      <c r="DT7" s="1182"/>
      <c r="DU7" s="1183"/>
      <c r="DV7" s="1208"/>
      <c r="DW7" s="1209"/>
      <c r="DX7" s="1209"/>
      <c r="DY7" s="1209"/>
      <c r="DZ7" s="1210"/>
      <c r="EA7" s="255"/>
    </row>
    <row r="8" spans="1:131" s="256" customFormat="1" ht="26.25" customHeight="1" x14ac:dyDescent="0.15">
      <c r="A8" s="262">
        <v>2</v>
      </c>
      <c r="B8" s="1130" t="s">
        <v>386</v>
      </c>
      <c r="C8" s="1131"/>
      <c r="D8" s="1131"/>
      <c r="E8" s="1131"/>
      <c r="F8" s="1131"/>
      <c r="G8" s="1131"/>
      <c r="H8" s="1131"/>
      <c r="I8" s="1131"/>
      <c r="J8" s="1131"/>
      <c r="K8" s="1131"/>
      <c r="L8" s="1131"/>
      <c r="M8" s="1131"/>
      <c r="N8" s="1131"/>
      <c r="O8" s="1131"/>
      <c r="P8" s="1132"/>
      <c r="Q8" s="1136">
        <v>32</v>
      </c>
      <c r="R8" s="1137"/>
      <c r="S8" s="1137"/>
      <c r="T8" s="1137"/>
      <c r="U8" s="1137"/>
      <c r="V8" s="1137">
        <v>32</v>
      </c>
      <c r="W8" s="1137"/>
      <c r="X8" s="1137"/>
      <c r="Y8" s="1137"/>
      <c r="Z8" s="1137"/>
      <c r="AA8" s="1137" t="s">
        <v>595</v>
      </c>
      <c r="AB8" s="1137"/>
      <c r="AC8" s="1137"/>
      <c r="AD8" s="1137"/>
      <c r="AE8" s="1138"/>
      <c r="AF8" s="1112" t="s">
        <v>240</v>
      </c>
      <c r="AG8" s="1113"/>
      <c r="AH8" s="1113"/>
      <c r="AI8" s="1113"/>
      <c r="AJ8" s="1114"/>
      <c r="AK8" s="1179">
        <v>22</v>
      </c>
      <c r="AL8" s="1180"/>
      <c r="AM8" s="1180"/>
      <c r="AN8" s="1180"/>
      <c r="AO8" s="1180"/>
      <c r="AP8" s="1180">
        <v>11</v>
      </c>
      <c r="AQ8" s="1180"/>
      <c r="AR8" s="1180"/>
      <c r="AS8" s="1180"/>
      <c r="AT8" s="1180"/>
      <c r="AU8" s="1177"/>
      <c r="AV8" s="1177"/>
      <c r="AW8" s="1177"/>
      <c r="AX8" s="1177"/>
      <c r="AY8" s="1178"/>
      <c r="AZ8" s="253"/>
      <c r="BA8" s="253"/>
      <c r="BB8" s="253"/>
      <c r="BC8" s="253"/>
      <c r="BD8" s="253"/>
      <c r="BE8" s="254"/>
      <c r="BF8" s="254"/>
      <c r="BG8" s="254"/>
      <c r="BH8" s="254"/>
      <c r="BI8" s="254"/>
      <c r="BJ8" s="254"/>
      <c r="BK8" s="254"/>
      <c r="BL8" s="254"/>
      <c r="BM8" s="254"/>
      <c r="BN8" s="254"/>
      <c r="BO8" s="254"/>
      <c r="BP8" s="254"/>
      <c r="BQ8" s="263">
        <v>2</v>
      </c>
      <c r="BR8" s="264"/>
      <c r="BS8" s="1107"/>
      <c r="BT8" s="1108"/>
      <c r="BU8" s="1108"/>
      <c r="BV8" s="1108"/>
      <c r="BW8" s="1108"/>
      <c r="BX8" s="1108"/>
      <c r="BY8" s="1108"/>
      <c r="BZ8" s="1108"/>
      <c r="CA8" s="1108"/>
      <c r="CB8" s="1108"/>
      <c r="CC8" s="1108"/>
      <c r="CD8" s="1108"/>
      <c r="CE8" s="1108"/>
      <c r="CF8" s="1108"/>
      <c r="CG8" s="1109"/>
      <c r="CH8" s="1082"/>
      <c r="CI8" s="1083"/>
      <c r="CJ8" s="1083"/>
      <c r="CK8" s="1083"/>
      <c r="CL8" s="1084"/>
      <c r="CM8" s="1082"/>
      <c r="CN8" s="1083"/>
      <c r="CO8" s="1083"/>
      <c r="CP8" s="1083"/>
      <c r="CQ8" s="1084"/>
      <c r="CR8" s="1082"/>
      <c r="CS8" s="1083"/>
      <c r="CT8" s="1083"/>
      <c r="CU8" s="1083"/>
      <c r="CV8" s="1084"/>
      <c r="CW8" s="1082"/>
      <c r="CX8" s="1083"/>
      <c r="CY8" s="1083"/>
      <c r="CZ8" s="1083"/>
      <c r="DA8" s="1084"/>
      <c r="DB8" s="1082"/>
      <c r="DC8" s="1083"/>
      <c r="DD8" s="1083"/>
      <c r="DE8" s="1083"/>
      <c r="DF8" s="1084"/>
      <c r="DG8" s="1082"/>
      <c r="DH8" s="1083"/>
      <c r="DI8" s="1083"/>
      <c r="DJ8" s="1083"/>
      <c r="DK8" s="1084"/>
      <c r="DL8" s="1082"/>
      <c r="DM8" s="1083"/>
      <c r="DN8" s="1083"/>
      <c r="DO8" s="1083"/>
      <c r="DP8" s="1084"/>
      <c r="DQ8" s="1082"/>
      <c r="DR8" s="1083"/>
      <c r="DS8" s="1083"/>
      <c r="DT8" s="1083"/>
      <c r="DU8" s="1084"/>
      <c r="DV8" s="1085"/>
      <c r="DW8" s="1086"/>
      <c r="DX8" s="1086"/>
      <c r="DY8" s="1086"/>
      <c r="DZ8" s="1087"/>
      <c r="EA8" s="255"/>
    </row>
    <row r="9" spans="1:131" s="256" customFormat="1" ht="26.25" customHeight="1" x14ac:dyDescent="0.15">
      <c r="A9" s="262">
        <v>3</v>
      </c>
      <c r="B9" s="1130" t="s">
        <v>387</v>
      </c>
      <c r="C9" s="1131"/>
      <c r="D9" s="1131"/>
      <c r="E9" s="1131"/>
      <c r="F9" s="1131"/>
      <c r="G9" s="1131"/>
      <c r="H9" s="1131"/>
      <c r="I9" s="1131"/>
      <c r="J9" s="1131"/>
      <c r="K9" s="1131"/>
      <c r="L9" s="1131"/>
      <c r="M9" s="1131"/>
      <c r="N9" s="1131"/>
      <c r="O9" s="1131"/>
      <c r="P9" s="1132"/>
      <c r="Q9" s="1136">
        <v>38</v>
      </c>
      <c r="R9" s="1137"/>
      <c r="S9" s="1137"/>
      <c r="T9" s="1137"/>
      <c r="U9" s="1137"/>
      <c r="V9" s="1137">
        <v>1</v>
      </c>
      <c r="W9" s="1137"/>
      <c r="X9" s="1137"/>
      <c r="Y9" s="1137"/>
      <c r="Z9" s="1137"/>
      <c r="AA9" s="1137">
        <v>37</v>
      </c>
      <c r="AB9" s="1137"/>
      <c r="AC9" s="1137"/>
      <c r="AD9" s="1137"/>
      <c r="AE9" s="1138"/>
      <c r="AF9" s="1112">
        <v>37</v>
      </c>
      <c r="AG9" s="1113"/>
      <c r="AH9" s="1113"/>
      <c r="AI9" s="1113"/>
      <c r="AJ9" s="1114"/>
      <c r="AK9" s="1179" t="s">
        <v>610</v>
      </c>
      <c r="AL9" s="1180"/>
      <c r="AM9" s="1180"/>
      <c r="AN9" s="1180"/>
      <c r="AO9" s="1180"/>
      <c r="AP9" s="1180">
        <v>2</v>
      </c>
      <c r="AQ9" s="1180"/>
      <c r="AR9" s="1180"/>
      <c r="AS9" s="1180"/>
      <c r="AT9" s="1180"/>
      <c r="AU9" s="1177"/>
      <c r="AV9" s="1177"/>
      <c r="AW9" s="1177"/>
      <c r="AX9" s="1177"/>
      <c r="AY9" s="1178"/>
      <c r="AZ9" s="253"/>
      <c r="BA9" s="253"/>
      <c r="BB9" s="253"/>
      <c r="BC9" s="253"/>
      <c r="BD9" s="253"/>
      <c r="BE9" s="254"/>
      <c r="BF9" s="254"/>
      <c r="BG9" s="254"/>
      <c r="BH9" s="254"/>
      <c r="BI9" s="254"/>
      <c r="BJ9" s="254"/>
      <c r="BK9" s="254"/>
      <c r="BL9" s="254"/>
      <c r="BM9" s="254"/>
      <c r="BN9" s="254"/>
      <c r="BO9" s="254"/>
      <c r="BP9" s="254"/>
      <c r="BQ9" s="263">
        <v>3</v>
      </c>
      <c r="BR9" s="264"/>
      <c r="BS9" s="1107"/>
      <c r="BT9" s="1108"/>
      <c r="BU9" s="1108"/>
      <c r="BV9" s="1108"/>
      <c r="BW9" s="1108"/>
      <c r="BX9" s="1108"/>
      <c r="BY9" s="1108"/>
      <c r="BZ9" s="1108"/>
      <c r="CA9" s="1108"/>
      <c r="CB9" s="1108"/>
      <c r="CC9" s="1108"/>
      <c r="CD9" s="1108"/>
      <c r="CE9" s="1108"/>
      <c r="CF9" s="1108"/>
      <c r="CG9" s="1109"/>
      <c r="CH9" s="1082"/>
      <c r="CI9" s="1083"/>
      <c r="CJ9" s="1083"/>
      <c r="CK9" s="1083"/>
      <c r="CL9" s="1084"/>
      <c r="CM9" s="1082"/>
      <c r="CN9" s="1083"/>
      <c r="CO9" s="1083"/>
      <c r="CP9" s="1083"/>
      <c r="CQ9" s="1084"/>
      <c r="CR9" s="1082"/>
      <c r="CS9" s="1083"/>
      <c r="CT9" s="1083"/>
      <c r="CU9" s="1083"/>
      <c r="CV9" s="1084"/>
      <c r="CW9" s="1082"/>
      <c r="CX9" s="1083"/>
      <c r="CY9" s="1083"/>
      <c r="CZ9" s="1083"/>
      <c r="DA9" s="1084"/>
      <c r="DB9" s="1082"/>
      <c r="DC9" s="1083"/>
      <c r="DD9" s="1083"/>
      <c r="DE9" s="1083"/>
      <c r="DF9" s="1084"/>
      <c r="DG9" s="1082"/>
      <c r="DH9" s="1083"/>
      <c r="DI9" s="1083"/>
      <c r="DJ9" s="1083"/>
      <c r="DK9" s="1084"/>
      <c r="DL9" s="1082"/>
      <c r="DM9" s="1083"/>
      <c r="DN9" s="1083"/>
      <c r="DO9" s="1083"/>
      <c r="DP9" s="1084"/>
      <c r="DQ9" s="1082"/>
      <c r="DR9" s="1083"/>
      <c r="DS9" s="1083"/>
      <c r="DT9" s="1083"/>
      <c r="DU9" s="1084"/>
      <c r="DV9" s="1085"/>
      <c r="DW9" s="1086"/>
      <c r="DX9" s="1086"/>
      <c r="DY9" s="1086"/>
      <c r="DZ9" s="1087"/>
      <c r="EA9" s="255"/>
    </row>
    <row r="10" spans="1:131" s="256" customFormat="1" ht="26.25" customHeight="1" x14ac:dyDescent="0.15">
      <c r="A10" s="262">
        <v>4</v>
      </c>
      <c r="B10" s="1130" t="s">
        <v>388</v>
      </c>
      <c r="C10" s="1131"/>
      <c r="D10" s="1131"/>
      <c r="E10" s="1131"/>
      <c r="F10" s="1131"/>
      <c r="G10" s="1131"/>
      <c r="H10" s="1131"/>
      <c r="I10" s="1131"/>
      <c r="J10" s="1131"/>
      <c r="K10" s="1131"/>
      <c r="L10" s="1131"/>
      <c r="M10" s="1131"/>
      <c r="N10" s="1131"/>
      <c r="O10" s="1131"/>
      <c r="P10" s="1132"/>
      <c r="Q10" s="1136">
        <v>805</v>
      </c>
      <c r="R10" s="1137"/>
      <c r="S10" s="1137"/>
      <c r="T10" s="1137"/>
      <c r="U10" s="1137"/>
      <c r="V10" s="1137">
        <v>805</v>
      </c>
      <c r="W10" s="1137"/>
      <c r="X10" s="1137"/>
      <c r="Y10" s="1137"/>
      <c r="Z10" s="1137"/>
      <c r="AA10" s="1137" t="s">
        <v>595</v>
      </c>
      <c r="AB10" s="1137"/>
      <c r="AC10" s="1137"/>
      <c r="AD10" s="1137"/>
      <c r="AE10" s="1138"/>
      <c r="AF10" s="1112" t="s">
        <v>389</v>
      </c>
      <c r="AG10" s="1113"/>
      <c r="AH10" s="1113"/>
      <c r="AI10" s="1113"/>
      <c r="AJ10" s="1114"/>
      <c r="AK10" s="1179">
        <v>459</v>
      </c>
      <c r="AL10" s="1180"/>
      <c r="AM10" s="1180"/>
      <c r="AN10" s="1180"/>
      <c r="AO10" s="1180"/>
      <c r="AP10" s="1180" t="s">
        <v>595</v>
      </c>
      <c r="AQ10" s="1180"/>
      <c r="AR10" s="1180"/>
      <c r="AS10" s="1180"/>
      <c r="AT10" s="1180"/>
      <c r="AU10" s="1177"/>
      <c r="AV10" s="1177"/>
      <c r="AW10" s="1177"/>
      <c r="AX10" s="1177"/>
      <c r="AY10" s="1178"/>
      <c r="AZ10" s="253"/>
      <c r="BA10" s="253"/>
      <c r="BB10" s="253"/>
      <c r="BC10" s="253"/>
      <c r="BD10" s="253"/>
      <c r="BE10" s="254"/>
      <c r="BF10" s="254"/>
      <c r="BG10" s="254"/>
      <c r="BH10" s="254"/>
      <c r="BI10" s="254"/>
      <c r="BJ10" s="254"/>
      <c r="BK10" s="254"/>
      <c r="BL10" s="254"/>
      <c r="BM10" s="254"/>
      <c r="BN10" s="254"/>
      <c r="BO10" s="254"/>
      <c r="BP10" s="254"/>
      <c r="BQ10" s="263">
        <v>4</v>
      </c>
      <c r="BR10" s="264"/>
      <c r="BS10" s="1107"/>
      <c r="BT10" s="1108"/>
      <c r="BU10" s="1108"/>
      <c r="BV10" s="1108"/>
      <c r="BW10" s="1108"/>
      <c r="BX10" s="1108"/>
      <c r="BY10" s="1108"/>
      <c r="BZ10" s="1108"/>
      <c r="CA10" s="1108"/>
      <c r="CB10" s="1108"/>
      <c r="CC10" s="1108"/>
      <c r="CD10" s="1108"/>
      <c r="CE10" s="1108"/>
      <c r="CF10" s="1108"/>
      <c r="CG10" s="1109"/>
      <c r="CH10" s="1082"/>
      <c r="CI10" s="1083"/>
      <c r="CJ10" s="1083"/>
      <c r="CK10" s="1083"/>
      <c r="CL10" s="1084"/>
      <c r="CM10" s="1082"/>
      <c r="CN10" s="1083"/>
      <c r="CO10" s="1083"/>
      <c r="CP10" s="1083"/>
      <c r="CQ10" s="1084"/>
      <c r="CR10" s="1082"/>
      <c r="CS10" s="1083"/>
      <c r="CT10" s="1083"/>
      <c r="CU10" s="1083"/>
      <c r="CV10" s="1084"/>
      <c r="CW10" s="1082"/>
      <c r="CX10" s="1083"/>
      <c r="CY10" s="1083"/>
      <c r="CZ10" s="1083"/>
      <c r="DA10" s="1084"/>
      <c r="DB10" s="1082"/>
      <c r="DC10" s="1083"/>
      <c r="DD10" s="1083"/>
      <c r="DE10" s="1083"/>
      <c r="DF10" s="1084"/>
      <c r="DG10" s="1082"/>
      <c r="DH10" s="1083"/>
      <c r="DI10" s="1083"/>
      <c r="DJ10" s="1083"/>
      <c r="DK10" s="1084"/>
      <c r="DL10" s="1082"/>
      <c r="DM10" s="1083"/>
      <c r="DN10" s="1083"/>
      <c r="DO10" s="1083"/>
      <c r="DP10" s="1084"/>
      <c r="DQ10" s="1082"/>
      <c r="DR10" s="1083"/>
      <c r="DS10" s="1083"/>
      <c r="DT10" s="1083"/>
      <c r="DU10" s="1084"/>
      <c r="DV10" s="1085"/>
      <c r="DW10" s="1086"/>
      <c r="DX10" s="1086"/>
      <c r="DY10" s="1086"/>
      <c r="DZ10" s="1087"/>
      <c r="EA10" s="255"/>
    </row>
    <row r="11" spans="1:131" s="256" customFormat="1" ht="26.25" customHeight="1" x14ac:dyDescent="0.15">
      <c r="A11" s="262">
        <v>5</v>
      </c>
      <c r="B11" s="1130" t="s">
        <v>390</v>
      </c>
      <c r="C11" s="1131"/>
      <c r="D11" s="1131"/>
      <c r="E11" s="1131"/>
      <c r="F11" s="1131"/>
      <c r="G11" s="1131"/>
      <c r="H11" s="1131"/>
      <c r="I11" s="1131"/>
      <c r="J11" s="1131"/>
      <c r="K11" s="1131"/>
      <c r="L11" s="1131"/>
      <c r="M11" s="1131"/>
      <c r="N11" s="1131"/>
      <c r="O11" s="1131"/>
      <c r="P11" s="1132"/>
      <c r="Q11" s="1136">
        <v>6</v>
      </c>
      <c r="R11" s="1137"/>
      <c r="S11" s="1137"/>
      <c r="T11" s="1137"/>
      <c r="U11" s="1137"/>
      <c r="V11" s="1137">
        <v>6</v>
      </c>
      <c r="W11" s="1137"/>
      <c r="X11" s="1137"/>
      <c r="Y11" s="1137"/>
      <c r="Z11" s="1137"/>
      <c r="AA11" s="1137" t="s">
        <v>595</v>
      </c>
      <c r="AB11" s="1137"/>
      <c r="AC11" s="1137"/>
      <c r="AD11" s="1137"/>
      <c r="AE11" s="1138"/>
      <c r="AF11" s="1112" t="s">
        <v>240</v>
      </c>
      <c r="AG11" s="1113"/>
      <c r="AH11" s="1113"/>
      <c r="AI11" s="1113"/>
      <c r="AJ11" s="1114"/>
      <c r="AK11" s="1179">
        <v>3</v>
      </c>
      <c r="AL11" s="1180"/>
      <c r="AM11" s="1180"/>
      <c r="AN11" s="1180"/>
      <c r="AO11" s="1180"/>
      <c r="AP11" s="1180" t="s">
        <v>610</v>
      </c>
      <c r="AQ11" s="1180"/>
      <c r="AR11" s="1180"/>
      <c r="AS11" s="1180"/>
      <c r="AT11" s="1180"/>
      <c r="AU11" s="1177"/>
      <c r="AV11" s="1177"/>
      <c r="AW11" s="1177"/>
      <c r="AX11" s="1177"/>
      <c r="AY11" s="1178"/>
      <c r="AZ11" s="253"/>
      <c r="BA11" s="253"/>
      <c r="BB11" s="253"/>
      <c r="BC11" s="253"/>
      <c r="BD11" s="253"/>
      <c r="BE11" s="254"/>
      <c r="BF11" s="254"/>
      <c r="BG11" s="254"/>
      <c r="BH11" s="254"/>
      <c r="BI11" s="254"/>
      <c r="BJ11" s="254"/>
      <c r="BK11" s="254"/>
      <c r="BL11" s="254"/>
      <c r="BM11" s="254"/>
      <c r="BN11" s="254"/>
      <c r="BO11" s="254"/>
      <c r="BP11" s="254"/>
      <c r="BQ11" s="263">
        <v>5</v>
      </c>
      <c r="BR11" s="264"/>
      <c r="BS11" s="1107"/>
      <c r="BT11" s="1108"/>
      <c r="BU11" s="1108"/>
      <c r="BV11" s="1108"/>
      <c r="BW11" s="1108"/>
      <c r="BX11" s="1108"/>
      <c r="BY11" s="1108"/>
      <c r="BZ11" s="1108"/>
      <c r="CA11" s="1108"/>
      <c r="CB11" s="1108"/>
      <c r="CC11" s="1108"/>
      <c r="CD11" s="1108"/>
      <c r="CE11" s="1108"/>
      <c r="CF11" s="1108"/>
      <c r="CG11" s="1109"/>
      <c r="CH11" s="1082"/>
      <c r="CI11" s="1083"/>
      <c r="CJ11" s="1083"/>
      <c r="CK11" s="1083"/>
      <c r="CL11" s="1084"/>
      <c r="CM11" s="1082"/>
      <c r="CN11" s="1083"/>
      <c r="CO11" s="1083"/>
      <c r="CP11" s="1083"/>
      <c r="CQ11" s="1084"/>
      <c r="CR11" s="1082"/>
      <c r="CS11" s="1083"/>
      <c r="CT11" s="1083"/>
      <c r="CU11" s="1083"/>
      <c r="CV11" s="1084"/>
      <c r="CW11" s="1082"/>
      <c r="CX11" s="1083"/>
      <c r="CY11" s="1083"/>
      <c r="CZ11" s="1083"/>
      <c r="DA11" s="1084"/>
      <c r="DB11" s="1082"/>
      <c r="DC11" s="1083"/>
      <c r="DD11" s="1083"/>
      <c r="DE11" s="1083"/>
      <c r="DF11" s="1084"/>
      <c r="DG11" s="1082"/>
      <c r="DH11" s="1083"/>
      <c r="DI11" s="1083"/>
      <c r="DJ11" s="1083"/>
      <c r="DK11" s="1084"/>
      <c r="DL11" s="1082"/>
      <c r="DM11" s="1083"/>
      <c r="DN11" s="1083"/>
      <c r="DO11" s="1083"/>
      <c r="DP11" s="1084"/>
      <c r="DQ11" s="1082"/>
      <c r="DR11" s="1083"/>
      <c r="DS11" s="1083"/>
      <c r="DT11" s="1083"/>
      <c r="DU11" s="1084"/>
      <c r="DV11" s="1085"/>
      <c r="DW11" s="1086"/>
      <c r="DX11" s="1086"/>
      <c r="DY11" s="1086"/>
      <c r="DZ11" s="1087"/>
      <c r="EA11" s="255"/>
    </row>
    <row r="12" spans="1:131" s="256" customFormat="1" ht="26.25" customHeight="1" x14ac:dyDescent="0.15">
      <c r="A12" s="262">
        <v>6</v>
      </c>
      <c r="B12" s="1130"/>
      <c r="C12" s="1131"/>
      <c r="D12" s="1131"/>
      <c r="E12" s="1131"/>
      <c r="F12" s="1131"/>
      <c r="G12" s="1131"/>
      <c r="H12" s="1131"/>
      <c r="I12" s="1131"/>
      <c r="J12" s="1131"/>
      <c r="K12" s="1131"/>
      <c r="L12" s="1131"/>
      <c r="M12" s="1131"/>
      <c r="N12" s="1131"/>
      <c r="O12" s="1131"/>
      <c r="P12" s="1132"/>
      <c r="Q12" s="1136"/>
      <c r="R12" s="1137"/>
      <c r="S12" s="1137"/>
      <c r="T12" s="1137"/>
      <c r="U12" s="1137"/>
      <c r="V12" s="1137"/>
      <c r="W12" s="1137"/>
      <c r="X12" s="1137"/>
      <c r="Y12" s="1137"/>
      <c r="Z12" s="1137"/>
      <c r="AA12" s="1137"/>
      <c r="AB12" s="1137"/>
      <c r="AC12" s="1137"/>
      <c r="AD12" s="1137"/>
      <c r="AE12" s="1138"/>
      <c r="AF12" s="1112"/>
      <c r="AG12" s="1113"/>
      <c r="AH12" s="1113"/>
      <c r="AI12" s="1113"/>
      <c r="AJ12" s="1114"/>
      <c r="AK12" s="1179"/>
      <c r="AL12" s="1180"/>
      <c r="AM12" s="1180"/>
      <c r="AN12" s="1180"/>
      <c r="AO12" s="1180"/>
      <c r="AP12" s="1180"/>
      <c r="AQ12" s="1180"/>
      <c r="AR12" s="1180"/>
      <c r="AS12" s="1180"/>
      <c r="AT12" s="1180"/>
      <c r="AU12" s="1177"/>
      <c r="AV12" s="1177"/>
      <c r="AW12" s="1177"/>
      <c r="AX12" s="1177"/>
      <c r="AY12" s="1178"/>
      <c r="AZ12" s="253"/>
      <c r="BA12" s="253"/>
      <c r="BB12" s="253"/>
      <c r="BC12" s="253"/>
      <c r="BD12" s="253"/>
      <c r="BE12" s="254"/>
      <c r="BF12" s="254"/>
      <c r="BG12" s="254"/>
      <c r="BH12" s="254"/>
      <c r="BI12" s="254"/>
      <c r="BJ12" s="254"/>
      <c r="BK12" s="254"/>
      <c r="BL12" s="254"/>
      <c r="BM12" s="254"/>
      <c r="BN12" s="254"/>
      <c r="BO12" s="254"/>
      <c r="BP12" s="254"/>
      <c r="BQ12" s="263">
        <v>6</v>
      </c>
      <c r="BR12" s="264"/>
      <c r="BS12" s="1107"/>
      <c r="BT12" s="1108"/>
      <c r="BU12" s="1108"/>
      <c r="BV12" s="1108"/>
      <c r="BW12" s="1108"/>
      <c r="BX12" s="1108"/>
      <c r="BY12" s="1108"/>
      <c r="BZ12" s="1108"/>
      <c r="CA12" s="1108"/>
      <c r="CB12" s="1108"/>
      <c r="CC12" s="1108"/>
      <c r="CD12" s="1108"/>
      <c r="CE12" s="1108"/>
      <c r="CF12" s="1108"/>
      <c r="CG12" s="1109"/>
      <c r="CH12" s="1082"/>
      <c r="CI12" s="1083"/>
      <c r="CJ12" s="1083"/>
      <c r="CK12" s="1083"/>
      <c r="CL12" s="1084"/>
      <c r="CM12" s="1082"/>
      <c r="CN12" s="1083"/>
      <c r="CO12" s="1083"/>
      <c r="CP12" s="1083"/>
      <c r="CQ12" s="1084"/>
      <c r="CR12" s="1082"/>
      <c r="CS12" s="1083"/>
      <c r="CT12" s="1083"/>
      <c r="CU12" s="1083"/>
      <c r="CV12" s="1084"/>
      <c r="CW12" s="1082"/>
      <c r="CX12" s="1083"/>
      <c r="CY12" s="1083"/>
      <c r="CZ12" s="1083"/>
      <c r="DA12" s="1084"/>
      <c r="DB12" s="1082"/>
      <c r="DC12" s="1083"/>
      <c r="DD12" s="1083"/>
      <c r="DE12" s="1083"/>
      <c r="DF12" s="1084"/>
      <c r="DG12" s="1082"/>
      <c r="DH12" s="1083"/>
      <c r="DI12" s="1083"/>
      <c r="DJ12" s="1083"/>
      <c r="DK12" s="1084"/>
      <c r="DL12" s="1082"/>
      <c r="DM12" s="1083"/>
      <c r="DN12" s="1083"/>
      <c r="DO12" s="1083"/>
      <c r="DP12" s="1084"/>
      <c r="DQ12" s="1082"/>
      <c r="DR12" s="1083"/>
      <c r="DS12" s="1083"/>
      <c r="DT12" s="1083"/>
      <c r="DU12" s="1084"/>
      <c r="DV12" s="1085"/>
      <c r="DW12" s="1086"/>
      <c r="DX12" s="1086"/>
      <c r="DY12" s="1086"/>
      <c r="DZ12" s="1087"/>
      <c r="EA12" s="255"/>
    </row>
    <row r="13" spans="1:131" s="256" customFormat="1" ht="26.25" customHeight="1" x14ac:dyDescent="0.15">
      <c r="A13" s="262">
        <v>7</v>
      </c>
      <c r="B13" s="1130"/>
      <c r="C13" s="1131"/>
      <c r="D13" s="1131"/>
      <c r="E13" s="1131"/>
      <c r="F13" s="1131"/>
      <c r="G13" s="1131"/>
      <c r="H13" s="1131"/>
      <c r="I13" s="1131"/>
      <c r="J13" s="1131"/>
      <c r="K13" s="1131"/>
      <c r="L13" s="1131"/>
      <c r="M13" s="1131"/>
      <c r="N13" s="1131"/>
      <c r="O13" s="1131"/>
      <c r="P13" s="1132"/>
      <c r="Q13" s="1136"/>
      <c r="R13" s="1137"/>
      <c r="S13" s="1137"/>
      <c r="T13" s="1137"/>
      <c r="U13" s="1137"/>
      <c r="V13" s="1137"/>
      <c r="W13" s="1137"/>
      <c r="X13" s="1137"/>
      <c r="Y13" s="1137"/>
      <c r="Z13" s="1137"/>
      <c r="AA13" s="1137"/>
      <c r="AB13" s="1137"/>
      <c r="AC13" s="1137"/>
      <c r="AD13" s="1137"/>
      <c r="AE13" s="1138"/>
      <c r="AF13" s="1112"/>
      <c r="AG13" s="1113"/>
      <c r="AH13" s="1113"/>
      <c r="AI13" s="1113"/>
      <c r="AJ13" s="1114"/>
      <c r="AK13" s="1179"/>
      <c r="AL13" s="1180"/>
      <c r="AM13" s="1180"/>
      <c r="AN13" s="1180"/>
      <c r="AO13" s="1180"/>
      <c r="AP13" s="1180"/>
      <c r="AQ13" s="1180"/>
      <c r="AR13" s="1180"/>
      <c r="AS13" s="1180"/>
      <c r="AT13" s="1180"/>
      <c r="AU13" s="1177"/>
      <c r="AV13" s="1177"/>
      <c r="AW13" s="1177"/>
      <c r="AX13" s="1177"/>
      <c r="AY13" s="1178"/>
      <c r="AZ13" s="253"/>
      <c r="BA13" s="253"/>
      <c r="BB13" s="253"/>
      <c r="BC13" s="253"/>
      <c r="BD13" s="253"/>
      <c r="BE13" s="254"/>
      <c r="BF13" s="254"/>
      <c r="BG13" s="254"/>
      <c r="BH13" s="254"/>
      <c r="BI13" s="254"/>
      <c r="BJ13" s="254"/>
      <c r="BK13" s="254"/>
      <c r="BL13" s="254"/>
      <c r="BM13" s="254"/>
      <c r="BN13" s="254"/>
      <c r="BO13" s="254"/>
      <c r="BP13" s="254"/>
      <c r="BQ13" s="263">
        <v>7</v>
      </c>
      <c r="BR13" s="264"/>
      <c r="BS13" s="1107"/>
      <c r="BT13" s="1108"/>
      <c r="BU13" s="1108"/>
      <c r="BV13" s="1108"/>
      <c r="BW13" s="1108"/>
      <c r="BX13" s="1108"/>
      <c r="BY13" s="1108"/>
      <c r="BZ13" s="1108"/>
      <c r="CA13" s="1108"/>
      <c r="CB13" s="1108"/>
      <c r="CC13" s="1108"/>
      <c r="CD13" s="1108"/>
      <c r="CE13" s="1108"/>
      <c r="CF13" s="1108"/>
      <c r="CG13" s="1109"/>
      <c r="CH13" s="1082"/>
      <c r="CI13" s="1083"/>
      <c r="CJ13" s="1083"/>
      <c r="CK13" s="1083"/>
      <c r="CL13" s="1084"/>
      <c r="CM13" s="1082"/>
      <c r="CN13" s="1083"/>
      <c r="CO13" s="1083"/>
      <c r="CP13" s="1083"/>
      <c r="CQ13" s="1084"/>
      <c r="CR13" s="1082"/>
      <c r="CS13" s="1083"/>
      <c r="CT13" s="1083"/>
      <c r="CU13" s="1083"/>
      <c r="CV13" s="1084"/>
      <c r="CW13" s="1082"/>
      <c r="CX13" s="1083"/>
      <c r="CY13" s="1083"/>
      <c r="CZ13" s="1083"/>
      <c r="DA13" s="1084"/>
      <c r="DB13" s="1082"/>
      <c r="DC13" s="1083"/>
      <c r="DD13" s="1083"/>
      <c r="DE13" s="1083"/>
      <c r="DF13" s="1084"/>
      <c r="DG13" s="1082"/>
      <c r="DH13" s="1083"/>
      <c r="DI13" s="1083"/>
      <c r="DJ13" s="1083"/>
      <c r="DK13" s="1084"/>
      <c r="DL13" s="1082"/>
      <c r="DM13" s="1083"/>
      <c r="DN13" s="1083"/>
      <c r="DO13" s="1083"/>
      <c r="DP13" s="1084"/>
      <c r="DQ13" s="1082"/>
      <c r="DR13" s="1083"/>
      <c r="DS13" s="1083"/>
      <c r="DT13" s="1083"/>
      <c r="DU13" s="1084"/>
      <c r="DV13" s="1085"/>
      <c r="DW13" s="1086"/>
      <c r="DX13" s="1086"/>
      <c r="DY13" s="1086"/>
      <c r="DZ13" s="1087"/>
      <c r="EA13" s="255"/>
    </row>
    <row r="14" spans="1:131" s="256" customFormat="1" ht="26.25" customHeight="1" x14ac:dyDescent="0.15">
      <c r="A14" s="262">
        <v>8</v>
      </c>
      <c r="B14" s="1130"/>
      <c r="C14" s="1131"/>
      <c r="D14" s="1131"/>
      <c r="E14" s="1131"/>
      <c r="F14" s="1131"/>
      <c r="G14" s="1131"/>
      <c r="H14" s="1131"/>
      <c r="I14" s="1131"/>
      <c r="J14" s="1131"/>
      <c r="K14" s="1131"/>
      <c r="L14" s="1131"/>
      <c r="M14" s="1131"/>
      <c r="N14" s="1131"/>
      <c r="O14" s="1131"/>
      <c r="P14" s="1132"/>
      <c r="Q14" s="1136"/>
      <c r="R14" s="1137"/>
      <c r="S14" s="1137"/>
      <c r="T14" s="1137"/>
      <c r="U14" s="1137"/>
      <c r="V14" s="1137"/>
      <c r="W14" s="1137"/>
      <c r="X14" s="1137"/>
      <c r="Y14" s="1137"/>
      <c r="Z14" s="1137"/>
      <c r="AA14" s="1137"/>
      <c r="AB14" s="1137"/>
      <c r="AC14" s="1137"/>
      <c r="AD14" s="1137"/>
      <c r="AE14" s="1138"/>
      <c r="AF14" s="1112"/>
      <c r="AG14" s="1113"/>
      <c r="AH14" s="1113"/>
      <c r="AI14" s="1113"/>
      <c r="AJ14" s="1114"/>
      <c r="AK14" s="1179"/>
      <c r="AL14" s="1180"/>
      <c r="AM14" s="1180"/>
      <c r="AN14" s="1180"/>
      <c r="AO14" s="1180"/>
      <c r="AP14" s="1180"/>
      <c r="AQ14" s="1180"/>
      <c r="AR14" s="1180"/>
      <c r="AS14" s="1180"/>
      <c r="AT14" s="1180"/>
      <c r="AU14" s="1177"/>
      <c r="AV14" s="1177"/>
      <c r="AW14" s="1177"/>
      <c r="AX14" s="1177"/>
      <c r="AY14" s="1178"/>
      <c r="AZ14" s="253"/>
      <c r="BA14" s="253"/>
      <c r="BB14" s="253"/>
      <c r="BC14" s="253"/>
      <c r="BD14" s="253"/>
      <c r="BE14" s="254"/>
      <c r="BF14" s="254"/>
      <c r="BG14" s="254"/>
      <c r="BH14" s="254"/>
      <c r="BI14" s="254"/>
      <c r="BJ14" s="254"/>
      <c r="BK14" s="254"/>
      <c r="BL14" s="254"/>
      <c r="BM14" s="254"/>
      <c r="BN14" s="254"/>
      <c r="BO14" s="254"/>
      <c r="BP14" s="254"/>
      <c r="BQ14" s="263">
        <v>8</v>
      </c>
      <c r="BR14" s="264"/>
      <c r="BS14" s="1107"/>
      <c r="BT14" s="1108"/>
      <c r="BU14" s="1108"/>
      <c r="BV14" s="1108"/>
      <c r="BW14" s="1108"/>
      <c r="BX14" s="1108"/>
      <c r="BY14" s="1108"/>
      <c r="BZ14" s="1108"/>
      <c r="CA14" s="1108"/>
      <c r="CB14" s="1108"/>
      <c r="CC14" s="1108"/>
      <c r="CD14" s="1108"/>
      <c r="CE14" s="1108"/>
      <c r="CF14" s="1108"/>
      <c r="CG14" s="1109"/>
      <c r="CH14" s="1082"/>
      <c r="CI14" s="1083"/>
      <c r="CJ14" s="1083"/>
      <c r="CK14" s="1083"/>
      <c r="CL14" s="1084"/>
      <c r="CM14" s="1082"/>
      <c r="CN14" s="1083"/>
      <c r="CO14" s="1083"/>
      <c r="CP14" s="1083"/>
      <c r="CQ14" s="1084"/>
      <c r="CR14" s="1082"/>
      <c r="CS14" s="1083"/>
      <c r="CT14" s="1083"/>
      <c r="CU14" s="1083"/>
      <c r="CV14" s="1084"/>
      <c r="CW14" s="1082"/>
      <c r="CX14" s="1083"/>
      <c r="CY14" s="1083"/>
      <c r="CZ14" s="1083"/>
      <c r="DA14" s="1084"/>
      <c r="DB14" s="1082"/>
      <c r="DC14" s="1083"/>
      <c r="DD14" s="1083"/>
      <c r="DE14" s="1083"/>
      <c r="DF14" s="1084"/>
      <c r="DG14" s="1082"/>
      <c r="DH14" s="1083"/>
      <c r="DI14" s="1083"/>
      <c r="DJ14" s="1083"/>
      <c r="DK14" s="1084"/>
      <c r="DL14" s="1082"/>
      <c r="DM14" s="1083"/>
      <c r="DN14" s="1083"/>
      <c r="DO14" s="1083"/>
      <c r="DP14" s="1084"/>
      <c r="DQ14" s="1082"/>
      <c r="DR14" s="1083"/>
      <c r="DS14" s="1083"/>
      <c r="DT14" s="1083"/>
      <c r="DU14" s="1084"/>
      <c r="DV14" s="1085"/>
      <c r="DW14" s="1086"/>
      <c r="DX14" s="1086"/>
      <c r="DY14" s="1086"/>
      <c r="DZ14" s="1087"/>
      <c r="EA14" s="255"/>
    </row>
    <row r="15" spans="1:131" s="256" customFormat="1" ht="26.25" customHeight="1" x14ac:dyDescent="0.15">
      <c r="A15" s="262">
        <v>9</v>
      </c>
      <c r="B15" s="1130"/>
      <c r="C15" s="1131"/>
      <c r="D15" s="1131"/>
      <c r="E15" s="1131"/>
      <c r="F15" s="1131"/>
      <c r="G15" s="1131"/>
      <c r="H15" s="1131"/>
      <c r="I15" s="1131"/>
      <c r="J15" s="1131"/>
      <c r="K15" s="1131"/>
      <c r="L15" s="1131"/>
      <c r="M15" s="1131"/>
      <c r="N15" s="1131"/>
      <c r="O15" s="1131"/>
      <c r="P15" s="1132"/>
      <c r="Q15" s="1136"/>
      <c r="R15" s="1137"/>
      <c r="S15" s="1137"/>
      <c r="T15" s="1137"/>
      <c r="U15" s="1137"/>
      <c r="V15" s="1137"/>
      <c r="W15" s="1137"/>
      <c r="X15" s="1137"/>
      <c r="Y15" s="1137"/>
      <c r="Z15" s="1137"/>
      <c r="AA15" s="1137"/>
      <c r="AB15" s="1137"/>
      <c r="AC15" s="1137"/>
      <c r="AD15" s="1137"/>
      <c r="AE15" s="1138"/>
      <c r="AF15" s="1112"/>
      <c r="AG15" s="1113"/>
      <c r="AH15" s="1113"/>
      <c r="AI15" s="1113"/>
      <c r="AJ15" s="1114"/>
      <c r="AK15" s="1179"/>
      <c r="AL15" s="1180"/>
      <c r="AM15" s="1180"/>
      <c r="AN15" s="1180"/>
      <c r="AO15" s="1180"/>
      <c r="AP15" s="1180"/>
      <c r="AQ15" s="1180"/>
      <c r="AR15" s="1180"/>
      <c r="AS15" s="1180"/>
      <c r="AT15" s="1180"/>
      <c r="AU15" s="1177"/>
      <c r="AV15" s="1177"/>
      <c r="AW15" s="1177"/>
      <c r="AX15" s="1177"/>
      <c r="AY15" s="1178"/>
      <c r="AZ15" s="253"/>
      <c r="BA15" s="253"/>
      <c r="BB15" s="253"/>
      <c r="BC15" s="253"/>
      <c r="BD15" s="253"/>
      <c r="BE15" s="254"/>
      <c r="BF15" s="254"/>
      <c r="BG15" s="254"/>
      <c r="BH15" s="254"/>
      <c r="BI15" s="254"/>
      <c r="BJ15" s="254"/>
      <c r="BK15" s="254"/>
      <c r="BL15" s="254"/>
      <c r="BM15" s="254"/>
      <c r="BN15" s="254"/>
      <c r="BO15" s="254"/>
      <c r="BP15" s="254"/>
      <c r="BQ15" s="263">
        <v>9</v>
      </c>
      <c r="BR15" s="264"/>
      <c r="BS15" s="1107"/>
      <c r="BT15" s="1108"/>
      <c r="BU15" s="1108"/>
      <c r="BV15" s="1108"/>
      <c r="BW15" s="1108"/>
      <c r="BX15" s="1108"/>
      <c r="BY15" s="1108"/>
      <c r="BZ15" s="1108"/>
      <c r="CA15" s="1108"/>
      <c r="CB15" s="1108"/>
      <c r="CC15" s="1108"/>
      <c r="CD15" s="1108"/>
      <c r="CE15" s="1108"/>
      <c r="CF15" s="1108"/>
      <c r="CG15" s="1109"/>
      <c r="CH15" s="1082"/>
      <c r="CI15" s="1083"/>
      <c r="CJ15" s="1083"/>
      <c r="CK15" s="1083"/>
      <c r="CL15" s="1084"/>
      <c r="CM15" s="1082"/>
      <c r="CN15" s="1083"/>
      <c r="CO15" s="1083"/>
      <c r="CP15" s="1083"/>
      <c r="CQ15" s="1084"/>
      <c r="CR15" s="1082"/>
      <c r="CS15" s="1083"/>
      <c r="CT15" s="1083"/>
      <c r="CU15" s="1083"/>
      <c r="CV15" s="1084"/>
      <c r="CW15" s="1082"/>
      <c r="CX15" s="1083"/>
      <c r="CY15" s="1083"/>
      <c r="CZ15" s="1083"/>
      <c r="DA15" s="1084"/>
      <c r="DB15" s="1082"/>
      <c r="DC15" s="1083"/>
      <c r="DD15" s="1083"/>
      <c r="DE15" s="1083"/>
      <c r="DF15" s="1084"/>
      <c r="DG15" s="1082"/>
      <c r="DH15" s="1083"/>
      <c r="DI15" s="1083"/>
      <c r="DJ15" s="1083"/>
      <c r="DK15" s="1084"/>
      <c r="DL15" s="1082"/>
      <c r="DM15" s="1083"/>
      <c r="DN15" s="1083"/>
      <c r="DO15" s="1083"/>
      <c r="DP15" s="1084"/>
      <c r="DQ15" s="1082"/>
      <c r="DR15" s="1083"/>
      <c r="DS15" s="1083"/>
      <c r="DT15" s="1083"/>
      <c r="DU15" s="1084"/>
      <c r="DV15" s="1085"/>
      <c r="DW15" s="1086"/>
      <c r="DX15" s="1086"/>
      <c r="DY15" s="1086"/>
      <c r="DZ15" s="1087"/>
      <c r="EA15" s="255"/>
    </row>
    <row r="16" spans="1:131" s="256" customFormat="1" ht="26.25" customHeight="1" x14ac:dyDescent="0.15">
      <c r="A16" s="262">
        <v>10</v>
      </c>
      <c r="B16" s="1130"/>
      <c r="C16" s="1131"/>
      <c r="D16" s="1131"/>
      <c r="E16" s="1131"/>
      <c r="F16" s="1131"/>
      <c r="G16" s="1131"/>
      <c r="H16" s="1131"/>
      <c r="I16" s="1131"/>
      <c r="J16" s="1131"/>
      <c r="K16" s="1131"/>
      <c r="L16" s="1131"/>
      <c r="M16" s="1131"/>
      <c r="N16" s="1131"/>
      <c r="O16" s="1131"/>
      <c r="P16" s="1132"/>
      <c r="Q16" s="1136"/>
      <c r="R16" s="1137"/>
      <c r="S16" s="1137"/>
      <c r="T16" s="1137"/>
      <c r="U16" s="1137"/>
      <c r="V16" s="1137"/>
      <c r="W16" s="1137"/>
      <c r="X16" s="1137"/>
      <c r="Y16" s="1137"/>
      <c r="Z16" s="1137"/>
      <c r="AA16" s="1137"/>
      <c r="AB16" s="1137"/>
      <c r="AC16" s="1137"/>
      <c r="AD16" s="1137"/>
      <c r="AE16" s="1138"/>
      <c r="AF16" s="1112"/>
      <c r="AG16" s="1113"/>
      <c r="AH16" s="1113"/>
      <c r="AI16" s="1113"/>
      <c r="AJ16" s="1114"/>
      <c r="AK16" s="1179"/>
      <c r="AL16" s="1180"/>
      <c r="AM16" s="1180"/>
      <c r="AN16" s="1180"/>
      <c r="AO16" s="1180"/>
      <c r="AP16" s="1180"/>
      <c r="AQ16" s="1180"/>
      <c r="AR16" s="1180"/>
      <c r="AS16" s="1180"/>
      <c r="AT16" s="1180"/>
      <c r="AU16" s="1177"/>
      <c r="AV16" s="1177"/>
      <c r="AW16" s="1177"/>
      <c r="AX16" s="1177"/>
      <c r="AY16" s="1178"/>
      <c r="AZ16" s="253"/>
      <c r="BA16" s="253"/>
      <c r="BB16" s="253"/>
      <c r="BC16" s="253"/>
      <c r="BD16" s="253"/>
      <c r="BE16" s="254"/>
      <c r="BF16" s="254"/>
      <c r="BG16" s="254"/>
      <c r="BH16" s="254"/>
      <c r="BI16" s="254"/>
      <c r="BJ16" s="254"/>
      <c r="BK16" s="254"/>
      <c r="BL16" s="254"/>
      <c r="BM16" s="254"/>
      <c r="BN16" s="254"/>
      <c r="BO16" s="254"/>
      <c r="BP16" s="254"/>
      <c r="BQ16" s="263">
        <v>10</v>
      </c>
      <c r="BR16" s="264"/>
      <c r="BS16" s="1107"/>
      <c r="BT16" s="1108"/>
      <c r="BU16" s="1108"/>
      <c r="BV16" s="1108"/>
      <c r="BW16" s="1108"/>
      <c r="BX16" s="1108"/>
      <c r="BY16" s="1108"/>
      <c r="BZ16" s="1108"/>
      <c r="CA16" s="1108"/>
      <c r="CB16" s="1108"/>
      <c r="CC16" s="1108"/>
      <c r="CD16" s="1108"/>
      <c r="CE16" s="1108"/>
      <c r="CF16" s="1108"/>
      <c r="CG16" s="1109"/>
      <c r="CH16" s="1082"/>
      <c r="CI16" s="1083"/>
      <c r="CJ16" s="1083"/>
      <c r="CK16" s="1083"/>
      <c r="CL16" s="1084"/>
      <c r="CM16" s="1082"/>
      <c r="CN16" s="1083"/>
      <c r="CO16" s="1083"/>
      <c r="CP16" s="1083"/>
      <c r="CQ16" s="1084"/>
      <c r="CR16" s="1082"/>
      <c r="CS16" s="1083"/>
      <c r="CT16" s="1083"/>
      <c r="CU16" s="1083"/>
      <c r="CV16" s="1084"/>
      <c r="CW16" s="1082"/>
      <c r="CX16" s="1083"/>
      <c r="CY16" s="1083"/>
      <c r="CZ16" s="1083"/>
      <c r="DA16" s="1084"/>
      <c r="DB16" s="1082"/>
      <c r="DC16" s="1083"/>
      <c r="DD16" s="1083"/>
      <c r="DE16" s="1083"/>
      <c r="DF16" s="1084"/>
      <c r="DG16" s="1082"/>
      <c r="DH16" s="1083"/>
      <c r="DI16" s="1083"/>
      <c r="DJ16" s="1083"/>
      <c r="DK16" s="1084"/>
      <c r="DL16" s="1082"/>
      <c r="DM16" s="1083"/>
      <c r="DN16" s="1083"/>
      <c r="DO16" s="1083"/>
      <c r="DP16" s="1084"/>
      <c r="DQ16" s="1082"/>
      <c r="DR16" s="1083"/>
      <c r="DS16" s="1083"/>
      <c r="DT16" s="1083"/>
      <c r="DU16" s="1084"/>
      <c r="DV16" s="1085"/>
      <c r="DW16" s="1086"/>
      <c r="DX16" s="1086"/>
      <c r="DY16" s="1086"/>
      <c r="DZ16" s="1087"/>
      <c r="EA16" s="255"/>
    </row>
    <row r="17" spans="1:131" s="256" customFormat="1" ht="26.25" customHeight="1" x14ac:dyDescent="0.15">
      <c r="A17" s="262">
        <v>11</v>
      </c>
      <c r="B17" s="1130"/>
      <c r="C17" s="1131"/>
      <c r="D17" s="1131"/>
      <c r="E17" s="1131"/>
      <c r="F17" s="1131"/>
      <c r="G17" s="1131"/>
      <c r="H17" s="1131"/>
      <c r="I17" s="1131"/>
      <c r="J17" s="1131"/>
      <c r="K17" s="1131"/>
      <c r="L17" s="1131"/>
      <c r="M17" s="1131"/>
      <c r="N17" s="1131"/>
      <c r="O17" s="1131"/>
      <c r="P17" s="1132"/>
      <c r="Q17" s="1136"/>
      <c r="R17" s="1137"/>
      <c r="S17" s="1137"/>
      <c r="T17" s="1137"/>
      <c r="U17" s="1137"/>
      <c r="V17" s="1137"/>
      <c r="W17" s="1137"/>
      <c r="X17" s="1137"/>
      <c r="Y17" s="1137"/>
      <c r="Z17" s="1137"/>
      <c r="AA17" s="1137"/>
      <c r="AB17" s="1137"/>
      <c r="AC17" s="1137"/>
      <c r="AD17" s="1137"/>
      <c r="AE17" s="1138"/>
      <c r="AF17" s="1112"/>
      <c r="AG17" s="1113"/>
      <c r="AH17" s="1113"/>
      <c r="AI17" s="1113"/>
      <c r="AJ17" s="1114"/>
      <c r="AK17" s="1179"/>
      <c r="AL17" s="1180"/>
      <c r="AM17" s="1180"/>
      <c r="AN17" s="1180"/>
      <c r="AO17" s="1180"/>
      <c r="AP17" s="1180"/>
      <c r="AQ17" s="1180"/>
      <c r="AR17" s="1180"/>
      <c r="AS17" s="1180"/>
      <c r="AT17" s="1180"/>
      <c r="AU17" s="1177"/>
      <c r="AV17" s="1177"/>
      <c r="AW17" s="1177"/>
      <c r="AX17" s="1177"/>
      <c r="AY17" s="1178"/>
      <c r="AZ17" s="253"/>
      <c r="BA17" s="253"/>
      <c r="BB17" s="253"/>
      <c r="BC17" s="253"/>
      <c r="BD17" s="253"/>
      <c r="BE17" s="254"/>
      <c r="BF17" s="254"/>
      <c r="BG17" s="254"/>
      <c r="BH17" s="254"/>
      <c r="BI17" s="254"/>
      <c r="BJ17" s="254"/>
      <c r="BK17" s="254"/>
      <c r="BL17" s="254"/>
      <c r="BM17" s="254"/>
      <c r="BN17" s="254"/>
      <c r="BO17" s="254"/>
      <c r="BP17" s="254"/>
      <c r="BQ17" s="263">
        <v>11</v>
      </c>
      <c r="BR17" s="264"/>
      <c r="BS17" s="1107"/>
      <c r="BT17" s="1108"/>
      <c r="BU17" s="1108"/>
      <c r="BV17" s="1108"/>
      <c r="BW17" s="1108"/>
      <c r="BX17" s="1108"/>
      <c r="BY17" s="1108"/>
      <c r="BZ17" s="1108"/>
      <c r="CA17" s="1108"/>
      <c r="CB17" s="1108"/>
      <c r="CC17" s="1108"/>
      <c r="CD17" s="1108"/>
      <c r="CE17" s="1108"/>
      <c r="CF17" s="1108"/>
      <c r="CG17" s="1109"/>
      <c r="CH17" s="1082"/>
      <c r="CI17" s="1083"/>
      <c r="CJ17" s="1083"/>
      <c r="CK17" s="1083"/>
      <c r="CL17" s="1084"/>
      <c r="CM17" s="1082"/>
      <c r="CN17" s="1083"/>
      <c r="CO17" s="1083"/>
      <c r="CP17" s="1083"/>
      <c r="CQ17" s="1084"/>
      <c r="CR17" s="1082"/>
      <c r="CS17" s="1083"/>
      <c r="CT17" s="1083"/>
      <c r="CU17" s="1083"/>
      <c r="CV17" s="1084"/>
      <c r="CW17" s="1082"/>
      <c r="CX17" s="1083"/>
      <c r="CY17" s="1083"/>
      <c r="CZ17" s="1083"/>
      <c r="DA17" s="1084"/>
      <c r="DB17" s="1082"/>
      <c r="DC17" s="1083"/>
      <c r="DD17" s="1083"/>
      <c r="DE17" s="1083"/>
      <c r="DF17" s="1084"/>
      <c r="DG17" s="1082"/>
      <c r="DH17" s="1083"/>
      <c r="DI17" s="1083"/>
      <c r="DJ17" s="1083"/>
      <c r="DK17" s="1084"/>
      <c r="DL17" s="1082"/>
      <c r="DM17" s="1083"/>
      <c r="DN17" s="1083"/>
      <c r="DO17" s="1083"/>
      <c r="DP17" s="1084"/>
      <c r="DQ17" s="1082"/>
      <c r="DR17" s="1083"/>
      <c r="DS17" s="1083"/>
      <c r="DT17" s="1083"/>
      <c r="DU17" s="1084"/>
      <c r="DV17" s="1085"/>
      <c r="DW17" s="1086"/>
      <c r="DX17" s="1086"/>
      <c r="DY17" s="1086"/>
      <c r="DZ17" s="1087"/>
      <c r="EA17" s="255"/>
    </row>
    <row r="18" spans="1:131" s="256" customFormat="1" ht="26.25" customHeight="1" x14ac:dyDescent="0.15">
      <c r="A18" s="262">
        <v>12</v>
      </c>
      <c r="B18" s="1130"/>
      <c r="C18" s="1131"/>
      <c r="D18" s="1131"/>
      <c r="E18" s="1131"/>
      <c r="F18" s="1131"/>
      <c r="G18" s="1131"/>
      <c r="H18" s="1131"/>
      <c r="I18" s="1131"/>
      <c r="J18" s="1131"/>
      <c r="K18" s="1131"/>
      <c r="L18" s="1131"/>
      <c r="M18" s="1131"/>
      <c r="N18" s="1131"/>
      <c r="O18" s="1131"/>
      <c r="P18" s="1132"/>
      <c r="Q18" s="1136"/>
      <c r="R18" s="1137"/>
      <c r="S18" s="1137"/>
      <c r="T18" s="1137"/>
      <c r="U18" s="1137"/>
      <c r="V18" s="1137"/>
      <c r="W18" s="1137"/>
      <c r="X18" s="1137"/>
      <c r="Y18" s="1137"/>
      <c r="Z18" s="1137"/>
      <c r="AA18" s="1137"/>
      <c r="AB18" s="1137"/>
      <c r="AC18" s="1137"/>
      <c r="AD18" s="1137"/>
      <c r="AE18" s="1138"/>
      <c r="AF18" s="1112"/>
      <c r="AG18" s="1113"/>
      <c r="AH18" s="1113"/>
      <c r="AI18" s="1113"/>
      <c r="AJ18" s="1114"/>
      <c r="AK18" s="1179"/>
      <c r="AL18" s="1180"/>
      <c r="AM18" s="1180"/>
      <c r="AN18" s="1180"/>
      <c r="AO18" s="1180"/>
      <c r="AP18" s="1180"/>
      <c r="AQ18" s="1180"/>
      <c r="AR18" s="1180"/>
      <c r="AS18" s="1180"/>
      <c r="AT18" s="1180"/>
      <c r="AU18" s="1177"/>
      <c r="AV18" s="1177"/>
      <c r="AW18" s="1177"/>
      <c r="AX18" s="1177"/>
      <c r="AY18" s="1178"/>
      <c r="AZ18" s="253"/>
      <c r="BA18" s="253"/>
      <c r="BB18" s="253"/>
      <c r="BC18" s="253"/>
      <c r="BD18" s="253"/>
      <c r="BE18" s="254"/>
      <c r="BF18" s="254"/>
      <c r="BG18" s="254"/>
      <c r="BH18" s="254"/>
      <c r="BI18" s="254"/>
      <c r="BJ18" s="254"/>
      <c r="BK18" s="254"/>
      <c r="BL18" s="254"/>
      <c r="BM18" s="254"/>
      <c r="BN18" s="254"/>
      <c r="BO18" s="254"/>
      <c r="BP18" s="254"/>
      <c r="BQ18" s="263">
        <v>12</v>
      </c>
      <c r="BR18" s="264"/>
      <c r="BS18" s="1107"/>
      <c r="BT18" s="1108"/>
      <c r="BU18" s="1108"/>
      <c r="BV18" s="1108"/>
      <c r="BW18" s="1108"/>
      <c r="BX18" s="1108"/>
      <c r="BY18" s="1108"/>
      <c r="BZ18" s="1108"/>
      <c r="CA18" s="1108"/>
      <c r="CB18" s="1108"/>
      <c r="CC18" s="1108"/>
      <c r="CD18" s="1108"/>
      <c r="CE18" s="1108"/>
      <c r="CF18" s="1108"/>
      <c r="CG18" s="1109"/>
      <c r="CH18" s="1082"/>
      <c r="CI18" s="1083"/>
      <c r="CJ18" s="1083"/>
      <c r="CK18" s="1083"/>
      <c r="CL18" s="1084"/>
      <c r="CM18" s="1082"/>
      <c r="CN18" s="1083"/>
      <c r="CO18" s="1083"/>
      <c r="CP18" s="1083"/>
      <c r="CQ18" s="1084"/>
      <c r="CR18" s="1082"/>
      <c r="CS18" s="1083"/>
      <c r="CT18" s="1083"/>
      <c r="CU18" s="1083"/>
      <c r="CV18" s="1084"/>
      <c r="CW18" s="1082"/>
      <c r="CX18" s="1083"/>
      <c r="CY18" s="1083"/>
      <c r="CZ18" s="1083"/>
      <c r="DA18" s="1084"/>
      <c r="DB18" s="1082"/>
      <c r="DC18" s="1083"/>
      <c r="DD18" s="1083"/>
      <c r="DE18" s="1083"/>
      <c r="DF18" s="1084"/>
      <c r="DG18" s="1082"/>
      <c r="DH18" s="1083"/>
      <c r="DI18" s="1083"/>
      <c r="DJ18" s="1083"/>
      <c r="DK18" s="1084"/>
      <c r="DL18" s="1082"/>
      <c r="DM18" s="1083"/>
      <c r="DN18" s="1083"/>
      <c r="DO18" s="1083"/>
      <c r="DP18" s="1084"/>
      <c r="DQ18" s="1082"/>
      <c r="DR18" s="1083"/>
      <c r="DS18" s="1083"/>
      <c r="DT18" s="1083"/>
      <c r="DU18" s="1084"/>
      <c r="DV18" s="1085"/>
      <c r="DW18" s="1086"/>
      <c r="DX18" s="1086"/>
      <c r="DY18" s="1086"/>
      <c r="DZ18" s="1087"/>
      <c r="EA18" s="255"/>
    </row>
    <row r="19" spans="1:131" s="256" customFormat="1" ht="26.25" customHeight="1" x14ac:dyDescent="0.15">
      <c r="A19" s="262">
        <v>13</v>
      </c>
      <c r="B19" s="1130"/>
      <c r="C19" s="1131"/>
      <c r="D19" s="1131"/>
      <c r="E19" s="1131"/>
      <c r="F19" s="1131"/>
      <c r="G19" s="1131"/>
      <c r="H19" s="1131"/>
      <c r="I19" s="1131"/>
      <c r="J19" s="1131"/>
      <c r="K19" s="1131"/>
      <c r="L19" s="1131"/>
      <c r="M19" s="1131"/>
      <c r="N19" s="1131"/>
      <c r="O19" s="1131"/>
      <c r="P19" s="1132"/>
      <c r="Q19" s="1136"/>
      <c r="R19" s="1137"/>
      <c r="S19" s="1137"/>
      <c r="T19" s="1137"/>
      <c r="U19" s="1137"/>
      <c r="V19" s="1137"/>
      <c r="W19" s="1137"/>
      <c r="X19" s="1137"/>
      <c r="Y19" s="1137"/>
      <c r="Z19" s="1137"/>
      <c r="AA19" s="1137"/>
      <c r="AB19" s="1137"/>
      <c r="AC19" s="1137"/>
      <c r="AD19" s="1137"/>
      <c r="AE19" s="1138"/>
      <c r="AF19" s="1112"/>
      <c r="AG19" s="1113"/>
      <c r="AH19" s="1113"/>
      <c r="AI19" s="1113"/>
      <c r="AJ19" s="1114"/>
      <c r="AK19" s="1179"/>
      <c r="AL19" s="1180"/>
      <c r="AM19" s="1180"/>
      <c r="AN19" s="1180"/>
      <c r="AO19" s="1180"/>
      <c r="AP19" s="1180"/>
      <c r="AQ19" s="1180"/>
      <c r="AR19" s="1180"/>
      <c r="AS19" s="1180"/>
      <c r="AT19" s="1180"/>
      <c r="AU19" s="1177"/>
      <c r="AV19" s="1177"/>
      <c r="AW19" s="1177"/>
      <c r="AX19" s="1177"/>
      <c r="AY19" s="1178"/>
      <c r="AZ19" s="253"/>
      <c r="BA19" s="253"/>
      <c r="BB19" s="253"/>
      <c r="BC19" s="253"/>
      <c r="BD19" s="253"/>
      <c r="BE19" s="254"/>
      <c r="BF19" s="254"/>
      <c r="BG19" s="254"/>
      <c r="BH19" s="254"/>
      <c r="BI19" s="254"/>
      <c r="BJ19" s="254"/>
      <c r="BK19" s="254"/>
      <c r="BL19" s="254"/>
      <c r="BM19" s="254"/>
      <c r="BN19" s="254"/>
      <c r="BO19" s="254"/>
      <c r="BP19" s="254"/>
      <c r="BQ19" s="263">
        <v>13</v>
      </c>
      <c r="BR19" s="264"/>
      <c r="BS19" s="1107"/>
      <c r="BT19" s="1108"/>
      <c r="BU19" s="1108"/>
      <c r="BV19" s="1108"/>
      <c r="BW19" s="1108"/>
      <c r="BX19" s="1108"/>
      <c r="BY19" s="1108"/>
      <c r="BZ19" s="1108"/>
      <c r="CA19" s="1108"/>
      <c r="CB19" s="1108"/>
      <c r="CC19" s="1108"/>
      <c r="CD19" s="1108"/>
      <c r="CE19" s="1108"/>
      <c r="CF19" s="1108"/>
      <c r="CG19" s="1109"/>
      <c r="CH19" s="1082"/>
      <c r="CI19" s="1083"/>
      <c r="CJ19" s="1083"/>
      <c r="CK19" s="1083"/>
      <c r="CL19" s="1084"/>
      <c r="CM19" s="1082"/>
      <c r="CN19" s="1083"/>
      <c r="CO19" s="1083"/>
      <c r="CP19" s="1083"/>
      <c r="CQ19" s="1084"/>
      <c r="CR19" s="1082"/>
      <c r="CS19" s="1083"/>
      <c r="CT19" s="1083"/>
      <c r="CU19" s="1083"/>
      <c r="CV19" s="1084"/>
      <c r="CW19" s="1082"/>
      <c r="CX19" s="1083"/>
      <c r="CY19" s="1083"/>
      <c r="CZ19" s="1083"/>
      <c r="DA19" s="1084"/>
      <c r="DB19" s="1082"/>
      <c r="DC19" s="1083"/>
      <c r="DD19" s="1083"/>
      <c r="DE19" s="1083"/>
      <c r="DF19" s="1084"/>
      <c r="DG19" s="1082"/>
      <c r="DH19" s="1083"/>
      <c r="DI19" s="1083"/>
      <c r="DJ19" s="1083"/>
      <c r="DK19" s="1084"/>
      <c r="DL19" s="1082"/>
      <c r="DM19" s="1083"/>
      <c r="DN19" s="1083"/>
      <c r="DO19" s="1083"/>
      <c r="DP19" s="1084"/>
      <c r="DQ19" s="1082"/>
      <c r="DR19" s="1083"/>
      <c r="DS19" s="1083"/>
      <c r="DT19" s="1083"/>
      <c r="DU19" s="1084"/>
      <c r="DV19" s="1085"/>
      <c r="DW19" s="1086"/>
      <c r="DX19" s="1086"/>
      <c r="DY19" s="1086"/>
      <c r="DZ19" s="1087"/>
      <c r="EA19" s="255"/>
    </row>
    <row r="20" spans="1:131" s="256" customFormat="1" ht="26.25" customHeight="1" x14ac:dyDescent="0.15">
      <c r="A20" s="262">
        <v>14</v>
      </c>
      <c r="B20" s="1130"/>
      <c r="C20" s="1131"/>
      <c r="D20" s="1131"/>
      <c r="E20" s="1131"/>
      <c r="F20" s="1131"/>
      <c r="G20" s="1131"/>
      <c r="H20" s="1131"/>
      <c r="I20" s="1131"/>
      <c r="J20" s="1131"/>
      <c r="K20" s="1131"/>
      <c r="L20" s="1131"/>
      <c r="M20" s="1131"/>
      <c r="N20" s="1131"/>
      <c r="O20" s="1131"/>
      <c r="P20" s="1132"/>
      <c r="Q20" s="1136"/>
      <c r="R20" s="1137"/>
      <c r="S20" s="1137"/>
      <c r="T20" s="1137"/>
      <c r="U20" s="1137"/>
      <c r="V20" s="1137"/>
      <c r="W20" s="1137"/>
      <c r="X20" s="1137"/>
      <c r="Y20" s="1137"/>
      <c r="Z20" s="1137"/>
      <c r="AA20" s="1137"/>
      <c r="AB20" s="1137"/>
      <c r="AC20" s="1137"/>
      <c r="AD20" s="1137"/>
      <c r="AE20" s="1138"/>
      <c r="AF20" s="1112"/>
      <c r="AG20" s="1113"/>
      <c r="AH20" s="1113"/>
      <c r="AI20" s="1113"/>
      <c r="AJ20" s="1114"/>
      <c r="AK20" s="1179"/>
      <c r="AL20" s="1180"/>
      <c r="AM20" s="1180"/>
      <c r="AN20" s="1180"/>
      <c r="AO20" s="1180"/>
      <c r="AP20" s="1180"/>
      <c r="AQ20" s="1180"/>
      <c r="AR20" s="1180"/>
      <c r="AS20" s="1180"/>
      <c r="AT20" s="1180"/>
      <c r="AU20" s="1177"/>
      <c r="AV20" s="1177"/>
      <c r="AW20" s="1177"/>
      <c r="AX20" s="1177"/>
      <c r="AY20" s="1178"/>
      <c r="AZ20" s="253"/>
      <c r="BA20" s="253"/>
      <c r="BB20" s="253"/>
      <c r="BC20" s="253"/>
      <c r="BD20" s="253"/>
      <c r="BE20" s="254"/>
      <c r="BF20" s="254"/>
      <c r="BG20" s="254"/>
      <c r="BH20" s="254"/>
      <c r="BI20" s="254"/>
      <c r="BJ20" s="254"/>
      <c r="BK20" s="254"/>
      <c r="BL20" s="254"/>
      <c r="BM20" s="254"/>
      <c r="BN20" s="254"/>
      <c r="BO20" s="254"/>
      <c r="BP20" s="254"/>
      <c r="BQ20" s="263">
        <v>14</v>
      </c>
      <c r="BR20" s="264"/>
      <c r="BS20" s="1107"/>
      <c r="BT20" s="1108"/>
      <c r="BU20" s="1108"/>
      <c r="BV20" s="1108"/>
      <c r="BW20" s="1108"/>
      <c r="BX20" s="1108"/>
      <c r="BY20" s="1108"/>
      <c r="BZ20" s="1108"/>
      <c r="CA20" s="1108"/>
      <c r="CB20" s="1108"/>
      <c r="CC20" s="1108"/>
      <c r="CD20" s="1108"/>
      <c r="CE20" s="1108"/>
      <c r="CF20" s="1108"/>
      <c r="CG20" s="1109"/>
      <c r="CH20" s="1082"/>
      <c r="CI20" s="1083"/>
      <c r="CJ20" s="1083"/>
      <c r="CK20" s="1083"/>
      <c r="CL20" s="1084"/>
      <c r="CM20" s="1082"/>
      <c r="CN20" s="1083"/>
      <c r="CO20" s="1083"/>
      <c r="CP20" s="1083"/>
      <c r="CQ20" s="1084"/>
      <c r="CR20" s="1082"/>
      <c r="CS20" s="1083"/>
      <c r="CT20" s="1083"/>
      <c r="CU20" s="1083"/>
      <c r="CV20" s="1084"/>
      <c r="CW20" s="1082"/>
      <c r="CX20" s="1083"/>
      <c r="CY20" s="1083"/>
      <c r="CZ20" s="1083"/>
      <c r="DA20" s="1084"/>
      <c r="DB20" s="1082"/>
      <c r="DC20" s="1083"/>
      <c r="DD20" s="1083"/>
      <c r="DE20" s="1083"/>
      <c r="DF20" s="1084"/>
      <c r="DG20" s="1082"/>
      <c r="DH20" s="1083"/>
      <c r="DI20" s="1083"/>
      <c r="DJ20" s="1083"/>
      <c r="DK20" s="1084"/>
      <c r="DL20" s="1082"/>
      <c r="DM20" s="1083"/>
      <c r="DN20" s="1083"/>
      <c r="DO20" s="1083"/>
      <c r="DP20" s="1084"/>
      <c r="DQ20" s="1082"/>
      <c r="DR20" s="1083"/>
      <c r="DS20" s="1083"/>
      <c r="DT20" s="1083"/>
      <c r="DU20" s="1084"/>
      <c r="DV20" s="1085"/>
      <c r="DW20" s="1086"/>
      <c r="DX20" s="1086"/>
      <c r="DY20" s="1086"/>
      <c r="DZ20" s="1087"/>
      <c r="EA20" s="255"/>
    </row>
    <row r="21" spans="1:131" s="256" customFormat="1" ht="26.25" customHeight="1" thickBot="1" x14ac:dyDescent="0.2">
      <c r="A21" s="262">
        <v>15</v>
      </c>
      <c r="B21" s="1130"/>
      <c r="C21" s="1131"/>
      <c r="D21" s="1131"/>
      <c r="E21" s="1131"/>
      <c r="F21" s="1131"/>
      <c r="G21" s="1131"/>
      <c r="H21" s="1131"/>
      <c r="I21" s="1131"/>
      <c r="J21" s="1131"/>
      <c r="K21" s="1131"/>
      <c r="L21" s="1131"/>
      <c r="M21" s="1131"/>
      <c r="N21" s="1131"/>
      <c r="O21" s="1131"/>
      <c r="P21" s="1132"/>
      <c r="Q21" s="1136"/>
      <c r="R21" s="1137"/>
      <c r="S21" s="1137"/>
      <c r="T21" s="1137"/>
      <c r="U21" s="1137"/>
      <c r="V21" s="1137"/>
      <c r="W21" s="1137"/>
      <c r="X21" s="1137"/>
      <c r="Y21" s="1137"/>
      <c r="Z21" s="1137"/>
      <c r="AA21" s="1137"/>
      <c r="AB21" s="1137"/>
      <c r="AC21" s="1137"/>
      <c r="AD21" s="1137"/>
      <c r="AE21" s="1138"/>
      <c r="AF21" s="1112"/>
      <c r="AG21" s="1113"/>
      <c r="AH21" s="1113"/>
      <c r="AI21" s="1113"/>
      <c r="AJ21" s="1114"/>
      <c r="AK21" s="1179"/>
      <c r="AL21" s="1180"/>
      <c r="AM21" s="1180"/>
      <c r="AN21" s="1180"/>
      <c r="AO21" s="1180"/>
      <c r="AP21" s="1180"/>
      <c r="AQ21" s="1180"/>
      <c r="AR21" s="1180"/>
      <c r="AS21" s="1180"/>
      <c r="AT21" s="1180"/>
      <c r="AU21" s="1177"/>
      <c r="AV21" s="1177"/>
      <c r="AW21" s="1177"/>
      <c r="AX21" s="1177"/>
      <c r="AY21" s="1178"/>
      <c r="AZ21" s="253"/>
      <c r="BA21" s="253"/>
      <c r="BB21" s="253"/>
      <c r="BC21" s="253"/>
      <c r="BD21" s="253"/>
      <c r="BE21" s="254"/>
      <c r="BF21" s="254"/>
      <c r="BG21" s="254"/>
      <c r="BH21" s="254"/>
      <c r="BI21" s="254"/>
      <c r="BJ21" s="254"/>
      <c r="BK21" s="254"/>
      <c r="BL21" s="254"/>
      <c r="BM21" s="254"/>
      <c r="BN21" s="254"/>
      <c r="BO21" s="254"/>
      <c r="BP21" s="254"/>
      <c r="BQ21" s="263">
        <v>15</v>
      </c>
      <c r="BR21" s="264"/>
      <c r="BS21" s="1107"/>
      <c r="BT21" s="1108"/>
      <c r="BU21" s="1108"/>
      <c r="BV21" s="1108"/>
      <c r="BW21" s="1108"/>
      <c r="BX21" s="1108"/>
      <c r="BY21" s="1108"/>
      <c r="BZ21" s="1108"/>
      <c r="CA21" s="1108"/>
      <c r="CB21" s="1108"/>
      <c r="CC21" s="1108"/>
      <c r="CD21" s="1108"/>
      <c r="CE21" s="1108"/>
      <c r="CF21" s="1108"/>
      <c r="CG21" s="1109"/>
      <c r="CH21" s="1082"/>
      <c r="CI21" s="1083"/>
      <c r="CJ21" s="1083"/>
      <c r="CK21" s="1083"/>
      <c r="CL21" s="1084"/>
      <c r="CM21" s="1082"/>
      <c r="CN21" s="1083"/>
      <c r="CO21" s="1083"/>
      <c r="CP21" s="1083"/>
      <c r="CQ21" s="1084"/>
      <c r="CR21" s="1082"/>
      <c r="CS21" s="1083"/>
      <c r="CT21" s="1083"/>
      <c r="CU21" s="1083"/>
      <c r="CV21" s="1084"/>
      <c r="CW21" s="1082"/>
      <c r="CX21" s="1083"/>
      <c r="CY21" s="1083"/>
      <c r="CZ21" s="1083"/>
      <c r="DA21" s="1084"/>
      <c r="DB21" s="1082"/>
      <c r="DC21" s="1083"/>
      <c r="DD21" s="1083"/>
      <c r="DE21" s="1083"/>
      <c r="DF21" s="1084"/>
      <c r="DG21" s="1082"/>
      <c r="DH21" s="1083"/>
      <c r="DI21" s="1083"/>
      <c r="DJ21" s="1083"/>
      <c r="DK21" s="1084"/>
      <c r="DL21" s="1082"/>
      <c r="DM21" s="1083"/>
      <c r="DN21" s="1083"/>
      <c r="DO21" s="1083"/>
      <c r="DP21" s="1084"/>
      <c r="DQ21" s="1082"/>
      <c r="DR21" s="1083"/>
      <c r="DS21" s="1083"/>
      <c r="DT21" s="1083"/>
      <c r="DU21" s="1084"/>
      <c r="DV21" s="1085"/>
      <c r="DW21" s="1086"/>
      <c r="DX21" s="1086"/>
      <c r="DY21" s="1086"/>
      <c r="DZ21" s="1087"/>
      <c r="EA21" s="255"/>
    </row>
    <row r="22" spans="1:131" s="256" customFormat="1" ht="26.25" customHeight="1" x14ac:dyDescent="0.15">
      <c r="A22" s="262">
        <v>16</v>
      </c>
      <c r="B22" s="1130"/>
      <c r="C22" s="1131"/>
      <c r="D22" s="1131"/>
      <c r="E22" s="1131"/>
      <c r="F22" s="1131"/>
      <c r="G22" s="1131"/>
      <c r="H22" s="1131"/>
      <c r="I22" s="1131"/>
      <c r="J22" s="1131"/>
      <c r="K22" s="1131"/>
      <c r="L22" s="1131"/>
      <c r="M22" s="1131"/>
      <c r="N22" s="1131"/>
      <c r="O22" s="1131"/>
      <c r="P22" s="1132"/>
      <c r="Q22" s="1174"/>
      <c r="R22" s="1175"/>
      <c r="S22" s="1175"/>
      <c r="T22" s="1175"/>
      <c r="U22" s="1175"/>
      <c r="V22" s="1175"/>
      <c r="W22" s="1175"/>
      <c r="X22" s="1175"/>
      <c r="Y22" s="1175"/>
      <c r="Z22" s="1175"/>
      <c r="AA22" s="1175"/>
      <c r="AB22" s="1175"/>
      <c r="AC22" s="1175"/>
      <c r="AD22" s="1175"/>
      <c r="AE22" s="1176"/>
      <c r="AF22" s="1112"/>
      <c r="AG22" s="1113"/>
      <c r="AH22" s="1113"/>
      <c r="AI22" s="1113"/>
      <c r="AJ22" s="1114"/>
      <c r="AK22" s="1170"/>
      <c r="AL22" s="1171"/>
      <c r="AM22" s="1171"/>
      <c r="AN22" s="1171"/>
      <c r="AO22" s="1171"/>
      <c r="AP22" s="1171"/>
      <c r="AQ22" s="1171"/>
      <c r="AR22" s="1171"/>
      <c r="AS22" s="1171"/>
      <c r="AT22" s="1171"/>
      <c r="AU22" s="1172"/>
      <c r="AV22" s="1172"/>
      <c r="AW22" s="1172"/>
      <c r="AX22" s="1172"/>
      <c r="AY22" s="1173"/>
      <c r="AZ22" s="1128" t="s">
        <v>391</v>
      </c>
      <c r="BA22" s="1128"/>
      <c r="BB22" s="1128"/>
      <c r="BC22" s="1128"/>
      <c r="BD22" s="1129"/>
      <c r="BE22" s="254"/>
      <c r="BF22" s="254"/>
      <c r="BG22" s="254"/>
      <c r="BH22" s="254"/>
      <c r="BI22" s="254"/>
      <c r="BJ22" s="254"/>
      <c r="BK22" s="254"/>
      <c r="BL22" s="254"/>
      <c r="BM22" s="254"/>
      <c r="BN22" s="254"/>
      <c r="BO22" s="254"/>
      <c r="BP22" s="254"/>
      <c r="BQ22" s="263">
        <v>16</v>
      </c>
      <c r="BR22" s="264"/>
      <c r="BS22" s="1107"/>
      <c r="BT22" s="1108"/>
      <c r="BU22" s="1108"/>
      <c r="BV22" s="1108"/>
      <c r="BW22" s="1108"/>
      <c r="BX22" s="1108"/>
      <c r="BY22" s="1108"/>
      <c r="BZ22" s="1108"/>
      <c r="CA22" s="1108"/>
      <c r="CB22" s="1108"/>
      <c r="CC22" s="1108"/>
      <c r="CD22" s="1108"/>
      <c r="CE22" s="1108"/>
      <c r="CF22" s="1108"/>
      <c r="CG22" s="1109"/>
      <c r="CH22" s="1082"/>
      <c r="CI22" s="1083"/>
      <c r="CJ22" s="1083"/>
      <c r="CK22" s="1083"/>
      <c r="CL22" s="1084"/>
      <c r="CM22" s="1082"/>
      <c r="CN22" s="1083"/>
      <c r="CO22" s="1083"/>
      <c r="CP22" s="1083"/>
      <c r="CQ22" s="1084"/>
      <c r="CR22" s="1082"/>
      <c r="CS22" s="1083"/>
      <c r="CT22" s="1083"/>
      <c r="CU22" s="1083"/>
      <c r="CV22" s="1084"/>
      <c r="CW22" s="1082"/>
      <c r="CX22" s="1083"/>
      <c r="CY22" s="1083"/>
      <c r="CZ22" s="1083"/>
      <c r="DA22" s="1084"/>
      <c r="DB22" s="1082"/>
      <c r="DC22" s="1083"/>
      <c r="DD22" s="1083"/>
      <c r="DE22" s="1083"/>
      <c r="DF22" s="1084"/>
      <c r="DG22" s="1082"/>
      <c r="DH22" s="1083"/>
      <c r="DI22" s="1083"/>
      <c r="DJ22" s="1083"/>
      <c r="DK22" s="1084"/>
      <c r="DL22" s="1082"/>
      <c r="DM22" s="1083"/>
      <c r="DN22" s="1083"/>
      <c r="DO22" s="1083"/>
      <c r="DP22" s="1084"/>
      <c r="DQ22" s="1082"/>
      <c r="DR22" s="1083"/>
      <c r="DS22" s="1083"/>
      <c r="DT22" s="1083"/>
      <c r="DU22" s="1084"/>
      <c r="DV22" s="1085"/>
      <c r="DW22" s="1086"/>
      <c r="DX22" s="1086"/>
      <c r="DY22" s="1086"/>
      <c r="DZ22" s="1087"/>
      <c r="EA22" s="255"/>
    </row>
    <row r="23" spans="1:131" s="256" customFormat="1" ht="26.25" customHeight="1" thickBot="1" x14ac:dyDescent="0.2">
      <c r="A23" s="265" t="s">
        <v>392</v>
      </c>
      <c r="B23" s="1037" t="s">
        <v>393</v>
      </c>
      <c r="C23" s="1038"/>
      <c r="D23" s="1038"/>
      <c r="E23" s="1038"/>
      <c r="F23" s="1038"/>
      <c r="G23" s="1038"/>
      <c r="H23" s="1038"/>
      <c r="I23" s="1038"/>
      <c r="J23" s="1038"/>
      <c r="K23" s="1038"/>
      <c r="L23" s="1038"/>
      <c r="M23" s="1038"/>
      <c r="N23" s="1038"/>
      <c r="O23" s="1038"/>
      <c r="P23" s="1039"/>
      <c r="Q23" s="1161">
        <v>15005</v>
      </c>
      <c r="R23" s="1162"/>
      <c r="S23" s="1162"/>
      <c r="T23" s="1162"/>
      <c r="U23" s="1162"/>
      <c r="V23" s="1162">
        <v>14538</v>
      </c>
      <c r="W23" s="1162"/>
      <c r="X23" s="1162"/>
      <c r="Y23" s="1162"/>
      <c r="Z23" s="1162"/>
      <c r="AA23" s="1162">
        <v>467</v>
      </c>
      <c r="AB23" s="1162"/>
      <c r="AC23" s="1162"/>
      <c r="AD23" s="1162"/>
      <c r="AE23" s="1163"/>
      <c r="AF23" s="1164">
        <v>321</v>
      </c>
      <c r="AG23" s="1162"/>
      <c r="AH23" s="1162"/>
      <c r="AI23" s="1162"/>
      <c r="AJ23" s="1165"/>
      <c r="AK23" s="1166"/>
      <c r="AL23" s="1167"/>
      <c r="AM23" s="1167"/>
      <c r="AN23" s="1167"/>
      <c r="AO23" s="1167"/>
      <c r="AP23" s="1162">
        <v>13019</v>
      </c>
      <c r="AQ23" s="1162"/>
      <c r="AR23" s="1162"/>
      <c r="AS23" s="1162"/>
      <c r="AT23" s="1162"/>
      <c r="AU23" s="1168"/>
      <c r="AV23" s="1168"/>
      <c r="AW23" s="1168"/>
      <c r="AX23" s="1168"/>
      <c r="AY23" s="1169"/>
      <c r="AZ23" s="1158" t="s">
        <v>394</v>
      </c>
      <c r="BA23" s="1159"/>
      <c r="BB23" s="1159"/>
      <c r="BC23" s="1159"/>
      <c r="BD23" s="1160"/>
      <c r="BE23" s="254"/>
      <c r="BF23" s="254"/>
      <c r="BG23" s="254"/>
      <c r="BH23" s="254"/>
      <c r="BI23" s="254"/>
      <c r="BJ23" s="254"/>
      <c r="BK23" s="254"/>
      <c r="BL23" s="254"/>
      <c r="BM23" s="254"/>
      <c r="BN23" s="254"/>
      <c r="BO23" s="254"/>
      <c r="BP23" s="254"/>
      <c r="BQ23" s="263">
        <v>17</v>
      </c>
      <c r="BR23" s="264"/>
      <c r="BS23" s="1107"/>
      <c r="BT23" s="1108"/>
      <c r="BU23" s="1108"/>
      <c r="BV23" s="1108"/>
      <c r="BW23" s="1108"/>
      <c r="BX23" s="1108"/>
      <c r="BY23" s="1108"/>
      <c r="BZ23" s="1108"/>
      <c r="CA23" s="1108"/>
      <c r="CB23" s="1108"/>
      <c r="CC23" s="1108"/>
      <c r="CD23" s="1108"/>
      <c r="CE23" s="1108"/>
      <c r="CF23" s="1108"/>
      <c r="CG23" s="1109"/>
      <c r="CH23" s="1082"/>
      <c r="CI23" s="1083"/>
      <c r="CJ23" s="1083"/>
      <c r="CK23" s="1083"/>
      <c r="CL23" s="1084"/>
      <c r="CM23" s="1082"/>
      <c r="CN23" s="1083"/>
      <c r="CO23" s="1083"/>
      <c r="CP23" s="1083"/>
      <c r="CQ23" s="1084"/>
      <c r="CR23" s="1082"/>
      <c r="CS23" s="1083"/>
      <c r="CT23" s="1083"/>
      <c r="CU23" s="1083"/>
      <c r="CV23" s="1084"/>
      <c r="CW23" s="1082"/>
      <c r="CX23" s="1083"/>
      <c r="CY23" s="1083"/>
      <c r="CZ23" s="1083"/>
      <c r="DA23" s="1084"/>
      <c r="DB23" s="1082"/>
      <c r="DC23" s="1083"/>
      <c r="DD23" s="1083"/>
      <c r="DE23" s="1083"/>
      <c r="DF23" s="1084"/>
      <c r="DG23" s="1082"/>
      <c r="DH23" s="1083"/>
      <c r="DI23" s="1083"/>
      <c r="DJ23" s="1083"/>
      <c r="DK23" s="1084"/>
      <c r="DL23" s="1082"/>
      <c r="DM23" s="1083"/>
      <c r="DN23" s="1083"/>
      <c r="DO23" s="1083"/>
      <c r="DP23" s="1084"/>
      <c r="DQ23" s="1082"/>
      <c r="DR23" s="1083"/>
      <c r="DS23" s="1083"/>
      <c r="DT23" s="1083"/>
      <c r="DU23" s="1084"/>
      <c r="DV23" s="1085"/>
      <c r="DW23" s="1086"/>
      <c r="DX23" s="1086"/>
      <c r="DY23" s="1086"/>
      <c r="DZ23" s="1087"/>
      <c r="EA23" s="255"/>
    </row>
    <row r="24" spans="1:131" s="256" customFormat="1" ht="26.25" customHeight="1" x14ac:dyDescent="0.15">
      <c r="A24" s="1157" t="s">
        <v>395</v>
      </c>
      <c r="B24" s="1157"/>
      <c r="C24" s="1157"/>
      <c r="D24" s="1157"/>
      <c r="E24" s="1157"/>
      <c r="F24" s="1157"/>
      <c r="G24" s="1157"/>
      <c r="H24" s="1157"/>
      <c r="I24" s="1157"/>
      <c r="J24" s="1157"/>
      <c r="K24" s="1157"/>
      <c r="L24" s="1157"/>
      <c r="M24" s="1157"/>
      <c r="N24" s="1157"/>
      <c r="O24" s="1157"/>
      <c r="P24" s="1157"/>
      <c r="Q24" s="1157"/>
      <c r="R24" s="1157"/>
      <c r="S24" s="1157"/>
      <c r="T24" s="1157"/>
      <c r="U24" s="1157"/>
      <c r="V24" s="1157"/>
      <c r="W24" s="1157"/>
      <c r="X24" s="1157"/>
      <c r="Y24" s="1157"/>
      <c r="Z24" s="1157"/>
      <c r="AA24" s="1157"/>
      <c r="AB24" s="1157"/>
      <c r="AC24" s="1157"/>
      <c r="AD24" s="1157"/>
      <c r="AE24" s="1157"/>
      <c r="AF24" s="1157"/>
      <c r="AG24" s="1157"/>
      <c r="AH24" s="1157"/>
      <c r="AI24" s="1157"/>
      <c r="AJ24" s="1157"/>
      <c r="AK24" s="1157"/>
      <c r="AL24" s="1157"/>
      <c r="AM24" s="1157"/>
      <c r="AN24" s="1157"/>
      <c r="AO24" s="1157"/>
      <c r="AP24" s="1157"/>
      <c r="AQ24" s="1157"/>
      <c r="AR24" s="1157"/>
      <c r="AS24" s="1157"/>
      <c r="AT24" s="1157"/>
      <c r="AU24" s="1157"/>
      <c r="AV24" s="1157"/>
      <c r="AW24" s="1157"/>
      <c r="AX24" s="1157"/>
      <c r="AY24" s="1157"/>
      <c r="AZ24" s="253"/>
      <c r="BA24" s="253"/>
      <c r="BB24" s="253"/>
      <c r="BC24" s="253"/>
      <c r="BD24" s="253"/>
      <c r="BE24" s="254"/>
      <c r="BF24" s="254"/>
      <c r="BG24" s="254"/>
      <c r="BH24" s="254"/>
      <c r="BI24" s="254"/>
      <c r="BJ24" s="254"/>
      <c r="BK24" s="254"/>
      <c r="BL24" s="254"/>
      <c r="BM24" s="254"/>
      <c r="BN24" s="254"/>
      <c r="BO24" s="254"/>
      <c r="BP24" s="254"/>
      <c r="BQ24" s="263">
        <v>18</v>
      </c>
      <c r="BR24" s="264"/>
      <c r="BS24" s="1107"/>
      <c r="BT24" s="1108"/>
      <c r="BU24" s="1108"/>
      <c r="BV24" s="1108"/>
      <c r="BW24" s="1108"/>
      <c r="BX24" s="1108"/>
      <c r="BY24" s="1108"/>
      <c r="BZ24" s="1108"/>
      <c r="CA24" s="1108"/>
      <c r="CB24" s="1108"/>
      <c r="CC24" s="1108"/>
      <c r="CD24" s="1108"/>
      <c r="CE24" s="1108"/>
      <c r="CF24" s="1108"/>
      <c r="CG24" s="1109"/>
      <c r="CH24" s="1082"/>
      <c r="CI24" s="1083"/>
      <c r="CJ24" s="1083"/>
      <c r="CK24" s="1083"/>
      <c r="CL24" s="1084"/>
      <c r="CM24" s="1082"/>
      <c r="CN24" s="1083"/>
      <c r="CO24" s="1083"/>
      <c r="CP24" s="1083"/>
      <c r="CQ24" s="1084"/>
      <c r="CR24" s="1082"/>
      <c r="CS24" s="1083"/>
      <c r="CT24" s="1083"/>
      <c r="CU24" s="1083"/>
      <c r="CV24" s="1084"/>
      <c r="CW24" s="1082"/>
      <c r="CX24" s="1083"/>
      <c r="CY24" s="1083"/>
      <c r="CZ24" s="1083"/>
      <c r="DA24" s="1084"/>
      <c r="DB24" s="1082"/>
      <c r="DC24" s="1083"/>
      <c r="DD24" s="1083"/>
      <c r="DE24" s="1083"/>
      <c r="DF24" s="1084"/>
      <c r="DG24" s="1082"/>
      <c r="DH24" s="1083"/>
      <c r="DI24" s="1083"/>
      <c r="DJ24" s="1083"/>
      <c r="DK24" s="1084"/>
      <c r="DL24" s="1082"/>
      <c r="DM24" s="1083"/>
      <c r="DN24" s="1083"/>
      <c r="DO24" s="1083"/>
      <c r="DP24" s="1084"/>
      <c r="DQ24" s="1082"/>
      <c r="DR24" s="1083"/>
      <c r="DS24" s="1083"/>
      <c r="DT24" s="1083"/>
      <c r="DU24" s="1084"/>
      <c r="DV24" s="1085"/>
      <c r="DW24" s="1086"/>
      <c r="DX24" s="1086"/>
      <c r="DY24" s="1086"/>
      <c r="DZ24" s="1087"/>
      <c r="EA24" s="255"/>
    </row>
    <row r="25" spans="1:131" s="248" customFormat="1" ht="26.25" customHeight="1" thickBot="1" x14ac:dyDescent="0.2">
      <c r="A25" s="1156" t="s">
        <v>396</v>
      </c>
      <c r="B25" s="1156"/>
      <c r="C25" s="1156"/>
      <c r="D25" s="1156"/>
      <c r="E25" s="1156"/>
      <c r="F25" s="1156"/>
      <c r="G25" s="1156"/>
      <c r="H25" s="1156"/>
      <c r="I25" s="1156"/>
      <c r="J25" s="1156"/>
      <c r="K25" s="1156"/>
      <c r="L25" s="1156"/>
      <c r="M25" s="1156"/>
      <c r="N25" s="1156"/>
      <c r="O25" s="1156"/>
      <c r="P25" s="1156"/>
      <c r="Q25" s="1156"/>
      <c r="R25" s="1156"/>
      <c r="S25" s="1156"/>
      <c r="T25" s="1156"/>
      <c r="U25" s="1156"/>
      <c r="V25" s="1156"/>
      <c r="W25" s="1156"/>
      <c r="X25" s="1156"/>
      <c r="Y25" s="1156"/>
      <c r="Z25" s="1156"/>
      <c r="AA25" s="1156"/>
      <c r="AB25" s="1156"/>
      <c r="AC25" s="1156"/>
      <c r="AD25" s="1156"/>
      <c r="AE25" s="1156"/>
      <c r="AF25" s="1156"/>
      <c r="AG25" s="1156"/>
      <c r="AH25" s="1156"/>
      <c r="AI25" s="1156"/>
      <c r="AJ25" s="1156"/>
      <c r="AK25" s="1156"/>
      <c r="AL25" s="1156"/>
      <c r="AM25" s="1156"/>
      <c r="AN25" s="1156"/>
      <c r="AO25" s="1156"/>
      <c r="AP25" s="1156"/>
      <c r="AQ25" s="1156"/>
      <c r="AR25" s="1156"/>
      <c r="AS25" s="1156"/>
      <c r="AT25" s="1156"/>
      <c r="AU25" s="1156"/>
      <c r="AV25" s="1156"/>
      <c r="AW25" s="1156"/>
      <c r="AX25" s="1156"/>
      <c r="AY25" s="1156"/>
      <c r="AZ25" s="1156"/>
      <c r="BA25" s="1156"/>
      <c r="BB25" s="1156"/>
      <c r="BC25" s="1156"/>
      <c r="BD25" s="1156"/>
      <c r="BE25" s="1156"/>
      <c r="BF25" s="1156"/>
      <c r="BG25" s="1156"/>
      <c r="BH25" s="1156"/>
      <c r="BI25" s="1156"/>
      <c r="BJ25" s="253"/>
      <c r="BK25" s="253"/>
      <c r="BL25" s="253"/>
      <c r="BM25" s="253"/>
      <c r="BN25" s="253"/>
      <c r="BO25" s="266"/>
      <c r="BP25" s="266"/>
      <c r="BQ25" s="263">
        <v>19</v>
      </c>
      <c r="BR25" s="264"/>
      <c r="BS25" s="1107"/>
      <c r="BT25" s="1108"/>
      <c r="BU25" s="1108"/>
      <c r="BV25" s="1108"/>
      <c r="BW25" s="1108"/>
      <c r="BX25" s="1108"/>
      <c r="BY25" s="1108"/>
      <c r="BZ25" s="1108"/>
      <c r="CA25" s="1108"/>
      <c r="CB25" s="1108"/>
      <c r="CC25" s="1108"/>
      <c r="CD25" s="1108"/>
      <c r="CE25" s="1108"/>
      <c r="CF25" s="1108"/>
      <c r="CG25" s="1109"/>
      <c r="CH25" s="1082"/>
      <c r="CI25" s="1083"/>
      <c r="CJ25" s="1083"/>
      <c r="CK25" s="1083"/>
      <c r="CL25" s="1084"/>
      <c r="CM25" s="1082"/>
      <c r="CN25" s="1083"/>
      <c r="CO25" s="1083"/>
      <c r="CP25" s="1083"/>
      <c r="CQ25" s="1084"/>
      <c r="CR25" s="1082"/>
      <c r="CS25" s="1083"/>
      <c r="CT25" s="1083"/>
      <c r="CU25" s="1083"/>
      <c r="CV25" s="1084"/>
      <c r="CW25" s="1082"/>
      <c r="CX25" s="1083"/>
      <c r="CY25" s="1083"/>
      <c r="CZ25" s="1083"/>
      <c r="DA25" s="1084"/>
      <c r="DB25" s="1082"/>
      <c r="DC25" s="1083"/>
      <c r="DD25" s="1083"/>
      <c r="DE25" s="1083"/>
      <c r="DF25" s="1084"/>
      <c r="DG25" s="1082"/>
      <c r="DH25" s="1083"/>
      <c r="DI25" s="1083"/>
      <c r="DJ25" s="1083"/>
      <c r="DK25" s="1084"/>
      <c r="DL25" s="1082"/>
      <c r="DM25" s="1083"/>
      <c r="DN25" s="1083"/>
      <c r="DO25" s="1083"/>
      <c r="DP25" s="1084"/>
      <c r="DQ25" s="1082"/>
      <c r="DR25" s="1083"/>
      <c r="DS25" s="1083"/>
      <c r="DT25" s="1083"/>
      <c r="DU25" s="1084"/>
      <c r="DV25" s="1085"/>
      <c r="DW25" s="1086"/>
      <c r="DX25" s="1086"/>
      <c r="DY25" s="1086"/>
      <c r="DZ25" s="1087"/>
      <c r="EA25" s="247"/>
    </row>
    <row r="26" spans="1:131" s="248" customFormat="1" ht="26.25" customHeight="1" x14ac:dyDescent="0.15">
      <c r="A26" s="1088" t="s">
        <v>368</v>
      </c>
      <c r="B26" s="1089"/>
      <c r="C26" s="1089"/>
      <c r="D26" s="1089"/>
      <c r="E26" s="1089"/>
      <c r="F26" s="1089"/>
      <c r="G26" s="1089"/>
      <c r="H26" s="1089"/>
      <c r="I26" s="1089"/>
      <c r="J26" s="1089"/>
      <c r="K26" s="1089"/>
      <c r="L26" s="1089"/>
      <c r="M26" s="1089"/>
      <c r="N26" s="1089"/>
      <c r="O26" s="1089"/>
      <c r="P26" s="1090"/>
      <c r="Q26" s="1094" t="s">
        <v>397</v>
      </c>
      <c r="R26" s="1095"/>
      <c r="S26" s="1095"/>
      <c r="T26" s="1095"/>
      <c r="U26" s="1096"/>
      <c r="V26" s="1094" t="s">
        <v>398</v>
      </c>
      <c r="W26" s="1095"/>
      <c r="X26" s="1095"/>
      <c r="Y26" s="1095"/>
      <c r="Z26" s="1096"/>
      <c r="AA26" s="1094" t="s">
        <v>399</v>
      </c>
      <c r="AB26" s="1095"/>
      <c r="AC26" s="1095"/>
      <c r="AD26" s="1095"/>
      <c r="AE26" s="1095"/>
      <c r="AF26" s="1152" t="s">
        <v>400</v>
      </c>
      <c r="AG26" s="1101"/>
      <c r="AH26" s="1101"/>
      <c r="AI26" s="1101"/>
      <c r="AJ26" s="1153"/>
      <c r="AK26" s="1095" t="s">
        <v>401</v>
      </c>
      <c r="AL26" s="1095"/>
      <c r="AM26" s="1095"/>
      <c r="AN26" s="1095"/>
      <c r="AO26" s="1096"/>
      <c r="AP26" s="1094" t="s">
        <v>402</v>
      </c>
      <c r="AQ26" s="1095"/>
      <c r="AR26" s="1095"/>
      <c r="AS26" s="1095"/>
      <c r="AT26" s="1096"/>
      <c r="AU26" s="1094" t="s">
        <v>403</v>
      </c>
      <c r="AV26" s="1095"/>
      <c r="AW26" s="1095"/>
      <c r="AX26" s="1095"/>
      <c r="AY26" s="1096"/>
      <c r="AZ26" s="1094" t="s">
        <v>404</v>
      </c>
      <c r="BA26" s="1095"/>
      <c r="BB26" s="1095"/>
      <c r="BC26" s="1095"/>
      <c r="BD26" s="1096"/>
      <c r="BE26" s="1094" t="s">
        <v>375</v>
      </c>
      <c r="BF26" s="1095"/>
      <c r="BG26" s="1095"/>
      <c r="BH26" s="1095"/>
      <c r="BI26" s="1110"/>
      <c r="BJ26" s="253"/>
      <c r="BK26" s="253"/>
      <c r="BL26" s="253"/>
      <c r="BM26" s="253"/>
      <c r="BN26" s="253"/>
      <c r="BO26" s="266"/>
      <c r="BP26" s="266"/>
      <c r="BQ26" s="263">
        <v>20</v>
      </c>
      <c r="BR26" s="264"/>
      <c r="BS26" s="1107"/>
      <c r="BT26" s="1108"/>
      <c r="BU26" s="1108"/>
      <c r="BV26" s="1108"/>
      <c r="BW26" s="1108"/>
      <c r="BX26" s="1108"/>
      <c r="BY26" s="1108"/>
      <c r="BZ26" s="1108"/>
      <c r="CA26" s="1108"/>
      <c r="CB26" s="1108"/>
      <c r="CC26" s="1108"/>
      <c r="CD26" s="1108"/>
      <c r="CE26" s="1108"/>
      <c r="CF26" s="1108"/>
      <c r="CG26" s="1109"/>
      <c r="CH26" s="1082"/>
      <c r="CI26" s="1083"/>
      <c r="CJ26" s="1083"/>
      <c r="CK26" s="1083"/>
      <c r="CL26" s="1084"/>
      <c r="CM26" s="1082"/>
      <c r="CN26" s="1083"/>
      <c r="CO26" s="1083"/>
      <c r="CP26" s="1083"/>
      <c r="CQ26" s="1084"/>
      <c r="CR26" s="1082"/>
      <c r="CS26" s="1083"/>
      <c r="CT26" s="1083"/>
      <c r="CU26" s="1083"/>
      <c r="CV26" s="1084"/>
      <c r="CW26" s="1082"/>
      <c r="CX26" s="1083"/>
      <c r="CY26" s="1083"/>
      <c r="CZ26" s="1083"/>
      <c r="DA26" s="1084"/>
      <c r="DB26" s="1082"/>
      <c r="DC26" s="1083"/>
      <c r="DD26" s="1083"/>
      <c r="DE26" s="1083"/>
      <c r="DF26" s="1084"/>
      <c r="DG26" s="1082"/>
      <c r="DH26" s="1083"/>
      <c r="DI26" s="1083"/>
      <c r="DJ26" s="1083"/>
      <c r="DK26" s="1084"/>
      <c r="DL26" s="1082"/>
      <c r="DM26" s="1083"/>
      <c r="DN26" s="1083"/>
      <c r="DO26" s="1083"/>
      <c r="DP26" s="1084"/>
      <c r="DQ26" s="1082"/>
      <c r="DR26" s="1083"/>
      <c r="DS26" s="1083"/>
      <c r="DT26" s="1083"/>
      <c r="DU26" s="1084"/>
      <c r="DV26" s="1085"/>
      <c r="DW26" s="1086"/>
      <c r="DX26" s="1086"/>
      <c r="DY26" s="1086"/>
      <c r="DZ26" s="1087"/>
      <c r="EA26" s="247"/>
    </row>
    <row r="27" spans="1:131" s="248" customFormat="1" ht="26.25" customHeight="1" thickBot="1" x14ac:dyDescent="0.2">
      <c r="A27" s="1091"/>
      <c r="B27" s="1092"/>
      <c r="C27" s="1092"/>
      <c r="D27" s="1092"/>
      <c r="E27" s="1092"/>
      <c r="F27" s="1092"/>
      <c r="G27" s="1092"/>
      <c r="H27" s="1092"/>
      <c r="I27" s="1092"/>
      <c r="J27" s="1092"/>
      <c r="K27" s="1092"/>
      <c r="L27" s="1092"/>
      <c r="M27" s="1092"/>
      <c r="N27" s="1092"/>
      <c r="O27" s="1092"/>
      <c r="P27" s="1093"/>
      <c r="Q27" s="1097"/>
      <c r="R27" s="1098"/>
      <c r="S27" s="1098"/>
      <c r="T27" s="1098"/>
      <c r="U27" s="1099"/>
      <c r="V27" s="1097"/>
      <c r="W27" s="1098"/>
      <c r="X27" s="1098"/>
      <c r="Y27" s="1098"/>
      <c r="Z27" s="1099"/>
      <c r="AA27" s="1097"/>
      <c r="AB27" s="1098"/>
      <c r="AC27" s="1098"/>
      <c r="AD27" s="1098"/>
      <c r="AE27" s="1098"/>
      <c r="AF27" s="1154"/>
      <c r="AG27" s="1104"/>
      <c r="AH27" s="1104"/>
      <c r="AI27" s="1104"/>
      <c r="AJ27" s="1155"/>
      <c r="AK27" s="1098"/>
      <c r="AL27" s="1098"/>
      <c r="AM27" s="1098"/>
      <c r="AN27" s="1098"/>
      <c r="AO27" s="1099"/>
      <c r="AP27" s="1097"/>
      <c r="AQ27" s="1098"/>
      <c r="AR27" s="1098"/>
      <c r="AS27" s="1098"/>
      <c r="AT27" s="1099"/>
      <c r="AU27" s="1097"/>
      <c r="AV27" s="1098"/>
      <c r="AW27" s="1098"/>
      <c r="AX27" s="1098"/>
      <c r="AY27" s="1099"/>
      <c r="AZ27" s="1097"/>
      <c r="BA27" s="1098"/>
      <c r="BB27" s="1098"/>
      <c r="BC27" s="1098"/>
      <c r="BD27" s="1099"/>
      <c r="BE27" s="1097"/>
      <c r="BF27" s="1098"/>
      <c r="BG27" s="1098"/>
      <c r="BH27" s="1098"/>
      <c r="BI27" s="1111"/>
      <c r="BJ27" s="253"/>
      <c r="BK27" s="253"/>
      <c r="BL27" s="253"/>
      <c r="BM27" s="253"/>
      <c r="BN27" s="253"/>
      <c r="BO27" s="266"/>
      <c r="BP27" s="266"/>
      <c r="BQ27" s="263">
        <v>21</v>
      </c>
      <c r="BR27" s="264"/>
      <c r="BS27" s="1107"/>
      <c r="BT27" s="1108"/>
      <c r="BU27" s="1108"/>
      <c r="BV27" s="1108"/>
      <c r="BW27" s="1108"/>
      <c r="BX27" s="1108"/>
      <c r="BY27" s="1108"/>
      <c r="BZ27" s="1108"/>
      <c r="CA27" s="1108"/>
      <c r="CB27" s="1108"/>
      <c r="CC27" s="1108"/>
      <c r="CD27" s="1108"/>
      <c r="CE27" s="1108"/>
      <c r="CF27" s="1108"/>
      <c r="CG27" s="1109"/>
      <c r="CH27" s="1082"/>
      <c r="CI27" s="1083"/>
      <c r="CJ27" s="1083"/>
      <c r="CK27" s="1083"/>
      <c r="CL27" s="1084"/>
      <c r="CM27" s="1082"/>
      <c r="CN27" s="1083"/>
      <c r="CO27" s="1083"/>
      <c r="CP27" s="1083"/>
      <c r="CQ27" s="1084"/>
      <c r="CR27" s="1082"/>
      <c r="CS27" s="1083"/>
      <c r="CT27" s="1083"/>
      <c r="CU27" s="1083"/>
      <c r="CV27" s="1084"/>
      <c r="CW27" s="1082"/>
      <c r="CX27" s="1083"/>
      <c r="CY27" s="1083"/>
      <c r="CZ27" s="1083"/>
      <c r="DA27" s="1084"/>
      <c r="DB27" s="1082"/>
      <c r="DC27" s="1083"/>
      <c r="DD27" s="1083"/>
      <c r="DE27" s="1083"/>
      <c r="DF27" s="1084"/>
      <c r="DG27" s="1082"/>
      <c r="DH27" s="1083"/>
      <c r="DI27" s="1083"/>
      <c r="DJ27" s="1083"/>
      <c r="DK27" s="1084"/>
      <c r="DL27" s="1082"/>
      <c r="DM27" s="1083"/>
      <c r="DN27" s="1083"/>
      <c r="DO27" s="1083"/>
      <c r="DP27" s="1084"/>
      <c r="DQ27" s="1082"/>
      <c r="DR27" s="1083"/>
      <c r="DS27" s="1083"/>
      <c r="DT27" s="1083"/>
      <c r="DU27" s="1084"/>
      <c r="DV27" s="1085"/>
      <c r="DW27" s="1086"/>
      <c r="DX27" s="1086"/>
      <c r="DY27" s="1086"/>
      <c r="DZ27" s="1087"/>
      <c r="EA27" s="247"/>
    </row>
    <row r="28" spans="1:131" s="248" customFormat="1" ht="26.25" customHeight="1" thickTop="1" x14ac:dyDescent="0.15">
      <c r="A28" s="267">
        <v>1</v>
      </c>
      <c r="B28" s="1143" t="s">
        <v>405</v>
      </c>
      <c r="C28" s="1144"/>
      <c r="D28" s="1144"/>
      <c r="E28" s="1144"/>
      <c r="F28" s="1144"/>
      <c r="G28" s="1144"/>
      <c r="H28" s="1144"/>
      <c r="I28" s="1144"/>
      <c r="J28" s="1144"/>
      <c r="K28" s="1144"/>
      <c r="L28" s="1144"/>
      <c r="M28" s="1144"/>
      <c r="N28" s="1144"/>
      <c r="O28" s="1144"/>
      <c r="P28" s="1145"/>
      <c r="Q28" s="1146">
        <v>3106</v>
      </c>
      <c r="R28" s="1147"/>
      <c r="S28" s="1147"/>
      <c r="T28" s="1147"/>
      <c r="U28" s="1147"/>
      <c r="V28" s="1147">
        <v>3166</v>
      </c>
      <c r="W28" s="1147"/>
      <c r="X28" s="1147"/>
      <c r="Y28" s="1147"/>
      <c r="Z28" s="1147"/>
      <c r="AA28" s="1147">
        <v>-60</v>
      </c>
      <c r="AB28" s="1147"/>
      <c r="AC28" s="1147"/>
      <c r="AD28" s="1147"/>
      <c r="AE28" s="1148"/>
      <c r="AF28" s="1149">
        <v>-60</v>
      </c>
      <c r="AG28" s="1147"/>
      <c r="AH28" s="1147"/>
      <c r="AI28" s="1147"/>
      <c r="AJ28" s="1150"/>
      <c r="AK28" s="1151">
        <v>307</v>
      </c>
      <c r="AL28" s="1139"/>
      <c r="AM28" s="1139"/>
      <c r="AN28" s="1139"/>
      <c r="AO28" s="1139"/>
      <c r="AP28" s="1139" t="s">
        <v>610</v>
      </c>
      <c r="AQ28" s="1139"/>
      <c r="AR28" s="1139"/>
      <c r="AS28" s="1139"/>
      <c r="AT28" s="1139"/>
      <c r="AU28" s="1139" t="s">
        <v>610</v>
      </c>
      <c r="AV28" s="1139"/>
      <c r="AW28" s="1139"/>
      <c r="AX28" s="1139"/>
      <c r="AY28" s="1139"/>
      <c r="AZ28" s="1140" t="s">
        <v>610</v>
      </c>
      <c r="BA28" s="1140"/>
      <c r="BB28" s="1140"/>
      <c r="BC28" s="1140"/>
      <c r="BD28" s="1140"/>
      <c r="BE28" s="1141"/>
      <c r="BF28" s="1141"/>
      <c r="BG28" s="1141"/>
      <c r="BH28" s="1141"/>
      <c r="BI28" s="1142"/>
      <c r="BJ28" s="253"/>
      <c r="BK28" s="253"/>
      <c r="BL28" s="253"/>
      <c r="BM28" s="253"/>
      <c r="BN28" s="253"/>
      <c r="BO28" s="266"/>
      <c r="BP28" s="266"/>
      <c r="BQ28" s="263">
        <v>22</v>
      </c>
      <c r="BR28" s="264"/>
      <c r="BS28" s="1107"/>
      <c r="BT28" s="1108"/>
      <c r="BU28" s="1108"/>
      <c r="BV28" s="1108"/>
      <c r="BW28" s="1108"/>
      <c r="BX28" s="1108"/>
      <c r="BY28" s="1108"/>
      <c r="BZ28" s="1108"/>
      <c r="CA28" s="1108"/>
      <c r="CB28" s="1108"/>
      <c r="CC28" s="1108"/>
      <c r="CD28" s="1108"/>
      <c r="CE28" s="1108"/>
      <c r="CF28" s="1108"/>
      <c r="CG28" s="1109"/>
      <c r="CH28" s="1082"/>
      <c r="CI28" s="1083"/>
      <c r="CJ28" s="1083"/>
      <c r="CK28" s="1083"/>
      <c r="CL28" s="1084"/>
      <c r="CM28" s="1082"/>
      <c r="CN28" s="1083"/>
      <c r="CO28" s="1083"/>
      <c r="CP28" s="1083"/>
      <c r="CQ28" s="1084"/>
      <c r="CR28" s="1082"/>
      <c r="CS28" s="1083"/>
      <c r="CT28" s="1083"/>
      <c r="CU28" s="1083"/>
      <c r="CV28" s="1084"/>
      <c r="CW28" s="1082"/>
      <c r="CX28" s="1083"/>
      <c r="CY28" s="1083"/>
      <c r="CZ28" s="1083"/>
      <c r="DA28" s="1084"/>
      <c r="DB28" s="1082"/>
      <c r="DC28" s="1083"/>
      <c r="DD28" s="1083"/>
      <c r="DE28" s="1083"/>
      <c r="DF28" s="1084"/>
      <c r="DG28" s="1082"/>
      <c r="DH28" s="1083"/>
      <c r="DI28" s="1083"/>
      <c r="DJ28" s="1083"/>
      <c r="DK28" s="1084"/>
      <c r="DL28" s="1082"/>
      <c r="DM28" s="1083"/>
      <c r="DN28" s="1083"/>
      <c r="DO28" s="1083"/>
      <c r="DP28" s="1084"/>
      <c r="DQ28" s="1082"/>
      <c r="DR28" s="1083"/>
      <c r="DS28" s="1083"/>
      <c r="DT28" s="1083"/>
      <c r="DU28" s="1084"/>
      <c r="DV28" s="1085"/>
      <c r="DW28" s="1086"/>
      <c r="DX28" s="1086"/>
      <c r="DY28" s="1086"/>
      <c r="DZ28" s="1087"/>
      <c r="EA28" s="247"/>
    </row>
    <row r="29" spans="1:131" s="248" customFormat="1" ht="26.25" customHeight="1" x14ac:dyDescent="0.15">
      <c r="A29" s="267">
        <v>2</v>
      </c>
      <c r="B29" s="1130" t="s">
        <v>406</v>
      </c>
      <c r="C29" s="1131"/>
      <c r="D29" s="1131"/>
      <c r="E29" s="1131"/>
      <c r="F29" s="1131"/>
      <c r="G29" s="1131"/>
      <c r="H29" s="1131"/>
      <c r="I29" s="1131"/>
      <c r="J29" s="1131"/>
      <c r="K29" s="1131"/>
      <c r="L29" s="1131"/>
      <c r="M29" s="1131"/>
      <c r="N29" s="1131"/>
      <c r="O29" s="1131"/>
      <c r="P29" s="1132"/>
      <c r="Q29" s="1136">
        <v>2453</v>
      </c>
      <c r="R29" s="1137"/>
      <c r="S29" s="1137"/>
      <c r="T29" s="1137"/>
      <c r="U29" s="1137"/>
      <c r="V29" s="1137">
        <v>2424</v>
      </c>
      <c r="W29" s="1137"/>
      <c r="X29" s="1137"/>
      <c r="Y29" s="1137"/>
      <c r="Z29" s="1137"/>
      <c r="AA29" s="1137">
        <v>29</v>
      </c>
      <c r="AB29" s="1137"/>
      <c r="AC29" s="1137"/>
      <c r="AD29" s="1137"/>
      <c r="AE29" s="1138"/>
      <c r="AF29" s="1112">
        <v>29</v>
      </c>
      <c r="AG29" s="1113"/>
      <c r="AH29" s="1113"/>
      <c r="AI29" s="1113"/>
      <c r="AJ29" s="1114"/>
      <c r="AK29" s="1073">
        <v>352</v>
      </c>
      <c r="AL29" s="1064"/>
      <c r="AM29" s="1064"/>
      <c r="AN29" s="1064"/>
      <c r="AO29" s="1064"/>
      <c r="AP29" s="1064" t="s">
        <v>610</v>
      </c>
      <c r="AQ29" s="1064"/>
      <c r="AR29" s="1064"/>
      <c r="AS29" s="1064"/>
      <c r="AT29" s="1064"/>
      <c r="AU29" s="1064" t="s">
        <v>610</v>
      </c>
      <c r="AV29" s="1064"/>
      <c r="AW29" s="1064"/>
      <c r="AX29" s="1064"/>
      <c r="AY29" s="1064"/>
      <c r="AZ29" s="1135" t="s">
        <v>610</v>
      </c>
      <c r="BA29" s="1135"/>
      <c r="BB29" s="1135"/>
      <c r="BC29" s="1135"/>
      <c r="BD29" s="1135"/>
      <c r="BE29" s="1125"/>
      <c r="BF29" s="1125"/>
      <c r="BG29" s="1125"/>
      <c r="BH29" s="1125"/>
      <c r="BI29" s="1126"/>
      <c r="BJ29" s="253"/>
      <c r="BK29" s="253"/>
      <c r="BL29" s="253"/>
      <c r="BM29" s="253"/>
      <c r="BN29" s="253"/>
      <c r="BO29" s="266"/>
      <c r="BP29" s="266"/>
      <c r="BQ29" s="263">
        <v>23</v>
      </c>
      <c r="BR29" s="264"/>
      <c r="BS29" s="1107"/>
      <c r="BT29" s="1108"/>
      <c r="BU29" s="1108"/>
      <c r="BV29" s="1108"/>
      <c r="BW29" s="1108"/>
      <c r="BX29" s="1108"/>
      <c r="BY29" s="1108"/>
      <c r="BZ29" s="1108"/>
      <c r="CA29" s="1108"/>
      <c r="CB29" s="1108"/>
      <c r="CC29" s="1108"/>
      <c r="CD29" s="1108"/>
      <c r="CE29" s="1108"/>
      <c r="CF29" s="1108"/>
      <c r="CG29" s="1109"/>
      <c r="CH29" s="1082"/>
      <c r="CI29" s="1083"/>
      <c r="CJ29" s="1083"/>
      <c r="CK29" s="1083"/>
      <c r="CL29" s="1084"/>
      <c r="CM29" s="1082"/>
      <c r="CN29" s="1083"/>
      <c r="CO29" s="1083"/>
      <c r="CP29" s="1083"/>
      <c r="CQ29" s="1084"/>
      <c r="CR29" s="1082"/>
      <c r="CS29" s="1083"/>
      <c r="CT29" s="1083"/>
      <c r="CU29" s="1083"/>
      <c r="CV29" s="1084"/>
      <c r="CW29" s="1082"/>
      <c r="CX29" s="1083"/>
      <c r="CY29" s="1083"/>
      <c r="CZ29" s="1083"/>
      <c r="DA29" s="1084"/>
      <c r="DB29" s="1082"/>
      <c r="DC29" s="1083"/>
      <c r="DD29" s="1083"/>
      <c r="DE29" s="1083"/>
      <c r="DF29" s="1084"/>
      <c r="DG29" s="1082"/>
      <c r="DH29" s="1083"/>
      <c r="DI29" s="1083"/>
      <c r="DJ29" s="1083"/>
      <c r="DK29" s="1084"/>
      <c r="DL29" s="1082"/>
      <c r="DM29" s="1083"/>
      <c r="DN29" s="1083"/>
      <c r="DO29" s="1083"/>
      <c r="DP29" s="1084"/>
      <c r="DQ29" s="1082"/>
      <c r="DR29" s="1083"/>
      <c r="DS29" s="1083"/>
      <c r="DT29" s="1083"/>
      <c r="DU29" s="1084"/>
      <c r="DV29" s="1085"/>
      <c r="DW29" s="1086"/>
      <c r="DX29" s="1086"/>
      <c r="DY29" s="1086"/>
      <c r="DZ29" s="1087"/>
      <c r="EA29" s="247"/>
    </row>
    <row r="30" spans="1:131" s="248" customFormat="1" ht="26.25" customHeight="1" x14ac:dyDescent="0.15">
      <c r="A30" s="267">
        <v>3</v>
      </c>
      <c r="B30" s="1130" t="s">
        <v>407</v>
      </c>
      <c r="C30" s="1131"/>
      <c r="D30" s="1131"/>
      <c r="E30" s="1131"/>
      <c r="F30" s="1131"/>
      <c r="G30" s="1131"/>
      <c r="H30" s="1131"/>
      <c r="I30" s="1131"/>
      <c r="J30" s="1131"/>
      <c r="K30" s="1131"/>
      <c r="L30" s="1131"/>
      <c r="M30" s="1131"/>
      <c r="N30" s="1131"/>
      <c r="O30" s="1131"/>
      <c r="P30" s="1132"/>
      <c r="Q30" s="1136">
        <v>325</v>
      </c>
      <c r="R30" s="1137"/>
      <c r="S30" s="1137"/>
      <c r="T30" s="1137"/>
      <c r="U30" s="1137"/>
      <c r="V30" s="1137">
        <v>315</v>
      </c>
      <c r="W30" s="1137"/>
      <c r="X30" s="1137"/>
      <c r="Y30" s="1137"/>
      <c r="Z30" s="1137"/>
      <c r="AA30" s="1137">
        <v>10</v>
      </c>
      <c r="AB30" s="1137"/>
      <c r="AC30" s="1137"/>
      <c r="AD30" s="1137"/>
      <c r="AE30" s="1138"/>
      <c r="AF30" s="1112">
        <v>10</v>
      </c>
      <c r="AG30" s="1113"/>
      <c r="AH30" s="1113"/>
      <c r="AI30" s="1113"/>
      <c r="AJ30" s="1114"/>
      <c r="AK30" s="1073">
        <v>96</v>
      </c>
      <c r="AL30" s="1064"/>
      <c r="AM30" s="1064"/>
      <c r="AN30" s="1064"/>
      <c r="AO30" s="1064"/>
      <c r="AP30" s="1064" t="s">
        <v>610</v>
      </c>
      <c r="AQ30" s="1064"/>
      <c r="AR30" s="1064"/>
      <c r="AS30" s="1064"/>
      <c r="AT30" s="1064"/>
      <c r="AU30" s="1064" t="s">
        <v>610</v>
      </c>
      <c r="AV30" s="1064"/>
      <c r="AW30" s="1064"/>
      <c r="AX30" s="1064"/>
      <c r="AY30" s="1064"/>
      <c r="AZ30" s="1135" t="s">
        <v>610</v>
      </c>
      <c r="BA30" s="1135"/>
      <c r="BB30" s="1135"/>
      <c r="BC30" s="1135"/>
      <c r="BD30" s="1135"/>
      <c r="BE30" s="1125"/>
      <c r="BF30" s="1125"/>
      <c r="BG30" s="1125"/>
      <c r="BH30" s="1125"/>
      <c r="BI30" s="1126"/>
      <c r="BJ30" s="253"/>
      <c r="BK30" s="253"/>
      <c r="BL30" s="253"/>
      <c r="BM30" s="253"/>
      <c r="BN30" s="253"/>
      <c r="BO30" s="266"/>
      <c r="BP30" s="266"/>
      <c r="BQ30" s="263">
        <v>24</v>
      </c>
      <c r="BR30" s="264"/>
      <c r="BS30" s="1107"/>
      <c r="BT30" s="1108"/>
      <c r="BU30" s="1108"/>
      <c r="BV30" s="1108"/>
      <c r="BW30" s="1108"/>
      <c r="BX30" s="1108"/>
      <c r="BY30" s="1108"/>
      <c r="BZ30" s="1108"/>
      <c r="CA30" s="1108"/>
      <c r="CB30" s="1108"/>
      <c r="CC30" s="1108"/>
      <c r="CD30" s="1108"/>
      <c r="CE30" s="1108"/>
      <c r="CF30" s="1108"/>
      <c r="CG30" s="1109"/>
      <c r="CH30" s="1082"/>
      <c r="CI30" s="1083"/>
      <c r="CJ30" s="1083"/>
      <c r="CK30" s="1083"/>
      <c r="CL30" s="1084"/>
      <c r="CM30" s="1082"/>
      <c r="CN30" s="1083"/>
      <c r="CO30" s="1083"/>
      <c r="CP30" s="1083"/>
      <c r="CQ30" s="1084"/>
      <c r="CR30" s="1082"/>
      <c r="CS30" s="1083"/>
      <c r="CT30" s="1083"/>
      <c r="CU30" s="1083"/>
      <c r="CV30" s="1084"/>
      <c r="CW30" s="1082"/>
      <c r="CX30" s="1083"/>
      <c r="CY30" s="1083"/>
      <c r="CZ30" s="1083"/>
      <c r="DA30" s="1084"/>
      <c r="DB30" s="1082"/>
      <c r="DC30" s="1083"/>
      <c r="DD30" s="1083"/>
      <c r="DE30" s="1083"/>
      <c r="DF30" s="1084"/>
      <c r="DG30" s="1082"/>
      <c r="DH30" s="1083"/>
      <c r="DI30" s="1083"/>
      <c r="DJ30" s="1083"/>
      <c r="DK30" s="1084"/>
      <c r="DL30" s="1082"/>
      <c r="DM30" s="1083"/>
      <c r="DN30" s="1083"/>
      <c r="DO30" s="1083"/>
      <c r="DP30" s="1084"/>
      <c r="DQ30" s="1082"/>
      <c r="DR30" s="1083"/>
      <c r="DS30" s="1083"/>
      <c r="DT30" s="1083"/>
      <c r="DU30" s="1084"/>
      <c r="DV30" s="1085"/>
      <c r="DW30" s="1086"/>
      <c r="DX30" s="1086"/>
      <c r="DY30" s="1086"/>
      <c r="DZ30" s="1087"/>
      <c r="EA30" s="247"/>
    </row>
    <row r="31" spans="1:131" s="248" customFormat="1" ht="26.25" customHeight="1" x14ac:dyDescent="0.15">
      <c r="A31" s="267">
        <v>4</v>
      </c>
      <c r="B31" s="1130" t="s">
        <v>408</v>
      </c>
      <c r="C31" s="1131"/>
      <c r="D31" s="1131"/>
      <c r="E31" s="1131"/>
      <c r="F31" s="1131"/>
      <c r="G31" s="1131"/>
      <c r="H31" s="1131"/>
      <c r="I31" s="1131"/>
      <c r="J31" s="1131"/>
      <c r="K31" s="1131"/>
      <c r="L31" s="1131"/>
      <c r="M31" s="1131"/>
      <c r="N31" s="1131"/>
      <c r="O31" s="1131"/>
      <c r="P31" s="1132"/>
      <c r="Q31" s="1136">
        <v>297</v>
      </c>
      <c r="R31" s="1137"/>
      <c r="S31" s="1137"/>
      <c r="T31" s="1137"/>
      <c r="U31" s="1137"/>
      <c r="V31" s="1137">
        <v>252</v>
      </c>
      <c r="W31" s="1137"/>
      <c r="X31" s="1137"/>
      <c r="Y31" s="1137"/>
      <c r="Z31" s="1137"/>
      <c r="AA31" s="1137">
        <v>45</v>
      </c>
      <c r="AB31" s="1137"/>
      <c r="AC31" s="1137"/>
      <c r="AD31" s="1137"/>
      <c r="AE31" s="1138"/>
      <c r="AF31" s="1112">
        <v>766</v>
      </c>
      <c r="AG31" s="1113"/>
      <c r="AH31" s="1113"/>
      <c r="AI31" s="1113"/>
      <c r="AJ31" s="1114"/>
      <c r="AK31" s="1073">
        <v>27</v>
      </c>
      <c r="AL31" s="1064"/>
      <c r="AM31" s="1064"/>
      <c r="AN31" s="1064"/>
      <c r="AO31" s="1064"/>
      <c r="AP31" s="1064">
        <v>873</v>
      </c>
      <c r="AQ31" s="1064"/>
      <c r="AR31" s="1064"/>
      <c r="AS31" s="1064"/>
      <c r="AT31" s="1064"/>
      <c r="AU31" s="1064">
        <v>205</v>
      </c>
      <c r="AV31" s="1064"/>
      <c r="AW31" s="1064"/>
      <c r="AX31" s="1064"/>
      <c r="AY31" s="1064"/>
      <c r="AZ31" s="1135" t="s">
        <v>610</v>
      </c>
      <c r="BA31" s="1135"/>
      <c r="BB31" s="1135"/>
      <c r="BC31" s="1135"/>
      <c r="BD31" s="1135"/>
      <c r="BE31" s="1125" t="s">
        <v>409</v>
      </c>
      <c r="BF31" s="1125"/>
      <c r="BG31" s="1125"/>
      <c r="BH31" s="1125"/>
      <c r="BI31" s="1126"/>
      <c r="BJ31" s="253"/>
      <c r="BK31" s="253"/>
      <c r="BL31" s="253"/>
      <c r="BM31" s="253"/>
      <c r="BN31" s="253"/>
      <c r="BO31" s="266"/>
      <c r="BP31" s="266"/>
      <c r="BQ31" s="263">
        <v>25</v>
      </c>
      <c r="BR31" s="264"/>
      <c r="BS31" s="1107"/>
      <c r="BT31" s="1108"/>
      <c r="BU31" s="1108"/>
      <c r="BV31" s="1108"/>
      <c r="BW31" s="1108"/>
      <c r="BX31" s="1108"/>
      <c r="BY31" s="1108"/>
      <c r="BZ31" s="1108"/>
      <c r="CA31" s="1108"/>
      <c r="CB31" s="1108"/>
      <c r="CC31" s="1108"/>
      <c r="CD31" s="1108"/>
      <c r="CE31" s="1108"/>
      <c r="CF31" s="1108"/>
      <c r="CG31" s="1109"/>
      <c r="CH31" s="1082"/>
      <c r="CI31" s="1083"/>
      <c r="CJ31" s="1083"/>
      <c r="CK31" s="1083"/>
      <c r="CL31" s="1084"/>
      <c r="CM31" s="1082"/>
      <c r="CN31" s="1083"/>
      <c r="CO31" s="1083"/>
      <c r="CP31" s="1083"/>
      <c r="CQ31" s="1084"/>
      <c r="CR31" s="1082"/>
      <c r="CS31" s="1083"/>
      <c r="CT31" s="1083"/>
      <c r="CU31" s="1083"/>
      <c r="CV31" s="1084"/>
      <c r="CW31" s="1082"/>
      <c r="CX31" s="1083"/>
      <c r="CY31" s="1083"/>
      <c r="CZ31" s="1083"/>
      <c r="DA31" s="1084"/>
      <c r="DB31" s="1082"/>
      <c r="DC31" s="1083"/>
      <c r="DD31" s="1083"/>
      <c r="DE31" s="1083"/>
      <c r="DF31" s="1084"/>
      <c r="DG31" s="1082"/>
      <c r="DH31" s="1083"/>
      <c r="DI31" s="1083"/>
      <c r="DJ31" s="1083"/>
      <c r="DK31" s="1084"/>
      <c r="DL31" s="1082"/>
      <c r="DM31" s="1083"/>
      <c r="DN31" s="1083"/>
      <c r="DO31" s="1083"/>
      <c r="DP31" s="1084"/>
      <c r="DQ31" s="1082"/>
      <c r="DR31" s="1083"/>
      <c r="DS31" s="1083"/>
      <c r="DT31" s="1083"/>
      <c r="DU31" s="1084"/>
      <c r="DV31" s="1085"/>
      <c r="DW31" s="1086"/>
      <c r="DX31" s="1086"/>
      <c r="DY31" s="1086"/>
      <c r="DZ31" s="1087"/>
      <c r="EA31" s="247"/>
    </row>
    <row r="32" spans="1:131" s="248" customFormat="1" ht="26.25" customHeight="1" x14ac:dyDescent="0.15">
      <c r="A32" s="267">
        <v>5</v>
      </c>
      <c r="B32" s="1130" t="s">
        <v>410</v>
      </c>
      <c r="C32" s="1131"/>
      <c r="D32" s="1131"/>
      <c r="E32" s="1131"/>
      <c r="F32" s="1131"/>
      <c r="G32" s="1131"/>
      <c r="H32" s="1131"/>
      <c r="I32" s="1131"/>
      <c r="J32" s="1131"/>
      <c r="K32" s="1131"/>
      <c r="L32" s="1131"/>
      <c r="M32" s="1131"/>
      <c r="N32" s="1131"/>
      <c r="O32" s="1131"/>
      <c r="P32" s="1132"/>
      <c r="Q32" s="1136">
        <v>555</v>
      </c>
      <c r="R32" s="1137"/>
      <c r="S32" s="1137"/>
      <c r="T32" s="1137"/>
      <c r="U32" s="1137"/>
      <c r="V32" s="1137">
        <v>549</v>
      </c>
      <c r="W32" s="1137"/>
      <c r="X32" s="1137"/>
      <c r="Y32" s="1137"/>
      <c r="Z32" s="1137"/>
      <c r="AA32" s="1137">
        <v>4</v>
      </c>
      <c r="AB32" s="1137"/>
      <c r="AC32" s="1137"/>
      <c r="AD32" s="1137"/>
      <c r="AE32" s="1138"/>
      <c r="AF32" s="1112" t="s">
        <v>389</v>
      </c>
      <c r="AG32" s="1113"/>
      <c r="AH32" s="1113"/>
      <c r="AI32" s="1113"/>
      <c r="AJ32" s="1114"/>
      <c r="AK32" s="1073">
        <v>297</v>
      </c>
      <c r="AL32" s="1064"/>
      <c r="AM32" s="1064"/>
      <c r="AN32" s="1064"/>
      <c r="AO32" s="1064"/>
      <c r="AP32" s="1064">
        <v>3919</v>
      </c>
      <c r="AQ32" s="1064"/>
      <c r="AR32" s="1064"/>
      <c r="AS32" s="1064"/>
      <c r="AT32" s="1064"/>
      <c r="AU32" s="1064">
        <v>3848</v>
      </c>
      <c r="AV32" s="1064"/>
      <c r="AW32" s="1064"/>
      <c r="AX32" s="1064"/>
      <c r="AY32" s="1064"/>
      <c r="AZ32" s="1135" t="s">
        <v>610</v>
      </c>
      <c r="BA32" s="1135"/>
      <c r="BB32" s="1135"/>
      <c r="BC32" s="1135"/>
      <c r="BD32" s="1135"/>
      <c r="BE32" s="1125" t="s">
        <v>411</v>
      </c>
      <c r="BF32" s="1125"/>
      <c r="BG32" s="1125"/>
      <c r="BH32" s="1125"/>
      <c r="BI32" s="1126"/>
      <c r="BJ32" s="253"/>
      <c r="BK32" s="253"/>
      <c r="BL32" s="253"/>
      <c r="BM32" s="253"/>
      <c r="BN32" s="253"/>
      <c r="BO32" s="266"/>
      <c r="BP32" s="266"/>
      <c r="BQ32" s="263">
        <v>26</v>
      </c>
      <c r="BR32" s="264"/>
      <c r="BS32" s="1107"/>
      <c r="BT32" s="1108"/>
      <c r="BU32" s="1108"/>
      <c r="BV32" s="1108"/>
      <c r="BW32" s="1108"/>
      <c r="BX32" s="1108"/>
      <c r="BY32" s="1108"/>
      <c r="BZ32" s="1108"/>
      <c r="CA32" s="1108"/>
      <c r="CB32" s="1108"/>
      <c r="CC32" s="1108"/>
      <c r="CD32" s="1108"/>
      <c r="CE32" s="1108"/>
      <c r="CF32" s="1108"/>
      <c r="CG32" s="1109"/>
      <c r="CH32" s="1082"/>
      <c r="CI32" s="1083"/>
      <c r="CJ32" s="1083"/>
      <c r="CK32" s="1083"/>
      <c r="CL32" s="1084"/>
      <c r="CM32" s="1082"/>
      <c r="CN32" s="1083"/>
      <c r="CO32" s="1083"/>
      <c r="CP32" s="1083"/>
      <c r="CQ32" s="1084"/>
      <c r="CR32" s="1082"/>
      <c r="CS32" s="1083"/>
      <c r="CT32" s="1083"/>
      <c r="CU32" s="1083"/>
      <c r="CV32" s="1084"/>
      <c r="CW32" s="1082"/>
      <c r="CX32" s="1083"/>
      <c r="CY32" s="1083"/>
      <c r="CZ32" s="1083"/>
      <c r="DA32" s="1084"/>
      <c r="DB32" s="1082"/>
      <c r="DC32" s="1083"/>
      <c r="DD32" s="1083"/>
      <c r="DE32" s="1083"/>
      <c r="DF32" s="1084"/>
      <c r="DG32" s="1082"/>
      <c r="DH32" s="1083"/>
      <c r="DI32" s="1083"/>
      <c r="DJ32" s="1083"/>
      <c r="DK32" s="1084"/>
      <c r="DL32" s="1082"/>
      <c r="DM32" s="1083"/>
      <c r="DN32" s="1083"/>
      <c r="DO32" s="1083"/>
      <c r="DP32" s="1084"/>
      <c r="DQ32" s="1082"/>
      <c r="DR32" s="1083"/>
      <c r="DS32" s="1083"/>
      <c r="DT32" s="1083"/>
      <c r="DU32" s="1084"/>
      <c r="DV32" s="1085"/>
      <c r="DW32" s="1086"/>
      <c r="DX32" s="1086"/>
      <c r="DY32" s="1086"/>
      <c r="DZ32" s="1087"/>
      <c r="EA32" s="247"/>
    </row>
    <row r="33" spans="1:131" s="248" customFormat="1" ht="26.25" customHeight="1" x14ac:dyDescent="0.15">
      <c r="A33" s="267">
        <v>6</v>
      </c>
      <c r="B33" s="1130" t="s">
        <v>412</v>
      </c>
      <c r="C33" s="1131"/>
      <c r="D33" s="1131"/>
      <c r="E33" s="1131"/>
      <c r="F33" s="1131"/>
      <c r="G33" s="1131"/>
      <c r="H33" s="1131"/>
      <c r="I33" s="1131"/>
      <c r="J33" s="1131"/>
      <c r="K33" s="1131"/>
      <c r="L33" s="1131"/>
      <c r="M33" s="1131"/>
      <c r="N33" s="1131"/>
      <c r="O33" s="1131"/>
      <c r="P33" s="1132"/>
      <c r="Q33" s="1136">
        <v>80</v>
      </c>
      <c r="R33" s="1137"/>
      <c r="S33" s="1137"/>
      <c r="T33" s="1137"/>
      <c r="U33" s="1137"/>
      <c r="V33" s="1137">
        <v>80</v>
      </c>
      <c r="W33" s="1137"/>
      <c r="X33" s="1137"/>
      <c r="Y33" s="1137"/>
      <c r="Z33" s="1137"/>
      <c r="AA33" s="1137" t="s">
        <v>610</v>
      </c>
      <c r="AB33" s="1137"/>
      <c r="AC33" s="1137"/>
      <c r="AD33" s="1137"/>
      <c r="AE33" s="1138"/>
      <c r="AF33" s="1112" t="s">
        <v>413</v>
      </c>
      <c r="AG33" s="1113"/>
      <c r="AH33" s="1113"/>
      <c r="AI33" s="1113"/>
      <c r="AJ33" s="1114"/>
      <c r="AK33" s="1073">
        <v>43</v>
      </c>
      <c r="AL33" s="1064"/>
      <c r="AM33" s="1064"/>
      <c r="AN33" s="1064"/>
      <c r="AO33" s="1064"/>
      <c r="AP33" s="1064">
        <v>456</v>
      </c>
      <c r="AQ33" s="1064"/>
      <c r="AR33" s="1064"/>
      <c r="AS33" s="1064"/>
      <c r="AT33" s="1064"/>
      <c r="AU33" s="1064">
        <v>456</v>
      </c>
      <c r="AV33" s="1064"/>
      <c r="AW33" s="1064"/>
      <c r="AX33" s="1064"/>
      <c r="AY33" s="1064"/>
      <c r="AZ33" s="1135" t="s">
        <v>610</v>
      </c>
      <c r="BA33" s="1135"/>
      <c r="BB33" s="1135"/>
      <c r="BC33" s="1135"/>
      <c r="BD33" s="1135"/>
      <c r="BE33" s="1125" t="s">
        <v>411</v>
      </c>
      <c r="BF33" s="1125"/>
      <c r="BG33" s="1125"/>
      <c r="BH33" s="1125"/>
      <c r="BI33" s="1126"/>
      <c r="BJ33" s="253"/>
      <c r="BK33" s="253"/>
      <c r="BL33" s="253"/>
      <c r="BM33" s="253"/>
      <c r="BN33" s="253"/>
      <c r="BO33" s="266"/>
      <c r="BP33" s="266"/>
      <c r="BQ33" s="263">
        <v>27</v>
      </c>
      <c r="BR33" s="264"/>
      <c r="BS33" s="1107"/>
      <c r="BT33" s="1108"/>
      <c r="BU33" s="1108"/>
      <c r="BV33" s="1108"/>
      <c r="BW33" s="1108"/>
      <c r="BX33" s="1108"/>
      <c r="BY33" s="1108"/>
      <c r="BZ33" s="1108"/>
      <c r="CA33" s="1108"/>
      <c r="CB33" s="1108"/>
      <c r="CC33" s="1108"/>
      <c r="CD33" s="1108"/>
      <c r="CE33" s="1108"/>
      <c r="CF33" s="1108"/>
      <c r="CG33" s="1109"/>
      <c r="CH33" s="1082"/>
      <c r="CI33" s="1083"/>
      <c r="CJ33" s="1083"/>
      <c r="CK33" s="1083"/>
      <c r="CL33" s="1084"/>
      <c r="CM33" s="1082"/>
      <c r="CN33" s="1083"/>
      <c r="CO33" s="1083"/>
      <c r="CP33" s="1083"/>
      <c r="CQ33" s="1084"/>
      <c r="CR33" s="1082"/>
      <c r="CS33" s="1083"/>
      <c r="CT33" s="1083"/>
      <c r="CU33" s="1083"/>
      <c r="CV33" s="1084"/>
      <c r="CW33" s="1082"/>
      <c r="CX33" s="1083"/>
      <c r="CY33" s="1083"/>
      <c r="CZ33" s="1083"/>
      <c r="DA33" s="1084"/>
      <c r="DB33" s="1082"/>
      <c r="DC33" s="1083"/>
      <c r="DD33" s="1083"/>
      <c r="DE33" s="1083"/>
      <c r="DF33" s="1084"/>
      <c r="DG33" s="1082"/>
      <c r="DH33" s="1083"/>
      <c r="DI33" s="1083"/>
      <c r="DJ33" s="1083"/>
      <c r="DK33" s="1084"/>
      <c r="DL33" s="1082"/>
      <c r="DM33" s="1083"/>
      <c r="DN33" s="1083"/>
      <c r="DO33" s="1083"/>
      <c r="DP33" s="1084"/>
      <c r="DQ33" s="1082"/>
      <c r="DR33" s="1083"/>
      <c r="DS33" s="1083"/>
      <c r="DT33" s="1083"/>
      <c r="DU33" s="1084"/>
      <c r="DV33" s="1085"/>
      <c r="DW33" s="1086"/>
      <c r="DX33" s="1086"/>
      <c r="DY33" s="1086"/>
      <c r="DZ33" s="1087"/>
      <c r="EA33" s="247"/>
    </row>
    <row r="34" spans="1:131" s="248" customFormat="1" ht="26.25" customHeight="1" x14ac:dyDescent="0.15">
      <c r="A34" s="267">
        <v>7</v>
      </c>
      <c r="B34" s="1130" t="s">
        <v>414</v>
      </c>
      <c r="C34" s="1131"/>
      <c r="D34" s="1131"/>
      <c r="E34" s="1131"/>
      <c r="F34" s="1131"/>
      <c r="G34" s="1131"/>
      <c r="H34" s="1131"/>
      <c r="I34" s="1131"/>
      <c r="J34" s="1131"/>
      <c r="K34" s="1131"/>
      <c r="L34" s="1131"/>
      <c r="M34" s="1131"/>
      <c r="N34" s="1131"/>
      <c r="O34" s="1131"/>
      <c r="P34" s="1132"/>
      <c r="Q34" s="1136">
        <v>28</v>
      </c>
      <c r="R34" s="1137"/>
      <c r="S34" s="1137"/>
      <c r="T34" s="1137"/>
      <c r="U34" s="1137"/>
      <c r="V34" s="1137">
        <v>11</v>
      </c>
      <c r="W34" s="1137"/>
      <c r="X34" s="1137"/>
      <c r="Y34" s="1137"/>
      <c r="Z34" s="1137"/>
      <c r="AA34" s="1137">
        <v>17</v>
      </c>
      <c r="AB34" s="1137"/>
      <c r="AC34" s="1137"/>
      <c r="AD34" s="1137"/>
      <c r="AE34" s="1138"/>
      <c r="AF34" s="1112">
        <v>1</v>
      </c>
      <c r="AG34" s="1113"/>
      <c r="AH34" s="1113"/>
      <c r="AI34" s="1113"/>
      <c r="AJ34" s="1114"/>
      <c r="AK34" s="1073">
        <v>7</v>
      </c>
      <c r="AL34" s="1064"/>
      <c r="AM34" s="1064"/>
      <c r="AN34" s="1064"/>
      <c r="AO34" s="1064"/>
      <c r="AP34" s="1064">
        <v>19</v>
      </c>
      <c r="AQ34" s="1064"/>
      <c r="AR34" s="1064"/>
      <c r="AS34" s="1064"/>
      <c r="AT34" s="1064"/>
      <c r="AU34" s="1064" t="s">
        <v>610</v>
      </c>
      <c r="AV34" s="1064"/>
      <c r="AW34" s="1064"/>
      <c r="AX34" s="1064"/>
      <c r="AY34" s="1064"/>
      <c r="AZ34" s="1135" t="s">
        <v>610</v>
      </c>
      <c r="BA34" s="1135"/>
      <c r="BB34" s="1135"/>
      <c r="BC34" s="1135"/>
      <c r="BD34" s="1135"/>
      <c r="BE34" s="1125" t="s">
        <v>411</v>
      </c>
      <c r="BF34" s="1125"/>
      <c r="BG34" s="1125"/>
      <c r="BH34" s="1125"/>
      <c r="BI34" s="1126"/>
      <c r="BJ34" s="253"/>
      <c r="BK34" s="253"/>
      <c r="BL34" s="253"/>
      <c r="BM34" s="253"/>
      <c r="BN34" s="253"/>
      <c r="BO34" s="266"/>
      <c r="BP34" s="266"/>
      <c r="BQ34" s="263">
        <v>28</v>
      </c>
      <c r="BR34" s="264"/>
      <c r="BS34" s="1107"/>
      <c r="BT34" s="1108"/>
      <c r="BU34" s="1108"/>
      <c r="BV34" s="1108"/>
      <c r="BW34" s="1108"/>
      <c r="BX34" s="1108"/>
      <c r="BY34" s="1108"/>
      <c r="BZ34" s="1108"/>
      <c r="CA34" s="1108"/>
      <c r="CB34" s="1108"/>
      <c r="CC34" s="1108"/>
      <c r="CD34" s="1108"/>
      <c r="CE34" s="1108"/>
      <c r="CF34" s="1108"/>
      <c r="CG34" s="1109"/>
      <c r="CH34" s="1082"/>
      <c r="CI34" s="1083"/>
      <c r="CJ34" s="1083"/>
      <c r="CK34" s="1083"/>
      <c r="CL34" s="1084"/>
      <c r="CM34" s="1082"/>
      <c r="CN34" s="1083"/>
      <c r="CO34" s="1083"/>
      <c r="CP34" s="1083"/>
      <c r="CQ34" s="1084"/>
      <c r="CR34" s="1082"/>
      <c r="CS34" s="1083"/>
      <c r="CT34" s="1083"/>
      <c r="CU34" s="1083"/>
      <c r="CV34" s="1084"/>
      <c r="CW34" s="1082"/>
      <c r="CX34" s="1083"/>
      <c r="CY34" s="1083"/>
      <c r="CZ34" s="1083"/>
      <c r="DA34" s="1084"/>
      <c r="DB34" s="1082"/>
      <c r="DC34" s="1083"/>
      <c r="DD34" s="1083"/>
      <c r="DE34" s="1083"/>
      <c r="DF34" s="1084"/>
      <c r="DG34" s="1082"/>
      <c r="DH34" s="1083"/>
      <c r="DI34" s="1083"/>
      <c r="DJ34" s="1083"/>
      <c r="DK34" s="1084"/>
      <c r="DL34" s="1082"/>
      <c r="DM34" s="1083"/>
      <c r="DN34" s="1083"/>
      <c r="DO34" s="1083"/>
      <c r="DP34" s="1084"/>
      <c r="DQ34" s="1082"/>
      <c r="DR34" s="1083"/>
      <c r="DS34" s="1083"/>
      <c r="DT34" s="1083"/>
      <c r="DU34" s="1084"/>
      <c r="DV34" s="1085"/>
      <c r="DW34" s="1086"/>
      <c r="DX34" s="1086"/>
      <c r="DY34" s="1086"/>
      <c r="DZ34" s="1087"/>
      <c r="EA34" s="247"/>
    </row>
    <row r="35" spans="1:131" s="248" customFormat="1" ht="26.25" customHeight="1" x14ac:dyDescent="0.15">
      <c r="A35" s="267">
        <v>8</v>
      </c>
      <c r="B35" s="1130"/>
      <c r="C35" s="1131"/>
      <c r="D35" s="1131"/>
      <c r="E35" s="1131"/>
      <c r="F35" s="1131"/>
      <c r="G35" s="1131"/>
      <c r="H35" s="1131"/>
      <c r="I35" s="1131"/>
      <c r="J35" s="1131"/>
      <c r="K35" s="1131"/>
      <c r="L35" s="1131"/>
      <c r="M35" s="1131"/>
      <c r="N35" s="1131"/>
      <c r="O35" s="1131"/>
      <c r="P35" s="1132"/>
      <c r="Q35" s="1136"/>
      <c r="R35" s="1137"/>
      <c r="S35" s="1137"/>
      <c r="T35" s="1137"/>
      <c r="U35" s="1137"/>
      <c r="V35" s="1137"/>
      <c r="W35" s="1137"/>
      <c r="X35" s="1137"/>
      <c r="Y35" s="1137"/>
      <c r="Z35" s="1137"/>
      <c r="AA35" s="1137"/>
      <c r="AB35" s="1137"/>
      <c r="AC35" s="1137"/>
      <c r="AD35" s="1137"/>
      <c r="AE35" s="1138"/>
      <c r="AF35" s="1112"/>
      <c r="AG35" s="1113"/>
      <c r="AH35" s="1113"/>
      <c r="AI35" s="1113"/>
      <c r="AJ35" s="1114"/>
      <c r="AK35" s="1073"/>
      <c r="AL35" s="1064"/>
      <c r="AM35" s="1064"/>
      <c r="AN35" s="1064"/>
      <c r="AO35" s="1064"/>
      <c r="AP35" s="1064"/>
      <c r="AQ35" s="1064"/>
      <c r="AR35" s="1064"/>
      <c r="AS35" s="1064"/>
      <c r="AT35" s="1064"/>
      <c r="AU35" s="1064"/>
      <c r="AV35" s="1064"/>
      <c r="AW35" s="1064"/>
      <c r="AX35" s="1064"/>
      <c r="AY35" s="1064"/>
      <c r="AZ35" s="1135"/>
      <c r="BA35" s="1135"/>
      <c r="BB35" s="1135"/>
      <c r="BC35" s="1135"/>
      <c r="BD35" s="1135"/>
      <c r="BE35" s="1125"/>
      <c r="BF35" s="1125"/>
      <c r="BG35" s="1125"/>
      <c r="BH35" s="1125"/>
      <c r="BI35" s="1126"/>
      <c r="BJ35" s="253"/>
      <c r="BK35" s="253"/>
      <c r="BL35" s="253"/>
      <c r="BM35" s="253"/>
      <c r="BN35" s="253"/>
      <c r="BO35" s="266"/>
      <c r="BP35" s="266"/>
      <c r="BQ35" s="263">
        <v>29</v>
      </c>
      <c r="BR35" s="264"/>
      <c r="BS35" s="1107"/>
      <c r="BT35" s="1108"/>
      <c r="BU35" s="1108"/>
      <c r="BV35" s="1108"/>
      <c r="BW35" s="1108"/>
      <c r="BX35" s="1108"/>
      <c r="BY35" s="1108"/>
      <c r="BZ35" s="1108"/>
      <c r="CA35" s="1108"/>
      <c r="CB35" s="1108"/>
      <c r="CC35" s="1108"/>
      <c r="CD35" s="1108"/>
      <c r="CE35" s="1108"/>
      <c r="CF35" s="1108"/>
      <c r="CG35" s="1109"/>
      <c r="CH35" s="1082"/>
      <c r="CI35" s="1083"/>
      <c r="CJ35" s="1083"/>
      <c r="CK35" s="1083"/>
      <c r="CL35" s="1084"/>
      <c r="CM35" s="1082"/>
      <c r="CN35" s="1083"/>
      <c r="CO35" s="1083"/>
      <c r="CP35" s="1083"/>
      <c r="CQ35" s="1084"/>
      <c r="CR35" s="1082"/>
      <c r="CS35" s="1083"/>
      <c r="CT35" s="1083"/>
      <c r="CU35" s="1083"/>
      <c r="CV35" s="1084"/>
      <c r="CW35" s="1082"/>
      <c r="CX35" s="1083"/>
      <c r="CY35" s="1083"/>
      <c r="CZ35" s="1083"/>
      <c r="DA35" s="1084"/>
      <c r="DB35" s="1082"/>
      <c r="DC35" s="1083"/>
      <c r="DD35" s="1083"/>
      <c r="DE35" s="1083"/>
      <c r="DF35" s="1084"/>
      <c r="DG35" s="1082"/>
      <c r="DH35" s="1083"/>
      <c r="DI35" s="1083"/>
      <c r="DJ35" s="1083"/>
      <c r="DK35" s="1084"/>
      <c r="DL35" s="1082"/>
      <c r="DM35" s="1083"/>
      <c r="DN35" s="1083"/>
      <c r="DO35" s="1083"/>
      <c r="DP35" s="1084"/>
      <c r="DQ35" s="1082"/>
      <c r="DR35" s="1083"/>
      <c r="DS35" s="1083"/>
      <c r="DT35" s="1083"/>
      <c r="DU35" s="1084"/>
      <c r="DV35" s="1085"/>
      <c r="DW35" s="1086"/>
      <c r="DX35" s="1086"/>
      <c r="DY35" s="1086"/>
      <c r="DZ35" s="1087"/>
      <c r="EA35" s="247"/>
    </row>
    <row r="36" spans="1:131" s="248" customFormat="1" ht="26.25" customHeight="1" x14ac:dyDescent="0.15">
      <c r="A36" s="267">
        <v>9</v>
      </c>
      <c r="B36" s="1130"/>
      <c r="C36" s="1131"/>
      <c r="D36" s="1131"/>
      <c r="E36" s="1131"/>
      <c r="F36" s="1131"/>
      <c r="G36" s="1131"/>
      <c r="H36" s="1131"/>
      <c r="I36" s="1131"/>
      <c r="J36" s="1131"/>
      <c r="K36" s="1131"/>
      <c r="L36" s="1131"/>
      <c r="M36" s="1131"/>
      <c r="N36" s="1131"/>
      <c r="O36" s="1131"/>
      <c r="P36" s="1132"/>
      <c r="Q36" s="1136"/>
      <c r="R36" s="1137"/>
      <c r="S36" s="1137"/>
      <c r="T36" s="1137"/>
      <c r="U36" s="1137"/>
      <c r="V36" s="1137"/>
      <c r="W36" s="1137"/>
      <c r="X36" s="1137"/>
      <c r="Y36" s="1137"/>
      <c r="Z36" s="1137"/>
      <c r="AA36" s="1137"/>
      <c r="AB36" s="1137"/>
      <c r="AC36" s="1137"/>
      <c r="AD36" s="1137"/>
      <c r="AE36" s="1138"/>
      <c r="AF36" s="1112"/>
      <c r="AG36" s="1113"/>
      <c r="AH36" s="1113"/>
      <c r="AI36" s="1113"/>
      <c r="AJ36" s="1114"/>
      <c r="AK36" s="1073"/>
      <c r="AL36" s="1064"/>
      <c r="AM36" s="1064"/>
      <c r="AN36" s="1064"/>
      <c r="AO36" s="1064"/>
      <c r="AP36" s="1064"/>
      <c r="AQ36" s="1064"/>
      <c r="AR36" s="1064"/>
      <c r="AS36" s="1064"/>
      <c r="AT36" s="1064"/>
      <c r="AU36" s="1064"/>
      <c r="AV36" s="1064"/>
      <c r="AW36" s="1064"/>
      <c r="AX36" s="1064"/>
      <c r="AY36" s="1064"/>
      <c r="AZ36" s="1135"/>
      <c r="BA36" s="1135"/>
      <c r="BB36" s="1135"/>
      <c r="BC36" s="1135"/>
      <c r="BD36" s="1135"/>
      <c r="BE36" s="1125"/>
      <c r="BF36" s="1125"/>
      <c r="BG36" s="1125"/>
      <c r="BH36" s="1125"/>
      <c r="BI36" s="1126"/>
      <c r="BJ36" s="253"/>
      <c r="BK36" s="253"/>
      <c r="BL36" s="253"/>
      <c r="BM36" s="253"/>
      <c r="BN36" s="253"/>
      <c r="BO36" s="266"/>
      <c r="BP36" s="266"/>
      <c r="BQ36" s="263">
        <v>30</v>
      </c>
      <c r="BR36" s="264"/>
      <c r="BS36" s="1107"/>
      <c r="BT36" s="1108"/>
      <c r="BU36" s="1108"/>
      <c r="BV36" s="1108"/>
      <c r="BW36" s="1108"/>
      <c r="BX36" s="1108"/>
      <c r="BY36" s="1108"/>
      <c r="BZ36" s="1108"/>
      <c r="CA36" s="1108"/>
      <c r="CB36" s="1108"/>
      <c r="CC36" s="1108"/>
      <c r="CD36" s="1108"/>
      <c r="CE36" s="1108"/>
      <c r="CF36" s="1108"/>
      <c r="CG36" s="1109"/>
      <c r="CH36" s="1082"/>
      <c r="CI36" s="1083"/>
      <c r="CJ36" s="1083"/>
      <c r="CK36" s="1083"/>
      <c r="CL36" s="1084"/>
      <c r="CM36" s="1082"/>
      <c r="CN36" s="1083"/>
      <c r="CO36" s="1083"/>
      <c r="CP36" s="1083"/>
      <c r="CQ36" s="1084"/>
      <c r="CR36" s="1082"/>
      <c r="CS36" s="1083"/>
      <c r="CT36" s="1083"/>
      <c r="CU36" s="1083"/>
      <c r="CV36" s="1084"/>
      <c r="CW36" s="1082"/>
      <c r="CX36" s="1083"/>
      <c r="CY36" s="1083"/>
      <c r="CZ36" s="1083"/>
      <c r="DA36" s="1084"/>
      <c r="DB36" s="1082"/>
      <c r="DC36" s="1083"/>
      <c r="DD36" s="1083"/>
      <c r="DE36" s="1083"/>
      <c r="DF36" s="1084"/>
      <c r="DG36" s="1082"/>
      <c r="DH36" s="1083"/>
      <c r="DI36" s="1083"/>
      <c r="DJ36" s="1083"/>
      <c r="DK36" s="1084"/>
      <c r="DL36" s="1082"/>
      <c r="DM36" s="1083"/>
      <c r="DN36" s="1083"/>
      <c r="DO36" s="1083"/>
      <c r="DP36" s="1084"/>
      <c r="DQ36" s="1082"/>
      <c r="DR36" s="1083"/>
      <c r="DS36" s="1083"/>
      <c r="DT36" s="1083"/>
      <c r="DU36" s="1084"/>
      <c r="DV36" s="1085"/>
      <c r="DW36" s="1086"/>
      <c r="DX36" s="1086"/>
      <c r="DY36" s="1086"/>
      <c r="DZ36" s="1087"/>
      <c r="EA36" s="247"/>
    </row>
    <row r="37" spans="1:131" s="248" customFormat="1" ht="26.25" customHeight="1" x14ac:dyDescent="0.15">
      <c r="A37" s="267">
        <v>10</v>
      </c>
      <c r="B37" s="1130"/>
      <c r="C37" s="1131"/>
      <c r="D37" s="1131"/>
      <c r="E37" s="1131"/>
      <c r="F37" s="1131"/>
      <c r="G37" s="1131"/>
      <c r="H37" s="1131"/>
      <c r="I37" s="1131"/>
      <c r="J37" s="1131"/>
      <c r="K37" s="1131"/>
      <c r="L37" s="1131"/>
      <c r="M37" s="1131"/>
      <c r="N37" s="1131"/>
      <c r="O37" s="1131"/>
      <c r="P37" s="1132"/>
      <c r="Q37" s="1136"/>
      <c r="R37" s="1137"/>
      <c r="S37" s="1137"/>
      <c r="T37" s="1137"/>
      <c r="U37" s="1137"/>
      <c r="V37" s="1137"/>
      <c r="W37" s="1137"/>
      <c r="X37" s="1137"/>
      <c r="Y37" s="1137"/>
      <c r="Z37" s="1137"/>
      <c r="AA37" s="1137"/>
      <c r="AB37" s="1137"/>
      <c r="AC37" s="1137"/>
      <c r="AD37" s="1137"/>
      <c r="AE37" s="1138"/>
      <c r="AF37" s="1112"/>
      <c r="AG37" s="1113"/>
      <c r="AH37" s="1113"/>
      <c r="AI37" s="1113"/>
      <c r="AJ37" s="1114"/>
      <c r="AK37" s="1073"/>
      <c r="AL37" s="1064"/>
      <c r="AM37" s="1064"/>
      <c r="AN37" s="1064"/>
      <c r="AO37" s="1064"/>
      <c r="AP37" s="1064"/>
      <c r="AQ37" s="1064"/>
      <c r="AR37" s="1064"/>
      <c r="AS37" s="1064"/>
      <c r="AT37" s="1064"/>
      <c r="AU37" s="1064"/>
      <c r="AV37" s="1064"/>
      <c r="AW37" s="1064"/>
      <c r="AX37" s="1064"/>
      <c r="AY37" s="1064"/>
      <c r="AZ37" s="1135"/>
      <c r="BA37" s="1135"/>
      <c r="BB37" s="1135"/>
      <c r="BC37" s="1135"/>
      <c r="BD37" s="1135"/>
      <c r="BE37" s="1125"/>
      <c r="BF37" s="1125"/>
      <c r="BG37" s="1125"/>
      <c r="BH37" s="1125"/>
      <c r="BI37" s="1126"/>
      <c r="BJ37" s="253"/>
      <c r="BK37" s="253"/>
      <c r="BL37" s="253"/>
      <c r="BM37" s="253"/>
      <c r="BN37" s="253"/>
      <c r="BO37" s="266"/>
      <c r="BP37" s="266"/>
      <c r="BQ37" s="263">
        <v>31</v>
      </c>
      <c r="BR37" s="264"/>
      <c r="BS37" s="1107"/>
      <c r="BT37" s="1108"/>
      <c r="BU37" s="1108"/>
      <c r="BV37" s="1108"/>
      <c r="BW37" s="1108"/>
      <c r="BX37" s="1108"/>
      <c r="BY37" s="1108"/>
      <c r="BZ37" s="1108"/>
      <c r="CA37" s="1108"/>
      <c r="CB37" s="1108"/>
      <c r="CC37" s="1108"/>
      <c r="CD37" s="1108"/>
      <c r="CE37" s="1108"/>
      <c r="CF37" s="1108"/>
      <c r="CG37" s="1109"/>
      <c r="CH37" s="1082"/>
      <c r="CI37" s="1083"/>
      <c r="CJ37" s="1083"/>
      <c r="CK37" s="1083"/>
      <c r="CL37" s="1084"/>
      <c r="CM37" s="1082"/>
      <c r="CN37" s="1083"/>
      <c r="CO37" s="1083"/>
      <c r="CP37" s="1083"/>
      <c r="CQ37" s="1084"/>
      <c r="CR37" s="1082"/>
      <c r="CS37" s="1083"/>
      <c r="CT37" s="1083"/>
      <c r="CU37" s="1083"/>
      <c r="CV37" s="1084"/>
      <c r="CW37" s="1082"/>
      <c r="CX37" s="1083"/>
      <c r="CY37" s="1083"/>
      <c r="CZ37" s="1083"/>
      <c r="DA37" s="1084"/>
      <c r="DB37" s="1082"/>
      <c r="DC37" s="1083"/>
      <c r="DD37" s="1083"/>
      <c r="DE37" s="1083"/>
      <c r="DF37" s="1084"/>
      <c r="DG37" s="1082"/>
      <c r="DH37" s="1083"/>
      <c r="DI37" s="1083"/>
      <c r="DJ37" s="1083"/>
      <c r="DK37" s="1084"/>
      <c r="DL37" s="1082"/>
      <c r="DM37" s="1083"/>
      <c r="DN37" s="1083"/>
      <c r="DO37" s="1083"/>
      <c r="DP37" s="1084"/>
      <c r="DQ37" s="1082"/>
      <c r="DR37" s="1083"/>
      <c r="DS37" s="1083"/>
      <c r="DT37" s="1083"/>
      <c r="DU37" s="1084"/>
      <c r="DV37" s="1085"/>
      <c r="DW37" s="1086"/>
      <c r="DX37" s="1086"/>
      <c r="DY37" s="1086"/>
      <c r="DZ37" s="1087"/>
      <c r="EA37" s="247"/>
    </row>
    <row r="38" spans="1:131" s="248" customFormat="1" ht="26.25" customHeight="1" x14ac:dyDescent="0.15">
      <c r="A38" s="267">
        <v>11</v>
      </c>
      <c r="B38" s="1130"/>
      <c r="C38" s="1131"/>
      <c r="D38" s="1131"/>
      <c r="E38" s="1131"/>
      <c r="F38" s="1131"/>
      <c r="G38" s="1131"/>
      <c r="H38" s="1131"/>
      <c r="I38" s="1131"/>
      <c r="J38" s="1131"/>
      <c r="K38" s="1131"/>
      <c r="L38" s="1131"/>
      <c r="M38" s="1131"/>
      <c r="N38" s="1131"/>
      <c r="O38" s="1131"/>
      <c r="P38" s="1132"/>
      <c r="Q38" s="1136"/>
      <c r="R38" s="1137"/>
      <c r="S38" s="1137"/>
      <c r="T38" s="1137"/>
      <c r="U38" s="1137"/>
      <c r="V38" s="1137"/>
      <c r="W38" s="1137"/>
      <c r="X38" s="1137"/>
      <c r="Y38" s="1137"/>
      <c r="Z38" s="1137"/>
      <c r="AA38" s="1137"/>
      <c r="AB38" s="1137"/>
      <c r="AC38" s="1137"/>
      <c r="AD38" s="1137"/>
      <c r="AE38" s="1138"/>
      <c r="AF38" s="1112"/>
      <c r="AG38" s="1113"/>
      <c r="AH38" s="1113"/>
      <c r="AI38" s="1113"/>
      <c r="AJ38" s="1114"/>
      <c r="AK38" s="1073"/>
      <c r="AL38" s="1064"/>
      <c r="AM38" s="1064"/>
      <c r="AN38" s="1064"/>
      <c r="AO38" s="1064"/>
      <c r="AP38" s="1064"/>
      <c r="AQ38" s="1064"/>
      <c r="AR38" s="1064"/>
      <c r="AS38" s="1064"/>
      <c r="AT38" s="1064"/>
      <c r="AU38" s="1064"/>
      <c r="AV38" s="1064"/>
      <c r="AW38" s="1064"/>
      <c r="AX38" s="1064"/>
      <c r="AY38" s="1064"/>
      <c r="AZ38" s="1135"/>
      <c r="BA38" s="1135"/>
      <c r="BB38" s="1135"/>
      <c r="BC38" s="1135"/>
      <c r="BD38" s="1135"/>
      <c r="BE38" s="1125"/>
      <c r="BF38" s="1125"/>
      <c r="BG38" s="1125"/>
      <c r="BH38" s="1125"/>
      <c r="BI38" s="1126"/>
      <c r="BJ38" s="253"/>
      <c r="BK38" s="253"/>
      <c r="BL38" s="253"/>
      <c r="BM38" s="253"/>
      <c r="BN38" s="253"/>
      <c r="BO38" s="266"/>
      <c r="BP38" s="266"/>
      <c r="BQ38" s="263">
        <v>32</v>
      </c>
      <c r="BR38" s="264"/>
      <c r="BS38" s="1107"/>
      <c r="BT38" s="1108"/>
      <c r="BU38" s="1108"/>
      <c r="BV38" s="1108"/>
      <c r="BW38" s="1108"/>
      <c r="BX38" s="1108"/>
      <c r="BY38" s="1108"/>
      <c r="BZ38" s="1108"/>
      <c r="CA38" s="1108"/>
      <c r="CB38" s="1108"/>
      <c r="CC38" s="1108"/>
      <c r="CD38" s="1108"/>
      <c r="CE38" s="1108"/>
      <c r="CF38" s="1108"/>
      <c r="CG38" s="1109"/>
      <c r="CH38" s="1082"/>
      <c r="CI38" s="1083"/>
      <c r="CJ38" s="1083"/>
      <c r="CK38" s="1083"/>
      <c r="CL38" s="1084"/>
      <c r="CM38" s="1082"/>
      <c r="CN38" s="1083"/>
      <c r="CO38" s="1083"/>
      <c r="CP38" s="1083"/>
      <c r="CQ38" s="1084"/>
      <c r="CR38" s="1082"/>
      <c r="CS38" s="1083"/>
      <c r="CT38" s="1083"/>
      <c r="CU38" s="1083"/>
      <c r="CV38" s="1084"/>
      <c r="CW38" s="1082"/>
      <c r="CX38" s="1083"/>
      <c r="CY38" s="1083"/>
      <c r="CZ38" s="1083"/>
      <c r="DA38" s="1084"/>
      <c r="DB38" s="1082"/>
      <c r="DC38" s="1083"/>
      <c r="DD38" s="1083"/>
      <c r="DE38" s="1083"/>
      <c r="DF38" s="1084"/>
      <c r="DG38" s="1082"/>
      <c r="DH38" s="1083"/>
      <c r="DI38" s="1083"/>
      <c r="DJ38" s="1083"/>
      <c r="DK38" s="1084"/>
      <c r="DL38" s="1082"/>
      <c r="DM38" s="1083"/>
      <c r="DN38" s="1083"/>
      <c r="DO38" s="1083"/>
      <c r="DP38" s="1084"/>
      <c r="DQ38" s="1082"/>
      <c r="DR38" s="1083"/>
      <c r="DS38" s="1083"/>
      <c r="DT38" s="1083"/>
      <c r="DU38" s="1084"/>
      <c r="DV38" s="1085"/>
      <c r="DW38" s="1086"/>
      <c r="DX38" s="1086"/>
      <c r="DY38" s="1086"/>
      <c r="DZ38" s="1087"/>
      <c r="EA38" s="247"/>
    </row>
    <row r="39" spans="1:131" s="248" customFormat="1" ht="26.25" customHeight="1" x14ac:dyDescent="0.15">
      <c r="A39" s="267">
        <v>12</v>
      </c>
      <c r="B39" s="1130"/>
      <c r="C39" s="1131"/>
      <c r="D39" s="1131"/>
      <c r="E39" s="1131"/>
      <c r="F39" s="1131"/>
      <c r="G39" s="1131"/>
      <c r="H39" s="1131"/>
      <c r="I39" s="1131"/>
      <c r="J39" s="1131"/>
      <c r="K39" s="1131"/>
      <c r="L39" s="1131"/>
      <c r="M39" s="1131"/>
      <c r="N39" s="1131"/>
      <c r="O39" s="1131"/>
      <c r="P39" s="1132"/>
      <c r="Q39" s="1136"/>
      <c r="R39" s="1137"/>
      <c r="S39" s="1137"/>
      <c r="T39" s="1137"/>
      <c r="U39" s="1137"/>
      <c r="V39" s="1137"/>
      <c r="W39" s="1137"/>
      <c r="X39" s="1137"/>
      <c r="Y39" s="1137"/>
      <c r="Z39" s="1137"/>
      <c r="AA39" s="1137"/>
      <c r="AB39" s="1137"/>
      <c r="AC39" s="1137"/>
      <c r="AD39" s="1137"/>
      <c r="AE39" s="1138"/>
      <c r="AF39" s="1112"/>
      <c r="AG39" s="1113"/>
      <c r="AH39" s="1113"/>
      <c r="AI39" s="1113"/>
      <c r="AJ39" s="1114"/>
      <c r="AK39" s="1073"/>
      <c r="AL39" s="1064"/>
      <c r="AM39" s="1064"/>
      <c r="AN39" s="1064"/>
      <c r="AO39" s="1064"/>
      <c r="AP39" s="1064"/>
      <c r="AQ39" s="1064"/>
      <c r="AR39" s="1064"/>
      <c r="AS39" s="1064"/>
      <c r="AT39" s="1064"/>
      <c r="AU39" s="1064"/>
      <c r="AV39" s="1064"/>
      <c r="AW39" s="1064"/>
      <c r="AX39" s="1064"/>
      <c r="AY39" s="1064"/>
      <c r="AZ39" s="1135"/>
      <c r="BA39" s="1135"/>
      <c r="BB39" s="1135"/>
      <c r="BC39" s="1135"/>
      <c r="BD39" s="1135"/>
      <c r="BE39" s="1125"/>
      <c r="BF39" s="1125"/>
      <c r="BG39" s="1125"/>
      <c r="BH39" s="1125"/>
      <c r="BI39" s="1126"/>
      <c r="BJ39" s="253"/>
      <c r="BK39" s="253"/>
      <c r="BL39" s="253"/>
      <c r="BM39" s="253"/>
      <c r="BN39" s="253"/>
      <c r="BO39" s="266"/>
      <c r="BP39" s="266"/>
      <c r="BQ39" s="263">
        <v>33</v>
      </c>
      <c r="BR39" s="264"/>
      <c r="BS39" s="1107"/>
      <c r="BT39" s="1108"/>
      <c r="BU39" s="1108"/>
      <c r="BV39" s="1108"/>
      <c r="BW39" s="1108"/>
      <c r="BX39" s="1108"/>
      <c r="BY39" s="1108"/>
      <c r="BZ39" s="1108"/>
      <c r="CA39" s="1108"/>
      <c r="CB39" s="1108"/>
      <c r="CC39" s="1108"/>
      <c r="CD39" s="1108"/>
      <c r="CE39" s="1108"/>
      <c r="CF39" s="1108"/>
      <c r="CG39" s="1109"/>
      <c r="CH39" s="1082"/>
      <c r="CI39" s="1083"/>
      <c r="CJ39" s="1083"/>
      <c r="CK39" s="1083"/>
      <c r="CL39" s="1084"/>
      <c r="CM39" s="1082"/>
      <c r="CN39" s="1083"/>
      <c r="CO39" s="1083"/>
      <c r="CP39" s="1083"/>
      <c r="CQ39" s="1084"/>
      <c r="CR39" s="1082"/>
      <c r="CS39" s="1083"/>
      <c r="CT39" s="1083"/>
      <c r="CU39" s="1083"/>
      <c r="CV39" s="1084"/>
      <c r="CW39" s="1082"/>
      <c r="CX39" s="1083"/>
      <c r="CY39" s="1083"/>
      <c r="CZ39" s="1083"/>
      <c r="DA39" s="1084"/>
      <c r="DB39" s="1082"/>
      <c r="DC39" s="1083"/>
      <c r="DD39" s="1083"/>
      <c r="DE39" s="1083"/>
      <c r="DF39" s="1084"/>
      <c r="DG39" s="1082"/>
      <c r="DH39" s="1083"/>
      <c r="DI39" s="1083"/>
      <c r="DJ39" s="1083"/>
      <c r="DK39" s="1084"/>
      <c r="DL39" s="1082"/>
      <c r="DM39" s="1083"/>
      <c r="DN39" s="1083"/>
      <c r="DO39" s="1083"/>
      <c r="DP39" s="1084"/>
      <c r="DQ39" s="1082"/>
      <c r="DR39" s="1083"/>
      <c r="DS39" s="1083"/>
      <c r="DT39" s="1083"/>
      <c r="DU39" s="1084"/>
      <c r="DV39" s="1085"/>
      <c r="DW39" s="1086"/>
      <c r="DX39" s="1086"/>
      <c r="DY39" s="1086"/>
      <c r="DZ39" s="1087"/>
      <c r="EA39" s="247"/>
    </row>
    <row r="40" spans="1:131" s="248" customFormat="1" ht="26.25" customHeight="1" x14ac:dyDescent="0.15">
      <c r="A40" s="262">
        <v>13</v>
      </c>
      <c r="B40" s="1130"/>
      <c r="C40" s="1131"/>
      <c r="D40" s="1131"/>
      <c r="E40" s="1131"/>
      <c r="F40" s="1131"/>
      <c r="G40" s="1131"/>
      <c r="H40" s="1131"/>
      <c r="I40" s="1131"/>
      <c r="J40" s="1131"/>
      <c r="K40" s="1131"/>
      <c r="L40" s="1131"/>
      <c r="M40" s="1131"/>
      <c r="N40" s="1131"/>
      <c r="O40" s="1131"/>
      <c r="P40" s="1132"/>
      <c r="Q40" s="1136"/>
      <c r="R40" s="1137"/>
      <c r="S40" s="1137"/>
      <c r="T40" s="1137"/>
      <c r="U40" s="1137"/>
      <c r="V40" s="1137"/>
      <c r="W40" s="1137"/>
      <c r="X40" s="1137"/>
      <c r="Y40" s="1137"/>
      <c r="Z40" s="1137"/>
      <c r="AA40" s="1137"/>
      <c r="AB40" s="1137"/>
      <c r="AC40" s="1137"/>
      <c r="AD40" s="1137"/>
      <c r="AE40" s="1138"/>
      <c r="AF40" s="1112"/>
      <c r="AG40" s="1113"/>
      <c r="AH40" s="1113"/>
      <c r="AI40" s="1113"/>
      <c r="AJ40" s="1114"/>
      <c r="AK40" s="1073"/>
      <c r="AL40" s="1064"/>
      <c r="AM40" s="1064"/>
      <c r="AN40" s="1064"/>
      <c r="AO40" s="1064"/>
      <c r="AP40" s="1064"/>
      <c r="AQ40" s="1064"/>
      <c r="AR40" s="1064"/>
      <c r="AS40" s="1064"/>
      <c r="AT40" s="1064"/>
      <c r="AU40" s="1064"/>
      <c r="AV40" s="1064"/>
      <c r="AW40" s="1064"/>
      <c r="AX40" s="1064"/>
      <c r="AY40" s="1064"/>
      <c r="AZ40" s="1135"/>
      <c r="BA40" s="1135"/>
      <c r="BB40" s="1135"/>
      <c r="BC40" s="1135"/>
      <c r="BD40" s="1135"/>
      <c r="BE40" s="1125"/>
      <c r="BF40" s="1125"/>
      <c r="BG40" s="1125"/>
      <c r="BH40" s="1125"/>
      <c r="BI40" s="1126"/>
      <c r="BJ40" s="253"/>
      <c r="BK40" s="253"/>
      <c r="BL40" s="253"/>
      <c r="BM40" s="253"/>
      <c r="BN40" s="253"/>
      <c r="BO40" s="266"/>
      <c r="BP40" s="266"/>
      <c r="BQ40" s="263">
        <v>34</v>
      </c>
      <c r="BR40" s="264"/>
      <c r="BS40" s="1107"/>
      <c r="BT40" s="1108"/>
      <c r="BU40" s="1108"/>
      <c r="BV40" s="1108"/>
      <c r="BW40" s="1108"/>
      <c r="BX40" s="1108"/>
      <c r="BY40" s="1108"/>
      <c r="BZ40" s="1108"/>
      <c r="CA40" s="1108"/>
      <c r="CB40" s="1108"/>
      <c r="CC40" s="1108"/>
      <c r="CD40" s="1108"/>
      <c r="CE40" s="1108"/>
      <c r="CF40" s="1108"/>
      <c r="CG40" s="1109"/>
      <c r="CH40" s="1082"/>
      <c r="CI40" s="1083"/>
      <c r="CJ40" s="1083"/>
      <c r="CK40" s="1083"/>
      <c r="CL40" s="1084"/>
      <c r="CM40" s="1082"/>
      <c r="CN40" s="1083"/>
      <c r="CO40" s="1083"/>
      <c r="CP40" s="1083"/>
      <c r="CQ40" s="1084"/>
      <c r="CR40" s="1082"/>
      <c r="CS40" s="1083"/>
      <c r="CT40" s="1083"/>
      <c r="CU40" s="1083"/>
      <c r="CV40" s="1084"/>
      <c r="CW40" s="1082"/>
      <c r="CX40" s="1083"/>
      <c r="CY40" s="1083"/>
      <c r="CZ40" s="1083"/>
      <c r="DA40" s="1084"/>
      <c r="DB40" s="1082"/>
      <c r="DC40" s="1083"/>
      <c r="DD40" s="1083"/>
      <c r="DE40" s="1083"/>
      <c r="DF40" s="1084"/>
      <c r="DG40" s="1082"/>
      <c r="DH40" s="1083"/>
      <c r="DI40" s="1083"/>
      <c r="DJ40" s="1083"/>
      <c r="DK40" s="1084"/>
      <c r="DL40" s="1082"/>
      <c r="DM40" s="1083"/>
      <c r="DN40" s="1083"/>
      <c r="DO40" s="1083"/>
      <c r="DP40" s="1084"/>
      <c r="DQ40" s="1082"/>
      <c r="DR40" s="1083"/>
      <c r="DS40" s="1083"/>
      <c r="DT40" s="1083"/>
      <c r="DU40" s="1084"/>
      <c r="DV40" s="1085"/>
      <c r="DW40" s="1086"/>
      <c r="DX40" s="1086"/>
      <c r="DY40" s="1086"/>
      <c r="DZ40" s="1087"/>
      <c r="EA40" s="247"/>
    </row>
    <row r="41" spans="1:131" s="248" customFormat="1" ht="26.25" customHeight="1" x14ac:dyDescent="0.15">
      <c r="A41" s="262">
        <v>14</v>
      </c>
      <c r="B41" s="1130"/>
      <c r="C41" s="1131"/>
      <c r="D41" s="1131"/>
      <c r="E41" s="1131"/>
      <c r="F41" s="1131"/>
      <c r="G41" s="1131"/>
      <c r="H41" s="1131"/>
      <c r="I41" s="1131"/>
      <c r="J41" s="1131"/>
      <c r="K41" s="1131"/>
      <c r="L41" s="1131"/>
      <c r="M41" s="1131"/>
      <c r="N41" s="1131"/>
      <c r="O41" s="1131"/>
      <c r="P41" s="1132"/>
      <c r="Q41" s="1136"/>
      <c r="R41" s="1137"/>
      <c r="S41" s="1137"/>
      <c r="T41" s="1137"/>
      <c r="U41" s="1137"/>
      <c r="V41" s="1137"/>
      <c r="W41" s="1137"/>
      <c r="X41" s="1137"/>
      <c r="Y41" s="1137"/>
      <c r="Z41" s="1137"/>
      <c r="AA41" s="1137"/>
      <c r="AB41" s="1137"/>
      <c r="AC41" s="1137"/>
      <c r="AD41" s="1137"/>
      <c r="AE41" s="1138"/>
      <c r="AF41" s="1112"/>
      <c r="AG41" s="1113"/>
      <c r="AH41" s="1113"/>
      <c r="AI41" s="1113"/>
      <c r="AJ41" s="1114"/>
      <c r="AK41" s="1073"/>
      <c r="AL41" s="1064"/>
      <c r="AM41" s="1064"/>
      <c r="AN41" s="1064"/>
      <c r="AO41" s="1064"/>
      <c r="AP41" s="1064"/>
      <c r="AQ41" s="1064"/>
      <c r="AR41" s="1064"/>
      <c r="AS41" s="1064"/>
      <c r="AT41" s="1064"/>
      <c r="AU41" s="1064"/>
      <c r="AV41" s="1064"/>
      <c r="AW41" s="1064"/>
      <c r="AX41" s="1064"/>
      <c r="AY41" s="1064"/>
      <c r="AZ41" s="1135"/>
      <c r="BA41" s="1135"/>
      <c r="BB41" s="1135"/>
      <c r="BC41" s="1135"/>
      <c r="BD41" s="1135"/>
      <c r="BE41" s="1125"/>
      <c r="BF41" s="1125"/>
      <c r="BG41" s="1125"/>
      <c r="BH41" s="1125"/>
      <c r="BI41" s="1126"/>
      <c r="BJ41" s="253"/>
      <c r="BK41" s="253"/>
      <c r="BL41" s="253"/>
      <c r="BM41" s="253"/>
      <c r="BN41" s="253"/>
      <c r="BO41" s="266"/>
      <c r="BP41" s="266"/>
      <c r="BQ41" s="263">
        <v>35</v>
      </c>
      <c r="BR41" s="264"/>
      <c r="BS41" s="1107"/>
      <c r="BT41" s="1108"/>
      <c r="BU41" s="1108"/>
      <c r="BV41" s="1108"/>
      <c r="BW41" s="1108"/>
      <c r="BX41" s="1108"/>
      <c r="BY41" s="1108"/>
      <c r="BZ41" s="1108"/>
      <c r="CA41" s="1108"/>
      <c r="CB41" s="1108"/>
      <c r="CC41" s="1108"/>
      <c r="CD41" s="1108"/>
      <c r="CE41" s="1108"/>
      <c r="CF41" s="1108"/>
      <c r="CG41" s="1109"/>
      <c r="CH41" s="1082"/>
      <c r="CI41" s="1083"/>
      <c r="CJ41" s="1083"/>
      <c r="CK41" s="1083"/>
      <c r="CL41" s="1084"/>
      <c r="CM41" s="1082"/>
      <c r="CN41" s="1083"/>
      <c r="CO41" s="1083"/>
      <c r="CP41" s="1083"/>
      <c r="CQ41" s="1084"/>
      <c r="CR41" s="1082"/>
      <c r="CS41" s="1083"/>
      <c r="CT41" s="1083"/>
      <c r="CU41" s="1083"/>
      <c r="CV41" s="1084"/>
      <c r="CW41" s="1082"/>
      <c r="CX41" s="1083"/>
      <c r="CY41" s="1083"/>
      <c r="CZ41" s="1083"/>
      <c r="DA41" s="1084"/>
      <c r="DB41" s="1082"/>
      <c r="DC41" s="1083"/>
      <c r="DD41" s="1083"/>
      <c r="DE41" s="1083"/>
      <c r="DF41" s="1084"/>
      <c r="DG41" s="1082"/>
      <c r="DH41" s="1083"/>
      <c r="DI41" s="1083"/>
      <c r="DJ41" s="1083"/>
      <c r="DK41" s="1084"/>
      <c r="DL41" s="1082"/>
      <c r="DM41" s="1083"/>
      <c r="DN41" s="1083"/>
      <c r="DO41" s="1083"/>
      <c r="DP41" s="1084"/>
      <c r="DQ41" s="1082"/>
      <c r="DR41" s="1083"/>
      <c r="DS41" s="1083"/>
      <c r="DT41" s="1083"/>
      <c r="DU41" s="1084"/>
      <c r="DV41" s="1085"/>
      <c r="DW41" s="1086"/>
      <c r="DX41" s="1086"/>
      <c r="DY41" s="1086"/>
      <c r="DZ41" s="1087"/>
      <c r="EA41" s="247"/>
    </row>
    <row r="42" spans="1:131" s="248" customFormat="1" ht="26.25" customHeight="1" x14ac:dyDescent="0.15">
      <c r="A42" s="262">
        <v>15</v>
      </c>
      <c r="B42" s="1130"/>
      <c r="C42" s="1131"/>
      <c r="D42" s="1131"/>
      <c r="E42" s="1131"/>
      <c r="F42" s="1131"/>
      <c r="G42" s="1131"/>
      <c r="H42" s="1131"/>
      <c r="I42" s="1131"/>
      <c r="J42" s="1131"/>
      <c r="K42" s="1131"/>
      <c r="L42" s="1131"/>
      <c r="M42" s="1131"/>
      <c r="N42" s="1131"/>
      <c r="O42" s="1131"/>
      <c r="P42" s="1132"/>
      <c r="Q42" s="1136"/>
      <c r="R42" s="1137"/>
      <c r="S42" s="1137"/>
      <c r="T42" s="1137"/>
      <c r="U42" s="1137"/>
      <c r="V42" s="1137"/>
      <c r="W42" s="1137"/>
      <c r="X42" s="1137"/>
      <c r="Y42" s="1137"/>
      <c r="Z42" s="1137"/>
      <c r="AA42" s="1137"/>
      <c r="AB42" s="1137"/>
      <c r="AC42" s="1137"/>
      <c r="AD42" s="1137"/>
      <c r="AE42" s="1138"/>
      <c r="AF42" s="1112"/>
      <c r="AG42" s="1113"/>
      <c r="AH42" s="1113"/>
      <c r="AI42" s="1113"/>
      <c r="AJ42" s="1114"/>
      <c r="AK42" s="1073"/>
      <c r="AL42" s="1064"/>
      <c r="AM42" s="1064"/>
      <c r="AN42" s="1064"/>
      <c r="AO42" s="1064"/>
      <c r="AP42" s="1064"/>
      <c r="AQ42" s="1064"/>
      <c r="AR42" s="1064"/>
      <c r="AS42" s="1064"/>
      <c r="AT42" s="1064"/>
      <c r="AU42" s="1064"/>
      <c r="AV42" s="1064"/>
      <c r="AW42" s="1064"/>
      <c r="AX42" s="1064"/>
      <c r="AY42" s="1064"/>
      <c r="AZ42" s="1135"/>
      <c r="BA42" s="1135"/>
      <c r="BB42" s="1135"/>
      <c r="BC42" s="1135"/>
      <c r="BD42" s="1135"/>
      <c r="BE42" s="1125"/>
      <c r="BF42" s="1125"/>
      <c r="BG42" s="1125"/>
      <c r="BH42" s="1125"/>
      <c r="BI42" s="1126"/>
      <c r="BJ42" s="253"/>
      <c r="BK42" s="253"/>
      <c r="BL42" s="253"/>
      <c r="BM42" s="253"/>
      <c r="BN42" s="253"/>
      <c r="BO42" s="266"/>
      <c r="BP42" s="266"/>
      <c r="BQ42" s="263">
        <v>36</v>
      </c>
      <c r="BR42" s="264"/>
      <c r="BS42" s="1107"/>
      <c r="BT42" s="1108"/>
      <c r="BU42" s="1108"/>
      <c r="BV42" s="1108"/>
      <c r="BW42" s="1108"/>
      <c r="BX42" s="1108"/>
      <c r="BY42" s="1108"/>
      <c r="BZ42" s="1108"/>
      <c r="CA42" s="1108"/>
      <c r="CB42" s="1108"/>
      <c r="CC42" s="1108"/>
      <c r="CD42" s="1108"/>
      <c r="CE42" s="1108"/>
      <c r="CF42" s="1108"/>
      <c r="CG42" s="1109"/>
      <c r="CH42" s="1082"/>
      <c r="CI42" s="1083"/>
      <c r="CJ42" s="1083"/>
      <c r="CK42" s="1083"/>
      <c r="CL42" s="1084"/>
      <c r="CM42" s="1082"/>
      <c r="CN42" s="1083"/>
      <c r="CO42" s="1083"/>
      <c r="CP42" s="1083"/>
      <c r="CQ42" s="1084"/>
      <c r="CR42" s="1082"/>
      <c r="CS42" s="1083"/>
      <c r="CT42" s="1083"/>
      <c r="CU42" s="1083"/>
      <c r="CV42" s="1084"/>
      <c r="CW42" s="1082"/>
      <c r="CX42" s="1083"/>
      <c r="CY42" s="1083"/>
      <c r="CZ42" s="1083"/>
      <c r="DA42" s="1084"/>
      <c r="DB42" s="1082"/>
      <c r="DC42" s="1083"/>
      <c r="DD42" s="1083"/>
      <c r="DE42" s="1083"/>
      <c r="DF42" s="1084"/>
      <c r="DG42" s="1082"/>
      <c r="DH42" s="1083"/>
      <c r="DI42" s="1083"/>
      <c r="DJ42" s="1083"/>
      <c r="DK42" s="1084"/>
      <c r="DL42" s="1082"/>
      <c r="DM42" s="1083"/>
      <c r="DN42" s="1083"/>
      <c r="DO42" s="1083"/>
      <c r="DP42" s="1084"/>
      <c r="DQ42" s="1082"/>
      <c r="DR42" s="1083"/>
      <c r="DS42" s="1083"/>
      <c r="DT42" s="1083"/>
      <c r="DU42" s="1084"/>
      <c r="DV42" s="1085"/>
      <c r="DW42" s="1086"/>
      <c r="DX42" s="1086"/>
      <c r="DY42" s="1086"/>
      <c r="DZ42" s="1087"/>
      <c r="EA42" s="247"/>
    </row>
    <row r="43" spans="1:131" s="248" customFormat="1" ht="26.25" customHeight="1" x14ac:dyDescent="0.15">
      <c r="A43" s="262">
        <v>16</v>
      </c>
      <c r="B43" s="1130"/>
      <c r="C43" s="1131"/>
      <c r="D43" s="1131"/>
      <c r="E43" s="1131"/>
      <c r="F43" s="1131"/>
      <c r="G43" s="1131"/>
      <c r="H43" s="1131"/>
      <c r="I43" s="1131"/>
      <c r="J43" s="1131"/>
      <c r="K43" s="1131"/>
      <c r="L43" s="1131"/>
      <c r="M43" s="1131"/>
      <c r="N43" s="1131"/>
      <c r="O43" s="1131"/>
      <c r="P43" s="1132"/>
      <c r="Q43" s="1136"/>
      <c r="R43" s="1137"/>
      <c r="S43" s="1137"/>
      <c r="T43" s="1137"/>
      <c r="U43" s="1137"/>
      <c r="V43" s="1137"/>
      <c r="W43" s="1137"/>
      <c r="X43" s="1137"/>
      <c r="Y43" s="1137"/>
      <c r="Z43" s="1137"/>
      <c r="AA43" s="1137"/>
      <c r="AB43" s="1137"/>
      <c r="AC43" s="1137"/>
      <c r="AD43" s="1137"/>
      <c r="AE43" s="1138"/>
      <c r="AF43" s="1112"/>
      <c r="AG43" s="1113"/>
      <c r="AH43" s="1113"/>
      <c r="AI43" s="1113"/>
      <c r="AJ43" s="1114"/>
      <c r="AK43" s="1073"/>
      <c r="AL43" s="1064"/>
      <c r="AM43" s="1064"/>
      <c r="AN43" s="1064"/>
      <c r="AO43" s="1064"/>
      <c r="AP43" s="1064"/>
      <c r="AQ43" s="1064"/>
      <c r="AR43" s="1064"/>
      <c r="AS43" s="1064"/>
      <c r="AT43" s="1064"/>
      <c r="AU43" s="1064"/>
      <c r="AV43" s="1064"/>
      <c r="AW43" s="1064"/>
      <c r="AX43" s="1064"/>
      <c r="AY43" s="1064"/>
      <c r="AZ43" s="1135"/>
      <c r="BA43" s="1135"/>
      <c r="BB43" s="1135"/>
      <c r="BC43" s="1135"/>
      <c r="BD43" s="1135"/>
      <c r="BE43" s="1125"/>
      <c r="BF43" s="1125"/>
      <c r="BG43" s="1125"/>
      <c r="BH43" s="1125"/>
      <c r="BI43" s="1126"/>
      <c r="BJ43" s="253"/>
      <c r="BK43" s="253"/>
      <c r="BL43" s="253"/>
      <c r="BM43" s="253"/>
      <c r="BN43" s="253"/>
      <c r="BO43" s="266"/>
      <c r="BP43" s="266"/>
      <c r="BQ43" s="263">
        <v>37</v>
      </c>
      <c r="BR43" s="264"/>
      <c r="BS43" s="1107"/>
      <c r="BT43" s="1108"/>
      <c r="BU43" s="1108"/>
      <c r="BV43" s="1108"/>
      <c r="BW43" s="1108"/>
      <c r="BX43" s="1108"/>
      <c r="BY43" s="1108"/>
      <c r="BZ43" s="1108"/>
      <c r="CA43" s="1108"/>
      <c r="CB43" s="1108"/>
      <c r="CC43" s="1108"/>
      <c r="CD43" s="1108"/>
      <c r="CE43" s="1108"/>
      <c r="CF43" s="1108"/>
      <c r="CG43" s="1109"/>
      <c r="CH43" s="1082"/>
      <c r="CI43" s="1083"/>
      <c r="CJ43" s="1083"/>
      <c r="CK43" s="1083"/>
      <c r="CL43" s="1084"/>
      <c r="CM43" s="1082"/>
      <c r="CN43" s="1083"/>
      <c r="CO43" s="1083"/>
      <c r="CP43" s="1083"/>
      <c r="CQ43" s="1084"/>
      <c r="CR43" s="1082"/>
      <c r="CS43" s="1083"/>
      <c r="CT43" s="1083"/>
      <c r="CU43" s="1083"/>
      <c r="CV43" s="1084"/>
      <c r="CW43" s="1082"/>
      <c r="CX43" s="1083"/>
      <c r="CY43" s="1083"/>
      <c r="CZ43" s="1083"/>
      <c r="DA43" s="1084"/>
      <c r="DB43" s="1082"/>
      <c r="DC43" s="1083"/>
      <c r="DD43" s="1083"/>
      <c r="DE43" s="1083"/>
      <c r="DF43" s="1084"/>
      <c r="DG43" s="1082"/>
      <c r="DH43" s="1083"/>
      <c r="DI43" s="1083"/>
      <c r="DJ43" s="1083"/>
      <c r="DK43" s="1084"/>
      <c r="DL43" s="1082"/>
      <c r="DM43" s="1083"/>
      <c r="DN43" s="1083"/>
      <c r="DO43" s="1083"/>
      <c r="DP43" s="1084"/>
      <c r="DQ43" s="1082"/>
      <c r="DR43" s="1083"/>
      <c r="DS43" s="1083"/>
      <c r="DT43" s="1083"/>
      <c r="DU43" s="1084"/>
      <c r="DV43" s="1085"/>
      <c r="DW43" s="1086"/>
      <c r="DX43" s="1086"/>
      <c r="DY43" s="1086"/>
      <c r="DZ43" s="1087"/>
      <c r="EA43" s="247"/>
    </row>
    <row r="44" spans="1:131" s="248" customFormat="1" ht="26.25" customHeight="1" x14ac:dyDescent="0.15">
      <c r="A44" s="262">
        <v>17</v>
      </c>
      <c r="B44" s="1130"/>
      <c r="C44" s="1131"/>
      <c r="D44" s="1131"/>
      <c r="E44" s="1131"/>
      <c r="F44" s="1131"/>
      <c r="G44" s="1131"/>
      <c r="H44" s="1131"/>
      <c r="I44" s="1131"/>
      <c r="J44" s="1131"/>
      <c r="K44" s="1131"/>
      <c r="L44" s="1131"/>
      <c r="M44" s="1131"/>
      <c r="N44" s="1131"/>
      <c r="O44" s="1131"/>
      <c r="P44" s="1132"/>
      <c r="Q44" s="1136"/>
      <c r="R44" s="1137"/>
      <c r="S44" s="1137"/>
      <c r="T44" s="1137"/>
      <c r="U44" s="1137"/>
      <c r="V44" s="1137"/>
      <c r="W44" s="1137"/>
      <c r="X44" s="1137"/>
      <c r="Y44" s="1137"/>
      <c r="Z44" s="1137"/>
      <c r="AA44" s="1137"/>
      <c r="AB44" s="1137"/>
      <c r="AC44" s="1137"/>
      <c r="AD44" s="1137"/>
      <c r="AE44" s="1138"/>
      <c r="AF44" s="1112"/>
      <c r="AG44" s="1113"/>
      <c r="AH44" s="1113"/>
      <c r="AI44" s="1113"/>
      <c r="AJ44" s="1114"/>
      <c r="AK44" s="1073"/>
      <c r="AL44" s="1064"/>
      <c r="AM44" s="1064"/>
      <c r="AN44" s="1064"/>
      <c r="AO44" s="1064"/>
      <c r="AP44" s="1064"/>
      <c r="AQ44" s="1064"/>
      <c r="AR44" s="1064"/>
      <c r="AS44" s="1064"/>
      <c r="AT44" s="1064"/>
      <c r="AU44" s="1064"/>
      <c r="AV44" s="1064"/>
      <c r="AW44" s="1064"/>
      <c r="AX44" s="1064"/>
      <c r="AY44" s="1064"/>
      <c r="AZ44" s="1135"/>
      <c r="BA44" s="1135"/>
      <c r="BB44" s="1135"/>
      <c r="BC44" s="1135"/>
      <c r="BD44" s="1135"/>
      <c r="BE44" s="1125"/>
      <c r="BF44" s="1125"/>
      <c r="BG44" s="1125"/>
      <c r="BH44" s="1125"/>
      <c r="BI44" s="1126"/>
      <c r="BJ44" s="253"/>
      <c r="BK44" s="253"/>
      <c r="BL44" s="253"/>
      <c r="BM44" s="253"/>
      <c r="BN44" s="253"/>
      <c r="BO44" s="266"/>
      <c r="BP44" s="266"/>
      <c r="BQ44" s="263">
        <v>38</v>
      </c>
      <c r="BR44" s="264"/>
      <c r="BS44" s="1107"/>
      <c r="BT44" s="1108"/>
      <c r="BU44" s="1108"/>
      <c r="BV44" s="1108"/>
      <c r="BW44" s="1108"/>
      <c r="BX44" s="1108"/>
      <c r="BY44" s="1108"/>
      <c r="BZ44" s="1108"/>
      <c r="CA44" s="1108"/>
      <c r="CB44" s="1108"/>
      <c r="CC44" s="1108"/>
      <c r="CD44" s="1108"/>
      <c r="CE44" s="1108"/>
      <c r="CF44" s="1108"/>
      <c r="CG44" s="1109"/>
      <c r="CH44" s="1082"/>
      <c r="CI44" s="1083"/>
      <c r="CJ44" s="1083"/>
      <c r="CK44" s="1083"/>
      <c r="CL44" s="1084"/>
      <c r="CM44" s="1082"/>
      <c r="CN44" s="1083"/>
      <c r="CO44" s="1083"/>
      <c r="CP44" s="1083"/>
      <c r="CQ44" s="1084"/>
      <c r="CR44" s="1082"/>
      <c r="CS44" s="1083"/>
      <c r="CT44" s="1083"/>
      <c r="CU44" s="1083"/>
      <c r="CV44" s="1084"/>
      <c r="CW44" s="1082"/>
      <c r="CX44" s="1083"/>
      <c r="CY44" s="1083"/>
      <c r="CZ44" s="1083"/>
      <c r="DA44" s="1084"/>
      <c r="DB44" s="1082"/>
      <c r="DC44" s="1083"/>
      <c r="DD44" s="1083"/>
      <c r="DE44" s="1083"/>
      <c r="DF44" s="1084"/>
      <c r="DG44" s="1082"/>
      <c r="DH44" s="1083"/>
      <c r="DI44" s="1083"/>
      <c r="DJ44" s="1083"/>
      <c r="DK44" s="1084"/>
      <c r="DL44" s="1082"/>
      <c r="DM44" s="1083"/>
      <c r="DN44" s="1083"/>
      <c r="DO44" s="1083"/>
      <c r="DP44" s="1084"/>
      <c r="DQ44" s="1082"/>
      <c r="DR44" s="1083"/>
      <c r="DS44" s="1083"/>
      <c r="DT44" s="1083"/>
      <c r="DU44" s="1084"/>
      <c r="DV44" s="1085"/>
      <c r="DW44" s="1086"/>
      <c r="DX44" s="1086"/>
      <c r="DY44" s="1086"/>
      <c r="DZ44" s="1087"/>
      <c r="EA44" s="247"/>
    </row>
    <row r="45" spans="1:131" s="248" customFormat="1" ht="26.25" customHeight="1" x14ac:dyDescent="0.15">
      <c r="A45" s="262">
        <v>18</v>
      </c>
      <c r="B45" s="1130"/>
      <c r="C45" s="1131"/>
      <c r="D45" s="1131"/>
      <c r="E45" s="1131"/>
      <c r="F45" s="1131"/>
      <c r="G45" s="1131"/>
      <c r="H45" s="1131"/>
      <c r="I45" s="1131"/>
      <c r="J45" s="1131"/>
      <c r="K45" s="1131"/>
      <c r="L45" s="1131"/>
      <c r="M45" s="1131"/>
      <c r="N45" s="1131"/>
      <c r="O45" s="1131"/>
      <c r="P45" s="1132"/>
      <c r="Q45" s="1136"/>
      <c r="R45" s="1137"/>
      <c r="S45" s="1137"/>
      <c r="T45" s="1137"/>
      <c r="U45" s="1137"/>
      <c r="V45" s="1137"/>
      <c r="W45" s="1137"/>
      <c r="X45" s="1137"/>
      <c r="Y45" s="1137"/>
      <c r="Z45" s="1137"/>
      <c r="AA45" s="1137"/>
      <c r="AB45" s="1137"/>
      <c r="AC45" s="1137"/>
      <c r="AD45" s="1137"/>
      <c r="AE45" s="1138"/>
      <c r="AF45" s="1112"/>
      <c r="AG45" s="1113"/>
      <c r="AH45" s="1113"/>
      <c r="AI45" s="1113"/>
      <c r="AJ45" s="1114"/>
      <c r="AK45" s="1073"/>
      <c r="AL45" s="1064"/>
      <c r="AM45" s="1064"/>
      <c r="AN45" s="1064"/>
      <c r="AO45" s="1064"/>
      <c r="AP45" s="1064"/>
      <c r="AQ45" s="1064"/>
      <c r="AR45" s="1064"/>
      <c r="AS45" s="1064"/>
      <c r="AT45" s="1064"/>
      <c r="AU45" s="1064"/>
      <c r="AV45" s="1064"/>
      <c r="AW45" s="1064"/>
      <c r="AX45" s="1064"/>
      <c r="AY45" s="1064"/>
      <c r="AZ45" s="1135"/>
      <c r="BA45" s="1135"/>
      <c r="BB45" s="1135"/>
      <c r="BC45" s="1135"/>
      <c r="BD45" s="1135"/>
      <c r="BE45" s="1125"/>
      <c r="BF45" s="1125"/>
      <c r="BG45" s="1125"/>
      <c r="BH45" s="1125"/>
      <c r="BI45" s="1126"/>
      <c r="BJ45" s="253"/>
      <c r="BK45" s="253"/>
      <c r="BL45" s="253"/>
      <c r="BM45" s="253"/>
      <c r="BN45" s="253"/>
      <c r="BO45" s="266"/>
      <c r="BP45" s="266"/>
      <c r="BQ45" s="263">
        <v>39</v>
      </c>
      <c r="BR45" s="264"/>
      <c r="BS45" s="1107"/>
      <c r="BT45" s="1108"/>
      <c r="BU45" s="1108"/>
      <c r="BV45" s="1108"/>
      <c r="BW45" s="1108"/>
      <c r="BX45" s="1108"/>
      <c r="BY45" s="1108"/>
      <c r="BZ45" s="1108"/>
      <c r="CA45" s="1108"/>
      <c r="CB45" s="1108"/>
      <c r="CC45" s="1108"/>
      <c r="CD45" s="1108"/>
      <c r="CE45" s="1108"/>
      <c r="CF45" s="1108"/>
      <c r="CG45" s="1109"/>
      <c r="CH45" s="1082"/>
      <c r="CI45" s="1083"/>
      <c r="CJ45" s="1083"/>
      <c r="CK45" s="1083"/>
      <c r="CL45" s="1084"/>
      <c r="CM45" s="1082"/>
      <c r="CN45" s="1083"/>
      <c r="CO45" s="1083"/>
      <c r="CP45" s="1083"/>
      <c r="CQ45" s="1084"/>
      <c r="CR45" s="1082"/>
      <c r="CS45" s="1083"/>
      <c r="CT45" s="1083"/>
      <c r="CU45" s="1083"/>
      <c r="CV45" s="1084"/>
      <c r="CW45" s="1082"/>
      <c r="CX45" s="1083"/>
      <c r="CY45" s="1083"/>
      <c r="CZ45" s="1083"/>
      <c r="DA45" s="1084"/>
      <c r="DB45" s="1082"/>
      <c r="DC45" s="1083"/>
      <c r="DD45" s="1083"/>
      <c r="DE45" s="1083"/>
      <c r="DF45" s="1084"/>
      <c r="DG45" s="1082"/>
      <c r="DH45" s="1083"/>
      <c r="DI45" s="1083"/>
      <c r="DJ45" s="1083"/>
      <c r="DK45" s="1084"/>
      <c r="DL45" s="1082"/>
      <c r="DM45" s="1083"/>
      <c r="DN45" s="1083"/>
      <c r="DO45" s="1083"/>
      <c r="DP45" s="1084"/>
      <c r="DQ45" s="1082"/>
      <c r="DR45" s="1083"/>
      <c r="DS45" s="1083"/>
      <c r="DT45" s="1083"/>
      <c r="DU45" s="1084"/>
      <c r="DV45" s="1085"/>
      <c r="DW45" s="1086"/>
      <c r="DX45" s="1086"/>
      <c r="DY45" s="1086"/>
      <c r="DZ45" s="1087"/>
      <c r="EA45" s="247"/>
    </row>
    <row r="46" spans="1:131" s="248" customFormat="1" ht="26.25" customHeight="1" x14ac:dyDescent="0.15">
      <c r="A46" s="262">
        <v>19</v>
      </c>
      <c r="B46" s="1130"/>
      <c r="C46" s="1131"/>
      <c r="D46" s="1131"/>
      <c r="E46" s="1131"/>
      <c r="F46" s="1131"/>
      <c r="G46" s="1131"/>
      <c r="H46" s="1131"/>
      <c r="I46" s="1131"/>
      <c r="J46" s="1131"/>
      <c r="K46" s="1131"/>
      <c r="L46" s="1131"/>
      <c r="M46" s="1131"/>
      <c r="N46" s="1131"/>
      <c r="O46" s="1131"/>
      <c r="P46" s="1132"/>
      <c r="Q46" s="1136"/>
      <c r="R46" s="1137"/>
      <c r="S46" s="1137"/>
      <c r="T46" s="1137"/>
      <c r="U46" s="1137"/>
      <c r="V46" s="1137"/>
      <c r="W46" s="1137"/>
      <c r="X46" s="1137"/>
      <c r="Y46" s="1137"/>
      <c r="Z46" s="1137"/>
      <c r="AA46" s="1137"/>
      <c r="AB46" s="1137"/>
      <c r="AC46" s="1137"/>
      <c r="AD46" s="1137"/>
      <c r="AE46" s="1138"/>
      <c r="AF46" s="1112"/>
      <c r="AG46" s="1113"/>
      <c r="AH46" s="1113"/>
      <c r="AI46" s="1113"/>
      <c r="AJ46" s="1114"/>
      <c r="AK46" s="1073"/>
      <c r="AL46" s="1064"/>
      <c r="AM46" s="1064"/>
      <c r="AN46" s="1064"/>
      <c r="AO46" s="1064"/>
      <c r="AP46" s="1064"/>
      <c r="AQ46" s="1064"/>
      <c r="AR46" s="1064"/>
      <c r="AS46" s="1064"/>
      <c r="AT46" s="1064"/>
      <c r="AU46" s="1064"/>
      <c r="AV46" s="1064"/>
      <c r="AW46" s="1064"/>
      <c r="AX46" s="1064"/>
      <c r="AY46" s="1064"/>
      <c r="AZ46" s="1135"/>
      <c r="BA46" s="1135"/>
      <c r="BB46" s="1135"/>
      <c r="BC46" s="1135"/>
      <c r="BD46" s="1135"/>
      <c r="BE46" s="1125"/>
      <c r="BF46" s="1125"/>
      <c r="BG46" s="1125"/>
      <c r="BH46" s="1125"/>
      <c r="BI46" s="1126"/>
      <c r="BJ46" s="253"/>
      <c r="BK46" s="253"/>
      <c r="BL46" s="253"/>
      <c r="BM46" s="253"/>
      <c r="BN46" s="253"/>
      <c r="BO46" s="266"/>
      <c r="BP46" s="266"/>
      <c r="BQ46" s="263">
        <v>40</v>
      </c>
      <c r="BR46" s="264"/>
      <c r="BS46" s="1107"/>
      <c r="BT46" s="1108"/>
      <c r="BU46" s="1108"/>
      <c r="BV46" s="1108"/>
      <c r="BW46" s="1108"/>
      <c r="BX46" s="1108"/>
      <c r="BY46" s="1108"/>
      <c r="BZ46" s="1108"/>
      <c r="CA46" s="1108"/>
      <c r="CB46" s="1108"/>
      <c r="CC46" s="1108"/>
      <c r="CD46" s="1108"/>
      <c r="CE46" s="1108"/>
      <c r="CF46" s="1108"/>
      <c r="CG46" s="1109"/>
      <c r="CH46" s="1082"/>
      <c r="CI46" s="1083"/>
      <c r="CJ46" s="1083"/>
      <c r="CK46" s="1083"/>
      <c r="CL46" s="1084"/>
      <c r="CM46" s="1082"/>
      <c r="CN46" s="1083"/>
      <c r="CO46" s="1083"/>
      <c r="CP46" s="1083"/>
      <c r="CQ46" s="1084"/>
      <c r="CR46" s="1082"/>
      <c r="CS46" s="1083"/>
      <c r="CT46" s="1083"/>
      <c r="CU46" s="1083"/>
      <c r="CV46" s="1084"/>
      <c r="CW46" s="1082"/>
      <c r="CX46" s="1083"/>
      <c r="CY46" s="1083"/>
      <c r="CZ46" s="1083"/>
      <c r="DA46" s="1084"/>
      <c r="DB46" s="1082"/>
      <c r="DC46" s="1083"/>
      <c r="DD46" s="1083"/>
      <c r="DE46" s="1083"/>
      <c r="DF46" s="1084"/>
      <c r="DG46" s="1082"/>
      <c r="DH46" s="1083"/>
      <c r="DI46" s="1083"/>
      <c r="DJ46" s="1083"/>
      <c r="DK46" s="1084"/>
      <c r="DL46" s="1082"/>
      <c r="DM46" s="1083"/>
      <c r="DN46" s="1083"/>
      <c r="DO46" s="1083"/>
      <c r="DP46" s="1084"/>
      <c r="DQ46" s="1082"/>
      <c r="DR46" s="1083"/>
      <c r="DS46" s="1083"/>
      <c r="DT46" s="1083"/>
      <c r="DU46" s="1084"/>
      <c r="DV46" s="1085"/>
      <c r="DW46" s="1086"/>
      <c r="DX46" s="1086"/>
      <c r="DY46" s="1086"/>
      <c r="DZ46" s="1087"/>
      <c r="EA46" s="247"/>
    </row>
    <row r="47" spans="1:131" s="248" customFormat="1" ht="26.25" customHeight="1" x14ac:dyDescent="0.15">
      <c r="A47" s="262">
        <v>20</v>
      </c>
      <c r="B47" s="1130"/>
      <c r="C47" s="1131"/>
      <c r="D47" s="1131"/>
      <c r="E47" s="1131"/>
      <c r="F47" s="1131"/>
      <c r="G47" s="1131"/>
      <c r="H47" s="1131"/>
      <c r="I47" s="1131"/>
      <c r="J47" s="1131"/>
      <c r="K47" s="1131"/>
      <c r="L47" s="1131"/>
      <c r="M47" s="1131"/>
      <c r="N47" s="1131"/>
      <c r="O47" s="1131"/>
      <c r="P47" s="1132"/>
      <c r="Q47" s="1136"/>
      <c r="R47" s="1137"/>
      <c r="S47" s="1137"/>
      <c r="T47" s="1137"/>
      <c r="U47" s="1137"/>
      <c r="V47" s="1137"/>
      <c r="W47" s="1137"/>
      <c r="X47" s="1137"/>
      <c r="Y47" s="1137"/>
      <c r="Z47" s="1137"/>
      <c r="AA47" s="1137"/>
      <c r="AB47" s="1137"/>
      <c r="AC47" s="1137"/>
      <c r="AD47" s="1137"/>
      <c r="AE47" s="1138"/>
      <c r="AF47" s="1112"/>
      <c r="AG47" s="1113"/>
      <c r="AH47" s="1113"/>
      <c r="AI47" s="1113"/>
      <c r="AJ47" s="1114"/>
      <c r="AK47" s="1073"/>
      <c r="AL47" s="1064"/>
      <c r="AM47" s="1064"/>
      <c r="AN47" s="1064"/>
      <c r="AO47" s="1064"/>
      <c r="AP47" s="1064"/>
      <c r="AQ47" s="1064"/>
      <c r="AR47" s="1064"/>
      <c r="AS47" s="1064"/>
      <c r="AT47" s="1064"/>
      <c r="AU47" s="1064"/>
      <c r="AV47" s="1064"/>
      <c r="AW47" s="1064"/>
      <c r="AX47" s="1064"/>
      <c r="AY47" s="1064"/>
      <c r="AZ47" s="1135"/>
      <c r="BA47" s="1135"/>
      <c r="BB47" s="1135"/>
      <c r="BC47" s="1135"/>
      <c r="BD47" s="1135"/>
      <c r="BE47" s="1125"/>
      <c r="BF47" s="1125"/>
      <c r="BG47" s="1125"/>
      <c r="BH47" s="1125"/>
      <c r="BI47" s="1126"/>
      <c r="BJ47" s="253"/>
      <c r="BK47" s="253"/>
      <c r="BL47" s="253"/>
      <c r="BM47" s="253"/>
      <c r="BN47" s="253"/>
      <c r="BO47" s="266"/>
      <c r="BP47" s="266"/>
      <c r="BQ47" s="263">
        <v>41</v>
      </c>
      <c r="BR47" s="264"/>
      <c r="BS47" s="1107"/>
      <c r="BT47" s="1108"/>
      <c r="BU47" s="1108"/>
      <c r="BV47" s="1108"/>
      <c r="BW47" s="1108"/>
      <c r="BX47" s="1108"/>
      <c r="BY47" s="1108"/>
      <c r="BZ47" s="1108"/>
      <c r="CA47" s="1108"/>
      <c r="CB47" s="1108"/>
      <c r="CC47" s="1108"/>
      <c r="CD47" s="1108"/>
      <c r="CE47" s="1108"/>
      <c r="CF47" s="1108"/>
      <c r="CG47" s="1109"/>
      <c r="CH47" s="1082"/>
      <c r="CI47" s="1083"/>
      <c r="CJ47" s="1083"/>
      <c r="CK47" s="1083"/>
      <c r="CL47" s="1084"/>
      <c r="CM47" s="1082"/>
      <c r="CN47" s="1083"/>
      <c r="CO47" s="1083"/>
      <c r="CP47" s="1083"/>
      <c r="CQ47" s="1084"/>
      <c r="CR47" s="1082"/>
      <c r="CS47" s="1083"/>
      <c r="CT47" s="1083"/>
      <c r="CU47" s="1083"/>
      <c r="CV47" s="1084"/>
      <c r="CW47" s="1082"/>
      <c r="CX47" s="1083"/>
      <c r="CY47" s="1083"/>
      <c r="CZ47" s="1083"/>
      <c r="DA47" s="1084"/>
      <c r="DB47" s="1082"/>
      <c r="DC47" s="1083"/>
      <c r="DD47" s="1083"/>
      <c r="DE47" s="1083"/>
      <c r="DF47" s="1084"/>
      <c r="DG47" s="1082"/>
      <c r="DH47" s="1083"/>
      <c r="DI47" s="1083"/>
      <c r="DJ47" s="1083"/>
      <c r="DK47" s="1084"/>
      <c r="DL47" s="1082"/>
      <c r="DM47" s="1083"/>
      <c r="DN47" s="1083"/>
      <c r="DO47" s="1083"/>
      <c r="DP47" s="1084"/>
      <c r="DQ47" s="1082"/>
      <c r="DR47" s="1083"/>
      <c r="DS47" s="1083"/>
      <c r="DT47" s="1083"/>
      <c r="DU47" s="1084"/>
      <c r="DV47" s="1085"/>
      <c r="DW47" s="1086"/>
      <c r="DX47" s="1086"/>
      <c r="DY47" s="1086"/>
      <c r="DZ47" s="1087"/>
      <c r="EA47" s="247"/>
    </row>
    <row r="48" spans="1:131" s="248" customFormat="1" ht="26.25" customHeight="1" x14ac:dyDescent="0.15">
      <c r="A48" s="262">
        <v>21</v>
      </c>
      <c r="B48" s="1130"/>
      <c r="C48" s="1131"/>
      <c r="D48" s="1131"/>
      <c r="E48" s="1131"/>
      <c r="F48" s="1131"/>
      <c r="G48" s="1131"/>
      <c r="H48" s="1131"/>
      <c r="I48" s="1131"/>
      <c r="J48" s="1131"/>
      <c r="K48" s="1131"/>
      <c r="L48" s="1131"/>
      <c r="M48" s="1131"/>
      <c r="N48" s="1131"/>
      <c r="O48" s="1131"/>
      <c r="P48" s="1132"/>
      <c r="Q48" s="1136"/>
      <c r="R48" s="1137"/>
      <c r="S48" s="1137"/>
      <c r="T48" s="1137"/>
      <c r="U48" s="1137"/>
      <c r="V48" s="1137"/>
      <c r="W48" s="1137"/>
      <c r="X48" s="1137"/>
      <c r="Y48" s="1137"/>
      <c r="Z48" s="1137"/>
      <c r="AA48" s="1137"/>
      <c r="AB48" s="1137"/>
      <c r="AC48" s="1137"/>
      <c r="AD48" s="1137"/>
      <c r="AE48" s="1138"/>
      <c r="AF48" s="1112"/>
      <c r="AG48" s="1113"/>
      <c r="AH48" s="1113"/>
      <c r="AI48" s="1113"/>
      <c r="AJ48" s="1114"/>
      <c r="AK48" s="1073"/>
      <c r="AL48" s="1064"/>
      <c r="AM48" s="1064"/>
      <c r="AN48" s="1064"/>
      <c r="AO48" s="1064"/>
      <c r="AP48" s="1064"/>
      <c r="AQ48" s="1064"/>
      <c r="AR48" s="1064"/>
      <c r="AS48" s="1064"/>
      <c r="AT48" s="1064"/>
      <c r="AU48" s="1064"/>
      <c r="AV48" s="1064"/>
      <c r="AW48" s="1064"/>
      <c r="AX48" s="1064"/>
      <c r="AY48" s="1064"/>
      <c r="AZ48" s="1135"/>
      <c r="BA48" s="1135"/>
      <c r="BB48" s="1135"/>
      <c r="BC48" s="1135"/>
      <c r="BD48" s="1135"/>
      <c r="BE48" s="1125"/>
      <c r="BF48" s="1125"/>
      <c r="BG48" s="1125"/>
      <c r="BH48" s="1125"/>
      <c r="BI48" s="1126"/>
      <c r="BJ48" s="253"/>
      <c r="BK48" s="253"/>
      <c r="BL48" s="253"/>
      <c r="BM48" s="253"/>
      <c r="BN48" s="253"/>
      <c r="BO48" s="266"/>
      <c r="BP48" s="266"/>
      <c r="BQ48" s="263">
        <v>42</v>
      </c>
      <c r="BR48" s="264"/>
      <c r="BS48" s="1107"/>
      <c r="BT48" s="1108"/>
      <c r="BU48" s="1108"/>
      <c r="BV48" s="1108"/>
      <c r="BW48" s="1108"/>
      <c r="BX48" s="1108"/>
      <c r="BY48" s="1108"/>
      <c r="BZ48" s="1108"/>
      <c r="CA48" s="1108"/>
      <c r="CB48" s="1108"/>
      <c r="CC48" s="1108"/>
      <c r="CD48" s="1108"/>
      <c r="CE48" s="1108"/>
      <c r="CF48" s="1108"/>
      <c r="CG48" s="1109"/>
      <c r="CH48" s="1082"/>
      <c r="CI48" s="1083"/>
      <c r="CJ48" s="1083"/>
      <c r="CK48" s="1083"/>
      <c r="CL48" s="1084"/>
      <c r="CM48" s="1082"/>
      <c r="CN48" s="1083"/>
      <c r="CO48" s="1083"/>
      <c r="CP48" s="1083"/>
      <c r="CQ48" s="1084"/>
      <c r="CR48" s="1082"/>
      <c r="CS48" s="1083"/>
      <c r="CT48" s="1083"/>
      <c r="CU48" s="1083"/>
      <c r="CV48" s="1084"/>
      <c r="CW48" s="1082"/>
      <c r="CX48" s="1083"/>
      <c r="CY48" s="1083"/>
      <c r="CZ48" s="1083"/>
      <c r="DA48" s="1084"/>
      <c r="DB48" s="1082"/>
      <c r="DC48" s="1083"/>
      <c r="DD48" s="1083"/>
      <c r="DE48" s="1083"/>
      <c r="DF48" s="1084"/>
      <c r="DG48" s="1082"/>
      <c r="DH48" s="1083"/>
      <c r="DI48" s="1083"/>
      <c r="DJ48" s="1083"/>
      <c r="DK48" s="1084"/>
      <c r="DL48" s="1082"/>
      <c r="DM48" s="1083"/>
      <c r="DN48" s="1083"/>
      <c r="DO48" s="1083"/>
      <c r="DP48" s="1084"/>
      <c r="DQ48" s="1082"/>
      <c r="DR48" s="1083"/>
      <c r="DS48" s="1083"/>
      <c r="DT48" s="1083"/>
      <c r="DU48" s="1084"/>
      <c r="DV48" s="1085"/>
      <c r="DW48" s="1086"/>
      <c r="DX48" s="1086"/>
      <c r="DY48" s="1086"/>
      <c r="DZ48" s="1087"/>
      <c r="EA48" s="247"/>
    </row>
    <row r="49" spans="1:131" s="248" customFormat="1" ht="26.25" customHeight="1" x14ac:dyDescent="0.15">
      <c r="A49" s="262">
        <v>22</v>
      </c>
      <c r="B49" s="1130"/>
      <c r="C49" s="1131"/>
      <c r="D49" s="1131"/>
      <c r="E49" s="1131"/>
      <c r="F49" s="1131"/>
      <c r="G49" s="1131"/>
      <c r="H49" s="1131"/>
      <c r="I49" s="1131"/>
      <c r="J49" s="1131"/>
      <c r="K49" s="1131"/>
      <c r="L49" s="1131"/>
      <c r="M49" s="1131"/>
      <c r="N49" s="1131"/>
      <c r="O49" s="1131"/>
      <c r="P49" s="1132"/>
      <c r="Q49" s="1136"/>
      <c r="R49" s="1137"/>
      <c r="S49" s="1137"/>
      <c r="T49" s="1137"/>
      <c r="U49" s="1137"/>
      <c r="V49" s="1137"/>
      <c r="W49" s="1137"/>
      <c r="X49" s="1137"/>
      <c r="Y49" s="1137"/>
      <c r="Z49" s="1137"/>
      <c r="AA49" s="1137"/>
      <c r="AB49" s="1137"/>
      <c r="AC49" s="1137"/>
      <c r="AD49" s="1137"/>
      <c r="AE49" s="1138"/>
      <c r="AF49" s="1112"/>
      <c r="AG49" s="1113"/>
      <c r="AH49" s="1113"/>
      <c r="AI49" s="1113"/>
      <c r="AJ49" s="1114"/>
      <c r="AK49" s="1073"/>
      <c r="AL49" s="1064"/>
      <c r="AM49" s="1064"/>
      <c r="AN49" s="1064"/>
      <c r="AO49" s="1064"/>
      <c r="AP49" s="1064"/>
      <c r="AQ49" s="1064"/>
      <c r="AR49" s="1064"/>
      <c r="AS49" s="1064"/>
      <c r="AT49" s="1064"/>
      <c r="AU49" s="1064"/>
      <c r="AV49" s="1064"/>
      <c r="AW49" s="1064"/>
      <c r="AX49" s="1064"/>
      <c r="AY49" s="1064"/>
      <c r="AZ49" s="1135"/>
      <c r="BA49" s="1135"/>
      <c r="BB49" s="1135"/>
      <c r="BC49" s="1135"/>
      <c r="BD49" s="1135"/>
      <c r="BE49" s="1125"/>
      <c r="BF49" s="1125"/>
      <c r="BG49" s="1125"/>
      <c r="BH49" s="1125"/>
      <c r="BI49" s="1126"/>
      <c r="BJ49" s="253"/>
      <c r="BK49" s="253"/>
      <c r="BL49" s="253"/>
      <c r="BM49" s="253"/>
      <c r="BN49" s="253"/>
      <c r="BO49" s="266"/>
      <c r="BP49" s="266"/>
      <c r="BQ49" s="263">
        <v>43</v>
      </c>
      <c r="BR49" s="264"/>
      <c r="BS49" s="1107"/>
      <c r="BT49" s="1108"/>
      <c r="BU49" s="1108"/>
      <c r="BV49" s="1108"/>
      <c r="BW49" s="1108"/>
      <c r="BX49" s="1108"/>
      <c r="BY49" s="1108"/>
      <c r="BZ49" s="1108"/>
      <c r="CA49" s="1108"/>
      <c r="CB49" s="1108"/>
      <c r="CC49" s="1108"/>
      <c r="CD49" s="1108"/>
      <c r="CE49" s="1108"/>
      <c r="CF49" s="1108"/>
      <c r="CG49" s="1109"/>
      <c r="CH49" s="1082"/>
      <c r="CI49" s="1083"/>
      <c r="CJ49" s="1083"/>
      <c r="CK49" s="1083"/>
      <c r="CL49" s="1084"/>
      <c r="CM49" s="1082"/>
      <c r="CN49" s="1083"/>
      <c r="CO49" s="1083"/>
      <c r="CP49" s="1083"/>
      <c r="CQ49" s="1084"/>
      <c r="CR49" s="1082"/>
      <c r="CS49" s="1083"/>
      <c r="CT49" s="1083"/>
      <c r="CU49" s="1083"/>
      <c r="CV49" s="1084"/>
      <c r="CW49" s="1082"/>
      <c r="CX49" s="1083"/>
      <c r="CY49" s="1083"/>
      <c r="CZ49" s="1083"/>
      <c r="DA49" s="1084"/>
      <c r="DB49" s="1082"/>
      <c r="DC49" s="1083"/>
      <c r="DD49" s="1083"/>
      <c r="DE49" s="1083"/>
      <c r="DF49" s="1084"/>
      <c r="DG49" s="1082"/>
      <c r="DH49" s="1083"/>
      <c r="DI49" s="1083"/>
      <c r="DJ49" s="1083"/>
      <c r="DK49" s="1084"/>
      <c r="DL49" s="1082"/>
      <c r="DM49" s="1083"/>
      <c r="DN49" s="1083"/>
      <c r="DO49" s="1083"/>
      <c r="DP49" s="1084"/>
      <c r="DQ49" s="1082"/>
      <c r="DR49" s="1083"/>
      <c r="DS49" s="1083"/>
      <c r="DT49" s="1083"/>
      <c r="DU49" s="1084"/>
      <c r="DV49" s="1085"/>
      <c r="DW49" s="1086"/>
      <c r="DX49" s="1086"/>
      <c r="DY49" s="1086"/>
      <c r="DZ49" s="1087"/>
      <c r="EA49" s="247"/>
    </row>
    <row r="50" spans="1:131" s="248" customFormat="1" ht="26.25" customHeight="1" x14ac:dyDescent="0.15">
      <c r="A50" s="262">
        <v>23</v>
      </c>
      <c r="B50" s="1130"/>
      <c r="C50" s="1131"/>
      <c r="D50" s="1131"/>
      <c r="E50" s="1131"/>
      <c r="F50" s="1131"/>
      <c r="G50" s="1131"/>
      <c r="H50" s="1131"/>
      <c r="I50" s="1131"/>
      <c r="J50" s="1131"/>
      <c r="K50" s="1131"/>
      <c r="L50" s="1131"/>
      <c r="M50" s="1131"/>
      <c r="N50" s="1131"/>
      <c r="O50" s="1131"/>
      <c r="P50" s="1132"/>
      <c r="Q50" s="1133"/>
      <c r="R50" s="1116"/>
      <c r="S50" s="1116"/>
      <c r="T50" s="1116"/>
      <c r="U50" s="1116"/>
      <c r="V50" s="1116"/>
      <c r="W50" s="1116"/>
      <c r="X50" s="1116"/>
      <c r="Y50" s="1116"/>
      <c r="Z50" s="1116"/>
      <c r="AA50" s="1116"/>
      <c r="AB50" s="1116"/>
      <c r="AC50" s="1116"/>
      <c r="AD50" s="1116"/>
      <c r="AE50" s="1134"/>
      <c r="AF50" s="1112"/>
      <c r="AG50" s="1113"/>
      <c r="AH50" s="1113"/>
      <c r="AI50" s="1113"/>
      <c r="AJ50" s="1114"/>
      <c r="AK50" s="1115"/>
      <c r="AL50" s="1116"/>
      <c r="AM50" s="1116"/>
      <c r="AN50" s="1116"/>
      <c r="AO50" s="1116"/>
      <c r="AP50" s="1116"/>
      <c r="AQ50" s="1116"/>
      <c r="AR50" s="1116"/>
      <c r="AS50" s="1116"/>
      <c r="AT50" s="1116"/>
      <c r="AU50" s="1116"/>
      <c r="AV50" s="1116"/>
      <c r="AW50" s="1116"/>
      <c r="AX50" s="1116"/>
      <c r="AY50" s="1116"/>
      <c r="AZ50" s="1117"/>
      <c r="BA50" s="1117"/>
      <c r="BB50" s="1117"/>
      <c r="BC50" s="1117"/>
      <c r="BD50" s="1117"/>
      <c r="BE50" s="1125"/>
      <c r="BF50" s="1125"/>
      <c r="BG50" s="1125"/>
      <c r="BH50" s="1125"/>
      <c r="BI50" s="1126"/>
      <c r="BJ50" s="253"/>
      <c r="BK50" s="253"/>
      <c r="BL50" s="253"/>
      <c r="BM50" s="253"/>
      <c r="BN50" s="253"/>
      <c r="BO50" s="266"/>
      <c r="BP50" s="266"/>
      <c r="BQ50" s="263">
        <v>44</v>
      </c>
      <c r="BR50" s="264"/>
      <c r="BS50" s="1107"/>
      <c r="BT50" s="1108"/>
      <c r="BU50" s="1108"/>
      <c r="BV50" s="1108"/>
      <c r="BW50" s="1108"/>
      <c r="BX50" s="1108"/>
      <c r="BY50" s="1108"/>
      <c r="BZ50" s="1108"/>
      <c r="CA50" s="1108"/>
      <c r="CB50" s="1108"/>
      <c r="CC50" s="1108"/>
      <c r="CD50" s="1108"/>
      <c r="CE50" s="1108"/>
      <c r="CF50" s="1108"/>
      <c r="CG50" s="1109"/>
      <c r="CH50" s="1082"/>
      <c r="CI50" s="1083"/>
      <c r="CJ50" s="1083"/>
      <c r="CK50" s="1083"/>
      <c r="CL50" s="1084"/>
      <c r="CM50" s="1082"/>
      <c r="CN50" s="1083"/>
      <c r="CO50" s="1083"/>
      <c r="CP50" s="1083"/>
      <c r="CQ50" s="1084"/>
      <c r="CR50" s="1082"/>
      <c r="CS50" s="1083"/>
      <c r="CT50" s="1083"/>
      <c r="CU50" s="1083"/>
      <c r="CV50" s="1084"/>
      <c r="CW50" s="1082"/>
      <c r="CX50" s="1083"/>
      <c r="CY50" s="1083"/>
      <c r="CZ50" s="1083"/>
      <c r="DA50" s="1084"/>
      <c r="DB50" s="1082"/>
      <c r="DC50" s="1083"/>
      <c r="DD50" s="1083"/>
      <c r="DE50" s="1083"/>
      <c r="DF50" s="1084"/>
      <c r="DG50" s="1082"/>
      <c r="DH50" s="1083"/>
      <c r="DI50" s="1083"/>
      <c r="DJ50" s="1083"/>
      <c r="DK50" s="1084"/>
      <c r="DL50" s="1082"/>
      <c r="DM50" s="1083"/>
      <c r="DN50" s="1083"/>
      <c r="DO50" s="1083"/>
      <c r="DP50" s="1084"/>
      <c r="DQ50" s="1082"/>
      <c r="DR50" s="1083"/>
      <c r="DS50" s="1083"/>
      <c r="DT50" s="1083"/>
      <c r="DU50" s="1084"/>
      <c r="DV50" s="1085"/>
      <c r="DW50" s="1086"/>
      <c r="DX50" s="1086"/>
      <c r="DY50" s="1086"/>
      <c r="DZ50" s="1087"/>
      <c r="EA50" s="247"/>
    </row>
    <row r="51" spans="1:131" s="248" customFormat="1" ht="26.25" customHeight="1" x14ac:dyDescent="0.15">
      <c r="A51" s="262">
        <v>24</v>
      </c>
      <c r="B51" s="1130"/>
      <c r="C51" s="1131"/>
      <c r="D51" s="1131"/>
      <c r="E51" s="1131"/>
      <c r="F51" s="1131"/>
      <c r="G51" s="1131"/>
      <c r="H51" s="1131"/>
      <c r="I51" s="1131"/>
      <c r="J51" s="1131"/>
      <c r="K51" s="1131"/>
      <c r="L51" s="1131"/>
      <c r="M51" s="1131"/>
      <c r="N51" s="1131"/>
      <c r="O51" s="1131"/>
      <c r="P51" s="1132"/>
      <c r="Q51" s="1133"/>
      <c r="R51" s="1116"/>
      <c r="S51" s="1116"/>
      <c r="T51" s="1116"/>
      <c r="U51" s="1116"/>
      <c r="V51" s="1116"/>
      <c r="W51" s="1116"/>
      <c r="X51" s="1116"/>
      <c r="Y51" s="1116"/>
      <c r="Z51" s="1116"/>
      <c r="AA51" s="1116"/>
      <c r="AB51" s="1116"/>
      <c r="AC51" s="1116"/>
      <c r="AD51" s="1116"/>
      <c r="AE51" s="1134"/>
      <c r="AF51" s="1112"/>
      <c r="AG51" s="1113"/>
      <c r="AH51" s="1113"/>
      <c r="AI51" s="1113"/>
      <c r="AJ51" s="1114"/>
      <c r="AK51" s="1115"/>
      <c r="AL51" s="1116"/>
      <c r="AM51" s="1116"/>
      <c r="AN51" s="1116"/>
      <c r="AO51" s="1116"/>
      <c r="AP51" s="1116"/>
      <c r="AQ51" s="1116"/>
      <c r="AR51" s="1116"/>
      <c r="AS51" s="1116"/>
      <c r="AT51" s="1116"/>
      <c r="AU51" s="1116"/>
      <c r="AV51" s="1116"/>
      <c r="AW51" s="1116"/>
      <c r="AX51" s="1116"/>
      <c r="AY51" s="1116"/>
      <c r="AZ51" s="1117"/>
      <c r="BA51" s="1117"/>
      <c r="BB51" s="1117"/>
      <c r="BC51" s="1117"/>
      <c r="BD51" s="1117"/>
      <c r="BE51" s="1125"/>
      <c r="BF51" s="1125"/>
      <c r="BG51" s="1125"/>
      <c r="BH51" s="1125"/>
      <c r="BI51" s="1126"/>
      <c r="BJ51" s="253"/>
      <c r="BK51" s="253"/>
      <c r="BL51" s="253"/>
      <c r="BM51" s="253"/>
      <c r="BN51" s="253"/>
      <c r="BO51" s="266"/>
      <c r="BP51" s="266"/>
      <c r="BQ51" s="263">
        <v>45</v>
      </c>
      <c r="BR51" s="264"/>
      <c r="BS51" s="1107"/>
      <c r="BT51" s="1108"/>
      <c r="BU51" s="1108"/>
      <c r="BV51" s="1108"/>
      <c r="BW51" s="1108"/>
      <c r="BX51" s="1108"/>
      <c r="BY51" s="1108"/>
      <c r="BZ51" s="1108"/>
      <c r="CA51" s="1108"/>
      <c r="CB51" s="1108"/>
      <c r="CC51" s="1108"/>
      <c r="CD51" s="1108"/>
      <c r="CE51" s="1108"/>
      <c r="CF51" s="1108"/>
      <c r="CG51" s="1109"/>
      <c r="CH51" s="1082"/>
      <c r="CI51" s="1083"/>
      <c r="CJ51" s="1083"/>
      <c r="CK51" s="1083"/>
      <c r="CL51" s="1084"/>
      <c r="CM51" s="1082"/>
      <c r="CN51" s="1083"/>
      <c r="CO51" s="1083"/>
      <c r="CP51" s="1083"/>
      <c r="CQ51" s="1084"/>
      <c r="CR51" s="1082"/>
      <c r="CS51" s="1083"/>
      <c r="CT51" s="1083"/>
      <c r="CU51" s="1083"/>
      <c r="CV51" s="1084"/>
      <c r="CW51" s="1082"/>
      <c r="CX51" s="1083"/>
      <c r="CY51" s="1083"/>
      <c r="CZ51" s="1083"/>
      <c r="DA51" s="1084"/>
      <c r="DB51" s="1082"/>
      <c r="DC51" s="1083"/>
      <c r="DD51" s="1083"/>
      <c r="DE51" s="1083"/>
      <c r="DF51" s="1084"/>
      <c r="DG51" s="1082"/>
      <c r="DH51" s="1083"/>
      <c r="DI51" s="1083"/>
      <c r="DJ51" s="1083"/>
      <c r="DK51" s="1084"/>
      <c r="DL51" s="1082"/>
      <c r="DM51" s="1083"/>
      <c r="DN51" s="1083"/>
      <c r="DO51" s="1083"/>
      <c r="DP51" s="1084"/>
      <c r="DQ51" s="1082"/>
      <c r="DR51" s="1083"/>
      <c r="DS51" s="1083"/>
      <c r="DT51" s="1083"/>
      <c r="DU51" s="1084"/>
      <c r="DV51" s="1085"/>
      <c r="DW51" s="1086"/>
      <c r="DX51" s="1086"/>
      <c r="DY51" s="1086"/>
      <c r="DZ51" s="1087"/>
      <c r="EA51" s="247"/>
    </row>
    <row r="52" spans="1:131" s="248" customFormat="1" ht="26.25" customHeight="1" x14ac:dyDescent="0.15">
      <c r="A52" s="262">
        <v>25</v>
      </c>
      <c r="B52" s="1130"/>
      <c r="C52" s="1131"/>
      <c r="D52" s="1131"/>
      <c r="E52" s="1131"/>
      <c r="F52" s="1131"/>
      <c r="G52" s="1131"/>
      <c r="H52" s="1131"/>
      <c r="I52" s="1131"/>
      <c r="J52" s="1131"/>
      <c r="K52" s="1131"/>
      <c r="L52" s="1131"/>
      <c r="M52" s="1131"/>
      <c r="N52" s="1131"/>
      <c r="O52" s="1131"/>
      <c r="P52" s="1132"/>
      <c r="Q52" s="1133"/>
      <c r="R52" s="1116"/>
      <c r="S52" s="1116"/>
      <c r="T52" s="1116"/>
      <c r="U52" s="1116"/>
      <c r="V52" s="1116"/>
      <c r="W52" s="1116"/>
      <c r="X52" s="1116"/>
      <c r="Y52" s="1116"/>
      <c r="Z52" s="1116"/>
      <c r="AA52" s="1116"/>
      <c r="AB52" s="1116"/>
      <c r="AC52" s="1116"/>
      <c r="AD52" s="1116"/>
      <c r="AE52" s="1134"/>
      <c r="AF52" s="1112"/>
      <c r="AG52" s="1113"/>
      <c r="AH52" s="1113"/>
      <c r="AI52" s="1113"/>
      <c r="AJ52" s="1114"/>
      <c r="AK52" s="1115"/>
      <c r="AL52" s="1116"/>
      <c r="AM52" s="1116"/>
      <c r="AN52" s="1116"/>
      <c r="AO52" s="1116"/>
      <c r="AP52" s="1116"/>
      <c r="AQ52" s="1116"/>
      <c r="AR52" s="1116"/>
      <c r="AS52" s="1116"/>
      <c r="AT52" s="1116"/>
      <c r="AU52" s="1116"/>
      <c r="AV52" s="1116"/>
      <c r="AW52" s="1116"/>
      <c r="AX52" s="1116"/>
      <c r="AY52" s="1116"/>
      <c r="AZ52" s="1117"/>
      <c r="BA52" s="1117"/>
      <c r="BB52" s="1117"/>
      <c r="BC52" s="1117"/>
      <c r="BD52" s="1117"/>
      <c r="BE52" s="1125"/>
      <c r="BF52" s="1125"/>
      <c r="BG52" s="1125"/>
      <c r="BH52" s="1125"/>
      <c r="BI52" s="1126"/>
      <c r="BJ52" s="253"/>
      <c r="BK52" s="253"/>
      <c r="BL52" s="253"/>
      <c r="BM52" s="253"/>
      <c r="BN52" s="253"/>
      <c r="BO52" s="266"/>
      <c r="BP52" s="266"/>
      <c r="BQ52" s="263">
        <v>46</v>
      </c>
      <c r="BR52" s="264"/>
      <c r="BS52" s="1107"/>
      <c r="BT52" s="1108"/>
      <c r="BU52" s="1108"/>
      <c r="BV52" s="1108"/>
      <c r="BW52" s="1108"/>
      <c r="BX52" s="1108"/>
      <c r="BY52" s="1108"/>
      <c r="BZ52" s="1108"/>
      <c r="CA52" s="1108"/>
      <c r="CB52" s="1108"/>
      <c r="CC52" s="1108"/>
      <c r="CD52" s="1108"/>
      <c r="CE52" s="1108"/>
      <c r="CF52" s="1108"/>
      <c r="CG52" s="1109"/>
      <c r="CH52" s="1082"/>
      <c r="CI52" s="1083"/>
      <c r="CJ52" s="1083"/>
      <c r="CK52" s="1083"/>
      <c r="CL52" s="1084"/>
      <c r="CM52" s="1082"/>
      <c r="CN52" s="1083"/>
      <c r="CO52" s="1083"/>
      <c r="CP52" s="1083"/>
      <c r="CQ52" s="1084"/>
      <c r="CR52" s="1082"/>
      <c r="CS52" s="1083"/>
      <c r="CT52" s="1083"/>
      <c r="CU52" s="1083"/>
      <c r="CV52" s="1084"/>
      <c r="CW52" s="1082"/>
      <c r="CX52" s="1083"/>
      <c r="CY52" s="1083"/>
      <c r="CZ52" s="1083"/>
      <c r="DA52" s="1084"/>
      <c r="DB52" s="1082"/>
      <c r="DC52" s="1083"/>
      <c r="DD52" s="1083"/>
      <c r="DE52" s="1083"/>
      <c r="DF52" s="1084"/>
      <c r="DG52" s="1082"/>
      <c r="DH52" s="1083"/>
      <c r="DI52" s="1083"/>
      <c r="DJ52" s="1083"/>
      <c r="DK52" s="1084"/>
      <c r="DL52" s="1082"/>
      <c r="DM52" s="1083"/>
      <c r="DN52" s="1083"/>
      <c r="DO52" s="1083"/>
      <c r="DP52" s="1084"/>
      <c r="DQ52" s="1082"/>
      <c r="DR52" s="1083"/>
      <c r="DS52" s="1083"/>
      <c r="DT52" s="1083"/>
      <c r="DU52" s="1084"/>
      <c r="DV52" s="1085"/>
      <c r="DW52" s="1086"/>
      <c r="DX52" s="1086"/>
      <c r="DY52" s="1086"/>
      <c r="DZ52" s="1087"/>
      <c r="EA52" s="247"/>
    </row>
    <row r="53" spans="1:131" s="248" customFormat="1" ht="26.25" customHeight="1" x14ac:dyDescent="0.15">
      <c r="A53" s="262">
        <v>26</v>
      </c>
      <c r="B53" s="1130"/>
      <c r="C53" s="1131"/>
      <c r="D53" s="1131"/>
      <c r="E53" s="1131"/>
      <c r="F53" s="1131"/>
      <c r="G53" s="1131"/>
      <c r="H53" s="1131"/>
      <c r="I53" s="1131"/>
      <c r="J53" s="1131"/>
      <c r="K53" s="1131"/>
      <c r="L53" s="1131"/>
      <c r="M53" s="1131"/>
      <c r="N53" s="1131"/>
      <c r="O53" s="1131"/>
      <c r="P53" s="1132"/>
      <c r="Q53" s="1133"/>
      <c r="R53" s="1116"/>
      <c r="S53" s="1116"/>
      <c r="T53" s="1116"/>
      <c r="U53" s="1116"/>
      <c r="V53" s="1116"/>
      <c r="W53" s="1116"/>
      <c r="X53" s="1116"/>
      <c r="Y53" s="1116"/>
      <c r="Z53" s="1116"/>
      <c r="AA53" s="1116"/>
      <c r="AB53" s="1116"/>
      <c r="AC53" s="1116"/>
      <c r="AD53" s="1116"/>
      <c r="AE53" s="1134"/>
      <c r="AF53" s="1112"/>
      <c r="AG53" s="1113"/>
      <c r="AH53" s="1113"/>
      <c r="AI53" s="1113"/>
      <c r="AJ53" s="1114"/>
      <c r="AK53" s="1115"/>
      <c r="AL53" s="1116"/>
      <c r="AM53" s="1116"/>
      <c r="AN53" s="1116"/>
      <c r="AO53" s="1116"/>
      <c r="AP53" s="1116"/>
      <c r="AQ53" s="1116"/>
      <c r="AR53" s="1116"/>
      <c r="AS53" s="1116"/>
      <c r="AT53" s="1116"/>
      <c r="AU53" s="1116"/>
      <c r="AV53" s="1116"/>
      <c r="AW53" s="1116"/>
      <c r="AX53" s="1116"/>
      <c r="AY53" s="1116"/>
      <c r="AZ53" s="1117"/>
      <c r="BA53" s="1117"/>
      <c r="BB53" s="1117"/>
      <c r="BC53" s="1117"/>
      <c r="BD53" s="1117"/>
      <c r="BE53" s="1125"/>
      <c r="BF53" s="1125"/>
      <c r="BG53" s="1125"/>
      <c r="BH53" s="1125"/>
      <c r="BI53" s="1126"/>
      <c r="BJ53" s="253"/>
      <c r="BK53" s="253"/>
      <c r="BL53" s="253"/>
      <c r="BM53" s="253"/>
      <c r="BN53" s="253"/>
      <c r="BO53" s="266"/>
      <c r="BP53" s="266"/>
      <c r="BQ53" s="263">
        <v>47</v>
      </c>
      <c r="BR53" s="264"/>
      <c r="BS53" s="1107"/>
      <c r="BT53" s="1108"/>
      <c r="BU53" s="1108"/>
      <c r="BV53" s="1108"/>
      <c r="BW53" s="1108"/>
      <c r="BX53" s="1108"/>
      <c r="BY53" s="1108"/>
      <c r="BZ53" s="1108"/>
      <c r="CA53" s="1108"/>
      <c r="CB53" s="1108"/>
      <c r="CC53" s="1108"/>
      <c r="CD53" s="1108"/>
      <c r="CE53" s="1108"/>
      <c r="CF53" s="1108"/>
      <c r="CG53" s="1109"/>
      <c r="CH53" s="1082"/>
      <c r="CI53" s="1083"/>
      <c r="CJ53" s="1083"/>
      <c r="CK53" s="1083"/>
      <c r="CL53" s="1084"/>
      <c r="CM53" s="1082"/>
      <c r="CN53" s="1083"/>
      <c r="CO53" s="1083"/>
      <c r="CP53" s="1083"/>
      <c r="CQ53" s="1084"/>
      <c r="CR53" s="1082"/>
      <c r="CS53" s="1083"/>
      <c r="CT53" s="1083"/>
      <c r="CU53" s="1083"/>
      <c r="CV53" s="1084"/>
      <c r="CW53" s="1082"/>
      <c r="CX53" s="1083"/>
      <c r="CY53" s="1083"/>
      <c r="CZ53" s="1083"/>
      <c r="DA53" s="1084"/>
      <c r="DB53" s="1082"/>
      <c r="DC53" s="1083"/>
      <c r="DD53" s="1083"/>
      <c r="DE53" s="1083"/>
      <c r="DF53" s="1084"/>
      <c r="DG53" s="1082"/>
      <c r="DH53" s="1083"/>
      <c r="DI53" s="1083"/>
      <c r="DJ53" s="1083"/>
      <c r="DK53" s="1084"/>
      <c r="DL53" s="1082"/>
      <c r="DM53" s="1083"/>
      <c r="DN53" s="1083"/>
      <c r="DO53" s="1083"/>
      <c r="DP53" s="1084"/>
      <c r="DQ53" s="1082"/>
      <c r="DR53" s="1083"/>
      <c r="DS53" s="1083"/>
      <c r="DT53" s="1083"/>
      <c r="DU53" s="1084"/>
      <c r="DV53" s="1085"/>
      <c r="DW53" s="1086"/>
      <c r="DX53" s="1086"/>
      <c r="DY53" s="1086"/>
      <c r="DZ53" s="1087"/>
      <c r="EA53" s="247"/>
    </row>
    <row r="54" spans="1:131" s="248" customFormat="1" ht="26.25" customHeight="1" x14ac:dyDescent="0.15">
      <c r="A54" s="262">
        <v>27</v>
      </c>
      <c r="B54" s="1130"/>
      <c r="C54" s="1131"/>
      <c r="D54" s="1131"/>
      <c r="E54" s="1131"/>
      <c r="F54" s="1131"/>
      <c r="G54" s="1131"/>
      <c r="H54" s="1131"/>
      <c r="I54" s="1131"/>
      <c r="J54" s="1131"/>
      <c r="K54" s="1131"/>
      <c r="L54" s="1131"/>
      <c r="M54" s="1131"/>
      <c r="N54" s="1131"/>
      <c r="O54" s="1131"/>
      <c r="P54" s="1132"/>
      <c r="Q54" s="1133"/>
      <c r="R54" s="1116"/>
      <c r="S54" s="1116"/>
      <c r="T54" s="1116"/>
      <c r="U54" s="1116"/>
      <c r="V54" s="1116"/>
      <c r="W54" s="1116"/>
      <c r="X54" s="1116"/>
      <c r="Y54" s="1116"/>
      <c r="Z54" s="1116"/>
      <c r="AA54" s="1116"/>
      <c r="AB54" s="1116"/>
      <c r="AC54" s="1116"/>
      <c r="AD54" s="1116"/>
      <c r="AE54" s="1134"/>
      <c r="AF54" s="1112"/>
      <c r="AG54" s="1113"/>
      <c r="AH54" s="1113"/>
      <c r="AI54" s="1113"/>
      <c r="AJ54" s="1114"/>
      <c r="AK54" s="1115"/>
      <c r="AL54" s="1116"/>
      <c r="AM54" s="1116"/>
      <c r="AN54" s="1116"/>
      <c r="AO54" s="1116"/>
      <c r="AP54" s="1116"/>
      <c r="AQ54" s="1116"/>
      <c r="AR54" s="1116"/>
      <c r="AS54" s="1116"/>
      <c r="AT54" s="1116"/>
      <c r="AU54" s="1116"/>
      <c r="AV54" s="1116"/>
      <c r="AW54" s="1116"/>
      <c r="AX54" s="1116"/>
      <c r="AY54" s="1116"/>
      <c r="AZ54" s="1117"/>
      <c r="BA54" s="1117"/>
      <c r="BB54" s="1117"/>
      <c r="BC54" s="1117"/>
      <c r="BD54" s="1117"/>
      <c r="BE54" s="1125"/>
      <c r="BF54" s="1125"/>
      <c r="BG54" s="1125"/>
      <c r="BH54" s="1125"/>
      <c r="BI54" s="1126"/>
      <c r="BJ54" s="253"/>
      <c r="BK54" s="253"/>
      <c r="BL54" s="253"/>
      <c r="BM54" s="253"/>
      <c r="BN54" s="253"/>
      <c r="BO54" s="266"/>
      <c r="BP54" s="266"/>
      <c r="BQ54" s="263">
        <v>48</v>
      </c>
      <c r="BR54" s="264"/>
      <c r="BS54" s="1107"/>
      <c r="BT54" s="1108"/>
      <c r="BU54" s="1108"/>
      <c r="BV54" s="1108"/>
      <c r="BW54" s="1108"/>
      <c r="BX54" s="1108"/>
      <c r="BY54" s="1108"/>
      <c r="BZ54" s="1108"/>
      <c r="CA54" s="1108"/>
      <c r="CB54" s="1108"/>
      <c r="CC54" s="1108"/>
      <c r="CD54" s="1108"/>
      <c r="CE54" s="1108"/>
      <c r="CF54" s="1108"/>
      <c r="CG54" s="1109"/>
      <c r="CH54" s="1082"/>
      <c r="CI54" s="1083"/>
      <c r="CJ54" s="1083"/>
      <c r="CK54" s="1083"/>
      <c r="CL54" s="1084"/>
      <c r="CM54" s="1082"/>
      <c r="CN54" s="1083"/>
      <c r="CO54" s="1083"/>
      <c r="CP54" s="1083"/>
      <c r="CQ54" s="1084"/>
      <c r="CR54" s="1082"/>
      <c r="CS54" s="1083"/>
      <c r="CT54" s="1083"/>
      <c r="CU54" s="1083"/>
      <c r="CV54" s="1084"/>
      <c r="CW54" s="1082"/>
      <c r="CX54" s="1083"/>
      <c r="CY54" s="1083"/>
      <c r="CZ54" s="1083"/>
      <c r="DA54" s="1084"/>
      <c r="DB54" s="1082"/>
      <c r="DC54" s="1083"/>
      <c r="DD54" s="1083"/>
      <c r="DE54" s="1083"/>
      <c r="DF54" s="1084"/>
      <c r="DG54" s="1082"/>
      <c r="DH54" s="1083"/>
      <c r="DI54" s="1083"/>
      <c r="DJ54" s="1083"/>
      <c r="DK54" s="1084"/>
      <c r="DL54" s="1082"/>
      <c r="DM54" s="1083"/>
      <c r="DN54" s="1083"/>
      <c r="DO54" s="1083"/>
      <c r="DP54" s="1084"/>
      <c r="DQ54" s="1082"/>
      <c r="DR54" s="1083"/>
      <c r="DS54" s="1083"/>
      <c r="DT54" s="1083"/>
      <c r="DU54" s="1084"/>
      <c r="DV54" s="1085"/>
      <c r="DW54" s="1086"/>
      <c r="DX54" s="1086"/>
      <c r="DY54" s="1086"/>
      <c r="DZ54" s="1087"/>
      <c r="EA54" s="247"/>
    </row>
    <row r="55" spans="1:131" s="248" customFormat="1" ht="26.25" customHeight="1" x14ac:dyDescent="0.15">
      <c r="A55" s="262">
        <v>28</v>
      </c>
      <c r="B55" s="1130"/>
      <c r="C55" s="1131"/>
      <c r="D55" s="1131"/>
      <c r="E55" s="1131"/>
      <c r="F55" s="1131"/>
      <c r="G55" s="1131"/>
      <c r="H55" s="1131"/>
      <c r="I55" s="1131"/>
      <c r="J55" s="1131"/>
      <c r="K55" s="1131"/>
      <c r="L55" s="1131"/>
      <c r="M55" s="1131"/>
      <c r="N55" s="1131"/>
      <c r="O55" s="1131"/>
      <c r="P55" s="1132"/>
      <c r="Q55" s="1133"/>
      <c r="R55" s="1116"/>
      <c r="S55" s="1116"/>
      <c r="T55" s="1116"/>
      <c r="U55" s="1116"/>
      <c r="V55" s="1116"/>
      <c r="W55" s="1116"/>
      <c r="X55" s="1116"/>
      <c r="Y55" s="1116"/>
      <c r="Z55" s="1116"/>
      <c r="AA55" s="1116"/>
      <c r="AB55" s="1116"/>
      <c r="AC55" s="1116"/>
      <c r="AD55" s="1116"/>
      <c r="AE55" s="1134"/>
      <c r="AF55" s="1112"/>
      <c r="AG55" s="1113"/>
      <c r="AH55" s="1113"/>
      <c r="AI55" s="1113"/>
      <c r="AJ55" s="1114"/>
      <c r="AK55" s="1115"/>
      <c r="AL55" s="1116"/>
      <c r="AM55" s="1116"/>
      <c r="AN55" s="1116"/>
      <c r="AO55" s="1116"/>
      <c r="AP55" s="1116"/>
      <c r="AQ55" s="1116"/>
      <c r="AR55" s="1116"/>
      <c r="AS55" s="1116"/>
      <c r="AT55" s="1116"/>
      <c r="AU55" s="1116"/>
      <c r="AV55" s="1116"/>
      <c r="AW55" s="1116"/>
      <c r="AX55" s="1116"/>
      <c r="AY55" s="1116"/>
      <c r="AZ55" s="1117"/>
      <c r="BA55" s="1117"/>
      <c r="BB55" s="1117"/>
      <c r="BC55" s="1117"/>
      <c r="BD55" s="1117"/>
      <c r="BE55" s="1125"/>
      <c r="BF55" s="1125"/>
      <c r="BG55" s="1125"/>
      <c r="BH55" s="1125"/>
      <c r="BI55" s="1126"/>
      <c r="BJ55" s="253"/>
      <c r="BK55" s="253"/>
      <c r="BL55" s="253"/>
      <c r="BM55" s="253"/>
      <c r="BN55" s="253"/>
      <c r="BO55" s="266"/>
      <c r="BP55" s="266"/>
      <c r="BQ55" s="263">
        <v>49</v>
      </c>
      <c r="BR55" s="264"/>
      <c r="BS55" s="1107"/>
      <c r="BT55" s="1108"/>
      <c r="BU55" s="1108"/>
      <c r="BV55" s="1108"/>
      <c r="BW55" s="1108"/>
      <c r="BX55" s="1108"/>
      <c r="BY55" s="1108"/>
      <c r="BZ55" s="1108"/>
      <c r="CA55" s="1108"/>
      <c r="CB55" s="1108"/>
      <c r="CC55" s="1108"/>
      <c r="CD55" s="1108"/>
      <c r="CE55" s="1108"/>
      <c r="CF55" s="1108"/>
      <c r="CG55" s="1109"/>
      <c r="CH55" s="1082"/>
      <c r="CI55" s="1083"/>
      <c r="CJ55" s="1083"/>
      <c r="CK55" s="1083"/>
      <c r="CL55" s="1084"/>
      <c r="CM55" s="1082"/>
      <c r="CN55" s="1083"/>
      <c r="CO55" s="1083"/>
      <c r="CP55" s="1083"/>
      <c r="CQ55" s="1084"/>
      <c r="CR55" s="1082"/>
      <c r="CS55" s="1083"/>
      <c r="CT55" s="1083"/>
      <c r="CU55" s="1083"/>
      <c r="CV55" s="1084"/>
      <c r="CW55" s="1082"/>
      <c r="CX55" s="1083"/>
      <c r="CY55" s="1083"/>
      <c r="CZ55" s="1083"/>
      <c r="DA55" s="1084"/>
      <c r="DB55" s="1082"/>
      <c r="DC55" s="1083"/>
      <c r="DD55" s="1083"/>
      <c r="DE55" s="1083"/>
      <c r="DF55" s="1084"/>
      <c r="DG55" s="1082"/>
      <c r="DH55" s="1083"/>
      <c r="DI55" s="1083"/>
      <c r="DJ55" s="1083"/>
      <c r="DK55" s="1084"/>
      <c r="DL55" s="1082"/>
      <c r="DM55" s="1083"/>
      <c r="DN55" s="1083"/>
      <c r="DO55" s="1083"/>
      <c r="DP55" s="1084"/>
      <c r="DQ55" s="1082"/>
      <c r="DR55" s="1083"/>
      <c r="DS55" s="1083"/>
      <c r="DT55" s="1083"/>
      <c r="DU55" s="1084"/>
      <c r="DV55" s="1085"/>
      <c r="DW55" s="1086"/>
      <c r="DX55" s="1086"/>
      <c r="DY55" s="1086"/>
      <c r="DZ55" s="1087"/>
      <c r="EA55" s="247"/>
    </row>
    <row r="56" spans="1:131" s="248" customFormat="1" ht="26.25" customHeight="1" x14ac:dyDescent="0.15">
      <c r="A56" s="262">
        <v>29</v>
      </c>
      <c r="B56" s="1130"/>
      <c r="C56" s="1131"/>
      <c r="D56" s="1131"/>
      <c r="E56" s="1131"/>
      <c r="F56" s="1131"/>
      <c r="G56" s="1131"/>
      <c r="H56" s="1131"/>
      <c r="I56" s="1131"/>
      <c r="J56" s="1131"/>
      <c r="K56" s="1131"/>
      <c r="L56" s="1131"/>
      <c r="M56" s="1131"/>
      <c r="N56" s="1131"/>
      <c r="O56" s="1131"/>
      <c r="P56" s="1132"/>
      <c r="Q56" s="1133"/>
      <c r="R56" s="1116"/>
      <c r="S56" s="1116"/>
      <c r="T56" s="1116"/>
      <c r="U56" s="1116"/>
      <c r="V56" s="1116"/>
      <c r="W56" s="1116"/>
      <c r="X56" s="1116"/>
      <c r="Y56" s="1116"/>
      <c r="Z56" s="1116"/>
      <c r="AA56" s="1116"/>
      <c r="AB56" s="1116"/>
      <c r="AC56" s="1116"/>
      <c r="AD56" s="1116"/>
      <c r="AE56" s="1134"/>
      <c r="AF56" s="1112"/>
      <c r="AG56" s="1113"/>
      <c r="AH56" s="1113"/>
      <c r="AI56" s="1113"/>
      <c r="AJ56" s="1114"/>
      <c r="AK56" s="1115"/>
      <c r="AL56" s="1116"/>
      <c r="AM56" s="1116"/>
      <c r="AN56" s="1116"/>
      <c r="AO56" s="1116"/>
      <c r="AP56" s="1116"/>
      <c r="AQ56" s="1116"/>
      <c r="AR56" s="1116"/>
      <c r="AS56" s="1116"/>
      <c r="AT56" s="1116"/>
      <c r="AU56" s="1116"/>
      <c r="AV56" s="1116"/>
      <c r="AW56" s="1116"/>
      <c r="AX56" s="1116"/>
      <c r="AY56" s="1116"/>
      <c r="AZ56" s="1117"/>
      <c r="BA56" s="1117"/>
      <c r="BB56" s="1117"/>
      <c r="BC56" s="1117"/>
      <c r="BD56" s="1117"/>
      <c r="BE56" s="1125"/>
      <c r="BF56" s="1125"/>
      <c r="BG56" s="1125"/>
      <c r="BH56" s="1125"/>
      <c r="BI56" s="1126"/>
      <c r="BJ56" s="253"/>
      <c r="BK56" s="253"/>
      <c r="BL56" s="253"/>
      <c r="BM56" s="253"/>
      <c r="BN56" s="253"/>
      <c r="BO56" s="266"/>
      <c r="BP56" s="266"/>
      <c r="BQ56" s="263">
        <v>50</v>
      </c>
      <c r="BR56" s="264"/>
      <c r="BS56" s="1107"/>
      <c r="BT56" s="1108"/>
      <c r="BU56" s="1108"/>
      <c r="BV56" s="1108"/>
      <c r="BW56" s="1108"/>
      <c r="BX56" s="1108"/>
      <c r="BY56" s="1108"/>
      <c r="BZ56" s="1108"/>
      <c r="CA56" s="1108"/>
      <c r="CB56" s="1108"/>
      <c r="CC56" s="1108"/>
      <c r="CD56" s="1108"/>
      <c r="CE56" s="1108"/>
      <c r="CF56" s="1108"/>
      <c r="CG56" s="1109"/>
      <c r="CH56" s="1082"/>
      <c r="CI56" s="1083"/>
      <c r="CJ56" s="1083"/>
      <c r="CK56" s="1083"/>
      <c r="CL56" s="1084"/>
      <c r="CM56" s="1082"/>
      <c r="CN56" s="1083"/>
      <c r="CO56" s="1083"/>
      <c r="CP56" s="1083"/>
      <c r="CQ56" s="1084"/>
      <c r="CR56" s="1082"/>
      <c r="CS56" s="1083"/>
      <c r="CT56" s="1083"/>
      <c r="CU56" s="1083"/>
      <c r="CV56" s="1084"/>
      <c r="CW56" s="1082"/>
      <c r="CX56" s="1083"/>
      <c r="CY56" s="1083"/>
      <c r="CZ56" s="1083"/>
      <c r="DA56" s="1084"/>
      <c r="DB56" s="1082"/>
      <c r="DC56" s="1083"/>
      <c r="DD56" s="1083"/>
      <c r="DE56" s="1083"/>
      <c r="DF56" s="1084"/>
      <c r="DG56" s="1082"/>
      <c r="DH56" s="1083"/>
      <c r="DI56" s="1083"/>
      <c r="DJ56" s="1083"/>
      <c r="DK56" s="1084"/>
      <c r="DL56" s="1082"/>
      <c r="DM56" s="1083"/>
      <c r="DN56" s="1083"/>
      <c r="DO56" s="1083"/>
      <c r="DP56" s="1084"/>
      <c r="DQ56" s="1082"/>
      <c r="DR56" s="1083"/>
      <c r="DS56" s="1083"/>
      <c r="DT56" s="1083"/>
      <c r="DU56" s="1084"/>
      <c r="DV56" s="1085"/>
      <c r="DW56" s="1086"/>
      <c r="DX56" s="1086"/>
      <c r="DY56" s="1086"/>
      <c r="DZ56" s="1087"/>
      <c r="EA56" s="247"/>
    </row>
    <row r="57" spans="1:131" s="248" customFormat="1" ht="26.25" customHeight="1" x14ac:dyDescent="0.15">
      <c r="A57" s="262">
        <v>30</v>
      </c>
      <c r="B57" s="1130"/>
      <c r="C57" s="1131"/>
      <c r="D57" s="1131"/>
      <c r="E57" s="1131"/>
      <c r="F57" s="1131"/>
      <c r="G57" s="1131"/>
      <c r="H57" s="1131"/>
      <c r="I57" s="1131"/>
      <c r="J57" s="1131"/>
      <c r="K57" s="1131"/>
      <c r="L57" s="1131"/>
      <c r="M57" s="1131"/>
      <c r="N57" s="1131"/>
      <c r="O57" s="1131"/>
      <c r="P57" s="1132"/>
      <c r="Q57" s="1133"/>
      <c r="R57" s="1116"/>
      <c r="S57" s="1116"/>
      <c r="T57" s="1116"/>
      <c r="U57" s="1116"/>
      <c r="V57" s="1116"/>
      <c r="W57" s="1116"/>
      <c r="X57" s="1116"/>
      <c r="Y57" s="1116"/>
      <c r="Z57" s="1116"/>
      <c r="AA57" s="1116"/>
      <c r="AB57" s="1116"/>
      <c r="AC57" s="1116"/>
      <c r="AD57" s="1116"/>
      <c r="AE57" s="1134"/>
      <c r="AF57" s="1112"/>
      <c r="AG57" s="1113"/>
      <c r="AH57" s="1113"/>
      <c r="AI57" s="1113"/>
      <c r="AJ57" s="1114"/>
      <c r="AK57" s="1115"/>
      <c r="AL57" s="1116"/>
      <c r="AM57" s="1116"/>
      <c r="AN57" s="1116"/>
      <c r="AO57" s="1116"/>
      <c r="AP57" s="1116"/>
      <c r="AQ57" s="1116"/>
      <c r="AR57" s="1116"/>
      <c r="AS57" s="1116"/>
      <c r="AT57" s="1116"/>
      <c r="AU57" s="1116"/>
      <c r="AV57" s="1116"/>
      <c r="AW57" s="1116"/>
      <c r="AX57" s="1116"/>
      <c r="AY57" s="1116"/>
      <c r="AZ57" s="1117"/>
      <c r="BA57" s="1117"/>
      <c r="BB57" s="1117"/>
      <c r="BC57" s="1117"/>
      <c r="BD57" s="1117"/>
      <c r="BE57" s="1125"/>
      <c r="BF57" s="1125"/>
      <c r="BG57" s="1125"/>
      <c r="BH57" s="1125"/>
      <c r="BI57" s="1126"/>
      <c r="BJ57" s="253"/>
      <c r="BK57" s="253"/>
      <c r="BL57" s="253"/>
      <c r="BM57" s="253"/>
      <c r="BN57" s="253"/>
      <c r="BO57" s="266"/>
      <c r="BP57" s="266"/>
      <c r="BQ57" s="263">
        <v>51</v>
      </c>
      <c r="BR57" s="264"/>
      <c r="BS57" s="1107"/>
      <c r="BT57" s="1108"/>
      <c r="BU57" s="1108"/>
      <c r="BV57" s="1108"/>
      <c r="BW57" s="1108"/>
      <c r="BX57" s="1108"/>
      <c r="BY57" s="1108"/>
      <c r="BZ57" s="1108"/>
      <c r="CA57" s="1108"/>
      <c r="CB57" s="1108"/>
      <c r="CC57" s="1108"/>
      <c r="CD57" s="1108"/>
      <c r="CE57" s="1108"/>
      <c r="CF57" s="1108"/>
      <c r="CG57" s="1109"/>
      <c r="CH57" s="1082"/>
      <c r="CI57" s="1083"/>
      <c r="CJ57" s="1083"/>
      <c r="CK57" s="1083"/>
      <c r="CL57" s="1084"/>
      <c r="CM57" s="1082"/>
      <c r="CN57" s="1083"/>
      <c r="CO57" s="1083"/>
      <c r="CP57" s="1083"/>
      <c r="CQ57" s="1084"/>
      <c r="CR57" s="1082"/>
      <c r="CS57" s="1083"/>
      <c r="CT57" s="1083"/>
      <c r="CU57" s="1083"/>
      <c r="CV57" s="1084"/>
      <c r="CW57" s="1082"/>
      <c r="CX57" s="1083"/>
      <c r="CY57" s="1083"/>
      <c r="CZ57" s="1083"/>
      <c r="DA57" s="1084"/>
      <c r="DB57" s="1082"/>
      <c r="DC57" s="1083"/>
      <c r="DD57" s="1083"/>
      <c r="DE57" s="1083"/>
      <c r="DF57" s="1084"/>
      <c r="DG57" s="1082"/>
      <c r="DH57" s="1083"/>
      <c r="DI57" s="1083"/>
      <c r="DJ57" s="1083"/>
      <c r="DK57" s="1084"/>
      <c r="DL57" s="1082"/>
      <c r="DM57" s="1083"/>
      <c r="DN57" s="1083"/>
      <c r="DO57" s="1083"/>
      <c r="DP57" s="1084"/>
      <c r="DQ57" s="1082"/>
      <c r="DR57" s="1083"/>
      <c r="DS57" s="1083"/>
      <c r="DT57" s="1083"/>
      <c r="DU57" s="1084"/>
      <c r="DV57" s="1085"/>
      <c r="DW57" s="1086"/>
      <c r="DX57" s="1086"/>
      <c r="DY57" s="1086"/>
      <c r="DZ57" s="1087"/>
      <c r="EA57" s="247"/>
    </row>
    <row r="58" spans="1:131" s="248" customFormat="1" ht="26.25" customHeight="1" x14ac:dyDescent="0.15">
      <c r="A58" s="262">
        <v>31</v>
      </c>
      <c r="B58" s="1130"/>
      <c r="C58" s="1131"/>
      <c r="D58" s="1131"/>
      <c r="E58" s="1131"/>
      <c r="F58" s="1131"/>
      <c r="G58" s="1131"/>
      <c r="H58" s="1131"/>
      <c r="I58" s="1131"/>
      <c r="J58" s="1131"/>
      <c r="K58" s="1131"/>
      <c r="L58" s="1131"/>
      <c r="M58" s="1131"/>
      <c r="N58" s="1131"/>
      <c r="O58" s="1131"/>
      <c r="P58" s="1132"/>
      <c r="Q58" s="1133"/>
      <c r="R58" s="1116"/>
      <c r="S58" s="1116"/>
      <c r="T58" s="1116"/>
      <c r="U58" s="1116"/>
      <c r="V58" s="1116"/>
      <c r="W58" s="1116"/>
      <c r="X58" s="1116"/>
      <c r="Y58" s="1116"/>
      <c r="Z58" s="1116"/>
      <c r="AA58" s="1116"/>
      <c r="AB58" s="1116"/>
      <c r="AC58" s="1116"/>
      <c r="AD58" s="1116"/>
      <c r="AE58" s="1134"/>
      <c r="AF58" s="1112"/>
      <c r="AG58" s="1113"/>
      <c r="AH58" s="1113"/>
      <c r="AI58" s="1113"/>
      <c r="AJ58" s="1114"/>
      <c r="AK58" s="1115"/>
      <c r="AL58" s="1116"/>
      <c r="AM58" s="1116"/>
      <c r="AN58" s="1116"/>
      <c r="AO58" s="1116"/>
      <c r="AP58" s="1116"/>
      <c r="AQ58" s="1116"/>
      <c r="AR58" s="1116"/>
      <c r="AS58" s="1116"/>
      <c r="AT58" s="1116"/>
      <c r="AU58" s="1116"/>
      <c r="AV58" s="1116"/>
      <c r="AW58" s="1116"/>
      <c r="AX58" s="1116"/>
      <c r="AY58" s="1116"/>
      <c r="AZ58" s="1117"/>
      <c r="BA58" s="1117"/>
      <c r="BB58" s="1117"/>
      <c r="BC58" s="1117"/>
      <c r="BD58" s="1117"/>
      <c r="BE58" s="1125"/>
      <c r="BF58" s="1125"/>
      <c r="BG58" s="1125"/>
      <c r="BH58" s="1125"/>
      <c r="BI58" s="1126"/>
      <c r="BJ58" s="253"/>
      <c r="BK58" s="253"/>
      <c r="BL58" s="253"/>
      <c r="BM58" s="253"/>
      <c r="BN58" s="253"/>
      <c r="BO58" s="266"/>
      <c r="BP58" s="266"/>
      <c r="BQ58" s="263">
        <v>52</v>
      </c>
      <c r="BR58" s="264"/>
      <c r="BS58" s="1107"/>
      <c r="BT58" s="1108"/>
      <c r="BU58" s="1108"/>
      <c r="BV58" s="1108"/>
      <c r="BW58" s="1108"/>
      <c r="BX58" s="1108"/>
      <c r="BY58" s="1108"/>
      <c r="BZ58" s="1108"/>
      <c r="CA58" s="1108"/>
      <c r="CB58" s="1108"/>
      <c r="CC58" s="1108"/>
      <c r="CD58" s="1108"/>
      <c r="CE58" s="1108"/>
      <c r="CF58" s="1108"/>
      <c r="CG58" s="1109"/>
      <c r="CH58" s="1082"/>
      <c r="CI58" s="1083"/>
      <c r="CJ58" s="1083"/>
      <c r="CK58" s="1083"/>
      <c r="CL58" s="1084"/>
      <c r="CM58" s="1082"/>
      <c r="CN58" s="1083"/>
      <c r="CO58" s="1083"/>
      <c r="CP58" s="1083"/>
      <c r="CQ58" s="1084"/>
      <c r="CR58" s="1082"/>
      <c r="CS58" s="1083"/>
      <c r="CT58" s="1083"/>
      <c r="CU58" s="1083"/>
      <c r="CV58" s="1084"/>
      <c r="CW58" s="1082"/>
      <c r="CX58" s="1083"/>
      <c r="CY58" s="1083"/>
      <c r="CZ58" s="1083"/>
      <c r="DA58" s="1084"/>
      <c r="DB58" s="1082"/>
      <c r="DC58" s="1083"/>
      <c r="DD58" s="1083"/>
      <c r="DE58" s="1083"/>
      <c r="DF58" s="1084"/>
      <c r="DG58" s="1082"/>
      <c r="DH58" s="1083"/>
      <c r="DI58" s="1083"/>
      <c r="DJ58" s="1083"/>
      <c r="DK58" s="1084"/>
      <c r="DL58" s="1082"/>
      <c r="DM58" s="1083"/>
      <c r="DN58" s="1083"/>
      <c r="DO58" s="1083"/>
      <c r="DP58" s="1084"/>
      <c r="DQ58" s="1082"/>
      <c r="DR58" s="1083"/>
      <c r="DS58" s="1083"/>
      <c r="DT58" s="1083"/>
      <c r="DU58" s="1084"/>
      <c r="DV58" s="1085"/>
      <c r="DW58" s="1086"/>
      <c r="DX58" s="1086"/>
      <c r="DY58" s="1086"/>
      <c r="DZ58" s="1087"/>
      <c r="EA58" s="247"/>
    </row>
    <row r="59" spans="1:131" s="248" customFormat="1" ht="26.25" customHeight="1" x14ac:dyDescent="0.15">
      <c r="A59" s="262">
        <v>32</v>
      </c>
      <c r="B59" s="1130"/>
      <c r="C59" s="1131"/>
      <c r="D59" s="1131"/>
      <c r="E59" s="1131"/>
      <c r="F59" s="1131"/>
      <c r="G59" s="1131"/>
      <c r="H59" s="1131"/>
      <c r="I59" s="1131"/>
      <c r="J59" s="1131"/>
      <c r="K59" s="1131"/>
      <c r="L59" s="1131"/>
      <c r="M59" s="1131"/>
      <c r="N59" s="1131"/>
      <c r="O59" s="1131"/>
      <c r="P59" s="1132"/>
      <c r="Q59" s="1133"/>
      <c r="R59" s="1116"/>
      <c r="S59" s="1116"/>
      <c r="T59" s="1116"/>
      <c r="U59" s="1116"/>
      <c r="V59" s="1116"/>
      <c r="W59" s="1116"/>
      <c r="X59" s="1116"/>
      <c r="Y59" s="1116"/>
      <c r="Z59" s="1116"/>
      <c r="AA59" s="1116"/>
      <c r="AB59" s="1116"/>
      <c r="AC59" s="1116"/>
      <c r="AD59" s="1116"/>
      <c r="AE59" s="1134"/>
      <c r="AF59" s="1112"/>
      <c r="AG59" s="1113"/>
      <c r="AH59" s="1113"/>
      <c r="AI59" s="1113"/>
      <c r="AJ59" s="1114"/>
      <c r="AK59" s="1115"/>
      <c r="AL59" s="1116"/>
      <c r="AM59" s="1116"/>
      <c r="AN59" s="1116"/>
      <c r="AO59" s="1116"/>
      <c r="AP59" s="1116"/>
      <c r="AQ59" s="1116"/>
      <c r="AR59" s="1116"/>
      <c r="AS59" s="1116"/>
      <c r="AT59" s="1116"/>
      <c r="AU59" s="1116"/>
      <c r="AV59" s="1116"/>
      <c r="AW59" s="1116"/>
      <c r="AX59" s="1116"/>
      <c r="AY59" s="1116"/>
      <c r="AZ59" s="1117"/>
      <c r="BA59" s="1117"/>
      <c r="BB59" s="1117"/>
      <c r="BC59" s="1117"/>
      <c r="BD59" s="1117"/>
      <c r="BE59" s="1125"/>
      <c r="BF59" s="1125"/>
      <c r="BG59" s="1125"/>
      <c r="BH59" s="1125"/>
      <c r="BI59" s="1126"/>
      <c r="BJ59" s="253"/>
      <c r="BK59" s="253"/>
      <c r="BL59" s="253"/>
      <c r="BM59" s="253"/>
      <c r="BN59" s="253"/>
      <c r="BO59" s="266"/>
      <c r="BP59" s="266"/>
      <c r="BQ59" s="263">
        <v>53</v>
      </c>
      <c r="BR59" s="264"/>
      <c r="BS59" s="1107"/>
      <c r="BT59" s="1108"/>
      <c r="BU59" s="1108"/>
      <c r="BV59" s="1108"/>
      <c r="BW59" s="1108"/>
      <c r="BX59" s="1108"/>
      <c r="BY59" s="1108"/>
      <c r="BZ59" s="1108"/>
      <c r="CA59" s="1108"/>
      <c r="CB59" s="1108"/>
      <c r="CC59" s="1108"/>
      <c r="CD59" s="1108"/>
      <c r="CE59" s="1108"/>
      <c r="CF59" s="1108"/>
      <c r="CG59" s="1109"/>
      <c r="CH59" s="1082"/>
      <c r="CI59" s="1083"/>
      <c r="CJ59" s="1083"/>
      <c r="CK59" s="1083"/>
      <c r="CL59" s="1084"/>
      <c r="CM59" s="1082"/>
      <c r="CN59" s="1083"/>
      <c r="CO59" s="1083"/>
      <c r="CP59" s="1083"/>
      <c r="CQ59" s="1084"/>
      <c r="CR59" s="1082"/>
      <c r="CS59" s="1083"/>
      <c r="CT59" s="1083"/>
      <c r="CU59" s="1083"/>
      <c r="CV59" s="1084"/>
      <c r="CW59" s="1082"/>
      <c r="CX59" s="1083"/>
      <c r="CY59" s="1083"/>
      <c r="CZ59" s="1083"/>
      <c r="DA59" s="1084"/>
      <c r="DB59" s="1082"/>
      <c r="DC59" s="1083"/>
      <c r="DD59" s="1083"/>
      <c r="DE59" s="1083"/>
      <c r="DF59" s="1084"/>
      <c r="DG59" s="1082"/>
      <c r="DH59" s="1083"/>
      <c r="DI59" s="1083"/>
      <c r="DJ59" s="1083"/>
      <c r="DK59" s="1084"/>
      <c r="DL59" s="1082"/>
      <c r="DM59" s="1083"/>
      <c r="DN59" s="1083"/>
      <c r="DO59" s="1083"/>
      <c r="DP59" s="1084"/>
      <c r="DQ59" s="1082"/>
      <c r="DR59" s="1083"/>
      <c r="DS59" s="1083"/>
      <c r="DT59" s="1083"/>
      <c r="DU59" s="1084"/>
      <c r="DV59" s="1085"/>
      <c r="DW59" s="1086"/>
      <c r="DX59" s="1086"/>
      <c r="DY59" s="1086"/>
      <c r="DZ59" s="1087"/>
      <c r="EA59" s="247"/>
    </row>
    <row r="60" spans="1:131" s="248" customFormat="1" ht="26.25" customHeight="1" x14ac:dyDescent="0.15">
      <c r="A60" s="262">
        <v>33</v>
      </c>
      <c r="B60" s="1130"/>
      <c r="C60" s="1131"/>
      <c r="D60" s="1131"/>
      <c r="E60" s="1131"/>
      <c r="F60" s="1131"/>
      <c r="G60" s="1131"/>
      <c r="H60" s="1131"/>
      <c r="I60" s="1131"/>
      <c r="J60" s="1131"/>
      <c r="K60" s="1131"/>
      <c r="L60" s="1131"/>
      <c r="M60" s="1131"/>
      <c r="N60" s="1131"/>
      <c r="O60" s="1131"/>
      <c r="P60" s="1132"/>
      <c r="Q60" s="1133"/>
      <c r="R60" s="1116"/>
      <c r="S60" s="1116"/>
      <c r="T60" s="1116"/>
      <c r="U60" s="1116"/>
      <c r="V60" s="1116"/>
      <c r="W60" s="1116"/>
      <c r="X60" s="1116"/>
      <c r="Y60" s="1116"/>
      <c r="Z60" s="1116"/>
      <c r="AA60" s="1116"/>
      <c r="AB60" s="1116"/>
      <c r="AC60" s="1116"/>
      <c r="AD60" s="1116"/>
      <c r="AE60" s="1134"/>
      <c r="AF60" s="1112"/>
      <c r="AG60" s="1113"/>
      <c r="AH60" s="1113"/>
      <c r="AI60" s="1113"/>
      <c r="AJ60" s="1114"/>
      <c r="AK60" s="1115"/>
      <c r="AL60" s="1116"/>
      <c r="AM60" s="1116"/>
      <c r="AN60" s="1116"/>
      <c r="AO60" s="1116"/>
      <c r="AP60" s="1116"/>
      <c r="AQ60" s="1116"/>
      <c r="AR60" s="1116"/>
      <c r="AS60" s="1116"/>
      <c r="AT60" s="1116"/>
      <c r="AU60" s="1116"/>
      <c r="AV60" s="1116"/>
      <c r="AW60" s="1116"/>
      <c r="AX60" s="1116"/>
      <c r="AY60" s="1116"/>
      <c r="AZ60" s="1117"/>
      <c r="BA60" s="1117"/>
      <c r="BB60" s="1117"/>
      <c r="BC60" s="1117"/>
      <c r="BD60" s="1117"/>
      <c r="BE60" s="1125"/>
      <c r="BF60" s="1125"/>
      <c r="BG60" s="1125"/>
      <c r="BH60" s="1125"/>
      <c r="BI60" s="1126"/>
      <c r="BJ60" s="253"/>
      <c r="BK60" s="253"/>
      <c r="BL60" s="253"/>
      <c r="BM60" s="253"/>
      <c r="BN60" s="253"/>
      <c r="BO60" s="266"/>
      <c r="BP60" s="266"/>
      <c r="BQ60" s="263">
        <v>54</v>
      </c>
      <c r="BR60" s="264"/>
      <c r="BS60" s="1107"/>
      <c r="BT60" s="1108"/>
      <c r="BU60" s="1108"/>
      <c r="BV60" s="1108"/>
      <c r="BW60" s="1108"/>
      <c r="BX60" s="1108"/>
      <c r="BY60" s="1108"/>
      <c r="BZ60" s="1108"/>
      <c r="CA60" s="1108"/>
      <c r="CB60" s="1108"/>
      <c r="CC60" s="1108"/>
      <c r="CD60" s="1108"/>
      <c r="CE60" s="1108"/>
      <c r="CF60" s="1108"/>
      <c r="CG60" s="1109"/>
      <c r="CH60" s="1082"/>
      <c r="CI60" s="1083"/>
      <c r="CJ60" s="1083"/>
      <c r="CK60" s="1083"/>
      <c r="CL60" s="1084"/>
      <c r="CM60" s="1082"/>
      <c r="CN60" s="1083"/>
      <c r="CO60" s="1083"/>
      <c r="CP60" s="1083"/>
      <c r="CQ60" s="1084"/>
      <c r="CR60" s="1082"/>
      <c r="CS60" s="1083"/>
      <c r="CT60" s="1083"/>
      <c r="CU60" s="1083"/>
      <c r="CV60" s="1084"/>
      <c r="CW60" s="1082"/>
      <c r="CX60" s="1083"/>
      <c r="CY60" s="1083"/>
      <c r="CZ60" s="1083"/>
      <c r="DA60" s="1084"/>
      <c r="DB60" s="1082"/>
      <c r="DC60" s="1083"/>
      <c r="DD60" s="1083"/>
      <c r="DE60" s="1083"/>
      <c r="DF60" s="1084"/>
      <c r="DG60" s="1082"/>
      <c r="DH60" s="1083"/>
      <c r="DI60" s="1083"/>
      <c r="DJ60" s="1083"/>
      <c r="DK60" s="1084"/>
      <c r="DL60" s="1082"/>
      <c r="DM60" s="1083"/>
      <c r="DN60" s="1083"/>
      <c r="DO60" s="1083"/>
      <c r="DP60" s="1084"/>
      <c r="DQ60" s="1082"/>
      <c r="DR60" s="1083"/>
      <c r="DS60" s="1083"/>
      <c r="DT60" s="1083"/>
      <c r="DU60" s="1084"/>
      <c r="DV60" s="1085"/>
      <c r="DW60" s="1086"/>
      <c r="DX60" s="1086"/>
      <c r="DY60" s="1086"/>
      <c r="DZ60" s="1087"/>
      <c r="EA60" s="247"/>
    </row>
    <row r="61" spans="1:131" s="248" customFormat="1" ht="26.25" customHeight="1" thickBot="1" x14ac:dyDescent="0.2">
      <c r="A61" s="262">
        <v>34</v>
      </c>
      <c r="B61" s="1130"/>
      <c r="C61" s="1131"/>
      <c r="D61" s="1131"/>
      <c r="E61" s="1131"/>
      <c r="F61" s="1131"/>
      <c r="G61" s="1131"/>
      <c r="H61" s="1131"/>
      <c r="I61" s="1131"/>
      <c r="J61" s="1131"/>
      <c r="K61" s="1131"/>
      <c r="L61" s="1131"/>
      <c r="M61" s="1131"/>
      <c r="N61" s="1131"/>
      <c r="O61" s="1131"/>
      <c r="P61" s="1132"/>
      <c r="Q61" s="1133"/>
      <c r="R61" s="1116"/>
      <c r="S61" s="1116"/>
      <c r="T61" s="1116"/>
      <c r="U61" s="1116"/>
      <c r="V61" s="1116"/>
      <c r="W61" s="1116"/>
      <c r="X61" s="1116"/>
      <c r="Y61" s="1116"/>
      <c r="Z61" s="1116"/>
      <c r="AA61" s="1116"/>
      <c r="AB61" s="1116"/>
      <c r="AC61" s="1116"/>
      <c r="AD61" s="1116"/>
      <c r="AE61" s="1134"/>
      <c r="AF61" s="1112"/>
      <c r="AG61" s="1113"/>
      <c r="AH61" s="1113"/>
      <c r="AI61" s="1113"/>
      <c r="AJ61" s="1114"/>
      <c r="AK61" s="1115"/>
      <c r="AL61" s="1116"/>
      <c r="AM61" s="1116"/>
      <c r="AN61" s="1116"/>
      <c r="AO61" s="1116"/>
      <c r="AP61" s="1116"/>
      <c r="AQ61" s="1116"/>
      <c r="AR61" s="1116"/>
      <c r="AS61" s="1116"/>
      <c r="AT61" s="1116"/>
      <c r="AU61" s="1116"/>
      <c r="AV61" s="1116"/>
      <c r="AW61" s="1116"/>
      <c r="AX61" s="1116"/>
      <c r="AY61" s="1116"/>
      <c r="AZ61" s="1117"/>
      <c r="BA61" s="1117"/>
      <c r="BB61" s="1117"/>
      <c r="BC61" s="1117"/>
      <c r="BD61" s="1117"/>
      <c r="BE61" s="1125"/>
      <c r="BF61" s="1125"/>
      <c r="BG61" s="1125"/>
      <c r="BH61" s="1125"/>
      <c r="BI61" s="1126"/>
      <c r="BJ61" s="253"/>
      <c r="BK61" s="253"/>
      <c r="BL61" s="253"/>
      <c r="BM61" s="253"/>
      <c r="BN61" s="253"/>
      <c r="BO61" s="266"/>
      <c r="BP61" s="266"/>
      <c r="BQ61" s="263">
        <v>55</v>
      </c>
      <c r="BR61" s="264"/>
      <c r="BS61" s="1107"/>
      <c r="BT61" s="1108"/>
      <c r="BU61" s="1108"/>
      <c r="BV61" s="1108"/>
      <c r="BW61" s="1108"/>
      <c r="BX61" s="1108"/>
      <c r="BY61" s="1108"/>
      <c r="BZ61" s="1108"/>
      <c r="CA61" s="1108"/>
      <c r="CB61" s="1108"/>
      <c r="CC61" s="1108"/>
      <c r="CD61" s="1108"/>
      <c r="CE61" s="1108"/>
      <c r="CF61" s="1108"/>
      <c r="CG61" s="1109"/>
      <c r="CH61" s="1082"/>
      <c r="CI61" s="1083"/>
      <c r="CJ61" s="1083"/>
      <c r="CK61" s="1083"/>
      <c r="CL61" s="1084"/>
      <c r="CM61" s="1082"/>
      <c r="CN61" s="1083"/>
      <c r="CO61" s="1083"/>
      <c r="CP61" s="1083"/>
      <c r="CQ61" s="1084"/>
      <c r="CR61" s="1082"/>
      <c r="CS61" s="1083"/>
      <c r="CT61" s="1083"/>
      <c r="CU61" s="1083"/>
      <c r="CV61" s="1084"/>
      <c r="CW61" s="1082"/>
      <c r="CX61" s="1083"/>
      <c r="CY61" s="1083"/>
      <c r="CZ61" s="1083"/>
      <c r="DA61" s="1084"/>
      <c r="DB61" s="1082"/>
      <c r="DC61" s="1083"/>
      <c r="DD61" s="1083"/>
      <c r="DE61" s="1083"/>
      <c r="DF61" s="1084"/>
      <c r="DG61" s="1082"/>
      <c r="DH61" s="1083"/>
      <c r="DI61" s="1083"/>
      <c r="DJ61" s="1083"/>
      <c r="DK61" s="1084"/>
      <c r="DL61" s="1082"/>
      <c r="DM61" s="1083"/>
      <c r="DN61" s="1083"/>
      <c r="DO61" s="1083"/>
      <c r="DP61" s="1084"/>
      <c r="DQ61" s="1082"/>
      <c r="DR61" s="1083"/>
      <c r="DS61" s="1083"/>
      <c r="DT61" s="1083"/>
      <c r="DU61" s="1084"/>
      <c r="DV61" s="1085"/>
      <c r="DW61" s="1086"/>
      <c r="DX61" s="1086"/>
      <c r="DY61" s="1086"/>
      <c r="DZ61" s="1087"/>
      <c r="EA61" s="247"/>
    </row>
    <row r="62" spans="1:131" s="248" customFormat="1" ht="26.25" customHeight="1" x14ac:dyDescent="0.15">
      <c r="A62" s="262">
        <v>35</v>
      </c>
      <c r="B62" s="1130"/>
      <c r="C62" s="1131"/>
      <c r="D62" s="1131"/>
      <c r="E62" s="1131"/>
      <c r="F62" s="1131"/>
      <c r="G62" s="1131"/>
      <c r="H62" s="1131"/>
      <c r="I62" s="1131"/>
      <c r="J62" s="1131"/>
      <c r="K62" s="1131"/>
      <c r="L62" s="1131"/>
      <c r="M62" s="1131"/>
      <c r="N62" s="1131"/>
      <c r="O62" s="1131"/>
      <c r="P62" s="1132"/>
      <c r="Q62" s="1133"/>
      <c r="R62" s="1116"/>
      <c r="S62" s="1116"/>
      <c r="T62" s="1116"/>
      <c r="U62" s="1116"/>
      <c r="V62" s="1116"/>
      <c r="W62" s="1116"/>
      <c r="X62" s="1116"/>
      <c r="Y62" s="1116"/>
      <c r="Z62" s="1116"/>
      <c r="AA62" s="1116"/>
      <c r="AB62" s="1116"/>
      <c r="AC62" s="1116"/>
      <c r="AD62" s="1116"/>
      <c r="AE62" s="1134"/>
      <c r="AF62" s="1112"/>
      <c r="AG62" s="1113"/>
      <c r="AH62" s="1113"/>
      <c r="AI62" s="1113"/>
      <c r="AJ62" s="1114"/>
      <c r="AK62" s="1115"/>
      <c r="AL62" s="1116"/>
      <c r="AM62" s="1116"/>
      <c r="AN62" s="1116"/>
      <c r="AO62" s="1116"/>
      <c r="AP62" s="1116"/>
      <c r="AQ62" s="1116"/>
      <c r="AR62" s="1116"/>
      <c r="AS62" s="1116"/>
      <c r="AT62" s="1116"/>
      <c r="AU62" s="1116"/>
      <c r="AV62" s="1116"/>
      <c r="AW62" s="1116"/>
      <c r="AX62" s="1116"/>
      <c r="AY62" s="1116"/>
      <c r="AZ62" s="1117"/>
      <c r="BA62" s="1117"/>
      <c r="BB62" s="1117"/>
      <c r="BC62" s="1117"/>
      <c r="BD62" s="1117"/>
      <c r="BE62" s="1125"/>
      <c r="BF62" s="1125"/>
      <c r="BG62" s="1125"/>
      <c r="BH62" s="1125"/>
      <c r="BI62" s="1126"/>
      <c r="BJ62" s="1127" t="s">
        <v>415</v>
      </c>
      <c r="BK62" s="1128"/>
      <c r="BL62" s="1128"/>
      <c r="BM62" s="1128"/>
      <c r="BN62" s="1129"/>
      <c r="BO62" s="266"/>
      <c r="BP62" s="266"/>
      <c r="BQ62" s="263">
        <v>56</v>
      </c>
      <c r="BR62" s="264"/>
      <c r="BS62" s="1107"/>
      <c r="BT62" s="1108"/>
      <c r="BU62" s="1108"/>
      <c r="BV62" s="1108"/>
      <c r="BW62" s="1108"/>
      <c r="BX62" s="1108"/>
      <c r="BY62" s="1108"/>
      <c r="BZ62" s="1108"/>
      <c r="CA62" s="1108"/>
      <c r="CB62" s="1108"/>
      <c r="CC62" s="1108"/>
      <c r="CD62" s="1108"/>
      <c r="CE62" s="1108"/>
      <c r="CF62" s="1108"/>
      <c r="CG62" s="1109"/>
      <c r="CH62" s="1082"/>
      <c r="CI62" s="1083"/>
      <c r="CJ62" s="1083"/>
      <c r="CK62" s="1083"/>
      <c r="CL62" s="1084"/>
      <c r="CM62" s="1082"/>
      <c r="CN62" s="1083"/>
      <c r="CO62" s="1083"/>
      <c r="CP62" s="1083"/>
      <c r="CQ62" s="1084"/>
      <c r="CR62" s="1082"/>
      <c r="CS62" s="1083"/>
      <c r="CT62" s="1083"/>
      <c r="CU62" s="1083"/>
      <c r="CV62" s="1084"/>
      <c r="CW62" s="1082"/>
      <c r="CX62" s="1083"/>
      <c r="CY62" s="1083"/>
      <c r="CZ62" s="1083"/>
      <c r="DA62" s="1084"/>
      <c r="DB62" s="1082"/>
      <c r="DC62" s="1083"/>
      <c r="DD62" s="1083"/>
      <c r="DE62" s="1083"/>
      <c r="DF62" s="1084"/>
      <c r="DG62" s="1082"/>
      <c r="DH62" s="1083"/>
      <c r="DI62" s="1083"/>
      <c r="DJ62" s="1083"/>
      <c r="DK62" s="1084"/>
      <c r="DL62" s="1082"/>
      <c r="DM62" s="1083"/>
      <c r="DN62" s="1083"/>
      <c r="DO62" s="1083"/>
      <c r="DP62" s="1084"/>
      <c r="DQ62" s="1082"/>
      <c r="DR62" s="1083"/>
      <c r="DS62" s="1083"/>
      <c r="DT62" s="1083"/>
      <c r="DU62" s="1084"/>
      <c r="DV62" s="1085"/>
      <c r="DW62" s="1086"/>
      <c r="DX62" s="1086"/>
      <c r="DY62" s="1086"/>
      <c r="DZ62" s="1087"/>
      <c r="EA62" s="247"/>
    </row>
    <row r="63" spans="1:131" s="248" customFormat="1" ht="26.25" customHeight="1" thickBot="1" x14ac:dyDescent="0.2">
      <c r="A63" s="265" t="s">
        <v>392</v>
      </c>
      <c r="B63" s="1037" t="s">
        <v>416</v>
      </c>
      <c r="C63" s="1038"/>
      <c r="D63" s="1038"/>
      <c r="E63" s="1038"/>
      <c r="F63" s="1038"/>
      <c r="G63" s="1038"/>
      <c r="H63" s="1038"/>
      <c r="I63" s="1038"/>
      <c r="J63" s="1038"/>
      <c r="K63" s="1038"/>
      <c r="L63" s="1038"/>
      <c r="M63" s="1038"/>
      <c r="N63" s="1038"/>
      <c r="O63" s="1038"/>
      <c r="P63" s="1039"/>
      <c r="Q63" s="1055"/>
      <c r="R63" s="1056"/>
      <c r="S63" s="1056"/>
      <c r="T63" s="1056"/>
      <c r="U63" s="1056"/>
      <c r="V63" s="1056"/>
      <c r="W63" s="1056"/>
      <c r="X63" s="1056"/>
      <c r="Y63" s="1056"/>
      <c r="Z63" s="1056"/>
      <c r="AA63" s="1056"/>
      <c r="AB63" s="1056"/>
      <c r="AC63" s="1056"/>
      <c r="AD63" s="1056"/>
      <c r="AE63" s="1121"/>
      <c r="AF63" s="1122">
        <v>746</v>
      </c>
      <c r="AG63" s="1052"/>
      <c r="AH63" s="1052"/>
      <c r="AI63" s="1052"/>
      <c r="AJ63" s="1123"/>
      <c r="AK63" s="1124"/>
      <c r="AL63" s="1056"/>
      <c r="AM63" s="1056"/>
      <c r="AN63" s="1056"/>
      <c r="AO63" s="1056"/>
      <c r="AP63" s="1052">
        <v>5267</v>
      </c>
      <c r="AQ63" s="1052"/>
      <c r="AR63" s="1052"/>
      <c r="AS63" s="1052"/>
      <c r="AT63" s="1052"/>
      <c r="AU63" s="1052">
        <v>4509</v>
      </c>
      <c r="AV63" s="1052"/>
      <c r="AW63" s="1052"/>
      <c r="AX63" s="1052"/>
      <c r="AY63" s="1052"/>
      <c r="AZ63" s="1118"/>
      <c r="BA63" s="1118"/>
      <c r="BB63" s="1118"/>
      <c r="BC63" s="1118"/>
      <c r="BD63" s="1118"/>
      <c r="BE63" s="1053"/>
      <c r="BF63" s="1053"/>
      <c r="BG63" s="1053"/>
      <c r="BH63" s="1053"/>
      <c r="BI63" s="1054"/>
      <c r="BJ63" s="1119" t="s">
        <v>417</v>
      </c>
      <c r="BK63" s="1044"/>
      <c r="BL63" s="1044"/>
      <c r="BM63" s="1044"/>
      <c r="BN63" s="1120"/>
      <c r="BO63" s="266"/>
      <c r="BP63" s="266"/>
      <c r="BQ63" s="263">
        <v>57</v>
      </c>
      <c r="BR63" s="264"/>
      <c r="BS63" s="1107"/>
      <c r="BT63" s="1108"/>
      <c r="BU63" s="1108"/>
      <c r="BV63" s="1108"/>
      <c r="BW63" s="1108"/>
      <c r="BX63" s="1108"/>
      <c r="BY63" s="1108"/>
      <c r="BZ63" s="1108"/>
      <c r="CA63" s="1108"/>
      <c r="CB63" s="1108"/>
      <c r="CC63" s="1108"/>
      <c r="CD63" s="1108"/>
      <c r="CE63" s="1108"/>
      <c r="CF63" s="1108"/>
      <c r="CG63" s="1109"/>
      <c r="CH63" s="1082"/>
      <c r="CI63" s="1083"/>
      <c r="CJ63" s="1083"/>
      <c r="CK63" s="1083"/>
      <c r="CL63" s="1084"/>
      <c r="CM63" s="1082"/>
      <c r="CN63" s="1083"/>
      <c r="CO63" s="1083"/>
      <c r="CP63" s="1083"/>
      <c r="CQ63" s="1084"/>
      <c r="CR63" s="1082"/>
      <c r="CS63" s="1083"/>
      <c r="CT63" s="1083"/>
      <c r="CU63" s="1083"/>
      <c r="CV63" s="1084"/>
      <c r="CW63" s="1082"/>
      <c r="CX63" s="1083"/>
      <c r="CY63" s="1083"/>
      <c r="CZ63" s="1083"/>
      <c r="DA63" s="1084"/>
      <c r="DB63" s="1082"/>
      <c r="DC63" s="1083"/>
      <c r="DD63" s="1083"/>
      <c r="DE63" s="1083"/>
      <c r="DF63" s="1084"/>
      <c r="DG63" s="1082"/>
      <c r="DH63" s="1083"/>
      <c r="DI63" s="1083"/>
      <c r="DJ63" s="1083"/>
      <c r="DK63" s="1084"/>
      <c r="DL63" s="1082"/>
      <c r="DM63" s="1083"/>
      <c r="DN63" s="1083"/>
      <c r="DO63" s="1083"/>
      <c r="DP63" s="1084"/>
      <c r="DQ63" s="1082"/>
      <c r="DR63" s="1083"/>
      <c r="DS63" s="1083"/>
      <c r="DT63" s="1083"/>
      <c r="DU63" s="1084"/>
      <c r="DV63" s="1085"/>
      <c r="DW63" s="1086"/>
      <c r="DX63" s="1086"/>
      <c r="DY63" s="1086"/>
      <c r="DZ63" s="1087"/>
      <c r="EA63" s="247"/>
    </row>
    <row r="64" spans="1:131" s="248" customFormat="1" ht="26.25" customHeight="1" x14ac:dyDescent="0.15">
      <c r="A64" s="266"/>
      <c r="B64" s="266"/>
      <c r="C64" s="266"/>
      <c r="D64" s="266"/>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c r="AJ64" s="266"/>
      <c r="AK64" s="266"/>
      <c r="AL64" s="266"/>
      <c r="AM64" s="266"/>
      <c r="AN64" s="266"/>
      <c r="AO64" s="266"/>
      <c r="AP64" s="266"/>
      <c r="AQ64" s="266"/>
      <c r="AR64" s="266"/>
      <c r="AS64" s="266"/>
      <c r="AT64" s="266"/>
      <c r="AU64" s="266"/>
      <c r="AV64" s="266"/>
      <c r="AW64" s="266"/>
      <c r="AX64" s="266"/>
      <c r="AY64" s="266"/>
      <c r="AZ64" s="266"/>
      <c r="BA64" s="266"/>
      <c r="BB64" s="266"/>
      <c r="BC64" s="266"/>
      <c r="BD64" s="266"/>
      <c r="BE64" s="266"/>
      <c r="BF64" s="266"/>
      <c r="BG64" s="266"/>
      <c r="BH64" s="266"/>
      <c r="BI64" s="266"/>
      <c r="BJ64" s="266"/>
      <c r="BK64" s="266"/>
      <c r="BL64" s="266"/>
      <c r="BM64" s="266"/>
      <c r="BN64" s="266"/>
      <c r="BO64" s="266"/>
      <c r="BP64" s="266"/>
      <c r="BQ64" s="263">
        <v>58</v>
      </c>
      <c r="BR64" s="264"/>
      <c r="BS64" s="1107"/>
      <c r="BT64" s="1108"/>
      <c r="BU64" s="1108"/>
      <c r="BV64" s="1108"/>
      <c r="BW64" s="1108"/>
      <c r="BX64" s="1108"/>
      <c r="BY64" s="1108"/>
      <c r="BZ64" s="1108"/>
      <c r="CA64" s="1108"/>
      <c r="CB64" s="1108"/>
      <c r="CC64" s="1108"/>
      <c r="CD64" s="1108"/>
      <c r="CE64" s="1108"/>
      <c r="CF64" s="1108"/>
      <c r="CG64" s="1109"/>
      <c r="CH64" s="1082"/>
      <c r="CI64" s="1083"/>
      <c r="CJ64" s="1083"/>
      <c r="CK64" s="1083"/>
      <c r="CL64" s="1084"/>
      <c r="CM64" s="1082"/>
      <c r="CN64" s="1083"/>
      <c r="CO64" s="1083"/>
      <c r="CP64" s="1083"/>
      <c r="CQ64" s="1084"/>
      <c r="CR64" s="1082"/>
      <c r="CS64" s="1083"/>
      <c r="CT64" s="1083"/>
      <c r="CU64" s="1083"/>
      <c r="CV64" s="1084"/>
      <c r="CW64" s="1082"/>
      <c r="CX64" s="1083"/>
      <c r="CY64" s="1083"/>
      <c r="CZ64" s="1083"/>
      <c r="DA64" s="1084"/>
      <c r="DB64" s="1082"/>
      <c r="DC64" s="1083"/>
      <c r="DD64" s="1083"/>
      <c r="DE64" s="1083"/>
      <c r="DF64" s="1084"/>
      <c r="DG64" s="1082"/>
      <c r="DH64" s="1083"/>
      <c r="DI64" s="1083"/>
      <c r="DJ64" s="1083"/>
      <c r="DK64" s="1084"/>
      <c r="DL64" s="1082"/>
      <c r="DM64" s="1083"/>
      <c r="DN64" s="1083"/>
      <c r="DO64" s="1083"/>
      <c r="DP64" s="1084"/>
      <c r="DQ64" s="1082"/>
      <c r="DR64" s="1083"/>
      <c r="DS64" s="1083"/>
      <c r="DT64" s="1083"/>
      <c r="DU64" s="1084"/>
      <c r="DV64" s="1085"/>
      <c r="DW64" s="1086"/>
      <c r="DX64" s="1086"/>
      <c r="DY64" s="1086"/>
      <c r="DZ64" s="1087"/>
      <c r="EA64" s="247"/>
    </row>
    <row r="65" spans="1:131" s="248" customFormat="1" ht="26.25" customHeight="1" thickBot="1" x14ac:dyDescent="0.2">
      <c r="A65" s="253" t="s">
        <v>418</v>
      </c>
      <c r="B65" s="253"/>
      <c r="C65" s="253"/>
      <c r="D65" s="253"/>
      <c r="E65" s="253"/>
      <c r="F65" s="253"/>
      <c r="G65" s="253"/>
      <c r="H65" s="253"/>
      <c r="I65" s="253"/>
      <c r="J65" s="253"/>
      <c r="K65" s="253"/>
      <c r="L65" s="253"/>
      <c r="M65" s="253"/>
      <c r="N65" s="253"/>
      <c r="O65" s="253"/>
      <c r="P65" s="253"/>
      <c r="Q65" s="253"/>
      <c r="R65" s="253"/>
      <c r="S65" s="253"/>
      <c r="T65" s="253"/>
      <c r="U65" s="253"/>
      <c r="V65" s="253"/>
      <c r="W65" s="253"/>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66"/>
      <c r="BF65" s="266"/>
      <c r="BG65" s="266"/>
      <c r="BH65" s="266"/>
      <c r="BI65" s="266"/>
      <c r="BJ65" s="266"/>
      <c r="BK65" s="266"/>
      <c r="BL65" s="266"/>
      <c r="BM65" s="266"/>
      <c r="BN65" s="266"/>
      <c r="BO65" s="266"/>
      <c r="BP65" s="266"/>
      <c r="BQ65" s="263">
        <v>59</v>
      </c>
      <c r="BR65" s="264"/>
      <c r="BS65" s="1107"/>
      <c r="BT65" s="1108"/>
      <c r="BU65" s="1108"/>
      <c r="BV65" s="1108"/>
      <c r="BW65" s="1108"/>
      <c r="BX65" s="1108"/>
      <c r="BY65" s="1108"/>
      <c r="BZ65" s="1108"/>
      <c r="CA65" s="1108"/>
      <c r="CB65" s="1108"/>
      <c r="CC65" s="1108"/>
      <c r="CD65" s="1108"/>
      <c r="CE65" s="1108"/>
      <c r="CF65" s="1108"/>
      <c r="CG65" s="1109"/>
      <c r="CH65" s="1082"/>
      <c r="CI65" s="1083"/>
      <c r="CJ65" s="1083"/>
      <c r="CK65" s="1083"/>
      <c r="CL65" s="1084"/>
      <c r="CM65" s="1082"/>
      <c r="CN65" s="1083"/>
      <c r="CO65" s="1083"/>
      <c r="CP65" s="1083"/>
      <c r="CQ65" s="1084"/>
      <c r="CR65" s="1082"/>
      <c r="CS65" s="1083"/>
      <c r="CT65" s="1083"/>
      <c r="CU65" s="1083"/>
      <c r="CV65" s="1084"/>
      <c r="CW65" s="1082"/>
      <c r="CX65" s="1083"/>
      <c r="CY65" s="1083"/>
      <c r="CZ65" s="1083"/>
      <c r="DA65" s="1084"/>
      <c r="DB65" s="1082"/>
      <c r="DC65" s="1083"/>
      <c r="DD65" s="1083"/>
      <c r="DE65" s="1083"/>
      <c r="DF65" s="1084"/>
      <c r="DG65" s="1082"/>
      <c r="DH65" s="1083"/>
      <c r="DI65" s="1083"/>
      <c r="DJ65" s="1083"/>
      <c r="DK65" s="1084"/>
      <c r="DL65" s="1082"/>
      <c r="DM65" s="1083"/>
      <c r="DN65" s="1083"/>
      <c r="DO65" s="1083"/>
      <c r="DP65" s="1084"/>
      <c r="DQ65" s="1082"/>
      <c r="DR65" s="1083"/>
      <c r="DS65" s="1083"/>
      <c r="DT65" s="1083"/>
      <c r="DU65" s="1084"/>
      <c r="DV65" s="1085"/>
      <c r="DW65" s="1086"/>
      <c r="DX65" s="1086"/>
      <c r="DY65" s="1086"/>
      <c r="DZ65" s="1087"/>
      <c r="EA65" s="247"/>
    </row>
    <row r="66" spans="1:131" s="248" customFormat="1" ht="26.25" customHeight="1" x14ac:dyDescent="0.15">
      <c r="A66" s="1088" t="s">
        <v>419</v>
      </c>
      <c r="B66" s="1089"/>
      <c r="C66" s="1089"/>
      <c r="D66" s="1089"/>
      <c r="E66" s="1089"/>
      <c r="F66" s="1089"/>
      <c r="G66" s="1089"/>
      <c r="H66" s="1089"/>
      <c r="I66" s="1089"/>
      <c r="J66" s="1089"/>
      <c r="K66" s="1089"/>
      <c r="L66" s="1089"/>
      <c r="M66" s="1089"/>
      <c r="N66" s="1089"/>
      <c r="O66" s="1089"/>
      <c r="P66" s="1090"/>
      <c r="Q66" s="1094" t="s">
        <v>420</v>
      </c>
      <c r="R66" s="1095"/>
      <c r="S66" s="1095"/>
      <c r="T66" s="1095"/>
      <c r="U66" s="1096"/>
      <c r="V66" s="1094" t="s">
        <v>421</v>
      </c>
      <c r="W66" s="1095"/>
      <c r="X66" s="1095"/>
      <c r="Y66" s="1095"/>
      <c r="Z66" s="1096"/>
      <c r="AA66" s="1094" t="s">
        <v>422</v>
      </c>
      <c r="AB66" s="1095"/>
      <c r="AC66" s="1095"/>
      <c r="AD66" s="1095"/>
      <c r="AE66" s="1096"/>
      <c r="AF66" s="1100" t="s">
        <v>423</v>
      </c>
      <c r="AG66" s="1101"/>
      <c r="AH66" s="1101"/>
      <c r="AI66" s="1101"/>
      <c r="AJ66" s="1102"/>
      <c r="AK66" s="1094" t="s">
        <v>424</v>
      </c>
      <c r="AL66" s="1089"/>
      <c r="AM66" s="1089"/>
      <c r="AN66" s="1089"/>
      <c r="AO66" s="1090"/>
      <c r="AP66" s="1094" t="s">
        <v>425</v>
      </c>
      <c r="AQ66" s="1095"/>
      <c r="AR66" s="1095"/>
      <c r="AS66" s="1095"/>
      <c r="AT66" s="1096"/>
      <c r="AU66" s="1094" t="s">
        <v>426</v>
      </c>
      <c r="AV66" s="1095"/>
      <c r="AW66" s="1095"/>
      <c r="AX66" s="1095"/>
      <c r="AY66" s="1096"/>
      <c r="AZ66" s="1094" t="s">
        <v>375</v>
      </c>
      <c r="BA66" s="1095"/>
      <c r="BB66" s="1095"/>
      <c r="BC66" s="1095"/>
      <c r="BD66" s="1110"/>
      <c r="BE66" s="266"/>
      <c r="BF66" s="266"/>
      <c r="BG66" s="266"/>
      <c r="BH66" s="266"/>
      <c r="BI66" s="266"/>
      <c r="BJ66" s="266"/>
      <c r="BK66" s="266"/>
      <c r="BL66" s="266"/>
      <c r="BM66" s="266"/>
      <c r="BN66" s="266"/>
      <c r="BO66" s="266"/>
      <c r="BP66" s="266"/>
      <c r="BQ66" s="263">
        <v>60</v>
      </c>
      <c r="BR66" s="268"/>
      <c r="BS66" s="1046"/>
      <c r="BT66" s="1047"/>
      <c r="BU66" s="1047"/>
      <c r="BV66" s="1047"/>
      <c r="BW66" s="1047"/>
      <c r="BX66" s="1047"/>
      <c r="BY66" s="1047"/>
      <c r="BZ66" s="1047"/>
      <c r="CA66" s="1047"/>
      <c r="CB66" s="1047"/>
      <c r="CC66" s="1047"/>
      <c r="CD66" s="1047"/>
      <c r="CE66" s="1047"/>
      <c r="CF66" s="1047"/>
      <c r="CG66" s="1048"/>
      <c r="CH66" s="1049"/>
      <c r="CI66" s="1050"/>
      <c r="CJ66" s="1050"/>
      <c r="CK66" s="1050"/>
      <c r="CL66" s="1051"/>
      <c r="CM66" s="1049"/>
      <c r="CN66" s="1050"/>
      <c r="CO66" s="1050"/>
      <c r="CP66" s="1050"/>
      <c r="CQ66" s="1051"/>
      <c r="CR66" s="1049"/>
      <c r="CS66" s="1050"/>
      <c r="CT66" s="1050"/>
      <c r="CU66" s="1050"/>
      <c r="CV66" s="1051"/>
      <c r="CW66" s="1049"/>
      <c r="CX66" s="1050"/>
      <c r="CY66" s="1050"/>
      <c r="CZ66" s="1050"/>
      <c r="DA66" s="1051"/>
      <c r="DB66" s="1049"/>
      <c r="DC66" s="1050"/>
      <c r="DD66" s="1050"/>
      <c r="DE66" s="1050"/>
      <c r="DF66" s="1051"/>
      <c r="DG66" s="1049"/>
      <c r="DH66" s="1050"/>
      <c r="DI66" s="1050"/>
      <c r="DJ66" s="1050"/>
      <c r="DK66" s="1051"/>
      <c r="DL66" s="1049"/>
      <c r="DM66" s="1050"/>
      <c r="DN66" s="1050"/>
      <c r="DO66" s="1050"/>
      <c r="DP66" s="1051"/>
      <c r="DQ66" s="1049"/>
      <c r="DR66" s="1050"/>
      <c r="DS66" s="1050"/>
      <c r="DT66" s="1050"/>
      <c r="DU66" s="1051"/>
      <c r="DV66" s="1034"/>
      <c r="DW66" s="1035"/>
      <c r="DX66" s="1035"/>
      <c r="DY66" s="1035"/>
      <c r="DZ66" s="1036"/>
      <c r="EA66" s="247"/>
    </row>
    <row r="67" spans="1:131" s="248" customFormat="1" ht="26.25" customHeight="1" thickBot="1" x14ac:dyDescent="0.2">
      <c r="A67" s="1091"/>
      <c r="B67" s="1092"/>
      <c r="C67" s="1092"/>
      <c r="D67" s="1092"/>
      <c r="E67" s="1092"/>
      <c r="F67" s="1092"/>
      <c r="G67" s="1092"/>
      <c r="H67" s="1092"/>
      <c r="I67" s="1092"/>
      <c r="J67" s="1092"/>
      <c r="K67" s="1092"/>
      <c r="L67" s="1092"/>
      <c r="M67" s="1092"/>
      <c r="N67" s="1092"/>
      <c r="O67" s="1092"/>
      <c r="P67" s="1093"/>
      <c r="Q67" s="1097"/>
      <c r="R67" s="1098"/>
      <c r="S67" s="1098"/>
      <c r="T67" s="1098"/>
      <c r="U67" s="1099"/>
      <c r="V67" s="1097"/>
      <c r="W67" s="1098"/>
      <c r="X67" s="1098"/>
      <c r="Y67" s="1098"/>
      <c r="Z67" s="1099"/>
      <c r="AA67" s="1097"/>
      <c r="AB67" s="1098"/>
      <c r="AC67" s="1098"/>
      <c r="AD67" s="1098"/>
      <c r="AE67" s="1099"/>
      <c r="AF67" s="1103"/>
      <c r="AG67" s="1104"/>
      <c r="AH67" s="1104"/>
      <c r="AI67" s="1104"/>
      <c r="AJ67" s="1105"/>
      <c r="AK67" s="1106"/>
      <c r="AL67" s="1092"/>
      <c r="AM67" s="1092"/>
      <c r="AN67" s="1092"/>
      <c r="AO67" s="1093"/>
      <c r="AP67" s="1097"/>
      <c r="AQ67" s="1098"/>
      <c r="AR67" s="1098"/>
      <c r="AS67" s="1098"/>
      <c r="AT67" s="1099"/>
      <c r="AU67" s="1097"/>
      <c r="AV67" s="1098"/>
      <c r="AW67" s="1098"/>
      <c r="AX67" s="1098"/>
      <c r="AY67" s="1099"/>
      <c r="AZ67" s="1097"/>
      <c r="BA67" s="1098"/>
      <c r="BB67" s="1098"/>
      <c r="BC67" s="1098"/>
      <c r="BD67" s="1111"/>
      <c r="BE67" s="266"/>
      <c r="BF67" s="266"/>
      <c r="BG67" s="266"/>
      <c r="BH67" s="266"/>
      <c r="BI67" s="266"/>
      <c r="BJ67" s="266"/>
      <c r="BK67" s="266"/>
      <c r="BL67" s="266"/>
      <c r="BM67" s="266"/>
      <c r="BN67" s="266"/>
      <c r="BO67" s="266"/>
      <c r="BP67" s="266"/>
      <c r="BQ67" s="263">
        <v>61</v>
      </c>
      <c r="BR67" s="268"/>
      <c r="BS67" s="1046"/>
      <c r="BT67" s="1047"/>
      <c r="BU67" s="1047"/>
      <c r="BV67" s="1047"/>
      <c r="BW67" s="1047"/>
      <c r="BX67" s="1047"/>
      <c r="BY67" s="1047"/>
      <c r="BZ67" s="1047"/>
      <c r="CA67" s="1047"/>
      <c r="CB67" s="1047"/>
      <c r="CC67" s="1047"/>
      <c r="CD67" s="1047"/>
      <c r="CE67" s="1047"/>
      <c r="CF67" s="1047"/>
      <c r="CG67" s="1048"/>
      <c r="CH67" s="1049"/>
      <c r="CI67" s="1050"/>
      <c r="CJ67" s="1050"/>
      <c r="CK67" s="1050"/>
      <c r="CL67" s="1051"/>
      <c r="CM67" s="1049"/>
      <c r="CN67" s="1050"/>
      <c r="CO67" s="1050"/>
      <c r="CP67" s="1050"/>
      <c r="CQ67" s="1051"/>
      <c r="CR67" s="1049"/>
      <c r="CS67" s="1050"/>
      <c r="CT67" s="1050"/>
      <c r="CU67" s="1050"/>
      <c r="CV67" s="1051"/>
      <c r="CW67" s="1049"/>
      <c r="CX67" s="1050"/>
      <c r="CY67" s="1050"/>
      <c r="CZ67" s="1050"/>
      <c r="DA67" s="1051"/>
      <c r="DB67" s="1049"/>
      <c r="DC67" s="1050"/>
      <c r="DD67" s="1050"/>
      <c r="DE67" s="1050"/>
      <c r="DF67" s="1051"/>
      <c r="DG67" s="1049"/>
      <c r="DH67" s="1050"/>
      <c r="DI67" s="1050"/>
      <c r="DJ67" s="1050"/>
      <c r="DK67" s="1051"/>
      <c r="DL67" s="1049"/>
      <c r="DM67" s="1050"/>
      <c r="DN67" s="1050"/>
      <c r="DO67" s="1050"/>
      <c r="DP67" s="1051"/>
      <c r="DQ67" s="1049"/>
      <c r="DR67" s="1050"/>
      <c r="DS67" s="1050"/>
      <c r="DT67" s="1050"/>
      <c r="DU67" s="1051"/>
      <c r="DV67" s="1034"/>
      <c r="DW67" s="1035"/>
      <c r="DX67" s="1035"/>
      <c r="DY67" s="1035"/>
      <c r="DZ67" s="1036"/>
      <c r="EA67" s="247"/>
    </row>
    <row r="68" spans="1:131" s="248" customFormat="1" ht="26.25" customHeight="1" thickTop="1" x14ac:dyDescent="0.15">
      <c r="A68" s="259">
        <v>1</v>
      </c>
      <c r="B68" s="1078" t="s">
        <v>597</v>
      </c>
      <c r="C68" s="1079"/>
      <c r="D68" s="1079"/>
      <c r="E68" s="1079"/>
      <c r="F68" s="1079"/>
      <c r="G68" s="1079"/>
      <c r="H68" s="1079"/>
      <c r="I68" s="1079"/>
      <c r="J68" s="1079"/>
      <c r="K68" s="1079"/>
      <c r="L68" s="1079"/>
      <c r="M68" s="1079"/>
      <c r="N68" s="1079"/>
      <c r="O68" s="1079"/>
      <c r="P68" s="1080"/>
      <c r="Q68" s="1081">
        <v>1055</v>
      </c>
      <c r="R68" s="1075"/>
      <c r="S68" s="1075"/>
      <c r="T68" s="1075"/>
      <c r="U68" s="1075"/>
      <c r="V68" s="1075">
        <v>1019</v>
      </c>
      <c r="W68" s="1075"/>
      <c r="X68" s="1075"/>
      <c r="Y68" s="1075"/>
      <c r="Z68" s="1075"/>
      <c r="AA68" s="1075">
        <f>Q68-V68</f>
        <v>36</v>
      </c>
      <c r="AB68" s="1075"/>
      <c r="AC68" s="1075"/>
      <c r="AD68" s="1075"/>
      <c r="AE68" s="1075"/>
      <c r="AF68" s="1075">
        <f>AA68</f>
        <v>36</v>
      </c>
      <c r="AG68" s="1075"/>
      <c r="AH68" s="1075"/>
      <c r="AI68" s="1075"/>
      <c r="AJ68" s="1075"/>
      <c r="AK68" s="1075" t="s">
        <v>610</v>
      </c>
      <c r="AL68" s="1075"/>
      <c r="AM68" s="1075"/>
      <c r="AN68" s="1075"/>
      <c r="AO68" s="1075"/>
      <c r="AP68" s="1075">
        <v>223</v>
      </c>
      <c r="AQ68" s="1075"/>
      <c r="AR68" s="1075"/>
      <c r="AS68" s="1075"/>
      <c r="AT68" s="1075"/>
      <c r="AU68" s="1075">
        <v>66</v>
      </c>
      <c r="AV68" s="1075"/>
      <c r="AW68" s="1075"/>
      <c r="AX68" s="1075"/>
      <c r="AY68" s="1075"/>
      <c r="AZ68" s="1076"/>
      <c r="BA68" s="1076"/>
      <c r="BB68" s="1076"/>
      <c r="BC68" s="1076"/>
      <c r="BD68" s="1077"/>
      <c r="BE68" s="266"/>
      <c r="BF68" s="266"/>
      <c r="BG68" s="266"/>
      <c r="BH68" s="266"/>
      <c r="BI68" s="266"/>
      <c r="BJ68" s="266"/>
      <c r="BK68" s="266"/>
      <c r="BL68" s="266"/>
      <c r="BM68" s="266"/>
      <c r="BN68" s="266"/>
      <c r="BO68" s="266"/>
      <c r="BP68" s="266"/>
      <c r="BQ68" s="263">
        <v>62</v>
      </c>
      <c r="BR68" s="268"/>
      <c r="BS68" s="1046"/>
      <c r="BT68" s="1047"/>
      <c r="BU68" s="1047"/>
      <c r="BV68" s="1047"/>
      <c r="BW68" s="1047"/>
      <c r="BX68" s="1047"/>
      <c r="BY68" s="1047"/>
      <c r="BZ68" s="1047"/>
      <c r="CA68" s="1047"/>
      <c r="CB68" s="1047"/>
      <c r="CC68" s="1047"/>
      <c r="CD68" s="1047"/>
      <c r="CE68" s="1047"/>
      <c r="CF68" s="1047"/>
      <c r="CG68" s="1048"/>
      <c r="CH68" s="1049"/>
      <c r="CI68" s="1050"/>
      <c r="CJ68" s="1050"/>
      <c r="CK68" s="1050"/>
      <c r="CL68" s="1051"/>
      <c r="CM68" s="1049"/>
      <c r="CN68" s="1050"/>
      <c r="CO68" s="1050"/>
      <c r="CP68" s="1050"/>
      <c r="CQ68" s="1051"/>
      <c r="CR68" s="1049"/>
      <c r="CS68" s="1050"/>
      <c r="CT68" s="1050"/>
      <c r="CU68" s="1050"/>
      <c r="CV68" s="1051"/>
      <c r="CW68" s="1049"/>
      <c r="CX68" s="1050"/>
      <c r="CY68" s="1050"/>
      <c r="CZ68" s="1050"/>
      <c r="DA68" s="1051"/>
      <c r="DB68" s="1049"/>
      <c r="DC68" s="1050"/>
      <c r="DD68" s="1050"/>
      <c r="DE68" s="1050"/>
      <c r="DF68" s="1051"/>
      <c r="DG68" s="1049"/>
      <c r="DH68" s="1050"/>
      <c r="DI68" s="1050"/>
      <c r="DJ68" s="1050"/>
      <c r="DK68" s="1051"/>
      <c r="DL68" s="1049"/>
      <c r="DM68" s="1050"/>
      <c r="DN68" s="1050"/>
      <c r="DO68" s="1050"/>
      <c r="DP68" s="1051"/>
      <c r="DQ68" s="1049"/>
      <c r="DR68" s="1050"/>
      <c r="DS68" s="1050"/>
      <c r="DT68" s="1050"/>
      <c r="DU68" s="1051"/>
      <c r="DV68" s="1034"/>
      <c r="DW68" s="1035"/>
      <c r="DX68" s="1035"/>
      <c r="DY68" s="1035"/>
      <c r="DZ68" s="1036"/>
      <c r="EA68" s="247"/>
    </row>
    <row r="69" spans="1:131" s="248" customFormat="1" ht="26.25" customHeight="1" x14ac:dyDescent="0.15">
      <c r="A69" s="262">
        <v>2</v>
      </c>
      <c r="B69" s="1067" t="s">
        <v>598</v>
      </c>
      <c r="C69" s="1068"/>
      <c r="D69" s="1068"/>
      <c r="E69" s="1068"/>
      <c r="F69" s="1068"/>
      <c r="G69" s="1068"/>
      <c r="H69" s="1068"/>
      <c r="I69" s="1068"/>
      <c r="J69" s="1068"/>
      <c r="K69" s="1068"/>
      <c r="L69" s="1068"/>
      <c r="M69" s="1068"/>
      <c r="N69" s="1068"/>
      <c r="O69" s="1068"/>
      <c r="P69" s="1069"/>
      <c r="Q69" s="1070">
        <v>500</v>
      </c>
      <c r="R69" s="1064"/>
      <c r="S69" s="1064"/>
      <c r="T69" s="1064"/>
      <c r="U69" s="1064"/>
      <c r="V69" s="1064">
        <v>499</v>
      </c>
      <c r="W69" s="1064"/>
      <c r="X69" s="1064"/>
      <c r="Y69" s="1064"/>
      <c r="Z69" s="1064"/>
      <c r="AA69" s="1064">
        <f t="shared" ref="AA69:AA75" si="0">Q69-V69</f>
        <v>1</v>
      </c>
      <c r="AB69" s="1064"/>
      <c r="AC69" s="1064"/>
      <c r="AD69" s="1064"/>
      <c r="AE69" s="1064"/>
      <c r="AF69" s="1064">
        <f t="shared" ref="AF69:AF75" si="1">AA69</f>
        <v>1</v>
      </c>
      <c r="AG69" s="1064"/>
      <c r="AH69" s="1064"/>
      <c r="AI69" s="1064"/>
      <c r="AJ69" s="1064"/>
      <c r="AK69" s="1064" t="s">
        <v>610</v>
      </c>
      <c r="AL69" s="1064"/>
      <c r="AM69" s="1064"/>
      <c r="AN69" s="1064"/>
      <c r="AO69" s="1064"/>
      <c r="AP69" s="1064" t="s">
        <v>610</v>
      </c>
      <c r="AQ69" s="1064"/>
      <c r="AR69" s="1064"/>
      <c r="AS69" s="1064"/>
      <c r="AT69" s="1064"/>
      <c r="AU69" s="1064" t="s">
        <v>610</v>
      </c>
      <c r="AV69" s="1064"/>
      <c r="AW69" s="1064"/>
      <c r="AX69" s="1064"/>
      <c r="AY69" s="1064"/>
      <c r="AZ69" s="1065"/>
      <c r="BA69" s="1065"/>
      <c r="BB69" s="1065"/>
      <c r="BC69" s="1065"/>
      <c r="BD69" s="1066"/>
      <c r="BE69" s="266"/>
      <c r="BF69" s="266"/>
      <c r="BG69" s="266"/>
      <c r="BH69" s="266"/>
      <c r="BI69" s="266"/>
      <c r="BJ69" s="266"/>
      <c r="BK69" s="266"/>
      <c r="BL69" s="266"/>
      <c r="BM69" s="266"/>
      <c r="BN69" s="266"/>
      <c r="BO69" s="266"/>
      <c r="BP69" s="266"/>
      <c r="BQ69" s="263">
        <v>63</v>
      </c>
      <c r="BR69" s="268"/>
      <c r="BS69" s="1046"/>
      <c r="BT69" s="1047"/>
      <c r="BU69" s="1047"/>
      <c r="BV69" s="1047"/>
      <c r="BW69" s="1047"/>
      <c r="BX69" s="1047"/>
      <c r="BY69" s="1047"/>
      <c r="BZ69" s="1047"/>
      <c r="CA69" s="1047"/>
      <c r="CB69" s="1047"/>
      <c r="CC69" s="1047"/>
      <c r="CD69" s="1047"/>
      <c r="CE69" s="1047"/>
      <c r="CF69" s="1047"/>
      <c r="CG69" s="1048"/>
      <c r="CH69" s="1049"/>
      <c r="CI69" s="1050"/>
      <c r="CJ69" s="1050"/>
      <c r="CK69" s="1050"/>
      <c r="CL69" s="1051"/>
      <c r="CM69" s="1049"/>
      <c r="CN69" s="1050"/>
      <c r="CO69" s="1050"/>
      <c r="CP69" s="1050"/>
      <c r="CQ69" s="1051"/>
      <c r="CR69" s="1049"/>
      <c r="CS69" s="1050"/>
      <c r="CT69" s="1050"/>
      <c r="CU69" s="1050"/>
      <c r="CV69" s="1051"/>
      <c r="CW69" s="1049"/>
      <c r="CX69" s="1050"/>
      <c r="CY69" s="1050"/>
      <c r="CZ69" s="1050"/>
      <c r="DA69" s="1051"/>
      <c r="DB69" s="1049"/>
      <c r="DC69" s="1050"/>
      <c r="DD69" s="1050"/>
      <c r="DE69" s="1050"/>
      <c r="DF69" s="1051"/>
      <c r="DG69" s="1049"/>
      <c r="DH69" s="1050"/>
      <c r="DI69" s="1050"/>
      <c r="DJ69" s="1050"/>
      <c r="DK69" s="1051"/>
      <c r="DL69" s="1049"/>
      <c r="DM69" s="1050"/>
      <c r="DN69" s="1050"/>
      <c r="DO69" s="1050"/>
      <c r="DP69" s="1051"/>
      <c r="DQ69" s="1049"/>
      <c r="DR69" s="1050"/>
      <c r="DS69" s="1050"/>
      <c r="DT69" s="1050"/>
      <c r="DU69" s="1051"/>
      <c r="DV69" s="1034"/>
      <c r="DW69" s="1035"/>
      <c r="DX69" s="1035"/>
      <c r="DY69" s="1035"/>
      <c r="DZ69" s="1036"/>
      <c r="EA69" s="247"/>
    </row>
    <row r="70" spans="1:131" s="248" customFormat="1" ht="26.25" customHeight="1" x14ac:dyDescent="0.15">
      <c r="A70" s="262">
        <v>3</v>
      </c>
      <c r="B70" s="1067" t="s">
        <v>599</v>
      </c>
      <c r="C70" s="1068"/>
      <c r="D70" s="1068"/>
      <c r="E70" s="1068"/>
      <c r="F70" s="1068"/>
      <c r="G70" s="1068"/>
      <c r="H70" s="1068"/>
      <c r="I70" s="1068"/>
      <c r="J70" s="1068"/>
      <c r="K70" s="1068"/>
      <c r="L70" s="1068"/>
      <c r="M70" s="1068"/>
      <c r="N70" s="1068"/>
      <c r="O70" s="1068"/>
      <c r="P70" s="1069"/>
      <c r="Q70" s="1070">
        <v>20</v>
      </c>
      <c r="R70" s="1064"/>
      <c r="S70" s="1064"/>
      <c r="T70" s="1064"/>
      <c r="U70" s="1064"/>
      <c r="V70" s="1064">
        <v>19</v>
      </c>
      <c r="W70" s="1064"/>
      <c r="X70" s="1064"/>
      <c r="Y70" s="1064"/>
      <c r="Z70" s="1064"/>
      <c r="AA70" s="1064">
        <f t="shared" si="0"/>
        <v>1</v>
      </c>
      <c r="AB70" s="1064"/>
      <c r="AC70" s="1064"/>
      <c r="AD70" s="1064"/>
      <c r="AE70" s="1064"/>
      <c r="AF70" s="1064">
        <f t="shared" si="1"/>
        <v>1</v>
      </c>
      <c r="AG70" s="1064"/>
      <c r="AH70" s="1064"/>
      <c r="AI70" s="1064"/>
      <c r="AJ70" s="1064"/>
      <c r="AK70" s="1064" t="s">
        <v>610</v>
      </c>
      <c r="AL70" s="1064"/>
      <c r="AM70" s="1064"/>
      <c r="AN70" s="1064"/>
      <c r="AO70" s="1064"/>
      <c r="AP70" s="1064" t="s">
        <v>610</v>
      </c>
      <c r="AQ70" s="1064"/>
      <c r="AR70" s="1064"/>
      <c r="AS70" s="1064"/>
      <c r="AT70" s="1064"/>
      <c r="AU70" s="1064" t="s">
        <v>610</v>
      </c>
      <c r="AV70" s="1064"/>
      <c r="AW70" s="1064"/>
      <c r="AX70" s="1064"/>
      <c r="AY70" s="1064"/>
      <c r="AZ70" s="1065"/>
      <c r="BA70" s="1065"/>
      <c r="BB70" s="1065"/>
      <c r="BC70" s="1065"/>
      <c r="BD70" s="1066"/>
      <c r="BE70" s="266"/>
      <c r="BF70" s="266"/>
      <c r="BG70" s="266"/>
      <c r="BH70" s="266"/>
      <c r="BI70" s="266"/>
      <c r="BJ70" s="266"/>
      <c r="BK70" s="266"/>
      <c r="BL70" s="266"/>
      <c r="BM70" s="266"/>
      <c r="BN70" s="266"/>
      <c r="BO70" s="266"/>
      <c r="BP70" s="266"/>
      <c r="BQ70" s="263">
        <v>64</v>
      </c>
      <c r="BR70" s="268"/>
      <c r="BS70" s="1046"/>
      <c r="BT70" s="1047"/>
      <c r="BU70" s="1047"/>
      <c r="BV70" s="1047"/>
      <c r="BW70" s="1047"/>
      <c r="BX70" s="1047"/>
      <c r="BY70" s="1047"/>
      <c r="BZ70" s="1047"/>
      <c r="CA70" s="1047"/>
      <c r="CB70" s="1047"/>
      <c r="CC70" s="1047"/>
      <c r="CD70" s="1047"/>
      <c r="CE70" s="1047"/>
      <c r="CF70" s="1047"/>
      <c r="CG70" s="1048"/>
      <c r="CH70" s="1049"/>
      <c r="CI70" s="1050"/>
      <c r="CJ70" s="1050"/>
      <c r="CK70" s="1050"/>
      <c r="CL70" s="1051"/>
      <c r="CM70" s="1049"/>
      <c r="CN70" s="1050"/>
      <c r="CO70" s="1050"/>
      <c r="CP70" s="1050"/>
      <c r="CQ70" s="1051"/>
      <c r="CR70" s="1049"/>
      <c r="CS70" s="1050"/>
      <c r="CT70" s="1050"/>
      <c r="CU70" s="1050"/>
      <c r="CV70" s="1051"/>
      <c r="CW70" s="1049"/>
      <c r="CX70" s="1050"/>
      <c r="CY70" s="1050"/>
      <c r="CZ70" s="1050"/>
      <c r="DA70" s="1051"/>
      <c r="DB70" s="1049"/>
      <c r="DC70" s="1050"/>
      <c r="DD70" s="1050"/>
      <c r="DE70" s="1050"/>
      <c r="DF70" s="1051"/>
      <c r="DG70" s="1049"/>
      <c r="DH70" s="1050"/>
      <c r="DI70" s="1050"/>
      <c r="DJ70" s="1050"/>
      <c r="DK70" s="1051"/>
      <c r="DL70" s="1049"/>
      <c r="DM70" s="1050"/>
      <c r="DN70" s="1050"/>
      <c r="DO70" s="1050"/>
      <c r="DP70" s="1051"/>
      <c r="DQ70" s="1049"/>
      <c r="DR70" s="1050"/>
      <c r="DS70" s="1050"/>
      <c r="DT70" s="1050"/>
      <c r="DU70" s="1051"/>
      <c r="DV70" s="1034"/>
      <c r="DW70" s="1035"/>
      <c r="DX70" s="1035"/>
      <c r="DY70" s="1035"/>
      <c r="DZ70" s="1036"/>
      <c r="EA70" s="247"/>
    </row>
    <row r="71" spans="1:131" s="248" customFormat="1" ht="26.25" customHeight="1" x14ac:dyDescent="0.15">
      <c r="A71" s="262">
        <v>4</v>
      </c>
      <c r="B71" s="1067" t="s">
        <v>600</v>
      </c>
      <c r="C71" s="1068"/>
      <c r="D71" s="1068"/>
      <c r="E71" s="1068"/>
      <c r="F71" s="1068"/>
      <c r="G71" s="1068"/>
      <c r="H71" s="1068"/>
      <c r="I71" s="1068"/>
      <c r="J71" s="1068"/>
      <c r="K71" s="1068"/>
      <c r="L71" s="1068"/>
      <c r="M71" s="1068"/>
      <c r="N71" s="1068"/>
      <c r="O71" s="1068"/>
      <c r="P71" s="1069"/>
      <c r="Q71" s="1070">
        <v>144</v>
      </c>
      <c r="R71" s="1064"/>
      <c r="S71" s="1064"/>
      <c r="T71" s="1064"/>
      <c r="U71" s="1064"/>
      <c r="V71" s="1064">
        <v>134</v>
      </c>
      <c r="W71" s="1064"/>
      <c r="X71" s="1064"/>
      <c r="Y71" s="1064"/>
      <c r="Z71" s="1064"/>
      <c r="AA71" s="1064">
        <f t="shared" si="0"/>
        <v>10</v>
      </c>
      <c r="AB71" s="1064"/>
      <c r="AC71" s="1064"/>
      <c r="AD71" s="1064"/>
      <c r="AE71" s="1064"/>
      <c r="AF71" s="1064">
        <f t="shared" si="1"/>
        <v>10</v>
      </c>
      <c r="AG71" s="1064"/>
      <c r="AH71" s="1064"/>
      <c r="AI71" s="1064"/>
      <c r="AJ71" s="1064"/>
      <c r="AK71" s="1064" t="s">
        <v>610</v>
      </c>
      <c r="AL71" s="1064"/>
      <c r="AM71" s="1064"/>
      <c r="AN71" s="1064"/>
      <c r="AO71" s="1064"/>
      <c r="AP71" s="1064" t="s">
        <v>610</v>
      </c>
      <c r="AQ71" s="1064"/>
      <c r="AR71" s="1064"/>
      <c r="AS71" s="1064"/>
      <c r="AT71" s="1064"/>
      <c r="AU71" s="1064" t="s">
        <v>610</v>
      </c>
      <c r="AV71" s="1064"/>
      <c r="AW71" s="1064"/>
      <c r="AX71" s="1064"/>
      <c r="AY71" s="1064"/>
      <c r="AZ71" s="1065"/>
      <c r="BA71" s="1065"/>
      <c r="BB71" s="1065"/>
      <c r="BC71" s="1065"/>
      <c r="BD71" s="1066"/>
      <c r="BE71" s="266"/>
      <c r="BF71" s="266"/>
      <c r="BG71" s="266"/>
      <c r="BH71" s="266"/>
      <c r="BI71" s="266"/>
      <c r="BJ71" s="266"/>
      <c r="BK71" s="266"/>
      <c r="BL71" s="266"/>
      <c r="BM71" s="266"/>
      <c r="BN71" s="266"/>
      <c r="BO71" s="266"/>
      <c r="BP71" s="266"/>
      <c r="BQ71" s="263">
        <v>65</v>
      </c>
      <c r="BR71" s="268"/>
      <c r="BS71" s="1046"/>
      <c r="BT71" s="1047"/>
      <c r="BU71" s="1047"/>
      <c r="BV71" s="1047"/>
      <c r="BW71" s="1047"/>
      <c r="BX71" s="1047"/>
      <c r="BY71" s="1047"/>
      <c r="BZ71" s="1047"/>
      <c r="CA71" s="1047"/>
      <c r="CB71" s="1047"/>
      <c r="CC71" s="1047"/>
      <c r="CD71" s="1047"/>
      <c r="CE71" s="1047"/>
      <c r="CF71" s="1047"/>
      <c r="CG71" s="1048"/>
      <c r="CH71" s="1049"/>
      <c r="CI71" s="1050"/>
      <c r="CJ71" s="1050"/>
      <c r="CK71" s="1050"/>
      <c r="CL71" s="1051"/>
      <c r="CM71" s="1049"/>
      <c r="CN71" s="1050"/>
      <c r="CO71" s="1050"/>
      <c r="CP71" s="1050"/>
      <c r="CQ71" s="1051"/>
      <c r="CR71" s="1049"/>
      <c r="CS71" s="1050"/>
      <c r="CT71" s="1050"/>
      <c r="CU71" s="1050"/>
      <c r="CV71" s="1051"/>
      <c r="CW71" s="1049"/>
      <c r="CX71" s="1050"/>
      <c r="CY71" s="1050"/>
      <c r="CZ71" s="1050"/>
      <c r="DA71" s="1051"/>
      <c r="DB71" s="1049"/>
      <c r="DC71" s="1050"/>
      <c r="DD71" s="1050"/>
      <c r="DE71" s="1050"/>
      <c r="DF71" s="1051"/>
      <c r="DG71" s="1049"/>
      <c r="DH71" s="1050"/>
      <c r="DI71" s="1050"/>
      <c r="DJ71" s="1050"/>
      <c r="DK71" s="1051"/>
      <c r="DL71" s="1049"/>
      <c r="DM71" s="1050"/>
      <c r="DN71" s="1050"/>
      <c r="DO71" s="1050"/>
      <c r="DP71" s="1051"/>
      <c r="DQ71" s="1049"/>
      <c r="DR71" s="1050"/>
      <c r="DS71" s="1050"/>
      <c r="DT71" s="1050"/>
      <c r="DU71" s="1051"/>
      <c r="DV71" s="1034"/>
      <c r="DW71" s="1035"/>
      <c r="DX71" s="1035"/>
      <c r="DY71" s="1035"/>
      <c r="DZ71" s="1036"/>
      <c r="EA71" s="247"/>
    </row>
    <row r="72" spans="1:131" s="248" customFormat="1" ht="26.25" customHeight="1" x14ac:dyDescent="0.15">
      <c r="A72" s="262">
        <v>5</v>
      </c>
      <c r="B72" s="1067" t="s">
        <v>601</v>
      </c>
      <c r="C72" s="1068"/>
      <c r="D72" s="1068"/>
      <c r="E72" s="1068"/>
      <c r="F72" s="1068"/>
      <c r="G72" s="1068"/>
      <c r="H72" s="1068"/>
      <c r="I72" s="1068"/>
      <c r="J72" s="1068"/>
      <c r="K72" s="1068"/>
      <c r="L72" s="1068"/>
      <c r="M72" s="1068"/>
      <c r="N72" s="1068"/>
      <c r="O72" s="1068"/>
      <c r="P72" s="1069"/>
      <c r="Q72" s="1070">
        <v>5257</v>
      </c>
      <c r="R72" s="1064"/>
      <c r="S72" s="1064"/>
      <c r="T72" s="1064"/>
      <c r="U72" s="1064"/>
      <c r="V72" s="1064">
        <v>4167</v>
      </c>
      <c r="W72" s="1064"/>
      <c r="X72" s="1064"/>
      <c r="Y72" s="1064"/>
      <c r="Z72" s="1064"/>
      <c r="AA72" s="1064">
        <f t="shared" si="0"/>
        <v>1090</v>
      </c>
      <c r="AB72" s="1064"/>
      <c r="AC72" s="1064"/>
      <c r="AD72" s="1064"/>
      <c r="AE72" s="1064"/>
      <c r="AF72" s="1064">
        <f t="shared" si="1"/>
        <v>1090</v>
      </c>
      <c r="AG72" s="1064"/>
      <c r="AH72" s="1064"/>
      <c r="AI72" s="1064"/>
      <c r="AJ72" s="1064"/>
      <c r="AK72" s="1064">
        <v>3</v>
      </c>
      <c r="AL72" s="1064"/>
      <c r="AM72" s="1064"/>
      <c r="AN72" s="1064"/>
      <c r="AO72" s="1064"/>
      <c r="AP72" s="1064" t="s">
        <v>610</v>
      </c>
      <c r="AQ72" s="1064"/>
      <c r="AR72" s="1064"/>
      <c r="AS72" s="1064"/>
      <c r="AT72" s="1064"/>
      <c r="AU72" s="1064" t="s">
        <v>610</v>
      </c>
      <c r="AV72" s="1064"/>
      <c r="AW72" s="1064"/>
      <c r="AX72" s="1064"/>
      <c r="AY72" s="1064"/>
      <c r="AZ72" s="1065"/>
      <c r="BA72" s="1065"/>
      <c r="BB72" s="1065"/>
      <c r="BC72" s="1065"/>
      <c r="BD72" s="1066"/>
      <c r="BE72" s="266"/>
      <c r="BF72" s="266"/>
      <c r="BG72" s="266"/>
      <c r="BH72" s="266"/>
      <c r="BI72" s="266"/>
      <c r="BJ72" s="266"/>
      <c r="BK72" s="266"/>
      <c r="BL72" s="266"/>
      <c r="BM72" s="266"/>
      <c r="BN72" s="266"/>
      <c r="BO72" s="266"/>
      <c r="BP72" s="266"/>
      <c r="BQ72" s="263">
        <v>66</v>
      </c>
      <c r="BR72" s="268"/>
      <c r="BS72" s="1046"/>
      <c r="BT72" s="1047"/>
      <c r="BU72" s="1047"/>
      <c r="BV72" s="1047"/>
      <c r="BW72" s="1047"/>
      <c r="BX72" s="1047"/>
      <c r="BY72" s="1047"/>
      <c r="BZ72" s="1047"/>
      <c r="CA72" s="1047"/>
      <c r="CB72" s="1047"/>
      <c r="CC72" s="1047"/>
      <c r="CD72" s="1047"/>
      <c r="CE72" s="1047"/>
      <c r="CF72" s="1047"/>
      <c r="CG72" s="1048"/>
      <c r="CH72" s="1049"/>
      <c r="CI72" s="1050"/>
      <c r="CJ72" s="1050"/>
      <c r="CK72" s="1050"/>
      <c r="CL72" s="1051"/>
      <c r="CM72" s="1049"/>
      <c r="CN72" s="1050"/>
      <c r="CO72" s="1050"/>
      <c r="CP72" s="1050"/>
      <c r="CQ72" s="1051"/>
      <c r="CR72" s="1049"/>
      <c r="CS72" s="1050"/>
      <c r="CT72" s="1050"/>
      <c r="CU72" s="1050"/>
      <c r="CV72" s="1051"/>
      <c r="CW72" s="1049"/>
      <c r="CX72" s="1050"/>
      <c r="CY72" s="1050"/>
      <c r="CZ72" s="1050"/>
      <c r="DA72" s="1051"/>
      <c r="DB72" s="1049"/>
      <c r="DC72" s="1050"/>
      <c r="DD72" s="1050"/>
      <c r="DE72" s="1050"/>
      <c r="DF72" s="1051"/>
      <c r="DG72" s="1049"/>
      <c r="DH72" s="1050"/>
      <c r="DI72" s="1050"/>
      <c r="DJ72" s="1050"/>
      <c r="DK72" s="1051"/>
      <c r="DL72" s="1049"/>
      <c r="DM72" s="1050"/>
      <c r="DN72" s="1050"/>
      <c r="DO72" s="1050"/>
      <c r="DP72" s="1051"/>
      <c r="DQ72" s="1049"/>
      <c r="DR72" s="1050"/>
      <c r="DS72" s="1050"/>
      <c r="DT72" s="1050"/>
      <c r="DU72" s="1051"/>
      <c r="DV72" s="1034"/>
      <c r="DW72" s="1035"/>
      <c r="DX72" s="1035"/>
      <c r="DY72" s="1035"/>
      <c r="DZ72" s="1036"/>
      <c r="EA72" s="247"/>
    </row>
    <row r="73" spans="1:131" s="248" customFormat="1" ht="26.25" customHeight="1" x14ac:dyDescent="0.15">
      <c r="A73" s="262">
        <v>6</v>
      </c>
      <c r="B73" s="1067" t="s">
        <v>602</v>
      </c>
      <c r="C73" s="1068"/>
      <c r="D73" s="1068"/>
      <c r="E73" s="1068"/>
      <c r="F73" s="1068"/>
      <c r="G73" s="1068"/>
      <c r="H73" s="1068"/>
      <c r="I73" s="1068"/>
      <c r="J73" s="1068"/>
      <c r="K73" s="1068"/>
      <c r="L73" s="1068"/>
      <c r="M73" s="1068"/>
      <c r="N73" s="1068"/>
      <c r="O73" s="1068"/>
      <c r="P73" s="1069"/>
      <c r="Q73" s="1070">
        <v>10</v>
      </c>
      <c r="R73" s="1064"/>
      <c r="S73" s="1064"/>
      <c r="T73" s="1064"/>
      <c r="U73" s="1064"/>
      <c r="V73" s="1064">
        <v>10</v>
      </c>
      <c r="W73" s="1064"/>
      <c r="X73" s="1064"/>
      <c r="Y73" s="1064"/>
      <c r="Z73" s="1064"/>
      <c r="AA73" s="1064">
        <f t="shared" si="0"/>
        <v>0</v>
      </c>
      <c r="AB73" s="1064"/>
      <c r="AC73" s="1064"/>
      <c r="AD73" s="1064"/>
      <c r="AE73" s="1064"/>
      <c r="AF73" s="1064">
        <f t="shared" si="1"/>
        <v>0</v>
      </c>
      <c r="AG73" s="1064"/>
      <c r="AH73" s="1064"/>
      <c r="AI73" s="1064"/>
      <c r="AJ73" s="1064"/>
      <c r="AK73" s="1064" t="s">
        <v>610</v>
      </c>
      <c r="AL73" s="1064"/>
      <c r="AM73" s="1064"/>
      <c r="AN73" s="1064"/>
      <c r="AO73" s="1064"/>
      <c r="AP73" s="1064" t="s">
        <v>610</v>
      </c>
      <c r="AQ73" s="1064"/>
      <c r="AR73" s="1064"/>
      <c r="AS73" s="1064"/>
      <c r="AT73" s="1064"/>
      <c r="AU73" s="1064" t="s">
        <v>610</v>
      </c>
      <c r="AV73" s="1064"/>
      <c r="AW73" s="1064"/>
      <c r="AX73" s="1064"/>
      <c r="AY73" s="1064"/>
      <c r="AZ73" s="1065"/>
      <c r="BA73" s="1065"/>
      <c r="BB73" s="1065"/>
      <c r="BC73" s="1065"/>
      <c r="BD73" s="1066"/>
      <c r="BE73" s="266"/>
      <c r="BF73" s="266"/>
      <c r="BG73" s="266"/>
      <c r="BH73" s="266"/>
      <c r="BI73" s="266"/>
      <c r="BJ73" s="266"/>
      <c r="BK73" s="266"/>
      <c r="BL73" s="266"/>
      <c r="BM73" s="266"/>
      <c r="BN73" s="266"/>
      <c r="BO73" s="266"/>
      <c r="BP73" s="266"/>
      <c r="BQ73" s="263">
        <v>67</v>
      </c>
      <c r="BR73" s="268"/>
      <c r="BS73" s="1046"/>
      <c r="BT73" s="1047"/>
      <c r="BU73" s="1047"/>
      <c r="BV73" s="1047"/>
      <c r="BW73" s="1047"/>
      <c r="BX73" s="1047"/>
      <c r="BY73" s="1047"/>
      <c r="BZ73" s="1047"/>
      <c r="CA73" s="1047"/>
      <c r="CB73" s="1047"/>
      <c r="CC73" s="1047"/>
      <c r="CD73" s="1047"/>
      <c r="CE73" s="1047"/>
      <c r="CF73" s="1047"/>
      <c r="CG73" s="1048"/>
      <c r="CH73" s="1049"/>
      <c r="CI73" s="1050"/>
      <c r="CJ73" s="1050"/>
      <c r="CK73" s="1050"/>
      <c r="CL73" s="1051"/>
      <c r="CM73" s="1049"/>
      <c r="CN73" s="1050"/>
      <c r="CO73" s="1050"/>
      <c r="CP73" s="1050"/>
      <c r="CQ73" s="1051"/>
      <c r="CR73" s="1049"/>
      <c r="CS73" s="1050"/>
      <c r="CT73" s="1050"/>
      <c r="CU73" s="1050"/>
      <c r="CV73" s="1051"/>
      <c r="CW73" s="1049"/>
      <c r="CX73" s="1050"/>
      <c r="CY73" s="1050"/>
      <c r="CZ73" s="1050"/>
      <c r="DA73" s="1051"/>
      <c r="DB73" s="1049"/>
      <c r="DC73" s="1050"/>
      <c r="DD73" s="1050"/>
      <c r="DE73" s="1050"/>
      <c r="DF73" s="1051"/>
      <c r="DG73" s="1049"/>
      <c r="DH73" s="1050"/>
      <c r="DI73" s="1050"/>
      <c r="DJ73" s="1050"/>
      <c r="DK73" s="1051"/>
      <c r="DL73" s="1049"/>
      <c r="DM73" s="1050"/>
      <c r="DN73" s="1050"/>
      <c r="DO73" s="1050"/>
      <c r="DP73" s="1051"/>
      <c r="DQ73" s="1049"/>
      <c r="DR73" s="1050"/>
      <c r="DS73" s="1050"/>
      <c r="DT73" s="1050"/>
      <c r="DU73" s="1051"/>
      <c r="DV73" s="1034"/>
      <c r="DW73" s="1035"/>
      <c r="DX73" s="1035"/>
      <c r="DY73" s="1035"/>
      <c r="DZ73" s="1036"/>
      <c r="EA73" s="247"/>
    </row>
    <row r="74" spans="1:131" s="248" customFormat="1" ht="26.25" customHeight="1" x14ac:dyDescent="0.15">
      <c r="A74" s="262">
        <v>7</v>
      </c>
      <c r="B74" s="1067" t="s">
        <v>603</v>
      </c>
      <c r="C74" s="1068"/>
      <c r="D74" s="1068"/>
      <c r="E74" s="1068"/>
      <c r="F74" s="1068"/>
      <c r="G74" s="1068"/>
      <c r="H74" s="1068"/>
      <c r="I74" s="1068"/>
      <c r="J74" s="1068"/>
      <c r="K74" s="1068"/>
      <c r="L74" s="1068"/>
      <c r="M74" s="1068"/>
      <c r="N74" s="1068"/>
      <c r="O74" s="1068"/>
      <c r="P74" s="1069"/>
      <c r="Q74" s="1070">
        <v>66</v>
      </c>
      <c r="R74" s="1064"/>
      <c r="S74" s="1064"/>
      <c r="T74" s="1064"/>
      <c r="U74" s="1064"/>
      <c r="V74" s="1064">
        <v>63</v>
      </c>
      <c r="W74" s="1064"/>
      <c r="X74" s="1064"/>
      <c r="Y74" s="1064"/>
      <c r="Z74" s="1064"/>
      <c r="AA74" s="1064">
        <f t="shared" si="0"/>
        <v>3</v>
      </c>
      <c r="AB74" s="1064"/>
      <c r="AC74" s="1064"/>
      <c r="AD74" s="1064"/>
      <c r="AE74" s="1064"/>
      <c r="AF74" s="1064">
        <f t="shared" si="1"/>
        <v>3</v>
      </c>
      <c r="AG74" s="1064"/>
      <c r="AH74" s="1064"/>
      <c r="AI74" s="1064"/>
      <c r="AJ74" s="1064"/>
      <c r="AK74" s="1064" t="s">
        <v>610</v>
      </c>
      <c r="AL74" s="1064"/>
      <c r="AM74" s="1064"/>
      <c r="AN74" s="1064"/>
      <c r="AO74" s="1064"/>
      <c r="AP74" s="1064" t="s">
        <v>610</v>
      </c>
      <c r="AQ74" s="1064"/>
      <c r="AR74" s="1064"/>
      <c r="AS74" s="1064"/>
      <c r="AT74" s="1064"/>
      <c r="AU74" s="1064" t="s">
        <v>610</v>
      </c>
      <c r="AV74" s="1064"/>
      <c r="AW74" s="1064"/>
      <c r="AX74" s="1064"/>
      <c r="AY74" s="1064"/>
      <c r="AZ74" s="1065"/>
      <c r="BA74" s="1065"/>
      <c r="BB74" s="1065"/>
      <c r="BC74" s="1065"/>
      <c r="BD74" s="1066"/>
      <c r="BE74" s="266"/>
      <c r="BF74" s="266"/>
      <c r="BG74" s="266"/>
      <c r="BH74" s="266"/>
      <c r="BI74" s="266"/>
      <c r="BJ74" s="266"/>
      <c r="BK74" s="266"/>
      <c r="BL74" s="266"/>
      <c r="BM74" s="266"/>
      <c r="BN74" s="266"/>
      <c r="BO74" s="266"/>
      <c r="BP74" s="266"/>
      <c r="BQ74" s="263">
        <v>68</v>
      </c>
      <c r="BR74" s="268"/>
      <c r="BS74" s="1046"/>
      <c r="BT74" s="1047"/>
      <c r="BU74" s="1047"/>
      <c r="BV74" s="1047"/>
      <c r="BW74" s="1047"/>
      <c r="BX74" s="1047"/>
      <c r="BY74" s="1047"/>
      <c r="BZ74" s="1047"/>
      <c r="CA74" s="1047"/>
      <c r="CB74" s="1047"/>
      <c r="CC74" s="1047"/>
      <c r="CD74" s="1047"/>
      <c r="CE74" s="1047"/>
      <c r="CF74" s="1047"/>
      <c r="CG74" s="1048"/>
      <c r="CH74" s="1049"/>
      <c r="CI74" s="1050"/>
      <c r="CJ74" s="1050"/>
      <c r="CK74" s="1050"/>
      <c r="CL74" s="1051"/>
      <c r="CM74" s="1049"/>
      <c r="CN74" s="1050"/>
      <c r="CO74" s="1050"/>
      <c r="CP74" s="1050"/>
      <c r="CQ74" s="1051"/>
      <c r="CR74" s="1049"/>
      <c r="CS74" s="1050"/>
      <c r="CT74" s="1050"/>
      <c r="CU74" s="1050"/>
      <c r="CV74" s="1051"/>
      <c r="CW74" s="1049"/>
      <c r="CX74" s="1050"/>
      <c r="CY74" s="1050"/>
      <c r="CZ74" s="1050"/>
      <c r="DA74" s="1051"/>
      <c r="DB74" s="1049"/>
      <c r="DC74" s="1050"/>
      <c r="DD74" s="1050"/>
      <c r="DE74" s="1050"/>
      <c r="DF74" s="1051"/>
      <c r="DG74" s="1049"/>
      <c r="DH74" s="1050"/>
      <c r="DI74" s="1050"/>
      <c r="DJ74" s="1050"/>
      <c r="DK74" s="1051"/>
      <c r="DL74" s="1049"/>
      <c r="DM74" s="1050"/>
      <c r="DN74" s="1050"/>
      <c r="DO74" s="1050"/>
      <c r="DP74" s="1051"/>
      <c r="DQ74" s="1049"/>
      <c r="DR74" s="1050"/>
      <c r="DS74" s="1050"/>
      <c r="DT74" s="1050"/>
      <c r="DU74" s="1051"/>
      <c r="DV74" s="1034"/>
      <c r="DW74" s="1035"/>
      <c r="DX74" s="1035"/>
      <c r="DY74" s="1035"/>
      <c r="DZ74" s="1036"/>
      <c r="EA74" s="247"/>
    </row>
    <row r="75" spans="1:131" s="248" customFormat="1" ht="26.25" customHeight="1" x14ac:dyDescent="0.15">
      <c r="A75" s="262">
        <v>8</v>
      </c>
      <c r="B75" s="1067" t="s">
        <v>604</v>
      </c>
      <c r="C75" s="1068"/>
      <c r="D75" s="1068"/>
      <c r="E75" s="1068"/>
      <c r="F75" s="1068"/>
      <c r="G75" s="1068"/>
      <c r="H75" s="1068"/>
      <c r="I75" s="1068"/>
      <c r="J75" s="1068"/>
      <c r="K75" s="1068"/>
      <c r="L75" s="1068"/>
      <c r="M75" s="1068"/>
      <c r="N75" s="1068"/>
      <c r="O75" s="1068"/>
      <c r="P75" s="1069"/>
      <c r="Q75" s="1071">
        <v>146369</v>
      </c>
      <c r="R75" s="1072"/>
      <c r="S75" s="1072"/>
      <c r="T75" s="1072"/>
      <c r="U75" s="1073"/>
      <c r="V75" s="1074">
        <v>144062</v>
      </c>
      <c r="W75" s="1072"/>
      <c r="X75" s="1072"/>
      <c r="Y75" s="1072"/>
      <c r="Z75" s="1073"/>
      <c r="AA75" s="1074">
        <f t="shared" si="0"/>
        <v>2307</v>
      </c>
      <c r="AB75" s="1072"/>
      <c r="AC75" s="1072"/>
      <c r="AD75" s="1072"/>
      <c r="AE75" s="1073"/>
      <c r="AF75" s="1074">
        <f t="shared" si="1"/>
        <v>2307</v>
      </c>
      <c r="AG75" s="1072"/>
      <c r="AH75" s="1072"/>
      <c r="AI75" s="1072"/>
      <c r="AJ75" s="1073"/>
      <c r="AK75" s="1074" t="s">
        <v>610</v>
      </c>
      <c r="AL75" s="1072"/>
      <c r="AM75" s="1072"/>
      <c r="AN75" s="1072"/>
      <c r="AO75" s="1073"/>
      <c r="AP75" s="1074" t="s">
        <v>610</v>
      </c>
      <c r="AQ75" s="1072"/>
      <c r="AR75" s="1072"/>
      <c r="AS75" s="1072"/>
      <c r="AT75" s="1073"/>
      <c r="AU75" s="1074" t="s">
        <v>610</v>
      </c>
      <c r="AV75" s="1072"/>
      <c r="AW75" s="1072"/>
      <c r="AX75" s="1072"/>
      <c r="AY75" s="1073"/>
      <c r="AZ75" s="1065"/>
      <c r="BA75" s="1065"/>
      <c r="BB75" s="1065"/>
      <c r="BC75" s="1065"/>
      <c r="BD75" s="1066"/>
      <c r="BE75" s="266"/>
      <c r="BF75" s="266"/>
      <c r="BG75" s="266"/>
      <c r="BH75" s="266"/>
      <c r="BI75" s="266"/>
      <c r="BJ75" s="266"/>
      <c r="BK75" s="266"/>
      <c r="BL75" s="266"/>
      <c r="BM75" s="266"/>
      <c r="BN75" s="266"/>
      <c r="BO75" s="266"/>
      <c r="BP75" s="266"/>
      <c r="BQ75" s="263">
        <v>69</v>
      </c>
      <c r="BR75" s="268"/>
      <c r="BS75" s="1046"/>
      <c r="BT75" s="1047"/>
      <c r="BU75" s="1047"/>
      <c r="BV75" s="1047"/>
      <c r="BW75" s="1047"/>
      <c r="BX75" s="1047"/>
      <c r="BY75" s="1047"/>
      <c r="BZ75" s="1047"/>
      <c r="CA75" s="1047"/>
      <c r="CB75" s="1047"/>
      <c r="CC75" s="1047"/>
      <c r="CD75" s="1047"/>
      <c r="CE75" s="1047"/>
      <c r="CF75" s="1047"/>
      <c r="CG75" s="1048"/>
      <c r="CH75" s="1049"/>
      <c r="CI75" s="1050"/>
      <c r="CJ75" s="1050"/>
      <c r="CK75" s="1050"/>
      <c r="CL75" s="1051"/>
      <c r="CM75" s="1049"/>
      <c r="CN75" s="1050"/>
      <c r="CO75" s="1050"/>
      <c r="CP75" s="1050"/>
      <c r="CQ75" s="1051"/>
      <c r="CR75" s="1049"/>
      <c r="CS75" s="1050"/>
      <c r="CT75" s="1050"/>
      <c r="CU75" s="1050"/>
      <c r="CV75" s="1051"/>
      <c r="CW75" s="1049"/>
      <c r="CX75" s="1050"/>
      <c r="CY75" s="1050"/>
      <c r="CZ75" s="1050"/>
      <c r="DA75" s="1051"/>
      <c r="DB75" s="1049"/>
      <c r="DC75" s="1050"/>
      <c r="DD75" s="1050"/>
      <c r="DE75" s="1050"/>
      <c r="DF75" s="1051"/>
      <c r="DG75" s="1049"/>
      <c r="DH75" s="1050"/>
      <c r="DI75" s="1050"/>
      <c r="DJ75" s="1050"/>
      <c r="DK75" s="1051"/>
      <c r="DL75" s="1049"/>
      <c r="DM75" s="1050"/>
      <c r="DN75" s="1050"/>
      <c r="DO75" s="1050"/>
      <c r="DP75" s="1051"/>
      <c r="DQ75" s="1049"/>
      <c r="DR75" s="1050"/>
      <c r="DS75" s="1050"/>
      <c r="DT75" s="1050"/>
      <c r="DU75" s="1051"/>
      <c r="DV75" s="1034"/>
      <c r="DW75" s="1035"/>
      <c r="DX75" s="1035"/>
      <c r="DY75" s="1035"/>
      <c r="DZ75" s="1036"/>
      <c r="EA75" s="247"/>
    </row>
    <row r="76" spans="1:131" s="248" customFormat="1" ht="26.25" customHeight="1" x14ac:dyDescent="0.15">
      <c r="A76" s="262">
        <v>9</v>
      </c>
      <c r="B76" s="1067"/>
      <c r="C76" s="1068"/>
      <c r="D76" s="1068"/>
      <c r="E76" s="1068"/>
      <c r="F76" s="1068"/>
      <c r="G76" s="1068"/>
      <c r="H76" s="1068"/>
      <c r="I76" s="1068"/>
      <c r="J76" s="1068"/>
      <c r="K76" s="1068"/>
      <c r="L76" s="1068"/>
      <c r="M76" s="1068"/>
      <c r="N76" s="1068"/>
      <c r="O76" s="1068"/>
      <c r="P76" s="1069"/>
      <c r="Q76" s="1071"/>
      <c r="R76" s="1072"/>
      <c r="S76" s="1072"/>
      <c r="T76" s="1072"/>
      <c r="U76" s="1073"/>
      <c r="V76" s="1074"/>
      <c r="W76" s="1072"/>
      <c r="X76" s="1072"/>
      <c r="Y76" s="1072"/>
      <c r="Z76" s="1073"/>
      <c r="AA76" s="1074"/>
      <c r="AB76" s="1072"/>
      <c r="AC76" s="1072"/>
      <c r="AD76" s="1072"/>
      <c r="AE76" s="1073"/>
      <c r="AF76" s="1074"/>
      <c r="AG76" s="1072"/>
      <c r="AH76" s="1072"/>
      <c r="AI76" s="1072"/>
      <c r="AJ76" s="1073"/>
      <c r="AK76" s="1074"/>
      <c r="AL76" s="1072"/>
      <c r="AM76" s="1072"/>
      <c r="AN76" s="1072"/>
      <c r="AO76" s="1073"/>
      <c r="AP76" s="1074"/>
      <c r="AQ76" s="1072"/>
      <c r="AR76" s="1072"/>
      <c r="AS76" s="1072"/>
      <c r="AT76" s="1073"/>
      <c r="AU76" s="1074"/>
      <c r="AV76" s="1072"/>
      <c r="AW76" s="1072"/>
      <c r="AX76" s="1072"/>
      <c r="AY76" s="1073"/>
      <c r="AZ76" s="1065"/>
      <c r="BA76" s="1065"/>
      <c r="BB76" s="1065"/>
      <c r="BC76" s="1065"/>
      <c r="BD76" s="1066"/>
      <c r="BE76" s="266"/>
      <c r="BF76" s="266"/>
      <c r="BG76" s="266"/>
      <c r="BH76" s="266"/>
      <c r="BI76" s="266"/>
      <c r="BJ76" s="266"/>
      <c r="BK76" s="266"/>
      <c r="BL76" s="266"/>
      <c r="BM76" s="266"/>
      <c r="BN76" s="266"/>
      <c r="BO76" s="266"/>
      <c r="BP76" s="266"/>
      <c r="BQ76" s="263">
        <v>70</v>
      </c>
      <c r="BR76" s="268"/>
      <c r="BS76" s="1046"/>
      <c r="BT76" s="1047"/>
      <c r="BU76" s="1047"/>
      <c r="BV76" s="1047"/>
      <c r="BW76" s="1047"/>
      <c r="BX76" s="1047"/>
      <c r="BY76" s="1047"/>
      <c r="BZ76" s="1047"/>
      <c r="CA76" s="1047"/>
      <c r="CB76" s="1047"/>
      <c r="CC76" s="1047"/>
      <c r="CD76" s="1047"/>
      <c r="CE76" s="1047"/>
      <c r="CF76" s="1047"/>
      <c r="CG76" s="1048"/>
      <c r="CH76" s="1049"/>
      <c r="CI76" s="1050"/>
      <c r="CJ76" s="1050"/>
      <c r="CK76" s="1050"/>
      <c r="CL76" s="1051"/>
      <c r="CM76" s="1049"/>
      <c r="CN76" s="1050"/>
      <c r="CO76" s="1050"/>
      <c r="CP76" s="1050"/>
      <c r="CQ76" s="1051"/>
      <c r="CR76" s="1049"/>
      <c r="CS76" s="1050"/>
      <c r="CT76" s="1050"/>
      <c r="CU76" s="1050"/>
      <c r="CV76" s="1051"/>
      <c r="CW76" s="1049"/>
      <c r="CX76" s="1050"/>
      <c r="CY76" s="1050"/>
      <c r="CZ76" s="1050"/>
      <c r="DA76" s="1051"/>
      <c r="DB76" s="1049"/>
      <c r="DC76" s="1050"/>
      <c r="DD76" s="1050"/>
      <c r="DE76" s="1050"/>
      <c r="DF76" s="1051"/>
      <c r="DG76" s="1049"/>
      <c r="DH76" s="1050"/>
      <c r="DI76" s="1050"/>
      <c r="DJ76" s="1050"/>
      <c r="DK76" s="1051"/>
      <c r="DL76" s="1049"/>
      <c r="DM76" s="1050"/>
      <c r="DN76" s="1050"/>
      <c r="DO76" s="1050"/>
      <c r="DP76" s="1051"/>
      <c r="DQ76" s="1049"/>
      <c r="DR76" s="1050"/>
      <c r="DS76" s="1050"/>
      <c r="DT76" s="1050"/>
      <c r="DU76" s="1051"/>
      <c r="DV76" s="1034"/>
      <c r="DW76" s="1035"/>
      <c r="DX76" s="1035"/>
      <c r="DY76" s="1035"/>
      <c r="DZ76" s="1036"/>
      <c r="EA76" s="247"/>
    </row>
    <row r="77" spans="1:131" s="248" customFormat="1" ht="26.25" customHeight="1" x14ac:dyDescent="0.15">
      <c r="A77" s="262">
        <v>10</v>
      </c>
      <c r="B77" s="1067"/>
      <c r="C77" s="1068"/>
      <c r="D77" s="1068"/>
      <c r="E77" s="1068"/>
      <c r="F77" s="1068"/>
      <c r="G77" s="1068"/>
      <c r="H77" s="1068"/>
      <c r="I77" s="1068"/>
      <c r="J77" s="1068"/>
      <c r="K77" s="1068"/>
      <c r="L77" s="1068"/>
      <c r="M77" s="1068"/>
      <c r="N77" s="1068"/>
      <c r="O77" s="1068"/>
      <c r="P77" s="1069"/>
      <c r="Q77" s="1071"/>
      <c r="R77" s="1072"/>
      <c r="S77" s="1072"/>
      <c r="T77" s="1072"/>
      <c r="U77" s="1073"/>
      <c r="V77" s="1074"/>
      <c r="W77" s="1072"/>
      <c r="X77" s="1072"/>
      <c r="Y77" s="1072"/>
      <c r="Z77" s="1073"/>
      <c r="AA77" s="1074"/>
      <c r="AB77" s="1072"/>
      <c r="AC77" s="1072"/>
      <c r="AD77" s="1072"/>
      <c r="AE77" s="1073"/>
      <c r="AF77" s="1074"/>
      <c r="AG77" s="1072"/>
      <c r="AH77" s="1072"/>
      <c r="AI77" s="1072"/>
      <c r="AJ77" s="1073"/>
      <c r="AK77" s="1074"/>
      <c r="AL77" s="1072"/>
      <c r="AM77" s="1072"/>
      <c r="AN77" s="1072"/>
      <c r="AO77" s="1073"/>
      <c r="AP77" s="1074"/>
      <c r="AQ77" s="1072"/>
      <c r="AR77" s="1072"/>
      <c r="AS77" s="1072"/>
      <c r="AT77" s="1073"/>
      <c r="AU77" s="1074"/>
      <c r="AV77" s="1072"/>
      <c r="AW77" s="1072"/>
      <c r="AX77" s="1072"/>
      <c r="AY77" s="1073"/>
      <c r="AZ77" s="1065"/>
      <c r="BA77" s="1065"/>
      <c r="BB77" s="1065"/>
      <c r="BC77" s="1065"/>
      <c r="BD77" s="1066"/>
      <c r="BE77" s="266"/>
      <c r="BF77" s="266"/>
      <c r="BG77" s="266"/>
      <c r="BH77" s="266"/>
      <c r="BI77" s="266"/>
      <c r="BJ77" s="266"/>
      <c r="BK77" s="266"/>
      <c r="BL77" s="266"/>
      <c r="BM77" s="266"/>
      <c r="BN77" s="266"/>
      <c r="BO77" s="266"/>
      <c r="BP77" s="266"/>
      <c r="BQ77" s="263">
        <v>71</v>
      </c>
      <c r="BR77" s="268"/>
      <c r="BS77" s="1046"/>
      <c r="BT77" s="1047"/>
      <c r="BU77" s="1047"/>
      <c r="BV77" s="1047"/>
      <c r="BW77" s="1047"/>
      <c r="BX77" s="1047"/>
      <c r="BY77" s="1047"/>
      <c r="BZ77" s="1047"/>
      <c r="CA77" s="1047"/>
      <c r="CB77" s="1047"/>
      <c r="CC77" s="1047"/>
      <c r="CD77" s="1047"/>
      <c r="CE77" s="1047"/>
      <c r="CF77" s="1047"/>
      <c r="CG77" s="1048"/>
      <c r="CH77" s="1049"/>
      <c r="CI77" s="1050"/>
      <c r="CJ77" s="1050"/>
      <c r="CK77" s="1050"/>
      <c r="CL77" s="1051"/>
      <c r="CM77" s="1049"/>
      <c r="CN77" s="1050"/>
      <c r="CO77" s="1050"/>
      <c r="CP77" s="1050"/>
      <c r="CQ77" s="1051"/>
      <c r="CR77" s="1049"/>
      <c r="CS77" s="1050"/>
      <c r="CT77" s="1050"/>
      <c r="CU77" s="1050"/>
      <c r="CV77" s="1051"/>
      <c r="CW77" s="1049"/>
      <c r="CX77" s="1050"/>
      <c r="CY77" s="1050"/>
      <c r="CZ77" s="1050"/>
      <c r="DA77" s="1051"/>
      <c r="DB77" s="1049"/>
      <c r="DC77" s="1050"/>
      <c r="DD77" s="1050"/>
      <c r="DE77" s="1050"/>
      <c r="DF77" s="1051"/>
      <c r="DG77" s="1049"/>
      <c r="DH77" s="1050"/>
      <c r="DI77" s="1050"/>
      <c r="DJ77" s="1050"/>
      <c r="DK77" s="1051"/>
      <c r="DL77" s="1049"/>
      <c r="DM77" s="1050"/>
      <c r="DN77" s="1050"/>
      <c r="DO77" s="1050"/>
      <c r="DP77" s="1051"/>
      <c r="DQ77" s="1049"/>
      <c r="DR77" s="1050"/>
      <c r="DS77" s="1050"/>
      <c r="DT77" s="1050"/>
      <c r="DU77" s="1051"/>
      <c r="DV77" s="1034"/>
      <c r="DW77" s="1035"/>
      <c r="DX77" s="1035"/>
      <c r="DY77" s="1035"/>
      <c r="DZ77" s="1036"/>
      <c r="EA77" s="247"/>
    </row>
    <row r="78" spans="1:131" s="248" customFormat="1" ht="26.25" customHeight="1" x14ac:dyDescent="0.15">
      <c r="A78" s="262">
        <v>11</v>
      </c>
      <c r="B78" s="1067"/>
      <c r="C78" s="1068"/>
      <c r="D78" s="1068"/>
      <c r="E78" s="1068"/>
      <c r="F78" s="1068"/>
      <c r="G78" s="1068"/>
      <c r="H78" s="1068"/>
      <c r="I78" s="1068"/>
      <c r="J78" s="1068"/>
      <c r="K78" s="1068"/>
      <c r="L78" s="1068"/>
      <c r="M78" s="1068"/>
      <c r="N78" s="1068"/>
      <c r="O78" s="1068"/>
      <c r="P78" s="1069"/>
      <c r="Q78" s="1070"/>
      <c r="R78" s="1064"/>
      <c r="S78" s="1064"/>
      <c r="T78" s="1064"/>
      <c r="U78" s="1064"/>
      <c r="V78" s="1064"/>
      <c r="W78" s="1064"/>
      <c r="X78" s="1064"/>
      <c r="Y78" s="1064"/>
      <c r="Z78" s="1064"/>
      <c r="AA78" s="1064"/>
      <c r="AB78" s="1064"/>
      <c r="AC78" s="1064"/>
      <c r="AD78" s="1064"/>
      <c r="AE78" s="1064"/>
      <c r="AF78" s="1064"/>
      <c r="AG78" s="1064"/>
      <c r="AH78" s="1064"/>
      <c r="AI78" s="1064"/>
      <c r="AJ78" s="1064"/>
      <c r="AK78" s="1064"/>
      <c r="AL78" s="1064"/>
      <c r="AM78" s="1064"/>
      <c r="AN78" s="1064"/>
      <c r="AO78" s="1064"/>
      <c r="AP78" s="1064"/>
      <c r="AQ78" s="1064"/>
      <c r="AR78" s="1064"/>
      <c r="AS78" s="1064"/>
      <c r="AT78" s="1064"/>
      <c r="AU78" s="1064"/>
      <c r="AV78" s="1064"/>
      <c r="AW78" s="1064"/>
      <c r="AX78" s="1064"/>
      <c r="AY78" s="1064"/>
      <c r="AZ78" s="1065"/>
      <c r="BA78" s="1065"/>
      <c r="BB78" s="1065"/>
      <c r="BC78" s="1065"/>
      <c r="BD78" s="1066"/>
      <c r="BE78" s="266"/>
      <c r="BF78" s="266"/>
      <c r="BG78" s="266"/>
      <c r="BH78" s="266"/>
      <c r="BI78" s="266"/>
      <c r="BJ78" s="269"/>
      <c r="BK78" s="269"/>
      <c r="BL78" s="269"/>
      <c r="BM78" s="269"/>
      <c r="BN78" s="269"/>
      <c r="BO78" s="266"/>
      <c r="BP78" s="266"/>
      <c r="BQ78" s="263">
        <v>72</v>
      </c>
      <c r="BR78" s="268"/>
      <c r="BS78" s="1046"/>
      <c r="BT78" s="1047"/>
      <c r="BU78" s="1047"/>
      <c r="BV78" s="1047"/>
      <c r="BW78" s="1047"/>
      <c r="BX78" s="1047"/>
      <c r="BY78" s="1047"/>
      <c r="BZ78" s="1047"/>
      <c r="CA78" s="1047"/>
      <c r="CB78" s="1047"/>
      <c r="CC78" s="1047"/>
      <c r="CD78" s="1047"/>
      <c r="CE78" s="1047"/>
      <c r="CF78" s="1047"/>
      <c r="CG78" s="1048"/>
      <c r="CH78" s="1049"/>
      <c r="CI78" s="1050"/>
      <c r="CJ78" s="1050"/>
      <c r="CK78" s="1050"/>
      <c r="CL78" s="1051"/>
      <c r="CM78" s="1049"/>
      <c r="CN78" s="1050"/>
      <c r="CO78" s="1050"/>
      <c r="CP78" s="1050"/>
      <c r="CQ78" s="1051"/>
      <c r="CR78" s="1049"/>
      <c r="CS78" s="1050"/>
      <c r="CT78" s="1050"/>
      <c r="CU78" s="1050"/>
      <c r="CV78" s="1051"/>
      <c r="CW78" s="1049"/>
      <c r="CX78" s="1050"/>
      <c r="CY78" s="1050"/>
      <c r="CZ78" s="1050"/>
      <c r="DA78" s="1051"/>
      <c r="DB78" s="1049"/>
      <c r="DC78" s="1050"/>
      <c r="DD78" s="1050"/>
      <c r="DE78" s="1050"/>
      <c r="DF78" s="1051"/>
      <c r="DG78" s="1049"/>
      <c r="DH78" s="1050"/>
      <c r="DI78" s="1050"/>
      <c r="DJ78" s="1050"/>
      <c r="DK78" s="1051"/>
      <c r="DL78" s="1049"/>
      <c r="DM78" s="1050"/>
      <c r="DN78" s="1050"/>
      <c r="DO78" s="1050"/>
      <c r="DP78" s="1051"/>
      <c r="DQ78" s="1049"/>
      <c r="DR78" s="1050"/>
      <c r="DS78" s="1050"/>
      <c r="DT78" s="1050"/>
      <c r="DU78" s="1051"/>
      <c r="DV78" s="1034"/>
      <c r="DW78" s="1035"/>
      <c r="DX78" s="1035"/>
      <c r="DY78" s="1035"/>
      <c r="DZ78" s="1036"/>
      <c r="EA78" s="247"/>
    </row>
    <row r="79" spans="1:131" s="248" customFormat="1" ht="26.25" customHeight="1" x14ac:dyDescent="0.15">
      <c r="A79" s="262">
        <v>12</v>
      </c>
      <c r="B79" s="1067"/>
      <c r="C79" s="1068"/>
      <c r="D79" s="1068"/>
      <c r="E79" s="1068"/>
      <c r="F79" s="1068"/>
      <c r="G79" s="1068"/>
      <c r="H79" s="1068"/>
      <c r="I79" s="1068"/>
      <c r="J79" s="1068"/>
      <c r="K79" s="1068"/>
      <c r="L79" s="1068"/>
      <c r="M79" s="1068"/>
      <c r="N79" s="1068"/>
      <c r="O79" s="1068"/>
      <c r="P79" s="1069"/>
      <c r="Q79" s="1070"/>
      <c r="R79" s="1064"/>
      <c r="S79" s="1064"/>
      <c r="T79" s="1064"/>
      <c r="U79" s="1064"/>
      <c r="V79" s="1064"/>
      <c r="W79" s="1064"/>
      <c r="X79" s="1064"/>
      <c r="Y79" s="1064"/>
      <c r="Z79" s="1064"/>
      <c r="AA79" s="1064"/>
      <c r="AB79" s="1064"/>
      <c r="AC79" s="1064"/>
      <c r="AD79" s="1064"/>
      <c r="AE79" s="1064"/>
      <c r="AF79" s="1064"/>
      <c r="AG79" s="1064"/>
      <c r="AH79" s="1064"/>
      <c r="AI79" s="1064"/>
      <c r="AJ79" s="1064"/>
      <c r="AK79" s="1064"/>
      <c r="AL79" s="1064"/>
      <c r="AM79" s="1064"/>
      <c r="AN79" s="1064"/>
      <c r="AO79" s="1064"/>
      <c r="AP79" s="1064"/>
      <c r="AQ79" s="1064"/>
      <c r="AR79" s="1064"/>
      <c r="AS79" s="1064"/>
      <c r="AT79" s="1064"/>
      <c r="AU79" s="1064"/>
      <c r="AV79" s="1064"/>
      <c r="AW79" s="1064"/>
      <c r="AX79" s="1064"/>
      <c r="AY79" s="1064"/>
      <c r="AZ79" s="1065"/>
      <c r="BA79" s="1065"/>
      <c r="BB79" s="1065"/>
      <c r="BC79" s="1065"/>
      <c r="BD79" s="1066"/>
      <c r="BE79" s="266"/>
      <c r="BF79" s="266"/>
      <c r="BG79" s="266"/>
      <c r="BH79" s="266"/>
      <c r="BI79" s="266"/>
      <c r="BJ79" s="269"/>
      <c r="BK79" s="269"/>
      <c r="BL79" s="269"/>
      <c r="BM79" s="269"/>
      <c r="BN79" s="269"/>
      <c r="BO79" s="266"/>
      <c r="BP79" s="266"/>
      <c r="BQ79" s="263">
        <v>73</v>
      </c>
      <c r="BR79" s="268"/>
      <c r="BS79" s="1046"/>
      <c r="BT79" s="1047"/>
      <c r="BU79" s="1047"/>
      <c r="BV79" s="1047"/>
      <c r="BW79" s="1047"/>
      <c r="BX79" s="1047"/>
      <c r="BY79" s="1047"/>
      <c r="BZ79" s="1047"/>
      <c r="CA79" s="1047"/>
      <c r="CB79" s="1047"/>
      <c r="CC79" s="1047"/>
      <c r="CD79" s="1047"/>
      <c r="CE79" s="1047"/>
      <c r="CF79" s="1047"/>
      <c r="CG79" s="1048"/>
      <c r="CH79" s="1049"/>
      <c r="CI79" s="1050"/>
      <c r="CJ79" s="1050"/>
      <c r="CK79" s="1050"/>
      <c r="CL79" s="1051"/>
      <c r="CM79" s="1049"/>
      <c r="CN79" s="1050"/>
      <c r="CO79" s="1050"/>
      <c r="CP79" s="1050"/>
      <c r="CQ79" s="1051"/>
      <c r="CR79" s="1049"/>
      <c r="CS79" s="1050"/>
      <c r="CT79" s="1050"/>
      <c r="CU79" s="1050"/>
      <c r="CV79" s="1051"/>
      <c r="CW79" s="1049"/>
      <c r="CX79" s="1050"/>
      <c r="CY79" s="1050"/>
      <c r="CZ79" s="1050"/>
      <c r="DA79" s="1051"/>
      <c r="DB79" s="1049"/>
      <c r="DC79" s="1050"/>
      <c r="DD79" s="1050"/>
      <c r="DE79" s="1050"/>
      <c r="DF79" s="1051"/>
      <c r="DG79" s="1049"/>
      <c r="DH79" s="1050"/>
      <c r="DI79" s="1050"/>
      <c r="DJ79" s="1050"/>
      <c r="DK79" s="1051"/>
      <c r="DL79" s="1049"/>
      <c r="DM79" s="1050"/>
      <c r="DN79" s="1050"/>
      <c r="DO79" s="1050"/>
      <c r="DP79" s="1051"/>
      <c r="DQ79" s="1049"/>
      <c r="DR79" s="1050"/>
      <c r="DS79" s="1050"/>
      <c r="DT79" s="1050"/>
      <c r="DU79" s="1051"/>
      <c r="DV79" s="1034"/>
      <c r="DW79" s="1035"/>
      <c r="DX79" s="1035"/>
      <c r="DY79" s="1035"/>
      <c r="DZ79" s="1036"/>
      <c r="EA79" s="247"/>
    </row>
    <row r="80" spans="1:131" s="248" customFormat="1" ht="26.25" customHeight="1" x14ac:dyDescent="0.15">
      <c r="A80" s="262">
        <v>13</v>
      </c>
      <c r="B80" s="1067"/>
      <c r="C80" s="1068"/>
      <c r="D80" s="1068"/>
      <c r="E80" s="1068"/>
      <c r="F80" s="1068"/>
      <c r="G80" s="1068"/>
      <c r="H80" s="1068"/>
      <c r="I80" s="1068"/>
      <c r="J80" s="1068"/>
      <c r="K80" s="1068"/>
      <c r="L80" s="1068"/>
      <c r="M80" s="1068"/>
      <c r="N80" s="1068"/>
      <c r="O80" s="1068"/>
      <c r="P80" s="1069"/>
      <c r="Q80" s="1070"/>
      <c r="R80" s="1064"/>
      <c r="S80" s="1064"/>
      <c r="T80" s="1064"/>
      <c r="U80" s="1064"/>
      <c r="V80" s="1064"/>
      <c r="W80" s="1064"/>
      <c r="X80" s="1064"/>
      <c r="Y80" s="1064"/>
      <c r="Z80" s="1064"/>
      <c r="AA80" s="1064"/>
      <c r="AB80" s="1064"/>
      <c r="AC80" s="1064"/>
      <c r="AD80" s="1064"/>
      <c r="AE80" s="1064"/>
      <c r="AF80" s="1064"/>
      <c r="AG80" s="1064"/>
      <c r="AH80" s="1064"/>
      <c r="AI80" s="1064"/>
      <c r="AJ80" s="1064"/>
      <c r="AK80" s="1064"/>
      <c r="AL80" s="1064"/>
      <c r="AM80" s="1064"/>
      <c r="AN80" s="1064"/>
      <c r="AO80" s="1064"/>
      <c r="AP80" s="1064"/>
      <c r="AQ80" s="1064"/>
      <c r="AR80" s="1064"/>
      <c r="AS80" s="1064"/>
      <c r="AT80" s="1064"/>
      <c r="AU80" s="1064"/>
      <c r="AV80" s="1064"/>
      <c r="AW80" s="1064"/>
      <c r="AX80" s="1064"/>
      <c r="AY80" s="1064"/>
      <c r="AZ80" s="1065"/>
      <c r="BA80" s="1065"/>
      <c r="BB80" s="1065"/>
      <c r="BC80" s="1065"/>
      <c r="BD80" s="1066"/>
      <c r="BE80" s="266"/>
      <c r="BF80" s="266"/>
      <c r="BG80" s="266"/>
      <c r="BH80" s="266"/>
      <c r="BI80" s="266"/>
      <c r="BJ80" s="266"/>
      <c r="BK80" s="266"/>
      <c r="BL80" s="266"/>
      <c r="BM80" s="266"/>
      <c r="BN80" s="266"/>
      <c r="BO80" s="266"/>
      <c r="BP80" s="266"/>
      <c r="BQ80" s="263">
        <v>74</v>
      </c>
      <c r="BR80" s="268"/>
      <c r="BS80" s="1046"/>
      <c r="BT80" s="1047"/>
      <c r="BU80" s="1047"/>
      <c r="BV80" s="1047"/>
      <c r="BW80" s="1047"/>
      <c r="BX80" s="1047"/>
      <c r="BY80" s="1047"/>
      <c r="BZ80" s="1047"/>
      <c r="CA80" s="1047"/>
      <c r="CB80" s="1047"/>
      <c r="CC80" s="1047"/>
      <c r="CD80" s="1047"/>
      <c r="CE80" s="1047"/>
      <c r="CF80" s="1047"/>
      <c r="CG80" s="1048"/>
      <c r="CH80" s="1049"/>
      <c r="CI80" s="1050"/>
      <c r="CJ80" s="1050"/>
      <c r="CK80" s="1050"/>
      <c r="CL80" s="1051"/>
      <c r="CM80" s="1049"/>
      <c r="CN80" s="1050"/>
      <c r="CO80" s="1050"/>
      <c r="CP80" s="1050"/>
      <c r="CQ80" s="1051"/>
      <c r="CR80" s="1049"/>
      <c r="CS80" s="1050"/>
      <c r="CT80" s="1050"/>
      <c r="CU80" s="1050"/>
      <c r="CV80" s="1051"/>
      <c r="CW80" s="1049"/>
      <c r="CX80" s="1050"/>
      <c r="CY80" s="1050"/>
      <c r="CZ80" s="1050"/>
      <c r="DA80" s="1051"/>
      <c r="DB80" s="1049"/>
      <c r="DC80" s="1050"/>
      <c r="DD80" s="1050"/>
      <c r="DE80" s="1050"/>
      <c r="DF80" s="1051"/>
      <c r="DG80" s="1049"/>
      <c r="DH80" s="1050"/>
      <c r="DI80" s="1050"/>
      <c r="DJ80" s="1050"/>
      <c r="DK80" s="1051"/>
      <c r="DL80" s="1049"/>
      <c r="DM80" s="1050"/>
      <c r="DN80" s="1050"/>
      <c r="DO80" s="1050"/>
      <c r="DP80" s="1051"/>
      <c r="DQ80" s="1049"/>
      <c r="DR80" s="1050"/>
      <c r="DS80" s="1050"/>
      <c r="DT80" s="1050"/>
      <c r="DU80" s="1051"/>
      <c r="DV80" s="1034"/>
      <c r="DW80" s="1035"/>
      <c r="DX80" s="1035"/>
      <c r="DY80" s="1035"/>
      <c r="DZ80" s="1036"/>
      <c r="EA80" s="247"/>
    </row>
    <row r="81" spans="1:131" s="248" customFormat="1" ht="26.25" customHeight="1" x14ac:dyDescent="0.15">
      <c r="A81" s="262">
        <v>14</v>
      </c>
      <c r="B81" s="1067"/>
      <c r="C81" s="1068"/>
      <c r="D81" s="1068"/>
      <c r="E81" s="1068"/>
      <c r="F81" s="1068"/>
      <c r="G81" s="1068"/>
      <c r="H81" s="1068"/>
      <c r="I81" s="1068"/>
      <c r="J81" s="1068"/>
      <c r="K81" s="1068"/>
      <c r="L81" s="1068"/>
      <c r="M81" s="1068"/>
      <c r="N81" s="1068"/>
      <c r="O81" s="1068"/>
      <c r="P81" s="1069"/>
      <c r="Q81" s="1070"/>
      <c r="R81" s="1064"/>
      <c r="S81" s="1064"/>
      <c r="T81" s="1064"/>
      <c r="U81" s="1064"/>
      <c r="V81" s="1064"/>
      <c r="W81" s="1064"/>
      <c r="X81" s="1064"/>
      <c r="Y81" s="1064"/>
      <c r="Z81" s="1064"/>
      <c r="AA81" s="1064"/>
      <c r="AB81" s="1064"/>
      <c r="AC81" s="1064"/>
      <c r="AD81" s="1064"/>
      <c r="AE81" s="1064"/>
      <c r="AF81" s="1064"/>
      <c r="AG81" s="1064"/>
      <c r="AH81" s="1064"/>
      <c r="AI81" s="1064"/>
      <c r="AJ81" s="1064"/>
      <c r="AK81" s="1064"/>
      <c r="AL81" s="1064"/>
      <c r="AM81" s="1064"/>
      <c r="AN81" s="1064"/>
      <c r="AO81" s="1064"/>
      <c r="AP81" s="1064"/>
      <c r="AQ81" s="1064"/>
      <c r="AR81" s="1064"/>
      <c r="AS81" s="1064"/>
      <c r="AT81" s="1064"/>
      <c r="AU81" s="1064"/>
      <c r="AV81" s="1064"/>
      <c r="AW81" s="1064"/>
      <c r="AX81" s="1064"/>
      <c r="AY81" s="1064"/>
      <c r="AZ81" s="1065"/>
      <c r="BA81" s="1065"/>
      <c r="BB81" s="1065"/>
      <c r="BC81" s="1065"/>
      <c r="BD81" s="1066"/>
      <c r="BE81" s="266"/>
      <c r="BF81" s="266"/>
      <c r="BG81" s="266"/>
      <c r="BH81" s="266"/>
      <c r="BI81" s="266"/>
      <c r="BJ81" s="266"/>
      <c r="BK81" s="266"/>
      <c r="BL81" s="266"/>
      <c r="BM81" s="266"/>
      <c r="BN81" s="266"/>
      <c r="BO81" s="266"/>
      <c r="BP81" s="266"/>
      <c r="BQ81" s="263">
        <v>75</v>
      </c>
      <c r="BR81" s="268"/>
      <c r="BS81" s="1046"/>
      <c r="BT81" s="1047"/>
      <c r="BU81" s="1047"/>
      <c r="BV81" s="1047"/>
      <c r="BW81" s="1047"/>
      <c r="BX81" s="1047"/>
      <c r="BY81" s="1047"/>
      <c r="BZ81" s="1047"/>
      <c r="CA81" s="1047"/>
      <c r="CB81" s="1047"/>
      <c r="CC81" s="1047"/>
      <c r="CD81" s="1047"/>
      <c r="CE81" s="1047"/>
      <c r="CF81" s="1047"/>
      <c r="CG81" s="1048"/>
      <c r="CH81" s="1049"/>
      <c r="CI81" s="1050"/>
      <c r="CJ81" s="1050"/>
      <c r="CK81" s="1050"/>
      <c r="CL81" s="1051"/>
      <c r="CM81" s="1049"/>
      <c r="CN81" s="1050"/>
      <c r="CO81" s="1050"/>
      <c r="CP81" s="1050"/>
      <c r="CQ81" s="1051"/>
      <c r="CR81" s="1049"/>
      <c r="CS81" s="1050"/>
      <c r="CT81" s="1050"/>
      <c r="CU81" s="1050"/>
      <c r="CV81" s="1051"/>
      <c r="CW81" s="1049"/>
      <c r="CX81" s="1050"/>
      <c r="CY81" s="1050"/>
      <c r="CZ81" s="1050"/>
      <c r="DA81" s="1051"/>
      <c r="DB81" s="1049"/>
      <c r="DC81" s="1050"/>
      <c r="DD81" s="1050"/>
      <c r="DE81" s="1050"/>
      <c r="DF81" s="1051"/>
      <c r="DG81" s="1049"/>
      <c r="DH81" s="1050"/>
      <c r="DI81" s="1050"/>
      <c r="DJ81" s="1050"/>
      <c r="DK81" s="1051"/>
      <c r="DL81" s="1049"/>
      <c r="DM81" s="1050"/>
      <c r="DN81" s="1050"/>
      <c r="DO81" s="1050"/>
      <c r="DP81" s="1051"/>
      <c r="DQ81" s="1049"/>
      <c r="DR81" s="1050"/>
      <c r="DS81" s="1050"/>
      <c r="DT81" s="1050"/>
      <c r="DU81" s="1051"/>
      <c r="DV81" s="1034"/>
      <c r="DW81" s="1035"/>
      <c r="DX81" s="1035"/>
      <c r="DY81" s="1035"/>
      <c r="DZ81" s="1036"/>
      <c r="EA81" s="247"/>
    </row>
    <row r="82" spans="1:131" s="248" customFormat="1" ht="26.25" customHeight="1" x14ac:dyDescent="0.15">
      <c r="A82" s="262">
        <v>15</v>
      </c>
      <c r="B82" s="1067"/>
      <c r="C82" s="1068"/>
      <c r="D82" s="1068"/>
      <c r="E82" s="1068"/>
      <c r="F82" s="1068"/>
      <c r="G82" s="1068"/>
      <c r="H82" s="1068"/>
      <c r="I82" s="1068"/>
      <c r="J82" s="1068"/>
      <c r="K82" s="1068"/>
      <c r="L82" s="1068"/>
      <c r="M82" s="1068"/>
      <c r="N82" s="1068"/>
      <c r="O82" s="1068"/>
      <c r="P82" s="1069"/>
      <c r="Q82" s="1070"/>
      <c r="R82" s="1064"/>
      <c r="S82" s="1064"/>
      <c r="T82" s="1064"/>
      <c r="U82" s="1064"/>
      <c r="V82" s="1064"/>
      <c r="W82" s="1064"/>
      <c r="X82" s="1064"/>
      <c r="Y82" s="1064"/>
      <c r="Z82" s="1064"/>
      <c r="AA82" s="1064"/>
      <c r="AB82" s="1064"/>
      <c r="AC82" s="1064"/>
      <c r="AD82" s="1064"/>
      <c r="AE82" s="1064"/>
      <c r="AF82" s="1064"/>
      <c r="AG82" s="1064"/>
      <c r="AH82" s="1064"/>
      <c r="AI82" s="1064"/>
      <c r="AJ82" s="1064"/>
      <c r="AK82" s="1064"/>
      <c r="AL82" s="1064"/>
      <c r="AM82" s="1064"/>
      <c r="AN82" s="1064"/>
      <c r="AO82" s="1064"/>
      <c r="AP82" s="1064"/>
      <c r="AQ82" s="1064"/>
      <c r="AR82" s="1064"/>
      <c r="AS82" s="1064"/>
      <c r="AT82" s="1064"/>
      <c r="AU82" s="1064"/>
      <c r="AV82" s="1064"/>
      <c r="AW82" s="1064"/>
      <c r="AX82" s="1064"/>
      <c r="AY82" s="1064"/>
      <c r="AZ82" s="1065"/>
      <c r="BA82" s="1065"/>
      <c r="BB82" s="1065"/>
      <c r="BC82" s="1065"/>
      <c r="BD82" s="1066"/>
      <c r="BE82" s="266"/>
      <c r="BF82" s="266"/>
      <c r="BG82" s="266"/>
      <c r="BH82" s="266"/>
      <c r="BI82" s="266"/>
      <c r="BJ82" s="266"/>
      <c r="BK82" s="266"/>
      <c r="BL82" s="266"/>
      <c r="BM82" s="266"/>
      <c r="BN82" s="266"/>
      <c r="BO82" s="266"/>
      <c r="BP82" s="266"/>
      <c r="BQ82" s="263">
        <v>76</v>
      </c>
      <c r="BR82" s="268"/>
      <c r="BS82" s="1046"/>
      <c r="BT82" s="1047"/>
      <c r="BU82" s="1047"/>
      <c r="BV82" s="1047"/>
      <c r="BW82" s="1047"/>
      <c r="BX82" s="1047"/>
      <c r="BY82" s="1047"/>
      <c r="BZ82" s="1047"/>
      <c r="CA82" s="1047"/>
      <c r="CB82" s="1047"/>
      <c r="CC82" s="1047"/>
      <c r="CD82" s="1047"/>
      <c r="CE82" s="1047"/>
      <c r="CF82" s="1047"/>
      <c r="CG82" s="1048"/>
      <c r="CH82" s="1049"/>
      <c r="CI82" s="1050"/>
      <c r="CJ82" s="1050"/>
      <c r="CK82" s="1050"/>
      <c r="CL82" s="1051"/>
      <c r="CM82" s="1049"/>
      <c r="CN82" s="1050"/>
      <c r="CO82" s="1050"/>
      <c r="CP82" s="1050"/>
      <c r="CQ82" s="1051"/>
      <c r="CR82" s="1049"/>
      <c r="CS82" s="1050"/>
      <c r="CT82" s="1050"/>
      <c r="CU82" s="1050"/>
      <c r="CV82" s="1051"/>
      <c r="CW82" s="1049"/>
      <c r="CX82" s="1050"/>
      <c r="CY82" s="1050"/>
      <c r="CZ82" s="1050"/>
      <c r="DA82" s="1051"/>
      <c r="DB82" s="1049"/>
      <c r="DC82" s="1050"/>
      <c r="DD82" s="1050"/>
      <c r="DE82" s="1050"/>
      <c r="DF82" s="1051"/>
      <c r="DG82" s="1049"/>
      <c r="DH82" s="1050"/>
      <c r="DI82" s="1050"/>
      <c r="DJ82" s="1050"/>
      <c r="DK82" s="1051"/>
      <c r="DL82" s="1049"/>
      <c r="DM82" s="1050"/>
      <c r="DN82" s="1050"/>
      <c r="DO82" s="1050"/>
      <c r="DP82" s="1051"/>
      <c r="DQ82" s="1049"/>
      <c r="DR82" s="1050"/>
      <c r="DS82" s="1050"/>
      <c r="DT82" s="1050"/>
      <c r="DU82" s="1051"/>
      <c r="DV82" s="1034"/>
      <c r="DW82" s="1035"/>
      <c r="DX82" s="1035"/>
      <c r="DY82" s="1035"/>
      <c r="DZ82" s="1036"/>
      <c r="EA82" s="247"/>
    </row>
    <row r="83" spans="1:131" s="248" customFormat="1" ht="26.25" customHeight="1" x14ac:dyDescent="0.15">
      <c r="A83" s="262">
        <v>16</v>
      </c>
      <c r="B83" s="1067"/>
      <c r="C83" s="1068"/>
      <c r="D83" s="1068"/>
      <c r="E83" s="1068"/>
      <c r="F83" s="1068"/>
      <c r="G83" s="1068"/>
      <c r="H83" s="1068"/>
      <c r="I83" s="1068"/>
      <c r="J83" s="1068"/>
      <c r="K83" s="1068"/>
      <c r="L83" s="1068"/>
      <c r="M83" s="1068"/>
      <c r="N83" s="1068"/>
      <c r="O83" s="1068"/>
      <c r="P83" s="1069"/>
      <c r="Q83" s="1070"/>
      <c r="R83" s="1064"/>
      <c r="S83" s="1064"/>
      <c r="T83" s="1064"/>
      <c r="U83" s="1064"/>
      <c r="V83" s="1064"/>
      <c r="W83" s="1064"/>
      <c r="X83" s="1064"/>
      <c r="Y83" s="1064"/>
      <c r="Z83" s="1064"/>
      <c r="AA83" s="1064"/>
      <c r="AB83" s="1064"/>
      <c r="AC83" s="1064"/>
      <c r="AD83" s="1064"/>
      <c r="AE83" s="1064"/>
      <c r="AF83" s="1064"/>
      <c r="AG83" s="1064"/>
      <c r="AH83" s="1064"/>
      <c r="AI83" s="1064"/>
      <c r="AJ83" s="1064"/>
      <c r="AK83" s="1064"/>
      <c r="AL83" s="1064"/>
      <c r="AM83" s="1064"/>
      <c r="AN83" s="1064"/>
      <c r="AO83" s="1064"/>
      <c r="AP83" s="1064"/>
      <c r="AQ83" s="1064"/>
      <c r="AR83" s="1064"/>
      <c r="AS83" s="1064"/>
      <c r="AT83" s="1064"/>
      <c r="AU83" s="1064"/>
      <c r="AV83" s="1064"/>
      <c r="AW83" s="1064"/>
      <c r="AX83" s="1064"/>
      <c r="AY83" s="1064"/>
      <c r="AZ83" s="1065"/>
      <c r="BA83" s="1065"/>
      <c r="BB83" s="1065"/>
      <c r="BC83" s="1065"/>
      <c r="BD83" s="1066"/>
      <c r="BE83" s="266"/>
      <c r="BF83" s="266"/>
      <c r="BG83" s="266"/>
      <c r="BH83" s="266"/>
      <c r="BI83" s="266"/>
      <c r="BJ83" s="266"/>
      <c r="BK83" s="266"/>
      <c r="BL83" s="266"/>
      <c r="BM83" s="266"/>
      <c r="BN83" s="266"/>
      <c r="BO83" s="266"/>
      <c r="BP83" s="266"/>
      <c r="BQ83" s="263">
        <v>77</v>
      </c>
      <c r="BR83" s="268"/>
      <c r="BS83" s="1046"/>
      <c r="BT83" s="1047"/>
      <c r="BU83" s="1047"/>
      <c r="BV83" s="1047"/>
      <c r="BW83" s="1047"/>
      <c r="BX83" s="1047"/>
      <c r="BY83" s="1047"/>
      <c r="BZ83" s="1047"/>
      <c r="CA83" s="1047"/>
      <c r="CB83" s="1047"/>
      <c r="CC83" s="1047"/>
      <c r="CD83" s="1047"/>
      <c r="CE83" s="1047"/>
      <c r="CF83" s="1047"/>
      <c r="CG83" s="1048"/>
      <c r="CH83" s="1049"/>
      <c r="CI83" s="1050"/>
      <c r="CJ83" s="1050"/>
      <c r="CK83" s="1050"/>
      <c r="CL83" s="1051"/>
      <c r="CM83" s="1049"/>
      <c r="CN83" s="1050"/>
      <c r="CO83" s="1050"/>
      <c r="CP83" s="1050"/>
      <c r="CQ83" s="1051"/>
      <c r="CR83" s="1049"/>
      <c r="CS83" s="1050"/>
      <c r="CT83" s="1050"/>
      <c r="CU83" s="1050"/>
      <c r="CV83" s="1051"/>
      <c r="CW83" s="1049"/>
      <c r="CX83" s="1050"/>
      <c r="CY83" s="1050"/>
      <c r="CZ83" s="1050"/>
      <c r="DA83" s="1051"/>
      <c r="DB83" s="1049"/>
      <c r="DC83" s="1050"/>
      <c r="DD83" s="1050"/>
      <c r="DE83" s="1050"/>
      <c r="DF83" s="1051"/>
      <c r="DG83" s="1049"/>
      <c r="DH83" s="1050"/>
      <c r="DI83" s="1050"/>
      <c r="DJ83" s="1050"/>
      <c r="DK83" s="1051"/>
      <c r="DL83" s="1049"/>
      <c r="DM83" s="1050"/>
      <c r="DN83" s="1050"/>
      <c r="DO83" s="1050"/>
      <c r="DP83" s="1051"/>
      <c r="DQ83" s="1049"/>
      <c r="DR83" s="1050"/>
      <c r="DS83" s="1050"/>
      <c r="DT83" s="1050"/>
      <c r="DU83" s="1051"/>
      <c r="DV83" s="1034"/>
      <c r="DW83" s="1035"/>
      <c r="DX83" s="1035"/>
      <c r="DY83" s="1035"/>
      <c r="DZ83" s="1036"/>
      <c r="EA83" s="247"/>
    </row>
    <row r="84" spans="1:131" s="248" customFormat="1" ht="26.25" customHeight="1" x14ac:dyDescent="0.15">
      <c r="A84" s="262">
        <v>17</v>
      </c>
      <c r="B84" s="1067"/>
      <c r="C84" s="1068"/>
      <c r="D84" s="1068"/>
      <c r="E84" s="1068"/>
      <c r="F84" s="1068"/>
      <c r="G84" s="1068"/>
      <c r="H84" s="1068"/>
      <c r="I84" s="1068"/>
      <c r="J84" s="1068"/>
      <c r="K84" s="1068"/>
      <c r="L84" s="1068"/>
      <c r="M84" s="1068"/>
      <c r="N84" s="1068"/>
      <c r="O84" s="1068"/>
      <c r="P84" s="1069"/>
      <c r="Q84" s="1070"/>
      <c r="R84" s="1064"/>
      <c r="S84" s="1064"/>
      <c r="T84" s="1064"/>
      <c r="U84" s="1064"/>
      <c r="V84" s="1064"/>
      <c r="W84" s="1064"/>
      <c r="X84" s="1064"/>
      <c r="Y84" s="1064"/>
      <c r="Z84" s="1064"/>
      <c r="AA84" s="1064"/>
      <c r="AB84" s="1064"/>
      <c r="AC84" s="1064"/>
      <c r="AD84" s="1064"/>
      <c r="AE84" s="1064"/>
      <c r="AF84" s="1064"/>
      <c r="AG84" s="1064"/>
      <c r="AH84" s="1064"/>
      <c r="AI84" s="1064"/>
      <c r="AJ84" s="1064"/>
      <c r="AK84" s="1064"/>
      <c r="AL84" s="1064"/>
      <c r="AM84" s="1064"/>
      <c r="AN84" s="1064"/>
      <c r="AO84" s="1064"/>
      <c r="AP84" s="1064"/>
      <c r="AQ84" s="1064"/>
      <c r="AR84" s="1064"/>
      <c r="AS84" s="1064"/>
      <c r="AT84" s="1064"/>
      <c r="AU84" s="1064"/>
      <c r="AV84" s="1064"/>
      <c r="AW84" s="1064"/>
      <c r="AX84" s="1064"/>
      <c r="AY84" s="1064"/>
      <c r="AZ84" s="1065"/>
      <c r="BA84" s="1065"/>
      <c r="BB84" s="1065"/>
      <c r="BC84" s="1065"/>
      <c r="BD84" s="1066"/>
      <c r="BE84" s="266"/>
      <c r="BF84" s="266"/>
      <c r="BG84" s="266"/>
      <c r="BH84" s="266"/>
      <c r="BI84" s="266"/>
      <c r="BJ84" s="266"/>
      <c r="BK84" s="266"/>
      <c r="BL84" s="266"/>
      <c r="BM84" s="266"/>
      <c r="BN84" s="266"/>
      <c r="BO84" s="266"/>
      <c r="BP84" s="266"/>
      <c r="BQ84" s="263">
        <v>78</v>
      </c>
      <c r="BR84" s="268"/>
      <c r="BS84" s="1046"/>
      <c r="BT84" s="1047"/>
      <c r="BU84" s="1047"/>
      <c r="BV84" s="1047"/>
      <c r="BW84" s="1047"/>
      <c r="BX84" s="1047"/>
      <c r="BY84" s="1047"/>
      <c r="BZ84" s="1047"/>
      <c r="CA84" s="1047"/>
      <c r="CB84" s="1047"/>
      <c r="CC84" s="1047"/>
      <c r="CD84" s="1047"/>
      <c r="CE84" s="1047"/>
      <c r="CF84" s="1047"/>
      <c r="CG84" s="1048"/>
      <c r="CH84" s="1049"/>
      <c r="CI84" s="1050"/>
      <c r="CJ84" s="1050"/>
      <c r="CK84" s="1050"/>
      <c r="CL84" s="1051"/>
      <c r="CM84" s="1049"/>
      <c r="CN84" s="1050"/>
      <c r="CO84" s="1050"/>
      <c r="CP84" s="1050"/>
      <c r="CQ84" s="1051"/>
      <c r="CR84" s="1049"/>
      <c r="CS84" s="1050"/>
      <c r="CT84" s="1050"/>
      <c r="CU84" s="1050"/>
      <c r="CV84" s="1051"/>
      <c r="CW84" s="1049"/>
      <c r="CX84" s="1050"/>
      <c r="CY84" s="1050"/>
      <c r="CZ84" s="1050"/>
      <c r="DA84" s="1051"/>
      <c r="DB84" s="1049"/>
      <c r="DC84" s="1050"/>
      <c r="DD84" s="1050"/>
      <c r="DE84" s="1050"/>
      <c r="DF84" s="1051"/>
      <c r="DG84" s="1049"/>
      <c r="DH84" s="1050"/>
      <c r="DI84" s="1050"/>
      <c r="DJ84" s="1050"/>
      <c r="DK84" s="1051"/>
      <c r="DL84" s="1049"/>
      <c r="DM84" s="1050"/>
      <c r="DN84" s="1050"/>
      <c r="DO84" s="1050"/>
      <c r="DP84" s="1051"/>
      <c r="DQ84" s="1049"/>
      <c r="DR84" s="1050"/>
      <c r="DS84" s="1050"/>
      <c r="DT84" s="1050"/>
      <c r="DU84" s="1051"/>
      <c r="DV84" s="1034"/>
      <c r="DW84" s="1035"/>
      <c r="DX84" s="1035"/>
      <c r="DY84" s="1035"/>
      <c r="DZ84" s="1036"/>
      <c r="EA84" s="247"/>
    </row>
    <row r="85" spans="1:131" s="248" customFormat="1" ht="26.25" customHeight="1" x14ac:dyDescent="0.15">
      <c r="A85" s="262">
        <v>18</v>
      </c>
      <c r="B85" s="1067"/>
      <c r="C85" s="1068"/>
      <c r="D85" s="1068"/>
      <c r="E85" s="1068"/>
      <c r="F85" s="1068"/>
      <c r="G85" s="1068"/>
      <c r="H85" s="1068"/>
      <c r="I85" s="1068"/>
      <c r="J85" s="1068"/>
      <c r="K85" s="1068"/>
      <c r="L85" s="1068"/>
      <c r="M85" s="1068"/>
      <c r="N85" s="1068"/>
      <c r="O85" s="1068"/>
      <c r="P85" s="1069"/>
      <c r="Q85" s="1070"/>
      <c r="R85" s="1064"/>
      <c r="S85" s="1064"/>
      <c r="T85" s="1064"/>
      <c r="U85" s="1064"/>
      <c r="V85" s="1064"/>
      <c r="W85" s="1064"/>
      <c r="X85" s="1064"/>
      <c r="Y85" s="1064"/>
      <c r="Z85" s="1064"/>
      <c r="AA85" s="1064"/>
      <c r="AB85" s="1064"/>
      <c r="AC85" s="1064"/>
      <c r="AD85" s="1064"/>
      <c r="AE85" s="1064"/>
      <c r="AF85" s="1064"/>
      <c r="AG85" s="1064"/>
      <c r="AH85" s="1064"/>
      <c r="AI85" s="1064"/>
      <c r="AJ85" s="1064"/>
      <c r="AK85" s="1064"/>
      <c r="AL85" s="1064"/>
      <c r="AM85" s="1064"/>
      <c r="AN85" s="1064"/>
      <c r="AO85" s="1064"/>
      <c r="AP85" s="1064"/>
      <c r="AQ85" s="1064"/>
      <c r="AR85" s="1064"/>
      <c r="AS85" s="1064"/>
      <c r="AT85" s="1064"/>
      <c r="AU85" s="1064"/>
      <c r="AV85" s="1064"/>
      <c r="AW85" s="1064"/>
      <c r="AX85" s="1064"/>
      <c r="AY85" s="1064"/>
      <c r="AZ85" s="1065"/>
      <c r="BA85" s="1065"/>
      <c r="BB85" s="1065"/>
      <c r="BC85" s="1065"/>
      <c r="BD85" s="1066"/>
      <c r="BE85" s="266"/>
      <c r="BF85" s="266"/>
      <c r="BG85" s="266"/>
      <c r="BH85" s="266"/>
      <c r="BI85" s="266"/>
      <c r="BJ85" s="266"/>
      <c r="BK85" s="266"/>
      <c r="BL85" s="266"/>
      <c r="BM85" s="266"/>
      <c r="BN85" s="266"/>
      <c r="BO85" s="266"/>
      <c r="BP85" s="266"/>
      <c r="BQ85" s="263">
        <v>79</v>
      </c>
      <c r="BR85" s="268"/>
      <c r="BS85" s="1046"/>
      <c r="BT85" s="1047"/>
      <c r="BU85" s="1047"/>
      <c r="BV85" s="1047"/>
      <c r="BW85" s="1047"/>
      <c r="BX85" s="1047"/>
      <c r="BY85" s="1047"/>
      <c r="BZ85" s="1047"/>
      <c r="CA85" s="1047"/>
      <c r="CB85" s="1047"/>
      <c r="CC85" s="1047"/>
      <c r="CD85" s="1047"/>
      <c r="CE85" s="1047"/>
      <c r="CF85" s="1047"/>
      <c r="CG85" s="1048"/>
      <c r="CH85" s="1049"/>
      <c r="CI85" s="1050"/>
      <c r="CJ85" s="1050"/>
      <c r="CK85" s="1050"/>
      <c r="CL85" s="1051"/>
      <c r="CM85" s="1049"/>
      <c r="CN85" s="1050"/>
      <c r="CO85" s="1050"/>
      <c r="CP85" s="1050"/>
      <c r="CQ85" s="1051"/>
      <c r="CR85" s="1049"/>
      <c r="CS85" s="1050"/>
      <c r="CT85" s="1050"/>
      <c r="CU85" s="1050"/>
      <c r="CV85" s="1051"/>
      <c r="CW85" s="1049"/>
      <c r="CX85" s="1050"/>
      <c r="CY85" s="1050"/>
      <c r="CZ85" s="1050"/>
      <c r="DA85" s="1051"/>
      <c r="DB85" s="1049"/>
      <c r="DC85" s="1050"/>
      <c r="DD85" s="1050"/>
      <c r="DE85" s="1050"/>
      <c r="DF85" s="1051"/>
      <c r="DG85" s="1049"/>
      <c r="DH85" s="1050"/>
      <c r="DI85" s="1050"/>
      <c r="DJ85" s="1050"/>
      <c r="DK85" s="1051"/>
      <c r="DL85" s="1049"/>
      <c r="DM85" s="1050"/>
      <c r="DN85" s="1050"/>
      <c r="DO85" s="1050"/>
      <c r="DP85" s="1051"/>
      <c r="DQ85" s="1049"/>
      <c r="DR85" s="1050"/>
      <c r="DS85" s="1050"/>
      <c r="DT85" s="1050"/>
      <c r="DU85" s="1051"/>
      <c r="DV85" s="1034"/>
      <c r="DW85" s="1035"/>
      <c r="DX85" s="1035"/>
      <c r="DY85" s="1035"/>
      <c r="DZ85" s="1036"/>
      <c r="EA85" s="247"/>
    </row>
    <row r="86" spans="1:131" s="248" customFormat="1" ht="26.25" customHeight="1" x14ac:dyDescent="0.15">
      <c r="A86" s="262">
        <v>19</v>
      </c>
      <c r="B86" s="1067"/>
      <c r="C86" s="1068"/>
      <c r="D86" s="1068"/>
      <c r="E86" s="1068"/>
      <c r="F86" s="1068"/>
      <c r="G86" s="1068"/>
      <c r="H86" s="1068"/>
      <c r="I86" s="1068"/>
      <c r="J86" s="1068"/>
      <c r="K86" s="1068"/>
      <c r="L86" s="1068"/>
      <c r="M86" s="1068"/>
      <c r="N86" s="1068"/>
      <c r="O86" s="1068"/>
      <c r="P86" s="1069"/>
      <c r="Q86" s="1070"/>
      <c r="R86" s="1064"/>
      <c r="S86" s="1064"/>
      <c r="T86" s="1064"/>
      <c r="U86" s="1064"/>
      <c r="V86" s="1064"/>
      <c r="W86" s="1064"/>
      <c r="X86" s="1064"/>
      <c r="Y86" s="1064"/>
      <c r="Z86" s="1064"/>
      <c r="AA86" s="1064"/>
      <c r="AB86" s="1064"/>
      <c r="AC86" s="1064"/>
      <c r="AD86" s="1064"/>
      <c r="AE86" s="1064"/>
      <c r="AF86" s="1064"/>
      <c r="AG86" s="1064"/>
      <c r="AH86" s="1064"/>
      <c r="AI86" s="1064"/>
      <c r="AJ86" s="1064"/>
      <c r="AK86" s="1064"/>
      <c r="AL86" s="1064"/>
      <c r="AM86" s="1064"/>
      <c r="AN86" s="1064"/>
      <c r="AO86" s="1064"/>
      <c r="AP86" s="1064"/>
      <c r="AQ86" s="1064"/>
      <c r="AR86" s="1064"/>
      <c r="AS86" s="1064"/>
      <c r="AT86" s="1064"/>
      <c r="AU86" s="1064"/>
      <c r="AV86" s="1064"/>
      <c r="AW86" s="1064"/>
      <c r="AX86" s="1064"/>
      <c r="AY86" s="1064"/>
      <c r="AZ86" s="1065"/>
      <c r="BA86" s="1065"/>
      <c r="BB86" s="1065"/>
      <c r="BC86" s="1065"/>
      <c r="BD86" s="1066"/>
      <c r="BE86" s="266"/>
      <c r="BF86" s="266"/>
      <c r="BG86" s="266"/>
      <c r="BH86" s="266"/>
      <c r="BI86" s="266"/>
      <c r="BJ86" s="266"/>
      <c r="BK86" s="266"/>
      <c r="BL86" s="266"/>
      <c r="BM86" s="266"/>
      <c r="BN86" s="266"/>
      <c r="BO86" s="266"/>
      <c r="BP86" s="266"/>
      <c r="BQ86" s="263">
        <v>80</v>
      </c>
      <c r="BR86" s="268"/>
      <c r="BS86" s="1046"/>
      <c r="BT86" s="1047"/>
      <c r="BU86" s="1047"/>
      <c r="BV86" s="1047"/>
      <c r="BW86" s="1047"/>
      <c r="BX86" s="1047"/>
      <c r="BY86" s="1047"/>
      <c r="BZ86" s="1047"/>
      <c r="CA86" s="1047"/>
      <c r="CB86" s="1047"/>
      <c r="CC86" s="1047"/>
      <c r="CD86" s="1047"/>
      <c r="CE86" s="1047"/>
      <c r="CF86" s="1047"/>
      <c r="CG86" s="1048"/>
      <c r="CH86" s="1049"/>
      <c r="CI86" s="1050"/>
      <c r="CJ86" s="1050"/>
      <c r="CK86" s="1050"/>
      <c r="CL86" s="1051"/>
      <c r="CM86" s="1049"/>
      <c r="CN86" s="1050"/>
      <c r="CO86" s="1050"/>
      <c r="CP86" s="1050"/>
      <c r="CQ86" s="1051"/>
      <c r="CR86" s="1049"/>
      <c r="CS86" s="1050"/>
      <c r="CT86" s="1050"/>
      <c r="CU86" s="1050"/>
      <c r="CV86" s="1051"/>
      <c r="CW86" s="1049"/>
      <c r="CX86" s="1050"/>
      <c r="CY86" s="1050"/>
      <c r="CZ86" s="1050"/>
      <c r="DA86" s="1051"/>
      <c r="DB86" s="1049"/>
      <c r="DC86" s="1050"/>
      <c r="DD86" s="1050"/>
      <c r="DE86" s="1050"/>
      <c r="DF86" s="1051"/>
      <c r="DG86" s="1049"/>
      <c r="DH86" s="1050"/>
      <c r="DI86" s="1050"/>
      <c r="DJ86" s="1050"/>
      <c r="DK86" s="1051"/>
      <c r="DL86" s="1049"/>
      <c r="DM86" s="1050"/>
      <c r="DN86" s="1050"/>
      <c r="DO86" s="1050"/>
      <c r="DP86" s="1051"/>
      <c r="DQ86" s="1049"/>
      <c r="DR86" s="1050"/>
      <c r="DS86" s="1050"/>
      <c r="DT86" s="1050"/>
      <c r="DU86" s="1051"/>
      <c r="DV86" s="1034"/>
      <c r="DW86" s="1035"/>
      <c r="DX86" s="1035"/>
      <c r="DY86" s="1035"/>
      <c r="DZ86" s="1036"/>
      <c r="EA86" s="247"/>
    </row>
    <row r="87" spans="1:131" s="248" customFormat="1" ht="26.25" customHeight="1" x14ac:dyDescent="0.15">
      <c r="A87" s="270">
        <v>20</v>
      </c>
      <c r="B87" s="1057"/>
      <c r="C87" s="1058"/>
      <c r="D87" s="1058"/>
      <c r="E87" s="1058"/>
      <c r="F87" s="1058"/>
      <c r="G87" s="1058"/>
      <c r="H87" s="1058"/>
      <c r="I87" s="1058"/>
      <c r="J87" s="1058"/>
      <c r="K87" s="1058"/>
      <c r="L87" s="1058"/>
      <c r="M87" s="1058"/>
      <c r="N87" s="1058"/>
      <c r="O87" s="1058"/>
      <c r="P87" s="1059"/>
      <c r="Q87" s="1060"/>
      <c r="R87" s="1061"/>
      <c r="S87" s="1061"/>
      <c r="T87" s="1061"/>
      <c r="U87" s="1061"/>
      <c r="V87" s="1061"/>
      <c r="W87" s="1061"/>
      <c r="X87" s="1061"/>
      <c r="Y87" s="1061"/>
      <c r="Z87" s="1061"/>
      <c r="AA87" s="1061"/>
      <c r="AB87" s="1061"/>
      <c r="AC87" s="1061"/>
      <c r="AD87" s="1061"/>
      <c r="AE87" s="1061"/>
      <c r="AF87" s="1061"/>
      <c r="AG87" s="1061"/>
      <c r="AH87" s="1061"/>
      <c r="AI87" s="1061"/>
      <c r="AJ87" s="1061"/>
      <c r="AK87" s="1061"/>
      <c r="AL87" s="1061"/>
      <c r="AM87" s="1061"/>
      <c r="AN87" s="1061"/>
      <c r="AO87" s="1061"/>
      <c r="AP87" s="1061"/>
      <c r="AQ87" s="1061"/>
      <c r="AR87" s="1061"/>
      <c r="AS87" s="1061"/>
      <c r="AT87" s="1061"/>
      <c r="AU87" s="1061"/>
      <c r="AV87" s="1061"/>
      <c r="AW87" s="1061"/>
      <c r="AX87" s="1061"/>
      <c r="AY87" s="1061"/>
      <c r="AZ87" s="1062"/>
      <c r="BA87" s="1062"/>
      <c r="BB87" s="1062"/>
      <c r="BC87" s="1062"/>
      <c r="BD87" s="1063"/>
      <c r="BE87" s="266"/>
      <c r="BF87" s="266"/>
      <c r="BG87" s="266"/>
      <c r="BH87" s="266"/>
      <c r="BI87" s="266"/>
      <c r="BJ87" s="266"/>
      <c r="BK87" s="266"/>
      <c r="BL87" s="266"/>
      <c r="BM87" s="266"/>
      <c r="BN87" s="266"/>
      <c r="BO87" s="266"/>
      <c r="BP87" s="266"/>
      <c r="BQ87" s="263">
        <v>81</v>
      </c>
      <c r="BR87" s="268"/>
      <c r="BS87" s="1046"/>
      <c r="BT87" s="1047"/>
      <c r="BU87" s="1047"/>
      <c r="BV87" s="1047"/>
      <c r="BW87" s="1047"/>
      <c r="BX87" s="1047"/>
      <c r="BY87" s="1047"/>
      <c r="BZ87" s="1047"/>
      <c r="CA87" s="1047"/>
      <c r="CB87" s="1047"/>
      <c r="CC87" s="1047"/>
      <c r="CD87" s="1047"/>
      <c r="CE87" s="1047"/>
      <c r="CF87" s="1047"/>
      <c r="CG87" s="1048"/>
      <c r="CH87" s="1049"/>
      <c r="CI87" s="1050"/>
      <c r="CJ87" s="1050"/>
      <c r="CK87" s="1050"/>
      <c r="CL87" s="1051"/>
      <c r="CM87" s="1049"/>
      <c r="CN87" s="1050"/>
      <c r="CO87" s="1050"/>
      <c r="CP87" s="1050"/>
      <c r="CQ87" s="1051"/>
      <c r="CR87" s="1049"/>
      <c r="CS87" s="1050"/>
      <c r="CT87" s="1050"/>
      <c r="CU87" s="1050"/>
      <c r="CV87" s="1051"/>
      <c r="CW87" s="1049"/>
      <c r="CX87" s="1050"/>
      <c r="CY87" s="1050"/>
      <c r="CZ87" s="1050"/>
      <c r="DA87" s="1051"/>
      <c r="DB87" s="1049"/>
      <c r="DC87" s="1050"/>
      <c r="DD87" s="1050"/>
      <c r="DE87" s="1050"/>
      <c r="DF87" s="1051"/>
      <c r="DG87" s="1049"/>
      <c r="DH87" s="1050"/>
      <c r="DI87" s="1050"/>
      <c r="DJ87" s="1050"/>
      <c r="DK87" s="1051"/>
      <c r="DL87" s="1049"/>
      <c r="DM87" s="1050"/>
      <c r="DN87" s="1050"/>
      <c r="DO87" s="1050"/>
      <c r="DP87" s="1051"/>
      <c r="DQ87" s="1049"/>
      <c r="DR87" s="1050"/>
      <c r="DS87" s="1050"/>
      <c r="DT87" s="1050"/>
      <c r="DU87" s="1051"/>
      <c r="DV87" s="1034"/>
      <c r="DW87" s="1035"/>
      <c r="DX87" s="1035"/>
      <c r="DY87" s="1035"/>
      <c r="DZ87" s="1036"/>
      <c r="EA87" s="247"/>
    </row>
    <row r="88" spans="1:131" s="248" customFormat="1" ht="26.25" customHeight="1" thickBot="1" x14ac:dyDescent="0.2">
      <c r="A88" s="265" t="s">
        <v>392</v>
      </c>
      <c r="B88" s="1037" t="s">
        <v>427</v>
      </c>
      <c r="C88" s="1038"/>
      <c r="D88" s="1038"/>
      <c r="E88" s="1038"/>
      <c r="F88" s="1038"/>
      <c r="G88" s="1038"/>
      <c r="H88" s="1038"/>
      <c r="I88" s="1038"/>
      <c r="J88" s="1038"/>
      <c r="K88" s="1038"/>
      <c r="L88" s="1038"/>
      <c r="M88" s="1038"/>
      <c r="N88" s="1038"/>
      <c r="O88" s="1038"/>
      <c r="P88" s="1039"/>
      <c r="Q88" s="1055"/>
      <c r="R88" s="1056"/>
      <c r="S88" s="1056"/>
      <c r="T88" s="1056"/>
      <c r="U88" s="1056"/>
      <c r="V88" s="1056"/>
      <c r="W88" s="1056"/>
      <c r="X88" s="1056"/>
      <c r="Y88" s="1056"/>
      <c r="Z88" s="1056"/>
      <c r="AA88" s="1056"/>
      <c r="AB88" s="1056"/>
      <c r="AC88" s="1056"/>
      <c r="AD88" s="1056"/>
      <c r="AE88" s="1056"/>
      <c r="AF88" s="1052">
        <v>3467</v>
      </c>
      <c r="AG88" s="1052"/>
      <c r="AH88" s="1052"/>
      <c r="AI88" s="1052"/>
      <c r="AJ88" s="1052"/>
      <c r="AK88" s="1056"/>
      <c r="AL88" s="1056"/>
      <c r="AM88" s="1056"/>
      <c r="AN88" s="1056"/>
      <c r="AO88" s="1056"/>
      <c r="AP88" s="1052">
        <v>223</v>
      </c>
      <c r="AQ88" s="1052"/>
      <c r="AR88" s="1052"/>
      <c r="AS88" s="1052"/>
      <c r="AT88" s="1052"/>
      <c r="AU88" s="1052">
        <v>66</v>
      </c>
      <c r="AV88" s="1052"/>
      <c r="AW88" s="1052"/>
      <c r="AX88" s="1052"/>
      <c r="AY88" s="1052"/>
      <c r="AZ88" s="1053"/>
      <c r="BA88" s="1053"/>
      <c r="BB88" s="1053"/>
      <c r="BC88" s="1053"/>
      <c r="BD88" s="1054"/>
      <c r="BE88" s="266"/>
      <c r="BF88" s="266"/>
      <c r="BG88" s="266"/>
      <c r="BH88" s="266"/>
      <c r="BI88" s="266"/>
      <c r="BJ88" s="266"/>
      <c r="BK88" s="266"/>
      <c r="BL88" s="266"/>
      <c r="BM88" s="266"/>
      <c r="BN88" s="266"/>
      <c r="BO88" s="266"/>
      <c r="BP88" s="266"/>
      <c r="BQ88" s="263">
        <v>82</v>
      </c>
      <c r="BR88" s="268"/>
      <c r="BS88" s="1046"/>
      <c r="BT88" s="1047"/>
      <c r="BU88" s="1047"/>
      <c r="BV88" s="1047"/>
      <c r="BW88" s="1047"/>
      <c r="BX88" s="1047"/>
      <c r="BY88" s="1047"/>
      <c r="BZ88" s="1047"/>
      <c r="CA88" s="1047"/>
      <c r="CB88" s="1047"/>
      <c r="CC88" s="1047"/>
      <c r="CD88" s="1047"/>
      <c r="CE88" s="1047"/>
      <c r="CF88" s="1047"/>
      <c r="CG88" s="1048"/>
      <c r="CH88" s="1049"/>
      <c r="CI88" s="1050"/>
      <c r="CJ88" s="1050"/>
      <c r="CK88" s="1050"/>
      <c r="CL88" s="1051"/>
      <c r="CM88" s="1049"/>
      <c r="CN88" s="1050"/>
      <c r="CO88" s="1050"/>
      <c r="CP88" s="1050"/>
      <c r="CQ88" s="1051"/>
      <c r="CR88" s="1049"/>
      <c r="CS88" s="1050"/>
      <c r="CT88" s="1050"/>
      <c r="CU88" s="1050"/>
      <c r="CV88" s="1051"/>
      <c r="CW88" s="1049"/>
      <c r="CX88" s="1050"/>
      <c r="CY88" s="1050"/>
      <c r="CZ88" s="1050"/>
      <c r="DA88" s="1051"/>
      <c r="DB88" s="1049"/>
      <c r="DC88" s="1050"/>
      <c r="DD88" s="1050"/>
      <c r="DE88" s="1050"/>
      <c r="DF88" s="1051"/>
      <c r="DG88" s="1049"/>
      <c r="DH88" s="1050"/>
      <c r="DI88" s="1050"/>
      <c r="DJ88" s="1050"/>
      <c r="DK88" s="1051"/>
      <c r="DL88" s="1049"/>
      <c r="DM88" s="1050"/>
      <c r="DN88" s="1050"/>
      <c r="DO88" s="1050"/>
      <c r="DP88" s="1051"/>
      <c r="DQ88" s="1049"/>
      <c r="DR88" s="1050"/>
      <c r="DS88" s="1050"/>
      <c r="DT88" s="1050"/>
      <c r="DU88" s="1051"/>
      <c r="DV88" s="1034"/>
      <c r="DW88" s="1035"/>
      <c r="DX88" s="1035"/>
      <c r="DY88" s="1035"/>
      <c r="DZ88" s="1036"/>
      <c r="EA88" s="247"/>
    </row>
    <row r="89" spans="1:131" s="248" customFormat="1" ht="26.25" hidden="1" customHeight="1" x14ac:dyDescent="0.15">
      <c r="A89" s="271"/>
      <c r="B89" s="272"/>
      <c r="C89" s="272"/>
      <c r="D89" s="272"/>
      <c r="E89" s="272"/>
      <c r="F89" s="272"/>
      <c r="G89" s="272"/>
      <c r="H89" s="272"/>
      <c r="I89" s="272"/>
      <c r="J89" s="272"/>
      <c r="K89" s="272"/>
      <c r="L89" s="272"/>
      <c r="M89" s="272"/>
      <c r="N89" s="272"/>
      <c r="O89" s="272"/>
      <c r="P89" s="272"/>
      <c r="Q89" s="273"/>
      <c r="R89" s="273"/>
      <c r="S89" s="273"/>
      <c r="T89" s="273"/>
      <c r="U89" s="273"/>
      <c r="V89" s="273"/>
      <c r="W89" s="273"/>
      <c r="X89" s="273"/>
      <c r="Y89" s="273"/>
      <c r="Z89" s="273"/>
      <c r="AA89" s="273"/>
      <c r="AB89" s="273"/>
      <c r="AC89" s="273"/>
      <c r="AD89" s="273"/>
      <c r="AE89" s="273"/>
      <c r="AF89" s="273"/>
      <c r="AG89" s="273"/>
      <c r="AH89" s="273"/>
      <c r="AI89" s="273"/>
      <c r="AJ89" s="273"/>
      <c r="AK89" s="273"/>
      <c r="AL89" s="273"/>
      <c r="AM89" s="273"/>
      <c r="AN89" s="273"/>
      <c r="AO89" s="273"/>
      <c r="AP89" s="273"/>
      <c r="AQ89" s="273"/>
      <c r="AR89" s="273"/>
      <c r="AS89" s="273"/>
      <c r="AT89" s="273"/>
      <c r="AU89" s="273"/>
      <c r="AV89" s="273"/>
      <c r="AW89" s="273"/>
      <c r="AX89" s="273"/>
      <c r="AY89" s="273"/>
      <c r="AZ89" s="274"/>
      <c r="BA89" s="274"/>
      <c r="BB89" s="274"/>
      <c r="BC89" s="274"/>
      <c r="BD89" s="274"/>
      <c r="BE89" s="266"/>
      <c r="BF89" s="266"/>
      <c r="BG89" s="266"/>
      <c r="BH89" s="266"/>
      <c r="BI89" s="266"/>
      <c r="BJ89" s="266"/>
      <c r="BK89" s="266"/>
      <c r="BL89" s="266"/>
      <c r="BM89" s="266"/>
      <c r="BN89" s="266"/>
      <c r="BO89" s="266"/>
      <c r="BP89" s="266"/>
      <c r="BQ89" s="263">
        <v>83</v>
      </c>
      <c r="BR89" s="268"/>
      <c r="BS89" s="1046"/>
      <c r="BT89" s="1047"/>
      <c r="BU89" s="1047"/>
      <c r="BV89" s="1047"/>
      <c r="BW89" s="1047"/>
      <c r="BX89" s="1047"/>
      <c r="BY89" s="1047"/>
      <c r="BZ89" s="1047"/>
      <c r="CA89" s="1047"/>
      <c r="CB89" s="1047"/>
      <c r="CC89" s="1047"/>
      <c r="CD89" s="1047"/>
      <c r="CE89" s="1047"/>
      <c r="CF89" s="1047"/>
      <c r="CG89" s="1048"/>
      <c r="CH89" s="1049"/>
      <c r="CI89" s="1050"/>
      <c r="CJ89" s="1050"/>
      <c r="CK89" s="1050"/>
      <c r="CL89" s="1051"/>
      <c r="CM89" s="1049"/>
      <c r="CN89" s="1050"/>
      <c r="CO89" s="1050"/>
      <c r="CP89" s="1050"/>
      <c r="CQ89" s="1051"/>
      <c r="CR89" s="1049"/>
      <c r="CS89" s="1050"/>
      <c r="CT89" s="1050"/>
      <c r="CU89" s="1050"/>
      <c r="CV89" s="1051"/>
      <c r="CW89" s="1049"/>
      <c r="CX89" s="1050"/>
      <c r="CY89" s="1050"/>
      <c r="CZ89" s="1050"/>
      <c r="DA89" s="1051"/>
      <c r="DB89" s="1049"/>
      <c r="DC89" s="1050"/>
      <c r="DD89" s="1050"/>
      <c r="DE89" s="1050"/>
      <c r="DF89" s="1051"/>
      <c r="DG89" s="1049"/>
      <c r="DH89" s="1050"/>
      <c r="DI89" s="1050"/>
      <c r="DJ89" s="1050"/>
      <c r="DK89" s="1051"/>
      <c r="DL89" s="1049"/>
      <c r="DM89" s="1050"/>
      <c r="DN89" s="1050"/>
      <c r="DO89" s="1050"/>
      <c r="DP89" s="1051"/>
      <c r="DQ89" s="1049"/>
      <c r="DR89" s="1050"/>
      <c r="DS89" s="1050"/>
      <c r="DT89" s="1050"/>
      <c r="DU89" s="1051"/>
      <c r="DV89" s="1034"/>
      <c r="DW89" s="1035"/>
      <c r="DX89" s="1035"/>
      <c r="DY89" s="1035"/>
      <c r="DZ89" s="1036"/>
      <c r="EA89" s="247"/>
    </row>
    <row r="90" spans="1:131" s="248" customFormat="1" ht="26.25" hidden="1" customHeight="1" x14ac:dyDescent="0.15">
      <c r="A90" s="271"/>
      <c r="B90" s="272"/>
      <c r="C90" s="272"/>
      <c r="D90" s="272"/>
      <c r="E90" s="272"/>
      <c r="F90" s="272"/>
      <c r="G90" s="272"/>
      <c r="H90" s="272"/>
      <c r="I90" s="272"/>
      <c r="J90" s="272"/>
      <c r="K90" s="272"/>
      <c r="L90" s="272"/>
      <c r="M90" s="272"/>
      <c r="N90" s="272"/>
      <c r="O90" s="272"/>
      <c r="P90" s="272"/>
      <c r="Q90" s="273"/>
      <c r="R90" s="273"/>
      <c r="S90" s="273"/>
      <c r="T90" s="273"/>
      <c r="U90" s="273"/>
      <c r="V90" s="273"/>
      <c r="W90" s="273"/>
      <c r="X90" s="273"/>
      <c r="Y90" s="273"/>
      <c r="Z90" s="273"/>
      <c r="AA90" s="273"/>
      <c r="AB90" s="273"/>
      <c r="AC90" s="273"/>
      <c r="AD90" s="273"/>
      <c r="AE90" s="273"/>
      <c r="AF90" s="273"/>
      <c r="AG90" s="273"/>
      <c r="AH90" s="273"/>
      <c r="AI90" s="273"/>
      <c r="AJ90" s="273"/>
      <c r="AK90" s="273"/>
      <c r="AL90" s="273"/>
      <c r="AM90" s="273"/>
      <c r="AN90" s="273"/>
      <c r="AO90" s="273"/>
      <c r="AP90" s="273"/>
      <c r="AQ90" s="273"/>
      <c r="AR90" s="273"/>
      <c r="AS90" s="273"/>
      <c r="AT90" s="273"/>
      <c r="AU90" s="273"/>
      <c r="AV90" s="273"/>
      <c r="AW90" s="273"/>
      <c r="AX90" s="273"/>
      <c r="AY90" s="273"/>
      <c r="AZ90" s="274"/>
      <c r="BA90" s="274"/>
      <c r="BB90" s="274"/>
      <c r="BC90" s="274"/>
      <c r="BD90" s="274"/>
      <c r="BE90" s="266"/>
      <c r="BF90" s="266"/>
      <c r="BG90" s="266"/>
      <c r="BH90" s="266"/>
      <c r="BI90" s="266"/>
      <c r="BJ90" s="266"/>
      <c r="BK90" s="266"/>
      <c r="BL90" s="266"/>
      <c r="BM90" s="266"/>
      <c r="BN90" s="266"/>
      <c r="BO90" s="266"/>
      <c r="BP90" s="266"/>
      <c r="BQ90" s="263">
        <v>84</v>
      </c>
      <c r="BR90" s="268"/>
      <c r="BS90" s="1046"/>
      <c r="BT90" s="1047"/>
      <c r="BU90" s="1047"/>
      <c r="BV90" s="1047"/>
      <c r="BW90" s="1047"/>
      <c r="BX90" s="1047"/>
      <c r="BY90" s="1047"/>
      <c r="BZ90" s="1047"/>
      <c r="CA90" s="1047"/>
      <c r="CB90" s="1047"/>
      <c r="CC90" s="1047"/>
      <c r="CD90" s="1047"/>
      <c r="CE90" s="1047"/>
      <c r="CF90" s="1047"/>
      <c r="CG90" s="1048"/>
      <c r="CH90" s="1049"/>
      <c r="CI90" s="1050"/>
      <c r="CJ90" s="1050"/>
      <c r="CK90" s="1050"/>
      <c r="CL90" s="1051"/>
      <c r="CM90" s="1049"/>
      <c r="CN90" s="1050"/>
      <c r="CO90" s="1050"/>
      <c r="CP90" s="1050"/>
      <c r="CQ90" s="1051"/>
      <c r="CR90" s="1049"/>
      <c r="CS90" s="1050"/>
      <c r="CT90" s="1050"/>
      <c r="CU90" s="1050"/>
      <c r="CV90" s="1051"/>
      <c r="CW90" s="1049"/>
      <c r="CX90" s="1050"/>
      <c r="CY90" s="1050"/>
      <c r="CZ90" s="1050"/>
      <c r="DA90" s="1051"/>
      <c r="DB90" s="1049"/>
      <c r="DC90" s="1050"/>
      <c r="DD90" s="1050"/>
      <c r="DE90" s="1050"/>
      <c r="DF90" s="1051"/>
      <c r="DG90" s="1049"/>
      <c r="DH90" s="1050"/>
      <c r="DI90" s="1050"/>
      <c r="DJ90" s="1050"/>
      <c r="DK90" s="1051"/>
      <c r="DL90" s="1049"/>
      <c r="DM90" s="1050"/>
      <c r="DN90" s="1050"/>
      <c r="DO90" s="1050"/>
      <c r="DP90" s="1051"/>
      <c r="DQ90" s="1049"/>
      <c r="DR90" s="1050"/>
      <c r="DS90" s="1050"/>
      <c r="DT90" s="1050"/>
      <c r="DU90" s="1051"/>
      <c r="DV90" s="1034"/>
      <c r="DW90" s="1035"/>
      <c r="DX90" s="1035"/>
      <c r="DY90" s="1035"/>
      <c r="DZ90" s="1036"/>
      <c r="EA90" s="247"/>
    </row>
    <row r="91" spans="1:131" s="248" customFormat="1" ht="26.25" hidden="1" customHeight="1" x14ac:dyDescent="0.15">
      <c r="A91" s="271"/>
      <c r="B91" s="272"/>
      <c r="C91" s="272"/>
      <c r="D91" s="272"/>
      <c r="E91" s="272"/>
      <c r="F91" s="272"/>
      <c r="G91" s="272"/>
      <c r="H91" s="272"/>
      <c r="I91" s="272"/>
      <c r="J91" s="272"/>
      <c r="K91" s="272"/>
      <c r="L91" s="272"/>
      <c r="M91" s="272"/>
      <c r="N91" s="272"/>
      <c r="O91" s="272"/>
      <c r="P91" s="272"/>
      <c r="Q91" s="273"/>
      <c r="R91" s="273"/>
      <c r="S91" s="273"/>
      <c r="T91" s="273"/>
      <c r="U91" s="273"/>
      <c r="V91" s="273"/>
      <c r="W91" s="273"/>
      <c r="X91" s="273"/>
      <c r="Y91" s="273"/>
      <c r="Z91" s="273"/>
      <c r="AA91" s="273"/>
      <c r="AB91" s="273"/>
      <c r="AC91" s="273"/>
      <c r="AD91" s="273"/>
      <c r="AE91" s="273"/>
      <c r="AF91" s="273"/>
      <c r="AG91" s="273"/>
      <c r="AH91" s="273"/>
      <c r="AI91" s="273"/>
      <c r="AJ91" s="273"/>
      <c r="AK91" s="273"/>
      <c r="AL91" s="273"/>
      <c r="AM91" s="273"/>
      <c r="AN91" s="273"/>
      <c r="AO91" s="273"/>
      <c r="AP91" s="273"/>
      <c r="AQ91" s="273"/>
      <c r="AR91" s="273"/>
      <c r="AS91" s="273"/>
      <c r="AT91" s="273"/>
      <c r="AU91" s="273"/>
      <c r="AV91" s="273"/>
      <c r="AW91" s="273"/>
      <c r="AX91" s="273"/>
      <c r="AY91" s="273"/>
      <c r="AZ91" s="274"/>
      <c r="BA91" s="274"/>
      <c r="BB91" s="274"/>
      <c r="BC91" s="274"/>
      <c r="BD91" s="274"/>
      <c r="BE91" s="266"/>
      <c r="BF91" s="266"/>
      <c r="BG91" s="266"/>
      <c r="BH91" s="266"/>
      <c r="BI91" s="266"/>
      <c r="BJ91" s="266"/>
      <c r="BK91" s="266"/>
      <c r="BL91" s="266"/>
      <c r="BM91" s="266"/>
      <c r="BN91" s="266"/>
      <c r="BO91" s="266"/>
      <c r="BP91" s="266"/>
      <c r="BQ91" s="263">
        <v>85</v>
      </c>
      <c r="BR91" s="268"/>
      <c r="BS91" s="1046"/>
      <c r="BT91" s="1047"/>
      <c r="BU91" s="1047"/>
      <c r="BV91" s="1047"/>
      <c r="BW91" s="1047"/>
      <c r="BX91" s="1047"/>
      <c r="BY91" s="1047"/>
      <c r="BZ91" s="1047"/>
      <c r="CA91" s="1047"/>
      <c r="CB91" s="1047"/>
      <c r="CC91" s="1047"/>
      <c r="CD91" s="1047"/>
      <c r="CE91" s="1047"/>
      <c r="CF91" s="1047"/>
      <c r="CG91" s="1048"/>
      <c r="CH91" s="1049"/>
      <c r="CI91" s="1050"/>
      <c r="CJ91" s="1050"/>
      <c r="CK91" s="1050"/>
      <c r="CL91" s="1051"/>
      <c r="CM91" s="1049"/>
      <c r="CN91" s="1050"/>
      <c r="CO91" s="1050"/>
      <c r="CP91" s="1050"/>
      <c r="CQ91" s="1051"/>
      <c r="CR91" s="1049"/>
      <c r="CS91" s="1050"/>
      <c r="CT91" s="1050"/>
      <c r="CU91" s="1050"/>
      <c r="CV91" s="1051"/>
      <c r="CW91" s="1049"/>
      <c r="CX91" s="1050"/>
      <c r="CY91" s="1050"/>
      <c r="CZ91" s="1050"/>
      <c r="DA91" s="1051"/>
      <c r="DB91" s="1049"/>
      <c r="DC91" s="1050"/>
      <c r="DD91" s="1050"/>
      <c r="DE91" s="1050"/>
      <c r="DF91" s="1051"/>
      <c r="DG91" s="1049"/>
      <c r="DH91" s="1050"/>
      <c r="DI91" s="1050"/>
      <c r="DJ91" s="1050"/>
      <c r="DK91" s="1051"/>
      <c r="DL91" s="1049"/>
      <c r="DM91" s="1050"/>
      <c r="DN91" s="1050"/>
      <c r="DO91" s="1050"/>
      <c r="DP91" s="1051"/>
      <c r="DQ91" s="1049"/>
      <c r="DR91" s="1050"/>
      <c r="DS91" s="1050"/>
      <c r="DT91" s="1050"/>
      <c r="DU91" s="1051"/>
      <c r="DV91" s="1034"/>
      <c r="DW91" s="1035"/>
      <c r="DX91" s="1035"/>
      <c r="DY91" s="1035"/>
      <c r="DZ91" s="1036"/>
      <c r="EA91" s="247"/>
    </row>
    <row r="92" spans="1:131" s="248" customFormat="1" ht="26.25" hidden="1" customHeight="1" x14ac:dyDescent="0.15">
      <c r="A92" s="271"/>
      <c r="B92" s="272"/>
      <c r="C92" s="272"/>
      <c r="D92" s="272"/>
      <c r="E92" s="272"/>
      <c r="F92" s="272"/>
      <c r="G92" s="272"/>
      <c r="H92" s="272"/>
      <c r="I92" s="272"/>
      <c r="J92" s="272"/>
      <c r="K92" s="272"/>
      <c r="L92" s="272"/>
      <c r="M92" s="272"/>
      <c r="N92" s="272"/>
      <c r="O92" s="272"/>
      <c r="P92" s="272"/>
      <c r="Q92" s="273"/>
      <c r="R92" s="273"/>
      <c r="S92" s="273"/>
      <c r="T92" s="273"/>
      <c r="U92" s="273"/>
      <c r="V92" s="273"/>
      <c r="W92" s="273"/>
      <c r="X92" s="273"/>
      <c r="Y92" s="273"/>
      <c r="Z92" s="273"/>
      <c r="AA92" s="273"/>
      <c r="AB92" s="273"/>
      <c r="AC92" s="273"/>
      <c r="AD92" s="273"/>
      <c r="AE92" s="273"/>
      <c r="AF92" s="273"/>
      <c r="AG92" s="273"/>
      <c r="AH92" s="273"/>
      <c r="AI92" s="273"/>
      <c r="AJ92" s="273"/>
      <c r="AK92" s="273"/>
      <c r="AL92" s="273"/>
      <c r="AM92" s="273"/>
      <c r="AN92" s="273"/>
      <c r="AO92" s="273"/>
      <c r="AP92" s="273"/>
      <c r="AQ92" s="273"/>
      <c r="AR92" s="273"/>
      <c r="AS92" s="273"/>
      <c r="AT92" s="273"/>
      <c r="AU92" s="273"/>
      <c r="AV92" s="273"/>
      <c r="AW92" s="273"/>
      <c r="AX92" s="273"/>
      <c r="AY92" s="273"/>
      <c r="AZ92" s="274"/>
      <c r="BA92" s="274"/>
      <c r="BB92" s="274"/>
      <c r="BC92" s="274"/>
      <c r="BD92" s="274"/>
      <c r="BE92" s="266"/>
      <c r="BF92" s="266"/>
      <c r="BG92" s="266"/>
      <c r="BH92" s="266"/>
      <c r="BI92" s="266"/>
      <c r="BJ92" s="266"/>
      <c r="BK92" s="266"/>
      <c r="BL92" s="266"/>
      <c r="BM92" s="266"/>
      <c r="BN92" s="266"/>
      <c r="BO92" s="266"/>
      <c r="BP92" s="266"/>
      <c r="BQ92" s="263">
        <v>86</v>
      </c>
      <c r="BR92" s="268"/>
      <c r="BS92" s="1046"/>
      <c r="BT92" s="1047"/>
      <c r="BU92" s="1047"/>
      <c r="BV92" s="1047"/>
      <c r="BW92" s="1047"/>
      <c r="BX92" s="1047"/>
      <c r="BY92" s="1047"/>
      <c r="BZ92" s="1047"/>
      <c r="CA92" s="1047"/>
      <c r="CB92" s="1047"/>
      <c r="CC92" s="1047"/>
      <c r="CD92" s="1047"/>
      <c r="CE92" s="1047"/>
      <c r="CF92" s="1047"/>
      <c r="CG92" s="1048"/>
      <c r="CH92" s="1049"/>
      <c r="CI92" s="1050"/>
      <c r="CJ92" s="1050"/>
      <c r="CK92" s="1050"/>
      <c r="CL92" s="1051"/>
      <c r="CM92" s="1049"/>
      <c r="CN92" s="1050"/>
      <c r="CO92" s="1050"/>
      <c r="CP92" s="1050"/>
      <c r="CQ92" s="1051"/>
      <c r="CR92" s="1049"/>
      <c r="CS92" s="1050"/>
      <c r="CT92" s="1050"/>
      <c r="CU92" s="1050"/>
      <c r="CV92" s="1051"/>
      <c r="CW92" s="1049"/>
      <c r="CX92" s="1050"/>
      <c r="CY92" s="1050"/>
      <c r="CZ92" s="1050"/>
      <c r="DA92" s="1051"/>
      <c r="DB92" s="1049"/>
      <c r="DC92" s="1050"/>
      <c r="DD92" s="1050"/>
      <c r="DE92" s="1050"/>
      <c r="DF92" s="1051"/>
      <c r="DG92" s="1049"/>
      <c r="DH92" s="1050"/>
      <c r="DI92" s="1050"/>
      <c r="DJ92" s="1050"/>
      <c r="DK92" s="1051"/>
      <c r="DL92" s="1049"/>
      <c r="DM92" s="1050"/>
      <c r="DN92" s="1050"/>
      <c r="DO92" s="1050"/>
      <c r="DP92" s="1051"/>
      <c r="DQ92" s="1049"/>
      <c r="DR92" s="1050"/>
      <c r="DS92" s="1050"/>
      <c r="DT92" s="1050"/>
      <c r="DU92" s="1051"/>
      <c r="DV92" s="1034"/>
      <c r="DW92" s="1035"/>
      <c r="DX92" s="1035"/>
      <c r="DY92" s="1035"/>
      <c r="DZ92" s="1036"/>
      <c r="EA92" s="247"/>
    </row>
    <row r="93" spans="1:131" s="248" customFormat="1" ht="26.25" hidden="1" customHeight="1" x14ac:dyDescent="0.15">
      <c r="A93" s="271"/>
      <c r="B93" s="272"/>
      <c r="C93" s="272"/>
      <c r="D93" s="272"/>
      <c r="E93" s="272"/>
      <c r="F93" s="272"/>
      <c r="G93" s="272"/>
      <c r="H93" s="272"/>
      <c r="I93" s="272"/>
      <c r="J93" s="272"/>
      <c r="K93" s="272"/>
      <c r="L93" s="272"/>
      <c r="M93" s="272"/>
      <c r="N93" s="272"/>
      <c r="O93" s="272"/>
      <c r="P93" s="272"/>
      <c r="Q93" s="273"/>
      <c r="R93" s="273"/>
      <c r="S93" s="273"/>
      <c r="T93" s="273"/>
      <c r="U93" s="273"/>
      <c r="V93" s="273"/>
      <c r="W93" s="273"/>
      <c r="X93" s="273"/>
      <c r="Y93" s="273"/>
      <c r="Z93" s="273"/>
      <c r="AA93" s="273"/>
      <c r="AB93" s="273"/>
      <c r="AC93" s="273"/>
      <c r="AD93" s="273"/>
      <c r="AE93" s="273"/>
      <c r="AF93" s="273"/>
      <c r="AG93" s="273"/>
      <c r="AH93" s="273"/>
      <c r="AI93" s="273"/>
      <c r="AJ93" s="273"/>
      <c r="AK93" s="273"/>
      <c r="AL93" s="273"/>
      <c r="AM93" s="273"/>
      <c r="AN93" s="273"/>
      <c r="AO93" s="273"/>
      <c r="AP93" s="273"/>
      <c r="AQ93" s="273"/>
      <c r="AR93" s="273"/>
      <c r="AS93" s="273"/>
      <c r="AT93" s="273"/>
      <c r="AU93" s="273"/>
      <c r="AV93" s="273"/>
      <c r="AW93" s="273"/>
      <c r="AX93" s="273"/>
      <c r="AY93" s="273"/>
      <c r="AZ93" s="274"/>
      <c r="BA93" s="274"/>
      <c r="BB93" s="274"/>
      <c r="BC93" s="274"/>
      <c r="BD93" s="274"/>
      <c r="BE93" s="266"/>
      <c r="BF93" s="266"/>
      <c r="BG93" s="266"/>
      <c r="BH93" s="266"/>
      <c r="BI93" s="266"/>
      <c r="BJ93" s="266"/>
      <c r="BK93" s="266"/>
      <c r="BL93" s="266"/>
      <c r="BM93" s="266"/>
      <c r="BN93" s="266"/>
      <c r="BO93" s="266"/>
      <c r="BP93" s="266"/>
      <c r="BQ93" s="263">
        <v>87</v>
      </c>
      <c r="BR93" s="268"/>
      <c r="BS93" s="1046"/>
      <c r="BT93" s="1047"/>
      <c r="BU93" s="1047"/>
      <c r="BV93" s="1047"/>
      <c r="BW93" s="1047"/>
      <c r="BX93" s="1047"/>
      <c r="BY93" s="1047"/>
      <c r="BZ93" s="1047"/>
      <c r="CA93" s="1047"/>
      <c r="CB93" s="1047"/>
      <c r="CC93" s="1047"/>
      <c r="CD93" s="1047"/>
      <c r="CE93" s="1047"/>
      <c r="CF93" s="1047"/>
      <c r="CG93" s="1048"/>
      <c r="CH93" s="1049"/>
      <c r="CI93" s="1050"/>
      <c r="CJ93" s="1050"/>
      <c r="CK93" s="1050"/>
      <c r="CL93" s="1051"/>
      <c r="CM93" s="1049"/>
      <c r="CN93" s="1050"/>
      <c r="CO93" s="1050"/>
      <c r="CP93" s="1050"/>
      <c r="CQ93" s="1051"/>
      <c r="CR93" s="1049"/>
      <c r="CS93" s="1050"/>
      <c r="CT93" s="1050"/>
      <c r="CU93" s="1050"/>
      <c r="CV93" s="1051"/>
      <c r="CW93" s="1049"/>
      <c r="CX93" s="1050"/>
      <c r="CY93" s="1050"/>
      <c r="CZ93" s="1050"/>
      <c r="DA93" s="1051"/>
      <c r="DB93" s="1049"/>
      <c r="DC93" s="1050"/>
      <c r="DD93" s="1050"/>
      <c r="DE93" s="1050"/>
      <c r="DF93" s="1051"/>
      <c r="DG93" s="1049"/>
      <c r="DH93" s="1050"/>
      <c r="DI93" s="1050"/>
      <c r="DJ93" s="1050"/>
      <c r="DK93" s="1051"/>
      <c r="DL93" s="1049"/>
      <c r="DM93" s="1050"/>
      <c r="DN93" s="1050"/>
      <c r="DO93" s="1050"/>
      <c r="DP93" s="1051"/>
      <c r="DQ93" s="1049"/>
      <c r="DR93" s="1050"/>
      <c r="DS93" s="1050"/>
      <c r="DT93" s="1050"/>
      <c r="DU93" s="1051"/>
      <c r="DV93" s="1034"/>
      <c r="DW93" s="1035"/>
      <c r="DX93" s="1035"/>
      <c r="DY93" s="1035"/>
      <c r="DZ93" s="1036"/>
      <c r="EA93" s="247"/>
    </row>
    <row r="94" spans="1:131" s="248" customFormat="1" ht="26.25" hidden="1" customHeight="1" x14ac:dyDescent="0.15">
      <c r="A94" s="271"/>
      <c r="B94" s="272"/>
      <c r="C94" s="272"/>
      <c r="D94" s="272"/>
      <c r="E94" s="272"/>
      <c r="F94" s="272"/>
      <c r="G94" s="272"/>
      <c r="H94" s="272"/>
      <c r="I94" s="272"/>
      <c r="J94" s="272"/>
      <c r="K94" s="272"/>
      <c r="L94" s="272"/>
      <c r="M94" s="272"/>
      <c r="N94" s="272"/>
      <c r="O94" s="272"/>
      <c r="P94" s="272"/>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4"/>
      <c r="BA94" s="274"/>
      <c r="BB94" s="274"/>
      <c r="BC94" s="274"/>
      <c r="BD94" s="274"/>
      <c r="BE94" s="266"/>
      <c r="BF94" s="266"/>
      <c r="BG94" s="266"/>
      <c r="BH94" s="266"/>
      <c r="BI94" s="266"/>
      <c r="BJ94" s="266"/>
      <c r="BK94" s="266"/>
      <c r="BL94" s="266"/>
      <c r="BM94" s="266"/>
      <c r="BN94" s="266"/>
      <c r="BO94" s="266"/>
      <c r="BP94" s="266"/>
      <c r="BQ94" s="263">
        <v>88</v>
      </c>
      <c r="BR94" s="268"/>
      <c r="BS94" s="1046"/>
      <c r="BT94" s="1047"/>
      <c r="BU94" s="1047"/>
      <c r="BV94" s="1047"/>
      <c r="BW94" s="1047"/>
      <c r="BX94" s="1047"/>
      <c r="BY94" s="1047"/>
      <c r="BZ94" s="1047"/>
      <c r="CA94" s="1047"/>
      <c r="CB94" s="1047"/>
      <c r="CC94" s="1047"/>
      <c r="CD94" s="1047"/>
      <c r="CE94" s="1047"/>
      <c r="CF94" s="1047"/>
      <c r="CG94" s="1048"/>
      <c r="CH94" s="1049"/>
      <c r="CI94" s="1050"/>
      <c r="CJ94" s="1050"/>
      <c r="CK94" s="1050"/>
      <c r="CL94" s="1051"/>
      <c r="CM94" s="1049"/>
      <c r="CN94" s="1050"/>
      <c r="CO94" s="1050"/>
      <c r="CP94" s="1050"/>
      <c r="CQ94" s="1051"/>
      <c r="CR94" s="1049"/>
      <c r="CS94" s="1050"/>
      <c r="CT94" s="1050"/>
      <c r="CU94" s="1050"/>
      <c r="CV94" s="1051"/>
      <c r="CW94" s="1049"/>
      <c r="CX94" s="1050"/>
      <c r="CY94" s="1050"/>
      <c r="CZ94" s="1050"/>
      <c r="DA94" s="1051"/>
      <c r="DB94" s="1049"/>
      <c r="DC94" s="1050"/>
      <c r="DD94" s="1050"/>
      <c r="DE94" s="1050"/>
      <c r="DF94" s="1051"/>
      <c r="DG94" s="1049"/>
      <c r="DH94" s="1050"/>
      <c r="DI94" s="1050"/>
      <c r="DJ94" s="1050"/>
      <c r="DK94" s="1051"/>
      <c r="DL94" s="1049"/>
      <c r="DM94" s="1050"/>
      <c r="DN94" s="1050"/>
      <c r="DO94" s="1050"/>
      <c r="DP94" s="1051"/>
      <c r="DQ94" s="1049"/>
      <c r="DR94" s="1050"/>
      <c r="DS94" s="1050"/>
      <c r="DT94" s="1050"/>
      <c r="DU94" s="1051"/>
      <c r="DV94" s="1034"/>
      <c r="DW94" s="1035"/>
      <c r="DX94" s="1035"/>
      <c r="DY94" s="1035"/>
      <c r="DZ94" s="1036"/>
      <c r="EA94" s="247"/>
    </row>
    <row r="95" spans="1:131" s="248" customFormat="1" ht="26.25" hidden="1" customHeight="1" x14ac:dyDescent="0.15">
      <c r="A95" s="271"/>
      <c r="B95" s="272"/>
      <c r="C95" s="272"/>
      <c r="D95" s="272"/>
      <c r="E95" s="272"/>
      <c r="F95" s="272"/>
      <c r="G95" s="272"/>
      <c r="H95" s="272"/>
      <c r="I95" s="272"/>
      <c r="J95" s="272"/>
      <c r="K95" s="272"/>
      <c r="L95" s="272"/>
      <c r="M95" s="272"/>
      <c r="N95" s="272"/>
      <c r="O95" s="272"/>
      <c r="P95" s="272"/>
      <c r="Q95" s="273"/>
      <c r="R95" s="273"/>
      <c r="S95" s="273"/>
      <c r="T95" s="273"/>
      <c r="U95" s="273"/>
      <c r="V95" s="273"/>
      <c r="W95" s="273"/>
      <c r="X95" s="273"/>
      <c r="Y95" s="273"/>
      <c r="Z95" s="273"/>
      <c r="AA95" s="273"/>
      <c r="AB95" s="273"/>
      <c r="AC95" s="273"/>
      <c r="AD95" s="273"/>
      <c r="AE95" s="273"/>
      <c r="AF95" s="273"/>
      <c r="AG95" s="273"/>
      <c r="AH95" s="273"/>
      <c r="AI95" s="273"/>
      <c r="AJ95" s="273"/>
      <c r="AK95" s="273"/>
      <c r="AL95" s="273"/>
      <c r="AM95" s="273"/>
      <c r="AN95" s="273"/>
      <c r="AO95" s="273"/>
      <c r="AP95" s="273"/>
      <c r="AQ95" s="273"/>
      <c r="AR95" s="273"/>
      <c r="AS95" s="273"/>
      <c r="AT95" s="273"/>
      <c r="AU95" s="273"/>
      <c r="AV95" s="273"/>
      <c r="AW95" s="273"/>
      <c r="AX95" s="273"/>
      <c r="AY95" s="273"/>
      <c r="AZ95" s="274"/>
      <c r="BA95" s="274"/>
      <c r="BB95" s="274"/>
      <c r="BC95" s="274"/>
      <c r="BD95" s="274"/>
      <c r="BE95" s="266"/>
      <c r="BF95" s="266"/>
      <c r="BG95" s="266"/>
      <c r="BH95" s="266"/>
      <c r="BI95" s="266"/>
      <c r="BJ95" s="266"/>
      <c r="BK95" s="266"/>
      <c r="BL95" s="266"/>
      <c r="BM95" s="266"/>
      <c r="BN95" s="266"/>
      <c r="BO95" s="266"/>
      <c r="BP95" s="266"/>
      <c r="BQ95" s="263">
        <v>89</v>
      </c>
      <c r="BR95" s="268"/>
      <c r="BS95" s="1046"/>
      <c r="BT95" s="1047"/>
      <c r="BU95" s="1047"/>
      <c r="BV95" s="1047"/>
      <c r="BW95" s="1047"/>
      <c r="BX95" s="1047"/>
      <c r="BY95" s="1047"/>
      <c r="BZ95" s="1047"/>
      <c r="CA95" s="1047"/>
      <c r="CB95" s="1047"/>
      <c r="CC95" s="1047"/>
      <c r="CD95" s="1047"/>
      <c r="CE95" s="1047"/>
      <c r="CF95" s="1047"/>
      <c r="CG95" s="1048"/>
      <c r="CH95" s="1049"/>
      <c r="CI95" s="1050"/>
      <c r="CJ95" s="1050"/>
      <c r="CK95" s="1050"/>
      <c r="CL95" s="1051"/>
      <c r="CM95" s="1049"/>
      <c r="CN95" s="1050"/>
      <c r="CO95" s="1050"/>
      <c r="CP95" s="1050"/>
      <c r="CQ95" s="1051"/>
      <c r="CR95" s="1049"/>
      <c r="CS95" s="1050"/>
      <c r="CT95" s="1050"/>
      <c r="CU95" s="1050"/>
      <c r="CV95" s="1051"/>
      <c r="CW95" s="1049"/>
      <c r="CX95" s="1050"/>
      <c r="CY95" s="1050"/>
      <c r="CZ95" s="1050"/>
      <c r="DA95" s="1051"/>
      <c r="DB95" s="1049"/>
      <c r="DC95" s="1050"/>
      <c r="DD95" s="1050"/>
      <c r="DE95" s="1050"/>
      <c r="DF95" s="1051"/>
      <c r="DG95" s="1049"/>
      <c r="DH95" s="1050"/>
      <c r="DI95" s="1050"/>
      <c r="DJ95" s="1050"/>
      <c r="DK95" s="1051"/>
      <c r="DL95" s="1049"/>
      <c r="DM95" s="1050"/>
      <c r="DN95" s="1050"/>
      <c r="DO95" s="1050"/>
      <c r="DP95" s="1051"/>
      <c r="DQ95" s="1049"/>
      <c r="DR95" s="1050"/>
      <c r="DS95" s="1050"/>
      <c r="DT95" s="1050"/>
      <c r="DU95" s="1051"/>
      <c r="DV95" s="1034"/>
      <c r="DW95" s="1035"/>
      <c r="DX95" s="1035"/>
      <c r="DY95" s="1035"/>
      <c r="DZ95" s="1036"/>
      <c r="EA95" s="247"/>
    </row>
    <row r="96" spans="1:131" s="248" customFormat="1" ht="26.25" hidden="1" customHeight="1" x14ac:dyDescent="0.15">
      <c r="A96" s="271"/>
      <c r="B96" s="272"/>
      <c r="C96" s="272"/>
      <c r="D96" s="272"/>
      <c r="E96" s="272"/>
      <c r="F96" s="272"/>
      <c r="G96" s="272"/>
      <c r="H96" s="272"/>
      <c r="I96" s="272"/>
      <c r="J96" s="272"/>
      <c r="K96" s="272"/>
      <c r="L96" s="272"/>
      <c r="M96" s="272"/>
      <c r="N96" s="272"/>
      <c r="O96" s="272"/>
      <c r="P96" s="272"/>
      <c r="Q96" s="273"/>
      <c r="R96" s="273"/>
      <c r="S96" s="273"/>
      <c r="T96" s="273"/>
      <c r="U96" s="273"/>
      <c r="V96" s="273"/>
      <c r="W96" s="273"/>
      <c r="X96" s="273"/>
      <c r="Y96" s="273"/>
      <c r="Z96" s="273"/>
      <c r="AA96" s="273"/>
      <c r="AB96" s="273"/>
      <c r="AC96" s="273"/>
      <c r="AD96" s="273"/>
      <c r="AE96" s="273"/>
      <c r="AF96" s="273"/>
      <c r="AG96" s="273"/>
      <c r="AH96" s="273"/>
      <c r="AI96" s="273"/>
      <c r="AJ96" s="273"/>
      <c r="AK96" s="273"/>
      <c r="AL96" s="273"/>
      <c r="AM96" s="273"/>
      <c r="AN96" s="273"/>
      <c r="AO96" s="273"/>
      <c r="AP96" s="273"/>
      <c r="AQ96" s="273"/>
      <c r="AR96" s="273"/>
      <c r="AS96" s="273"/>
      <c r="AT96" s="273"/>
      <c r="AU96" s="273"/>
      <c r="AV96" s="273"/>
      <c r="AW96" s="273"/>
      <c r="AX96" s="273"/>
      <c r="AY96" s="273"/>
      <c r="AZ96" s="274"/>
      <c r="BA96" s="274"/>
      <c r="BB96" s="274"/>
      <c r="BC96" s="274"/>
      <c r="BD96" s="274"/>
      <c r="BE96" s="266"/>
      <c r="BF96" s="266"/>
      <c r="BG96" s="266"/>
      <c r="BH96" s="266"/>
      <c r="BI96" s="266"/>
      <c r="BJ96" s="266"/>
      <c r="BK96" s="266"/>
      <c r="BL96" s="266"/>
      <c r="BM96" s="266"/>
      <c r="BN96" s="266"/>
      <c r="BO96" s="266"/>
      <c r="BP96" s="266"/>
      <c r="BQ96" s="263">
        <v>90</v>
      </c>
      <c r="BR96" s="268"/>
      <c r="BS96" s="1046"/>
      <c r="BT96" s="1047"/>
      <c r="BU96" s="1047"/>
      <c r="BV96" s="1047"/>
      <c r="BW96" s="1047"/>
      <c r="BX96" s="1047"/>
      <c r="BY96" s="1047"/>
      <c r="BZ96" s="1047"/>
      <c r="CA96" s="1047"/>
      <c r="CB96" s="1047"/>
      <c r="CC96" s="1047"/>
      <c r="CD96" s="1047"/>
      <c r="CE96" s="1047"/>
      <c r="CF96" s="1047"/>
      <c r="CG96" s="1048"/>
      <c r="CH96" s="1049"/>
      <c r="CI96" s="1050"/>
      <c r="CJ96" s="1050"/>
      <c r="CK96" s="1050"/>
      <c r="CL96" s="1051"/>
      <c r="CM96" s="1049"/>
      <c r="CN96" s="1050"/>
      <c r="CO96" s="1050"/>
      <c r="CP96" s="1050"/>
      <c r="CQ96" s="1051"/>
      <c r="CR96" s="1049"/>
      <c r="CS96" s="1050"/>
      <c r="CT96" s="1050"/>
      <c r="CU96" s="1050"/>
      <c r="CV96" s="1051"/>
      <c r="CW96" s="1049"/>
      <c r="CX96" s="1050"/>
      <c r="CY96" s="1050"/>
      <c r="CZ96" s="1050"/>
      <c r="DA96" s="1051"/>
      <c r="DB96" s="1049"/>
      <c r="DC96" s="1050"/>
      <c r="DD96" s="1050"/>
      <c r="DE96" s="1050"/>
      <c r="DF96" s="1051"/>
      <c r="DG96" s="1049"/>
      <c r="DH96" s="1050"/>
      <c r="DI96" s="1050"/>
      <c r="DJ96" s="1050"/>
      <c r="DK96" s="1051"/>
      <c r="DL96" s="1049"/>
      <c r="DM96" s="1050"/>
      <c r="DN96" s="1050"/>
      <c r="DO96" s="1050"/>
      <c r="DP96" s="1051"/>
      <c r="DQ96" s="1049"/>
      <c r="DR96" s="1050"/>
      <c r="DS96" s="1050"/>
      <c r="DT96" s="1050"/>
      <c r="DU96" s="1051"/>
      <c r="DV96" s="1034"/>
      <c r="DW96" s="1035"/>
      <c r="DX96" s="1035"/>
      <c r="DY96" s="1035"/>
      <c r="DZ96" s="1036"/>
      <c r="EA96" s="247"/>
    </row>
    <row r="97" spans="1:131" s="248" customFormat="1" ht="26.25" hidden="1" customHeight="1" x14ac:dyDescent="0.15">
      <c r="A97" s="271"/>
      <c r="B97" s="272"/>
      <c r="C97" s="272"/>
      <c r="D97" s="272"/>
      <c r="E97" s="272"/>
      <c r="F97" s="272"/>
      <c r="G97" s="272"/>
      <c r="H97" s="272"/>
      <c r="I97" s="272"/>
      <c r="J97" s="272"/>
      <c r="K97" s="272"/>
      <c r="L97" s="272"/>
      <c r="M97" s="272"/>
      <c r="N97" s="272"/>
      <c r="O97" s="272"/>
      <c r="P97" s="272"/>
      <c r="Q97" s="273"/>
      <c r="R97" s="273"/>
      <c r="S97" s="273"/>
      <c r="T97" s="273"/>
      <c r="U97" s="273"/>
      <c r="V97" s="273"/>
      <c r="W97" s="273"/>
      <c r="X97" s="273"/>
      <c r="Y97" s="273"/>
      <c r="Z97" s="273"/>
      <c r="AA97" s="273"/>
      <c r="AB97" s="273"/>
      <c r="AC97" s="273"/>
      <c r="AD97" s="273"/>
      <c r="AE97" s="273"/>
      <c r="AF97" s="273"/>
      <c r="AG97" s="273"/>
      <c r="AH97" s="273"/>
      <c r="AI97" s="273"/>
      <c r="AJ97" s="273"/>
      <c r="AK97" s="273"/>
      <c r="AL97" s="273"/>
      <c r="AM97" s="273"/>
      <c r="AN97" s="273"/>
      <c r="AO97" s="273"/>
      <c r="AP97" s="273"/>
      <c r="AQ97" s="273"/>
      <c r="AR97" s="273"/>
      <c r="AS97" s="273"/>
      <c r="AT97" s="273"/>
      <c r="AU97" s="273"/>
      <c r="AV97" s="273"/>
      <c r="AW97" s="273"/>
      <c r="AX97" s="273"/>
      <c r="AY97" s="273"/>
      <c r="AZ97" s="274"/>
      <c r="BA97" s="274"/>
      <c r="BB97" s="274"/>
      <c r="BC97" s="274"/>
      <c r="BD97" s="274"/>
      <c r="BE97" s="266"/>
      <c r="BF97" s="266"/>
      <c r="BG97" s="266"/>
      <c r="BH97" s="266"/>
      <c r="BI97" s="266"/>
      <c r="BJ97" s="266"/>
      <c r="BK97" s="266"/>
      <c r="BL97" s="266"/>
      <c r="BM97" s="266"/>
      <c r="BN97" s="266"/>
      <c r="BO97" s="266"/>
      <c r="BP97" s="266"/>
      <c r="BQ97" s="263">
        <v>91</v>
      </c>
      <c r="BR97" s="268"/>
      <c r="BS97" s="1046"/>
      <c r="BT97" s="1047"/>
      <c r="BU97" s="1047"/>
      <c r="BV97" s="1047"/>
      <c r="BW97" s="1047"/>
      <c r="BX97" s="1047"/>
      <c r="BY97" s="1047"/>
      <c r="BZ97" s="1047"/>
      <c r="CA97" s="1047"/>
      <c r="CB97" s="1047"/>
      <c r="CC97" s="1047"/>
      <c r="CD97" s="1047"/>
      <c r="CE97" s="1047"/>
      <c r="CF97" s="1047"/>
      <c r="CG97" s="1048"/>
      <c r="CH97" s="1049"/>
      <c r="CI97" s="1050"/>
      <c r="CJ97" s="1050"/>
      <c r="CK97" s="1050"/>
      <c r="CL97" s="1051"/>
      <c r="CM97" s="1049"/>
      <c r="CN97" s="1050"/>
      <c r="CO97" s="1050"/>
      <c r="CP97" s="1050"/>
      <c r="CQ97" s="1051"/>
      <c r="CR97" s="1049"/>
      <c r="CS97" s="1050"/>
      <c r="CT97" s="1050"/>
      <c r="CU97" s="1050"/>
      <c r="CV97" s="1051"/>
      <c r="CW97" s="1049"/>
      <c r="CX97" s="1050"/>
      <c r="CY97" s="1050"/>
      <c r="CZ97" s="1050"/>
      <c r="DA97" s="1051"/>
      <c r="DB97" s="1049"/>
      <c r="DC97" s="1050"/>
      <c r="DD97" s="1050"/>
      <c r="DE97" s="1050"/>
      <c r="DF97" s="1051"/>
      <c r="DG97" s="1049"/>
      <c r="DH97" s="1050"/>
      <c r="DI97" s="1050"/>
      <c r="DJ97" s="1050"/>
      <c r="DK97" s="1051"/>
      <c r="DL97" s="1049"/>
      <c r="DM97" s="1050"/>
      <c r="DN97" s="1050"/>
      <c r="DO97" s="1050"/>
      <c r="DP97" s="1051"/>
      <c r="DQ97" s="1049"/>
      <c r="DR97" s="1050"/>
      <c r="DS97" s="1050"/>
      <c r="DT97" s="1050"/>
      <c r="DU97" s="1051"/>
      <c r="DV97" s="1034"/>
      <c r="DW97" s="1035"/>
      <c r="DX97" s="1035"/>
      <c r="DY97" s="1035"/>
      <c r="DZ97" s="1036"/>
      <c r="EA97" s="247"/>
    </row>
    <row r="98" spans="1:131" s="248" customFormat="1" ht="26.25" hidden="1" customHeight="1" x14ac:dyDescent="0.15">
      <c r="A98" s="271"/>
      <c r="B98" s="272"/>
      <c r="C98" s="272"/>
      <c r="D98" s="272"/>
      <c r="E98" s="272"/>
      <c r="F98" s="272"/>
      <c r="G98" s="272"/>
      <c r="H98" s="272"/>
      <c r="I98" s="272"/>
      <c r="J98" s="272"/>
      <c r="K98" s="272"/>
      <c r="L98" s="272"/>
      <c r="M98" s="272"/>
      <c r="N98" s="272"/>
      <c r="O98" s="272"/>
      <c r="P98" s="272"/>
      <c r="Q98" s="273"/>
      <c r="R98" s="273"/>
      <c r="S98" s="273"/>
      <c r="T98" s="273"/>
      <c r="U98" s="273"/>
      <c r="V98" s="273"/>
      <c r="W98" s="273"/>
      <c r="X98" s="273"/>
      <c r="Y98" s="273"/>
      <c r="Z98" s="273"/>
      <c r="AA98" s="273"/>
      <c r="AB98" s="273"/>
      <c r="AC98" s="273"/>
      <c r="AD98" s="273"/>
      <c r="AE98" s="273"/>
      <c r="AF98" s="273"/>
      <c r="AG98" s="273"/>
      <c r="AH98" s="273"/>
      <c r="AI98" s="273"/>
      <c r="AJ98" s="273"/>
      <c r="AK98" s="273"/>
      <c r="AL98" s="273"/>
      <c r="AM98" s="273"/>
      <c r="AN98" s="273"/>
      <c r="AO98" s="273"/>
      <c r="AP98" s="273"/>
      <c r="AQ98" s="273"/>
      <c r="AR98" s="273"/>
      <c r="AS98" s="273"/>
      <c r="AT98" s="273"/>
      <c r="AU98" s="273"/>
      <c r="AV98" s="273"/>
      <c r="AW98" s="273"/>
      <c r="AX98" s="273"/>
      <c r="AY98" s="273"/>
      <c r="AZ98" s="274"/>
      <c r="BA98" s="274"/>
      <c r="BB98" s="274"/>
      <c r="BC98" s="274"/>
      <c r="BD98" s="274"/>
      <c r="BE98" s="266"/>
      <c r="BF98" s="266"/>
      <c r="BG98" s="266"/>
      <c r="BH98" s="266"/>
      <c r="BI98" s="266"/>
      <c r="BJ98" s="266"/>
      <c r="BK98" s="266"/>
      <c r="BL98" s="266"/>
      <c r="BM98" s="266"/>
      <c r="BN98" s="266"/>
      <c r="BO98" s="266"/>
      <c r="BP98" s="266"/>
      <c r="BQ98" s="263">
        <v>92</v>
      </c>
      <c r="BR98" s="268"/>
      <c r="BS98" s="1046"/>
      <c r="BT98" s="1047"/>
      <c r="BU98" s="1047"/>
      <c r="BV98" s="1047"/>
      <c r="BW98" s="1047"/>
      <c r="BX98" s="1047"/>
      <c r="BY98" s="1047"/>
      <c r="BZ98" s="1047"/>
      <c r="CA98" s="1047"/>
      <c r="CB98" s="1047"/>
      <c r="CC98" s="1047"/>
      <c r="CD98" s="1047"/>
      <c r="CE98" s="1047"/>
      <c r="CF98" s="1047"/>
      <c r="CG98" s="1048"/>
      <c r="CH98" s="1049"/>
      <c r="CI98" s="1050"/>
      <c r="CJ98" s="1050"/>
      <c r="CK98" s="1050"/>
      <c r="CL98" s="1051"/>
      <c r="CM98" s="1049"/>
      <c r="CN98" s="1050"/>
      <c r="CO98" s="1050"/>
      <c r="CP98" s="1050"/>
      <c r="CQ98" s="1051"/>
      <c r="CR98" s="1049"/>
      <c r="CS98" s="1050"/>
      <c r="CT98" s="1050"/>
      <c r="CU98" s="1050"/>
      <c r="CV98" s="1051"/>
      <c r="CW98" s="1049"/>
      <c r="CX98" s="1050"/>
      <c r="CY98" s="1050"/>
      <c r="CZ98" s="1050"/>
      <c r="DA98" s="1051"/>
      <c r="DB98" s="1049"/>
      <c r="DC98" s="1050"/>
      <c r="DD98" s="1050"/>
      <c r="DE98" s="1050"/>
      <c r="DF98" s="1051"/>
      <c r="DG98" s="1049"/>
      <c r="DH98" s="1050"/>
      <c r="DI98" s="1050"/>
      <c r="DJ98" s="1050"/>
      <c r="DK98" s="1051"/>
      <c r="DL98" s="1049"/>
      <c r="DM98" s="1050"/>
      <c r="DN98" s="1050"/>
      <c r="DO98" s="1050"/>
      <c r="DP98" s="1051"/>
      <c r="DQ98" s="1049"/>
      <c r="DR98" s="1050"/>
      <c r="DS98" s="1050"/>
      <c r="DT98" s="1050"/>
      <c r="DU98" s="1051"/>
      <c r="DV98" s="1034"/>
      <c r="DW98" s="1035"/>
      <c r="DX98" s="1035"/>
      <c r="DY98" s="1035"/>
      <c r="DZ98" s="1036"/>
      <c r="EA98" s="247"/>
    </row>
    <row r="99" spans="1:131" s="248" customFormat="1" ht="26.25" hidden="1" customHeight="1" x14ac:dyDescent="0.15">
      <c r="A99" s="271"/>
      <c r="B99" s="272"/>
      <c r="C99" s="272"/>
      <c r="D99" s="272"/>
      <c r="E99" s="272"/>
      <c r="F99" s="272"/>
      <c r="G99" s="272"/>
      <c r="H99" s="272"/>
      <c r="I99" s="272"/>
      <c r="J99" s="272"/>
      <c r="K99" s="272"/>
      <c r="L99" s="272"/>
      <c r="M99" s="272"/>
      <c r="N99" s="272"/>
      <c r="O99" s="272"/>
      <c r="P99" s="272"/>
      <c r="Q99" s="273"/>
      <c r="R99" s="273"/>
      <c r="S99" s="273"/>
      <c r="T99" s="273"/>
      <c r="U99" s="273"/>
      <c r="V99" s="273"/>
      <c r="W99" s="273"/>
      <c r="X99" s="273"/>
      <c r="Y99" s="273"/>
      <c r="Z99" s="273"/>
      <c r="AA99" s="273"/>
      <c r="AB99" s="273"/>
      <c r="AC99" s="273"/>
      <c r="AD99" s="273"/>
      <c r="AE99" s="273"/>
      <c r="AF99" s="273"/>
      <c r="AG99" s="273"/>
      <c r="AH99" s="273"/>
      <c r="AI99" s="273"/>
      <c r="AJ99" s="273"/>
      <c r="AK99" s="273"/>
      <c r="AL99" s="273"/>
      <c r="AM99" s="273"/>
      <c r="AN99" s="273"/>
      <c r="AO99" s="273"/>
      <c r="AP99" s="273"/>
      <c r="AQ99" s="273"/>
      <c r="AR99" s="273"/>
      <c r="AS99" s="273"/>
      <c r="AT99" s="273"/>
      <c r="AU99" s="273"/>
      <c r="AV99" s="273"/>
      <c r="AW99" s="273"/>
      <c r="AX99" s="273"/>
      <c r="AY99" s="273"/>
      <c r="AZ99" s="274"/>
      <c r="BA99" s="274"/>
      <c r="BB99" s="274"/>
      <c r="BC99" s="274"/>
      <c r="BD99" s="274"/>
      <c r="BE99" s="266"/>
      <c r="BF99" s="266"/>
      <c r="BG99" s="266"/>
      <c r="BH99" s="266"/>
      <c r="BI99" s="266"/>
      <c r="BJ99" s="266"/>
      <c r="BK99" s="266"/>
      <c r="BL99" s="266"/>
      <c r="BM99" s="266"/>
      <c r="BN99" s="266"/>
      <c r="BO99" s="266"/>
      <c r="BP99" s="266"/>
      <c r="BQ99" s="263">
        <v>93</v>
      </c>
      <c r="BR99" s="268"/>
      <c r="BS99" s="1046"/>
      <c r="BT99" s="1047"/>
      <c r="BU99" s="1047"/>
      <c r="BV99" s="1047"/>
      <c r="BW99" s="1047"/>
      <c r="BX99" s="1047"/>
      <c r="BY99" s="1047"/>
      <c r="BZ99" s="1047"/>
      <c r="CA99" s="1047"/>
      <c r="CB99" s="1047"/>
      <c r="CC99" s="1047"/>
      <c r="CD99" s="1047"/>
      <c r="CE99" s="1047"/>
      <c r="CF99" s="1047"/>
      <c r="CG99" s="1048"/>
      <c r="CH99" s="1049"/>
      <c r="CI99" s="1050"/>
      <c r="CJ99" s="1050"/>
      <c r="CK99" s="1050"/>
      <c r="CL99" s="1051"/>
      <c r="CM99" s="1049"/>
      <c r="CN99" s="1050"/>
      <c r="CO99" s="1050"/>
      <c r="CP99" s="1050"/>
      <c r="CQ99" s="1051"/>
      <c r="CR99" s="1049"/>
      <c r="CS99" s="1050"/>
      <c r="CT99" s="1050"/>
      <c r="CU99" s="1050"/>
      <c r="CV99" s="1051"/>
      <c r="CW99" s="1049"/>
      <c r="CX99" s="1050"/>
      <c r="CY99" s="1050"/>
      <c r="CZ99" s="1050"/>
      <c r="DA99" s="1051"/>
      <c r="DB99" s="1049"/>
      <c r="DC99" s="1050"/>
      <c r="DD99" s="1050"/>
      <c r="DE99" s="1050"/>
      <c r="DF99" s="1051"/>
      <c r="DG99" s="1049"/>
      <c r="DH99" s="1050"/>
      <c r="DI99" s="1050"/>
      <c r="DJ99" s="1050"/>
      <c r="DK99" s="1051"/>
      <c r="DL99" s="1049"/>
      <c r="DM99" s="1050"/>
      <c r="DN99" s="1050"/>
      <c r="DO99" s="1050"/>
      <c r="DP99" s="1051"/>
      <c r="DQ99" s="1049"/>
      <c r="DR99" s="1050"/>
      <c r="DS99" s="1050"/>
      <c r="DT99" s="1050"/>
      <c r="DU99" s="1051"/>
      <c r="DV99" s="1034"/>
      <c r="DW99" s="1035"/>
      <c r="DX99" s="1035"/>
      <c r="DY99" s="1035"/>
      <c r="DZ99" s="1036"/>
      <c r="EA99" s="247"/>
    </row>
    <row r="100" spans="1:131" s="248" customFormat="1" ht="26.25" hidden="1" customHeight="1" x14ac:dyDescent="0.15">
      <c r="A100" s="271"/>
      <c r="B100" s="272"/>
      <c r="C100" s="272"/>
      <c r="D100" s="272"/>
      <c r="E100" s="272"/>
      <c r="F100" s="272"/>
      <c r="G100" s="272"/>
      <c r="H100" s="272"/>
      <c r="I100" s="272"/>
      <c r="J100" s="272"/>
      <c r="K100" s="272"/>
      <c r="L100" s="272"/>
      <c r="M100" s="272"/>
      <c r="N100" s="272"/>
      <c r="O100" s="272"/>
      <c r="P100" s="272"/>
      <c r="Q100" s="273"/>
      <c r="R100" s="273"/>
      <c r="S100" s="273"/>
      <c r="T100" s="273"/>
      <c r="U100" s="273"/>
      <c r="V100" s="273"/>
      <c r="W100" s="273"/>
      <c r="X100" s="273"/>
      <c r="Y100" s="273"/>
      <c r="Z100" s="273"/>
      <c r="AA100" s="273"/>
      <c r="AB100" s="273"/>
      <c r="AC100" s="273"/>
      <c r="AD100" s="273"/>
      <c r="AE100" s="273"/>
      <c r="AF100" s="273"/>
      <c r="AG100" s="273"/>
      <c r="AH100" s="273"/>
      <c r="AI100" s="273"/>
      <c r="AJ100" s="273"/>
      <c r="AK100" s="273"/>
      <c r="AL100" s="273"/>
      <c r="AM100" s="273"/>
      <c r="AN100" s="273"/>
      <c r="AO100" s="273"/>
      <c r="AP100" s="273"/>
      <c r="AQ100" s="273"/>
      <c r="AR100" s="273"/>
      <c r="AS100" s="273"/>
      <c r="AT100" s="273"/>
      <c r="AU100" s="273"/>
      <c r="AV100" s="273"/>
      <c r="AW100" s="273"/>
      <c r="AX100" s="273"/>
      <c r="AY100" s="273"/>
      <c r="AZ100" s="274"/>
      <c r="BA100" s="274"/>
      <c r="BB100" s="274"/>
      <c r="BC100" s="274"/>
      <c r="BD100" s="274"/>
      <c r="BE100" s="266"/>
      <c r="BF100" s="266"/>
      <c r="BG100" s="266"/>
      <c r="BH100" s="266"/>
      <c r="BI100" s="266"/>
      <c r="BJ100" s="266"/>
      <c r="BK100" s="266"/>
      <c r="BL100" s="266"/>
      <c r="BM100" s="266"/>
      <c r="BN100" s="266"/>
      <c r="BO100" s="266"/>
      <c r="BP100" s="266"/>
      <c r="BQ100" s="263">
        <v>94</v>
      </c>
      <c r="BR100" s="268"/>
      <c r="BS100" s="1046"/>
      <c r="BT100" s="1047"/>
      <c r="BU100" s="1047"/>
      <c r="BV100" s="1047"/>
      <c r="BW100" s="1047"/>
      <c r="BX100" s="1047"/>
      <c r="BY100" s="1047"/>
      <c r="BZ100" s="1047"/>
      <c r="CA100" s="1047"/>
      <c r="CB100" s="1047"/>
      <c r="CC100" s="1047"/>
      <c r="CD100" s="1047"/>
      <c r="CE100" s="1047"/>
      <c r="CF100" s="1047"/>
      <c r="CG100" s="1048"/>
      <c r="CH100" s="1049"/>
      <c r="CI100" s="1050"/>
      <c r="CJ100" s="1050"/>
      <c r="CK100" s="1050"/>
      <c r="CL100" s="1051"/>
      <c r="CM100" s="1049"/>
      <c r="CN100" s="1050"/>
      <c r="CO100" s="1050"/>
      <c r="CP100" s="1050"/>
      <c r="CQ100" s="1051"/>
      <c r="CR100" s="1049"/>
      <c r="CS100" s="1050"/>
      <c r="CT100" s="1050"/>
      <c r="CU100" s="1050"/>
      <c r="CV100" s="1051"/>
      <c r="CW100" s="1049"/>
      <c r="CX100" s="1050"/>
      <c r="CY100" s="1050"/>
      <c r="CZ100" s="1050"/>
      <c r="DA100" s="1051"/>
      <c r="DB100" s="1049"/>
      <c r="DC100" s="1050"/>
      <c r="DD100" s="1050"/>
      <c r="DE100" s="1050"/>
      <c r="DF100" s="1051"/>
      <c r="DG100" s="1049"/>
      <c r="DH100" s="1050"/>
      <c r="DI100" s="1050"/>
      <c r="DJ100" s="1050"/>
      <c r="DK100" s="1051"/>
      <c r="DL100" s="1049"/>
      <c r="DM100" s="1050"/>
      <c r="DN100" s="1050"/>
      <c r="DO100" s="1050"/>
      <c r="DP100" s="1051"/>
      <c r="DQ100" s="1049"/>
      <c r="DR100" s="1050"/>
      <c r="DS100" s="1050"/>
      <c r="DT100" s="1050"/>
      <c r="DU100" s="1051"/>
      <c r="DV100" s="1034"/>
      <c r="DW100" s="1035"/>
      <c r="DX100" s="1035"/>
      <c r="DY100" s="1035"/>
      <c r="DZ100" s="1036"/>
      <c r="EA100" s="247"/>
    </row>
    <row r="101" spans="1:131" s="248" customFormat="1" ht="26.25" hidden="1" customHeight="1" x14ac:dyDescent="0.15">
      <c r="A101" s="271"/>
      <c r="B101" s="272"/>
      <c r="C101" s="272"/>
      <c r="D101" s="272"/>
      <c r="E101" s="272"/>
      <c r="F101" s="272"/>
      <c r="G101" s="272"/>
      <c r="H101" s="272"/>
      <c r="I101" s="272"/>
      <c r="J101" s="272"/>
      <c r="K101" s="272"/>
      <c r="L101" s="272"/>
      <c r="M101" s="272"/>
      <c r="N101" s="272"/>
      <c r="O101" s="272"/>
      <c r="P101" s="272"/>
      <c r="Q101" s="273"/>
      <c r="R101" s="273"/>
      <c r="S101" s="273"/>
      <c r="T101" s="273"/>
      <c r="U101" s="273"/>
      <c r="V101" s="273"/>
      <c r="W101" s="273"/>
      <c r="X101" s="273"/>
      <c r="Y101" s="273"/>
      <c r="Z101" s="273"/>
      <c r="AA101" s="273"/>
      <c r="AB101" s="273"/>
      <c r="AC101" s="273"/>
      <c r="AD101" s="273"/>
      <c r="AE101" s="273"/>
      <c r="AF101" s="273"/>
      <c r="AG101" s="273"/>
      <c r="AH101" s="273"/>
      <c r="AI101" s="273"/>
      <c r="AJ101" s="273"/>
      <c r="AK101" s="273"/>
      <c r="AL101" s="273"/>
      <c r="AM101" s="273"/>
      <c r="AN101" s="273"/>
      <c r="AO101" s="273"/>
      <c r="AP101" s="273"/>
      <c r="AQ101" s="273"/>
      <c r="AR101" s="273"/>
      <c r="AS101" s="273"/>
      <c r="AT101" s="273"/>
      <c r="AU101" s="273"/>
      <c r="AV101" s="273"/>
      <c r="AW101" s="273"/>
      <c r="AX101" s="273"/>
      <c r="AY101" s="273"/>
      <c r="AZ101" s="274"/>
      <c r="BA101" s="274"/>
      <c r="BB101" s="274"/>
      <c r="BC101" s="274"/>
      <c r="BD101" s="274"/>
      <c r="BE101" s="266"/>
      <c r="BF101" s="266"/>
      <c r="BG101" s="266"/>
      <c r="BH101" s="266"/>
      <c r="BI101" s="266"/>
      <c r="BJ101" s="266"/>
      <c r="BK101" s="266"/>
      <c r="BL101" s="266"/>
      <c r="BM101" s="266"/>
      <c r="BN101" s="266"/>
      <c r="BO101" s="266"/>
      <c r="BP101" s="266"/>
      <c r="BQ101" s="263">
        <v>95</v>
      </c>
      <c r="BR101" s="268"/>
      <c r="BS101" s="1046"/>
      <c r="BT101" s="1047"/>
      <c r="BU101" s="1047"/>
      <c r="BV101" s="1047"/>
      <c r="BW101" s="1047"/>
      <c r="BX101" s="1047"/>
      <c r="BY101" s="1047"/>
      <c r="BZ101" s="1047"/>
      <c r="CA101" s="1047"/>
      <c r="CB101" s="1047"/>
      <c r="CC101" s="1047"/>
      <c r="CD101" s="1047"/>
      <c r="CE101" s="1047"/>
      <c r="CF101" s="1047"/>
      <c r="CG101" s="1048"/>
      <c r="CH101" s="1049"/>
      <c r="CI101" s="1050"/>
      <c r="CJ101" s="1050"/>
      <c r="CK101" s="1050"/>
      <c r="CL101" s="1051"/>
      <c r="CM101" s="1049"/>
      <c r="CN101" s="1050"/>
      <c r="CO101" s="1050"/>
      <c r="CP101" s="1050"/>
      <c r="CQ101" s="1051"/>
      <c r="CR101" s="1049"/>
      <c r="CS101" s="1050"/>
      <c r="CT101" s="1050"/>
      <c r="CU101" s="1050"/>
      <c r="CV101" s="1051"/>
      <c r="CW101" s="1049"/>
      <c r="CX101" s="1050"/>
      <c r="CY101" s="1050"/>
      <c r="CZ101" s="1050"/>
      <c r="DA101" s="1051"/>
      <c r="DB101" s="1049"/>
      <c r="DC101" s="1050"/>
      <c r="DD101" s="1050"/>
      <c r="DE101" s="1050"/>
      <c r="DF101" s="1051"/>
      <c r="DG101" s="1049"/>
      <c r="DH101" s="1050"/>
      <c r="DI101" s="1050"/>
      <c r="DJ101" s="1050"/>
      <c r="DK101" s="1051"/>
      <c r="DL101" s="1049"/>
      <c r="DM101" s="1050"/>
      <c r="DN101" s="1050"/>
      <c r="DO101" s="1050"/>
      <c r="DP101" s="1051"/>
      <c r="DQ101" s="1049"/>
      <c r="DR101" s="1050"/>
      <c r="DS101" s="1050"/>
      <c r="DT101" s="1050"/>
      <c r="DU101" s="1051"/>
      <c r="DV101" s="1034"/>
      <c r="DW101" s="1035"/>
      <c r="DX101" s="1035"/>
      <c r="DY101" s="1035"/>
      <c r="DZ101" s="1036"/>
      <c r="EA101" s="247"/>
    </row>
    <row r="102" spans="1:131" s="248" customFormat="1" ht="26.25" customHeight="1" thickBot="1" x14ac:dyDescent="0.2">
      <c r="A102" s="271"/>
      <c r="B102" s="272"/>
      <c r="C102" s="272"/>
      <c r="D102" s="272"/>
      <c r="E102" s="272"/>
      <c r="F102" s="272"/>
      <c r="G102" s="272"/>
      <c r="H102" s="272"/>
      <c r="I102" s="272"/>
      <c r="J102" s="272"/>
      <c r="K102" s="272"/>
      <c r="L102" s="272"/>
      <c r="M102" s="272"/>
      <c r="N102" s="272"/>
      <c r="O102" s="272"/>
      <c r="P102" s="272"/>
      <c r="Q102" s="273"/>
      <c r="R102" s="273"/>
      <c r="S102" s="273"/>
      <c r="T102" s="273"/>
      <c r="U102" s="273"/>
      <c r="V102" s="273"/>
      <c r="W102" s="273"/>
      <c r="X102" s="273"/>
      <c r="Y102" s="273"/>
      <c r="Z102" s="273"/>
      <c r="AA102" s="273"/>
      <c r="AB102" s="273"/>
      <c r="AC102" s="273"/>
      <c r="AD102" s="273"/>
      <c r="AE102" s="273"/>
      <c r="AF102" s="273"/>
      <c r="AG102" s="273"/>
      <c r="AH102" s="273"/>
      <c r="AI102" s="273"/>
      <c r="AJ102" s="273"/>
      <c r="AK102" s="273"/>
      <c r="AL102" s="273"/>
      <c r="AM102" s="273"/>
      <c r="AN102" s="273"/>
      <c r="AO102" s="273"/>
      <c r="AP102" s="273"/>
      <c r="AQ102" s="273"/>
      <c r="AR102" s="273"/>
      <c r="AS102" s="273"/>
      <c r="AT102" s="273"/>
      <c r="AU102" s="273"/>
      <c r="AV102" s="273"/>
      <c r="AW102" s="273"/>
      <c r="AX102" s="273"/>
      <c r="AY102" s="273"/>
      <c r="AZ102" s="274"/>
      <c r="BA102" s="274"/>
      <c r="BB102" s="274"/>
      <c r="BC102" s="274"/>
      <c r="BD102" s="274"/>
      <c r="BE102" s="266"/>
      <c r="BF102" s="266"/>
      <c r="BG102" s="266"/>
      <c r="BH102" s="266"/>
      <c r="BI102" s="266"/>
      <c r="BJ102" s="266"/>
      <c r="BK102" s="266"/>
      <c r="BL102" s="266"/>
      <c r="BM102" s="266"/>
      <c r="BN102" s="266"/>
      <c r="BO102" s="266"/>
      <c r="BP102" s="266"/>
      <c r="BQ102" s="265" t="s">
        <v>392</v>
      </c>
      <c r="BR102" s="1037" t="s">
        <v>428</v>
      </c>
      <c r="BS102" s="1038"/>
      <c r="BT102" s="1038"/>
      <c r="BU102" s="1038"/>
      <c r="BV102" s="1038"/>
      <c r="BW102" s="1038"/>
      <c r="BX102" s="1038"/>
      <c r="BY102" s="1038"/>
      <c r="BZ102" s="1038"/>
      <c r="CA102" s="1038"/>
      <c r="CB102" s="1038"/>
      <c r="CC102" s="1038"/>
      <c r="CD102" s="1038"/>
      <c r="CE102" s="1038"/>
      <c r="CF102" s="1038"/>
      <c r="CG102" s="1039"/>
      <c r="CH102" s="1040"/>
      <c r="CI102" s="1041"/>
      <c r="CJ102" s="1041"/>
      <c r="CK102" s="1041"/>
      <c r="CL102" s="1042"/>
      <c r="CM102" s="1040"/>
      <c r="CN102" s="1041"/>
      <c r="CO102" s="1041"/>
      <c r="CP102" s="1041"/>
      <c r="CQ102" s="1042"/>
      <c r="CR102" s="1043">
        <v>5</v>
      </c>
      <c r="CS102" s="1044"/>
      <c r="CT102" s="1044"/>
      <c r="CU102" s="1044"/>
      <c r="CV102" s="1045"/>
      <c r="CW102" s="1043" t="s">
        <v>595</v>
      </c>
      <c r="CX102" s="1044"/>
      <c r="CY102" s="1044"/>
      <c r="CZ102" s="1044"/>
      <c r="DA102" s="1045"/>
      <c r="DB102" s="1043">
        <v>200</v>
      </c>
      <c r="DC102" s="1044"/>
      <c r="DD102" s="1044"/>
      <c r="DE102" s="1044"/>
      <c r="DF102" s="1045"/>
      <c r="DG102" s="1043" t="s">
        <v>611</v>
      </c>
      <c r="DH102" s="1044"/>
      <c r="DI102" s="1044"/>
      <c r="DJ102" s="1044"/>
      <c r="DK102" s="1045"/>
      <c r="DL102" s="1043" t="s">
        <v>611</v>
      </c>
      <c r="DM102" s="1044"/>
      <c r="DN102" s="1044"/>
      <c r="DO102" s="1044"/>
      <c r="DP102" s="1045"/>
      <c r="DQ102" s="1043" t="s">
        <v>611</v>
      </c>
      <c r="DR102" s="1044"/>
      <c r="DS102" s="1044"/>
      <c r="DT102" s="1044"/>
      <c r="DU102" s="1045"/>
      <c r="DV102" s="1026"/>
      <c r="DW102" s="1027"/>
      <c r="DX102" s="1027"/>
      <c r="DY102" s="1027"/>
      <c r="DZ102" s="1028"/>
      <c r="EA102" s="247"/>
    </row>
    <row r="103" spans="1:131" s="248" customFormat="1" ht="26.25" customHeight="1" x14ac:dyDescent="0.15">
      <c r="A103" s="271"/>
      <c r="B103" s="272"/>
      <c r="C103" s="272"/>
      <c r="D103" s="272"/>
      <c r="E103" s="272"/>
      <c r="F103" s="272"/>
      <c r="G103" s="272"/>
      <c r="H103" s="272"/>
      <c r="I103" s="272"/>
      <c r="J103" s="272"/>
      <c r="K103" s="272"/>
      <c r="L103" s="272"/>
      <c r="M103" s="272"/>
      <c r="N103" s="272"/>
      <c r="O103" s="272"/>
      <c r="P103" s="272"/>
      <c r="Q103" s="273"/>
      <c r="R103" s="273"/>
      <c r="S103" s="273"/>
      <c r="T103" s="273"/>
      <c r="U103" s="273"/>
      <c r="V103" s="273"/>
      <c r="W103" s="273"/>
      <c r="X103" s="273"/>
      <c r="Y103" s="273"/>
      <c r="Z103" s="273"/>
      <c r="AA103" s="273"/>
      <c r="AB103" s="273"/>
      <c r="AC103" s="273"/>
      <c r="AD103" s="273"/>
      <c r="AE103" s="273"/>
      <c r="AF103" s="273"/>
      <c r="AG103" s="273"/>
      <c r="AH103" s="273"/>
      <c r="AI103" s="273"/>
      <c r="AJ103" s="273"/>
      <c r="AK103" s="273"/>
      <c r="AL103" s="273"/>
      <c r="AM103" s="273"/>
      <c r="AN103" s="273"/>
      <c r="AO103" s="273"/>
      <c r="AP103" s="273"/>
      <c r="AQ103" s="273"/>
      <c r="AR103" s="273"/>
      <c r="AS103" s="273"/>
      <c r="AT103" s="273"/>
      <c r="AU103" s="273"/>
      <c r="AV103" s="273"/>
      <c r="AW103" s="273"/>
      <c r="AX103" s="273"/>
      <c r="AY103" s="273"/>
      <c r="AZ103" s="274"/>
      <c r="BA103" s="274"/>
      <c r="BB103" s="274"/>
      <c r="BC103" s="274"/>
      <c r="BD103" s="274"/>
      <c r="BE103" s="266"/>
      <c r="BF103" s="266"/>
      <c r="BG103" s="266"/>
      <c r="BH103" s="266"/>
      <c r="BI103" s="266"/>
      <c r="BJ103" s="266"/>
      <c r="BK103" s="266"/>
      <c r="BL103" s="266"/>
      <c r="BM103" s="266"/>
      <c r="BN103" s="266"/>
      <c r="BO103" s="266"/>
      <c r="BP103" s="266"/>
      <c r="BQ103" s="1029" t="s">
        <v>429</v>
      </c>
      <c r="BR103" s="1029"/>
      <c r="BS103" s="1029"/>
      <c r="BT103" s="1029"/>
      <c r="BU103" s="1029"/>
      <c r="BV103" s="1029"/>
      <c r="BW103" s="1029"/>
      <c r="BX103" s="1029"/>
      <c r="BY103" s="1029"/>
      <c r="BZ103" s="1029"/>
      <c r="CA103" s="1029"/>
      <c r="CB103" s="1029"/>
      <c r="CC103" s="1029"/>
      <c r="CD103" s="1029"/>
      <c r="CE103" s="1029"/>
      <c r="CF103" s="1029"/>
      <c r="CG103" s="1029"/>
      <c r="CH103" s="1029"/>
      <c r="CI103" s="1029"/>
      <c r="CJ103" s="1029"/>
      <c r="CK103" s="1029"/>
      <c r="CL103" s="1029"/>
      <c r="CM103" s="1029"/>
      <c r="CN103" s="1029"/>
      <c r="CO103" s="1029"/>
      <c r="CP103" s="1029"/>
      <c r="CQ103" s="1029"/>
      <c r="CR103" s="1029"/>
      <c r="CS103" s="1029"/>
      <c r="CT103" s="1029"/>
      <c r="CU103" s="1029"/>
      <c r="CV103" s="1029"/>
      <c r="CW103" s="1029"/>
      <c r="CX103" s="1029"/>
      <c r="CY103" s="1029"/>
      <c r="CZ103" s="1029"/>
      <c r="DA103" s="1029"/>
      <c r="DB103" s="1029"/>
      <c r="DC103" s="1029"/>
      <c r="DD103" s="1029"/>
      <c r="DE103" s="1029"/>
      <c r="DF103" s="1029"/>
      <c r="DG103" s="1029"/>
      <c r="DH103" s="1029"/>
      <c r="DI103" s="1029"/>
      <c r="DJ103" s="1029"/>
      <c r="DK103" s="1029"/>
      <c r="DL103" s="1029"/>
      <c r="DM103" s="1029"/>
      <c r="DN103" s="1029"/>
      <c r="DO103" s="1029"/>
      <c r="DP103" s="1029"/>
      <c r="DQ103" s="1029"/>
      <c r="DR103" s="1029"/>
      <c r="DS103" s="1029"/>
      <c r="DT103" s="1029"/>
      <c r="DU103" s="1029"/>
      <c r="DV103" s="1029"/>
      <c r="DW103" s="1029"/>
      <c r="DX103" s="1029"/>
      <c r="DY103" s="1029"/>
      <c r="DZ103" s="1029"/>
      <c r="EA103" s="247"/>
    </row>
    <row r="104" spans="1:131" s="248" customFormat="1" ht="26.25" customHeight="1" x14ac:dyDescent="0.15">
      <c r="A104" s="271"/>
      <c r="B104" s="272"/>
      <c r="C104" s="272"/>
      <c r="D104" s="272"/>
      <c r="E104" s="272"/>
      <c r="F104" s="272"/>
      <c r="G104" s="272"/>
      <c r="H104" s="272"/>
      <c r="I104" s="272"/>
      <c r="J104" s="272"/>
      <c r="K104" s="272"/>
      <c r="L104" s="272"/>
      <c r="M104" s="272"/>
      <c r="N104" s="272"/>
      <c r="O104" s="272"/>
      <c r="P104" s="272"/>
      <c r="Q104" s="273"/>
      <c r="R104" s="273"/>
      <c r="S104" s="273"/>
      <c r="T104" s="273"/>
      <c r="U104" s="273"/>
      <c r="V104" s="273"/>
      <c r="W104" s="273"/>
      <c r="X104" s="273"/>
      <c r="Y104" s="273"/>
      <c r="Z104" s="273"/>
      <c r="AA104" s="273"/>
      <c r="AB104" s="273"/>
      <c r="AC104" s="273"/>
      <c r="AD104" s="273"/>
      <c r="AE104" s="273"/>
      <c r="AF104" s="273"/>
      <c r="AG104" s="273"/>
      <c r="AH104" s="273"/>
      <c r="AI104" s="273"/>
      <c r="AJ104" s="273"/>
      <c r="AK104" s="273"/>
      <c r="AL104" s="273"/>
      <c r="AM104" s="273"/>
      <c r="AN104" s="273"/>
      <c r="AO104" s="273"/>
      <c r="AP104" s="273"/>
      <c r="AQ104" s="273"/>
      <c r="AR104" s="273"/>
      <c r="AS104" s="273"/>
      <c r="AT104" s="273"/>
      <c r="AU104" s="273"/>
      <c r="AV104" s="273"/>
      <c r="AW104" s="273"/>
      <c r="AX104" s="273"/>
      <c r="AY104" s="273"/>
      <c r="AZ104" s="274"/>
      <c r="BA104" s="274"/>
      <c r="BB104" s="274"/>
      <c r="BC104" s="274"/>
      <c r="BD104" s="274"/>
      <c r="BE104" s="266"/>
      <c r="BF104" s="266"/>
      <c r="BG104" s="266"/>
      <c r="BH104" s="266"/>
      <c r="BI104" s="266"/>
      <c r="BJ104" s="266"/>
      <c r="BK104" s="266"/>
      <c r="BL104" s="266"/>
      <c r="BM104" s="266"/>
      <c r="BN104" s="266"/>
      <c r="BO104" s="266"/>
      <c r="BP104" s="266"/>
      <c r="BQ104" s="1030" t="s">
        <v>430</v>
      </c>
      <c r="BR104" s="1030"/>
      <c r="BS104" s="1030"/>
      <c r="BT104" s="1030"/>
      <c r="BU104" s="1030"/>
      <c r="BV104" s="1030"/>
      <c r="BW104" s="1030"/>
      <c r="BX104" s="1030"/>
      <c r="BY104" s="1030"/>
      <c r="BZ104" s="1030"/>
      <c r="CA104" s="1030"/>
      <c r="CB104" s="1030"/>
      <c r="CC104" s="1030"/>
      <c r="CD104" s="1030"/>
      <c r="CE104" s="1030"/>
      <c r="CF104" s="1030"/>
      <c r="CG104" s="1030"/>
      <c r="CH104" s="1030"/>
      <c r="CI104" s="1030"/>
      <c r="CJ104" s="1030"/>
      <c r="CK104" s="1030"/>
      <c r="CL104" s="1030"/>
      <c r="CM104" s="1030"/>
      <c r="CN104" s="1030"/>
      <c r="CO104" s="1030"/>
      <c r="CP104" s="1030"/>
      <c r="CQ104" s="1030"/>
      <c r="CR104" s="1030"/>
      <c r="CS104" s="1030"/>
      <c r="CT104" s="1030"/>
      <c r="CU104" s="1030"/>
      <c r="CV104" s="1030"/>
      <c r="CW104" s="1030"/>
      <c r="CX104" s="1030"/>
      <c r="CY104" s="1030"/>
      <c r="CZ104" s="1030"/>
      <c r="DA104" s="1030"/>
      <c r="DB104" s="1030"/>
      <c r="DC104" s="1030"/>
      <c r="DD104" s="1030"/>
      <c r="DE104" s="1030"/>
      <c r="DF104" s="1030"/>
      <c r="DG104" s="1030"/>
      <c r="DH104" s="1030"/>
      <c r="DI104" s="1030"/>
      <c r="DJ104" s="1030"/>
      <c r="DK104" s="1030"/>
      <c r="DL104" s="1030"/>
      <c r="DM104" s="1030"/>
      <c r="DN104" s="1030"/>
      <c r="DO104" s="1030"/>
      <c r="DP104" s="1030"/>
      <c r="DQ104" s="1030"/>
      <c r="DR104" s="1030"/>
      <c r="DS104" s="1030"/>
      <c r="DT104" s="1030"/>
      <c r="DU104" s="1030"/>
      <c r="DV104" s="1030"/>
      <c r="DW104" s="1030"/>
      <c r="DX104" s="1030"/>
      <c r="DY104" s="1030"/>
      <c r="DZ104" s="1030"/>
      <c r="EA104" s="247"/>
    </row>
    <row r="105" spans="1:131" s="248" customFormat="1" ht="11.25" customHeight="1" x14ac:dyDescent="0.15">
      <c r="A105" s="266"/>
      <c r="B105" s="266"/>
      <c r="C105" s="266"/>
      <c r="D105" s="266"/>
      <c r="E105" s="266"/>
      <c r="F105" s="266"/>
      <c r="G105" s="266"/>
      <c r="H105" s="266"/>
      <c r="I105" s="266"/>
      <c r="J105" s="266"/>
      <c r="K105" s="266"/>
      <c r="L105" s="266"/>
      <c r="M105" s="266"/>
      <c r="N105" s="266"/>
      <c r="O105" s="266"/>
      <c r="P105" s="266"/>
      <c r="Q105" s="266"/>
      <c r="R105" s="266"/>
      <c r="S105" s="266"/>
      <c r="T105" s="266"/>
      <c r="U105" s="266"/>
      <c r="V105" s="266"/>
      <c r="W105" s="266"/>
      <c r="X105" s="266"/>
      <c r="Y105" s="266"/>
      <c r="Z105" s="266"/>
      <c r="AA105" s="266"/>
      <c r="AB105" s="266"/>
      <c r="AC105" s="266"/>
      <c r="AD105" s="266"/>
      <c r="AE105" s="266"/>
      <c r="AF105" s="266"/>
      <c r="AG105" s="266"/>
      <c r="AH105" s="266"/>
      <c r="AI105" s="266"/>
      <c r="AJ105" s="266"/>
      <c r="AK105" s="266"/>
      <c r="AL105" s="266"/>
      <c r="AM105" s="266"/>
      <c r="AN105" s="266"/>
      <c r="AO105" s="266"/>
      <c r="AP105" s="266"/>
      <c r="AQ105" s="266"/>
      <c r="AR105" s="266"/>
      <c r="AS105" s="266"/>
      <c r="AT105" s="266"/>
      <c r="AU105" s="266"/>
      <c r="AV105" s="266"/>
      <c r="AW105" s="266"/>
      <c r="AX105" s="266"/>
      <c r="AY105" s="266"/>
      <c r="AZ105" s="266"/>
      <c r="BA105" s="266"/>
      <c r="BB105" s="266"/>
      <c r="BC105" s="266"/>
      <c r="BD105" s="266"/>
      <c r="BE105" s="266"/>
      <c r="BF105" s="266"/>
      <c r="BG105" s="266"/>
      <c r="BH105" s="266"/>
      <c r="BI105" s="266"/>
      <c r="BJ105" s="266"/>
      <c r="BK105" s="266"/>
      <c r="BL105" s="266"/>
      <c r="BM105" s="266"/>
      <c r="BN105" s="266"/>
      <c r="BO105" s="266"/>
      <c r="BP105" s="266"/>
      <c r="BQ105" s="269"/>
      <c r="BR105" s="269"/>
      <c r="BS105" s="269"/>
      <c r="BT105" s="269"/>
      <c r="BU105" s="269"/>
      <c r="BV105" s="269"/>
      <c r="BW105" s="269"/>
      <c r="BX105" s="269"/>
      <c r="BY105" s="269"/>
      <c r="BZ105" s="269"/>
      <c r="CA105" s="269"/>
      <c r="CB105" s="269"/>
      <c r="CC105" s="269"/>
      <c r="CD105" s="269"/>
      <c r="CE105" s="269"/>
      <c r="CF105" s="269"/>
      <c r="CG105" s="269"/>
      <c r="CH105" s="269"/>
      <c r="CI105" s="269"/>
      <c r="CJ105" s="269"/>
      <c r="CK105" s="269"/>
      <c r="CL105" s="269"/>
      <c r="CM105" s="269"/>
      <c r="CN105" s="269"/>
      <c r="CO105" s="269"/>
      <c r="CP105" s="269"/>
      <c r="CQ105" s="269"/>
      <c r="CR105" s="269"/>
      <c r="CS105" s="269"/>
      <c r="CT105" s="269"/>
      <c r="CU105" s="269"/>
      <c r="CV105" s="269"/>
      <c r="CW105" s="269"/>
      <c r="CX105" s="269"/>
      <c r="CY105" s="269"/>
      <c r="CZ105" s="269"/>
      <c r="DA105" s="269"/>
      <c r="DB105" s="269"/>
      <c r="DC105" s="269"/>
      <c r="DD105" s="269"/>
      <c r="DE105" s="269"/>
      <c r="DF105" s="269"/>
      <c r="DG105" s="269"/>
      <c r="DH105" s="269"/>
      <c r="DI105" s="269"/>
      <c r="DJ105" s="269"/>
      <c r="DK105" s="269"/>
      <c r="DL105" s="269"/>
      <c r="DM105" s="269"/>
      <c r="DN105" s="269"/>
      <c r="DO105" s="269"/>
      <c r="DP105" s="269"/>
      <c r="DQ105" s="269"/>
      <c r="DR105" s="269"/>
      <c r="DS105" s="269"/>
      <c r="DT105" s="269"/>
      <c r="DU105" s="269"/>
      <c r="DV105" s="269"/>
      <c r="DW105" s="269"/>
      <c r="DX105" s="269"/>
      <c r="DY105" s="269"/>
      <c r="DZ105" s="269"/>
      <c r="EA105" s="247"/>
    </row>
    <row r="106" spans="1:131" s="248" customFormat="1" ht="11.25" customHeight="1" x14ac:dyDescent="0.15">
      <c r="A106" s="275"/>
      <c r="B106" s="275"/>
      <c r="C106" s="275"/>
      <c r="D106" s="275"/>
      <c r="E106" s="275"/>
      <c r="F106" s="275"/>
      <c r="G106" s="275"/>
      <c r="H106" s="275"/>
      <c r="I106" s="275"/>
      <c r="J106" s="275"/>
      <c r="K106" s="275"/>
      <c r="L106" s="275"/>
      <c r="M106" s="275"/>
      <c r="N106" s="275"/>
      <c r="O106" s="275"/>
      <c r="P106" s="275"/>
      <c r="Q106" s="275"/>
      <c r="R106" s="275"/>
      <c r="S106" s="275"/>
      <c r="T106" s="275"/>
      <c r="U106" s="275"/>
      <c r="V106" s="275"/>
      <c r="W106" s="275"/>
      <c r="X106" s="275"/>
      <c r="Y106" s="275"/>
      <c r="Z106" s="275"/>
      <c r="AA106" s="275"/>
      <c r="AB106" s="275"/>
      <c r="AC106" s="275"/>
      <c r="AD106" s="275"/>
      <c r="AE106" s="275"/>
      <c r="AF106" s="275"/>
      <c r="AG106" s="275"/>
      <c r="AH106" s="275"/>
      <c r="AI106" s="275"/>
      <c r="AJ106" s="275"/>
      <c r="AK106" s="275"/>
      <c r="AL106" s="275"/>
      <c r="AM106" s="275"/>
      <c r="AN106" s="275"/>
      <c r="AO106" s="275"/>
      <c r="AP106" s="275"/>
      <c r="AQ106" s="275"/>
      <c r="AR106" s="275"/>
      <c r="AS106" s="275"/>
      <c r="AT106" s="275"/>
      <c r="AU106" s="275"/>
      <c r="AV106" s="275"/>
      <c r="AW106" s="275"/>
      <c r="AX106" s="275"/>
      <c r="AY106" s="275"/>
      <c r="AZ106" s="275"/>
      <c r="BA106" s="275"/>
      <c r="BB106" s="275"/>
      <c r="BC106" s="275"/>
      <c r="BD106" s="275"/>
      <c r="BE106" s="275"/>
      <c r="BF106" s="275"/>
      <c r="BG106" s="275"/>
      <c r="BH106" s="275"/>
      <c r="BI106" s="275"/>
      <c r="BJ106" s="275"/>
      <c r="BK106" s="275"/>
      <c r="BL106" s="275"/>
      <c r="BM106" s="275"/>
      <c r="BN106" s="275"/>
      <c r="BO106" s="275"/>
      <c r="BP106" s="275"/>
      <c r="BQ106" s="269"/>
      <c r="BR106" s="269"/>
      <c r="BS106" s="269"/>
      <c r="BT106" s="269"/>
      <c r="BU106" s="269"/>
      <c r="BV106" s="269"/>
      <c r="BW106" s="269"/>
      <c r="BX106" s="269"/>
      <c r="BY106" s="269"/>
      <c r="BZ106" s="269"/>
      <c r="CA106" s="269"/>
      <c r="CB106" s="269"/>
      <c r="CC106" s="269"/>
      <c r="CD106" s="269"/>
      <c r="CE106" s="269"/>
      <c r="CF106" s="269"/>
      <c r="CG106" s="269"/>
      <c r="CH106" s="269"/>
      <c r="CI106" s="269"/>
      <c r="CJ106" s="269"/>
      <c r="CK106" s="269"/>
      <c r="CL106" s="269"/>
      <c r="CM106" s="269"/>
      <c r="CN106" s="269"/>
      <c r="CO106" s="269"/>
      <c r="CP106" s="269"/>
      <c r="CQ106" s="269"/>
      <c r="CR106" s="269"/>
      <c r="CS106" s="269"/>
      <c r="CT106" s="269"/>
      <c r="CU106" s="269"/>
      <c r="CV106" s="269"/>
      <c r="CW106" s="269"/>
      <c r="CX106" s="269"/>
      <c r="CY106" s="269"/>
      <c r="CZ106" s="269"/>
      <c r="DA106" s="269"/>
      <c r="DB106" s="269"/>
      <c r="DC106" s="269"/>
      <c r="DD106" s="269"/>
      <c r="DE106" s="269"/>
      <c r="DF106" s="269"/>
      <c r="DG106" s="269"/>
      <c r="DH106" s="269"/>
      <c r="DI106" s="269"/>
      <c r="DJ106" s="269"/>
      <c r="DK106" s="269"/>
      <c r="DL106" s="269"/>
      <c r="DM106" s="269"/>
      <c r="DN106" s="269"/>
      <c r="DO106" s="269"/>
      <c r="DP106" s="269"/>
      <c r="DQ106" s="269"/>
      <c r="DR106" s="269"/>
      <c r="DS106" s="269"/>
      <c r="DT106" s="269"/>
      <c r="DU106" s="269"/>
      <c r="DV106" s="269"/>
      <c r="DW106" s="269"/>
      <c r="DX106" s="269"/>
      <c r="DY106" s="269"/>
      <c r="DZ106" s="269"/>
      <c r="EA106" s="247"/>
    </row>
    <row r="107" spans="1:131" s="247" customFormat="1" ht="26.25" customHeight="1" thickBot="1" x14ac:dyDescent="0.2">
      <c r="A107" s="276" t="s">
        <v>431</v>
      </c>
      <c r="B107" s="277"/>
      <c r="C107" s="277"/>
      <c r="D107" s="277"/>
      <c r="E107" s="277"/>
      <c r="F107" s="277"/>
      <c r="G107" s="277"/>
      <c r="H107" s="277"/>
      <c r="I107" s="277"/>
      <c r="J107" s="277"/>
      <c r="K107" s="277"/>
      <c r="L107" s="277"/>
      <c r="M107" s="277"/>
      <c r="N107" s="277"/>
      <c r="O107" s="277"/>
      <c r="P107" s="277"/>
      <c r="Q107" s="277"/>
      <c r="R107" s="277"/>
      <c r="S107" s="277"/>
      <c r="T107" s="277"/>
      <c r="U107" s="277"/>
      <c r="V107" s="277"/>
      <c r="W107" s="277"/>
      <c r="X107" s="277"/>
      <c r="Y107" s="277"/>
      <c r="Z107" s="277"/>
      <c r="AA107" s="277"/>
      <c r="AB107" s="277"/>
      <c r="AC107" s="277"/>
      <c r="AD107" s="277"/>
      <c r="AE107" s="277"/>
      <c r="AF107" s="277"/>
      <c r="AG107" s="277"/>
      <c r="AH107" s="277"/>
      <c r="AI107" s="277"/>
      <c r="AJ107" s="277"/>
      <c r="AK107" s="277"/>
      <c r="AL107" s="277"/>
      <c r="AM107" s="277"/>
      <c r="AN107" s="277"/>
      <c r="AO107" s="277"/>
      <c r="AP107" s="277"/>
      <c r="AQ107" s="277"/>
      <c r="AR107" s="277"/>
      <c r="AS107" s="277"/>
      <c r="AT107" s="277"/>
      <c r="AU107" s="276" t="s">
        <v>432</v>
      </c>
      <c r="AV107" s="277"/>
      <c r="AW107" s="277"/>
      <c r="AX107" s="277"/>
      <c r="AY107" s="277"/>
      <c r="AZ107" s="277"/>
      <c r="BA107" s="277"/>
      <c r="BB107" s="277"/>
      <c r="BC107" s="277"/>
      <c r="BD107" s="277"/>
      <c r="BE107" s="277"/>
      <c r="BF107" s="277"/>
      <c r="BG107" s="277"/>
      <c r="BH107" s="277"/>
      <c r="BI107" s="277"/>
      <c r="BJ107" s="277"/>
      <c r="BK107" s="277"/>
      <c r="BL107" s="277"/>
      <c r="BM107" s="277"/>
      <c r="BN107" s="277"/>
      <c r="BO107" s="277"/>
      <c r="BP107" s="277"/>
      <c r="BQ107" s="277"/>
      <c r="BR107" s="277"/>
      <c r="BS107" s="277"/>
      <c r="BT107" s="277"/>
      <c r="BU107" s="277"/>
      <c r="BV107" s="277"/>
      <c r="BW107" s="277"/>
      <c r="BX107" s="277"/>
      <c r="BY107" s="277"/>
      <c r="BZ107" s="277"/>
      <c r="CA107" s="277"/>
      <c r="CB107" s="277"/>
      <c r="CC107" s="277"/>
      <c r="CD107" s="277"/>
      <c r="CE107" s="277"/>
      <c r="CF107" s="277"/>
      <c r="CG107" s="277"/>
      <c r="CH107" s="277"/>
      <c r="CI107" s="277"/>
      <c r="CJ107" s="277"/>
      <c r="CK107" s="277"/>
      <c r="CL107" s="277"/>
      <c r="CM107" s="277"/>
      <c r="CN107" s="277"/>
      <c r="CO107" s="277"/>
      <c r="CP107" s="277"/>
      <c r="CQ107" s="277"/>
      <c r="CR107" s="277"/>
      <c r="CS107" s="277"/>
      <c r="CT107" s="277"/>
      <c r="CU107" s="277"/>
      <c r="CV107" s="277"/>
      <c r="CW107" s="277"/>
      <c r="CX107" s="277"/>
      <c r="CY107" s="277"/>
      <c r="CZ107" s="277"/>
      <c r="DA107" s="277"/>
      <c r="DB107" s="277"/>
      <c r="DC107" s="277"/>
      <c r="DD107" s="277"/>
      <c r="DE107" s="277"/>
      <c r="DF107" s="277"/>
      <c r="DG107" s="277"/>
      <c r="DH107" s="277"/>
      <c r="DI107" s="277"/>
      <c r="DJ107" s="277"/>
      <c r="DK107" s="277"/>
      <c r="DL107" s="277"/>
      <c r="DM107" s="277"/>
      <c r="DN107" s="277"/>
      <c r="DO107" s="277"/>
      <c r="DP107" s="277"/>
      <c r="DQ107" s="277"/>
      <c r="DR107" s="277"/>
      <c r="DS107" s="277"/>
      <c r="DT107" s="277"/>
      <c r="DU107" s="277"/>
      <c r="DV107" s="277"/>
      <c r="DW107" s="277"/>
      <c r="DX107" s="277"/>
      <c r="DY107" s="277"/>
      <c r="DZ107" s="277"/>
    </row>
    <row r="108" spans="1:131" s="247" customFormat="1" ht="26.25" customHeight="1" x14ac:dyDescent="0.15">
      <c r="A108" s="1031" t="s">
        <v>433</v>
      </c>
      <c r="B108" s="1032"/>
      <c r="C108" s="1032"/>
      <c r="D108" s="1032"/>
      <c r="E108" s="1032"/>
      <c r="F108" s="1032"/>
      <c r="G108" s="1032"/>
      <c r="H108" s="1032"/>
      <c r="I108" s="1032"/>
      <c r="J108" s="1032"/>
      <c r="K108" s="1032"/>
      <c r="L108" s="1032"/>
      <c r="M108" s="1032"/>
      <c r="N108" s="1032"/>
      <c r="O108" s="1032"/>
      <c r="P108" s="1032"/>
      <c r="Q108" s="1032"/>
      <c r="R108" s="1032"/>
      <c r="S108" s="1032"/>
      <c r="T108" s="1032"/>
      <c r="U108" s="1032"/>
      <c r="V108" s="1032"/>
      <c r="W108" s="1032"/>
      <c r="X108" s="1032"/>
      <c r="Y108" s="1032"/>
      <c r="Z108" s="1032"/>
      <c r="AA108" s="1032"/>
      <c r="AB108" s="1032"/>
      <c r="AC108" s="1032"/>
      <c r="AD108" s="1032"/>
      <c r="AE108" s="1032"/>
      <c r="AF108" s="1032"/>
      <c r="AG108" s="1032"/>
      <c r="AH108" s="1032"/>
      <c r="AI108" s="1032"/>
      <c r="AJ108" s="1032"/>
      <c r="AK108" s="1032"/>
      <c r="AL108" s="1032"/>
      <c r="AM108" s="1032"/>
      <c r="AN108" s="1032"/>
      <c r="AO108" s="1032"/>
      <c r="AP108" s="1032"/>
      <c r="AQ108" s="1032"/>
      <c r="AR108" s="1032"/>
      <c r="AS108" s="1032"/>
      <c r="AT108" s="1033"/>
      <c r="AU108" s="1031" t="s">
        <v>434</v>
      </c>
      <c r="AV108" s="1032"/>
      <c r="AW108" s="1032"/>
      <c r="AX108" s="1032"/>
      <c r="AY108" s="1032"/>
      <c r="AZ108" s="1032"/>
      <c r="BA108" s="1032"/>
      <c r="BB108" s="1032"/>
      <c r="BC108" s="1032"/>
      <c r="BD108" s="1032"/>
      <c r="BE108" s="1032"/>
      <c r="BF108" s="1032"/>
      <c r="BG108" s="1032"/>
      <c r="BH108" s="1032"/>
      <c r="BI108" s="1032"/>
      <c r="BJ108" s="1032"/>
      <c r="BK108" s="1032"/>
      <c r="BL108" s="1032"/>
      <c r="BM108" s="1032"/>
      <c r="BN108" s="1032"/>
      <c r="BO108" s="1032"/>
      <c r="BP108" s="1032"/>
      <c r="BQ108" s="1032"/>
      <c r="BR108" s="1032"/>
      <c r="BS108" s="1032"/>
      <c r="BT108" s="1032"/>
      <c r="BU108" s="1032"/>
      <c r="BV108" s="1032"/>
      <c r="BW108" s="1032"/>
      <c r="BX108" s="1032"/>
      <c r="BY108" s="1032"/>
      <c r="BZ108" s="1032"/>
      <c r="CA108" s="1032"/>
      <c r="CB108" s="1032"/>
      <c r="CC108" s="1032"/>
      <c r="CD108" s="1032"/>
      <c r="CE108" s="1032"/>
      <c r="CF108" s="1032"/>
      <c r="CG108" s="1032"/>
      <c r="CH108" s="1032"/>
      <c r="CI108" s="1032"/>
      <c r="CJ108" s="1032"/>
      <c r="CK108" s="1032"/>
      <c r="CL108" s="1032"/>
      <c r="CM108" s="1032"/>
      <c r="CN108" s="1032"/>
      <c r="CO108" s="1032"/>
      <c r="CP108" s="1032"/>
      <c r="CQ108" s="1032"/>
      <c r="CR108" s="1032"/>
      <c r="CS108" s="1032"/>
      <c r="CT108" s="1032"/>
      <c r="CU108" s="1032"/>
      <c r="CV108" s="1032"/>
      <c r="CW108" s="1032"/>
      <c r="CX108" s="1032"/>
      <c r="CY108" s="1032"/>
      <c r="CZ108" s="1032"/>
      <c r="DA108" s="1032"/>
      <c r="DB108" s="1032"/>
      <c r="DC108" s="1032"/>
      <c r="DD108" s="1032"/>
      <c r="DE108" s="1032"/>
      <c r="DF108" s="1032"/>
      <c r="DG108" s="1032"/>
      <c r="DH108" s="1032"/>
      <c r="DI108" s="1032"/>
      <c r="DJ108" s="1032"/>
      <c r="DK108" s="1032"/>
      <c r="DL108" s="1032"/>
      <c r="DM108" s="1032"/>
      <c r="DN108" s="1032"/>
      <c r="DO108" s="1032"/>
      <c r="DP108" s="1032"/>
      <c r="DQ108" s="1032"/>
      <c r="DR108" s="1032"/>
      <c r="DS108" s="1032"/>
      <c r="DT108" s="1032"/>
      <c r="DU108" s="1032"/>
      <c r="DV108" s="1032"/>
      <c r="DW108" s="1032"/>
      <c r="DX108" s="1032"/>
      <c r="DY108" s="1032"/>
      <c r="DZ108" s="1033"/>
    </row>
    <row r="109" spans="1:131" s="247" customFormat="1" ht="26.25" customHeight="1" x14ac:dyDescent="0.15">
      <c r="A109" s="986" t="s">
        <v>435</v>
      </c>
      <c r="B109" s="987"/>
      <c r="C109" s="987"/>
      <c r="D109" s="987"/>
      <c r="E109" s="987"/>
      <c r="F109" s="987"/>
      <c r="G109" s="987"/>
      <c r="H109" s="987"/>
      <c r="I109" s="987"/>
      <c r="J109" s="987"/>
      <c r="K109" s="987"/>
      <c r="L109" s="987"/>
      <c r="M109" s="987"/>
      <c r="N109" s="987"/>
      <c r="O109" s="987"/>
      <c r="P109" s="987"/>
      <c r="Q109" s="987"/>
      <c r="R109" s="987"/>
      <c r="S109" s="987"/>
      <c r="T109" s="987"/>
      <c r="U109" s="987"/>
      <c r="V109" s="987"/>
      <c r="W109" s="987"/>
      <c r="X109" s="987"/>
      <c r="Y109" s="987"/>
      <c r="Z109" s="988"/>
      <c r="AA109" s="989" t="s">
        <v>436</v>
      </c>
      <c r="AB109" s="987"/>
      <c r="AC109" s="987"/>
      <c r="AD109" s="987"/>
      <c r="AE109" s="988"/>
      <c r="AF109" s="989" t="s">
        <v>305</v>
      </c>
      <c r="AG109" s="987"/>
      <c r="AH109" s="987"/>
      <c r="AI109" s="987"/>
      <c r="AJ109" s="988"/>
      <c r="AK109" s="989" t="s">
        <v>304</v>
      </c>
      <c r="AL109" s="987"/>
      <c r="AM109" s="987"/>
      <c r="AN109" s="987"/>
      <c r="AO109" s="988"/>
      <c r="AP109" s="989" t="s">
        <v>437</v>
      </c>
      <c r="AQ109" s="987"/>
      <c r="AR109" s="987"/>
      <c r="AS109" s="987"/>
      <c r="AT109" s="1018"/>
      <c r="AU109" s="986" t="s">
        <v>435</v>
      </c>
      <c r="AV109" s="987"/>
      <c r="AW109" s="987"/>
      <c r="AX109" s="987"/>
      <c r="AY109" s="987"/>
      <c r="AZ109" s="987"/>
      <c r="BA109" s="987"/>
      <c r="BB109" s="987"/>
      <c r="BC109" s="987"/>
      <c r="BD109" s="987"/>
      <c r="BE109" s="987"/>
      <c r="BF109" s="987"/>
      <c r="BG109" s="987"/>
      <c r="BH109" s="987"/>
      <c r="BI109" s="987"/>
      <c r="BJ109" s="987"/>
      <c r="BK109" s="987"/>
      <c r="BL109" s="987"/>
      <c r="BM109" s="987"/>
      <c r="BN109" s="987"/>
      <c r="BO109" s="987"/>
      <c r="BP109" s="988"/>
      <c r="BQ109" s="989" t="s">
        <v>436</v>
      </c>
      <c r="BR109" s="987"/>
      <c r="BS109" s="987"/>
      <c r="BT109" s="987"/>
      <c r="BU109" s="988"/>
      <c r="BV109" s="989" t="s">
        <v>305</v>
      </c>
      <c r="BW109" s="987"/>
      <c r="BX109" s="987"/>
      <c r="BY109" s="987"/>
      <c r="BZ109" s="988"/>
      <c r="CA109" s="989" t="s">
        <v>304</v>
      </c>
      <c r="CB109" s="987"/>
      <c r="CC109" s="987"/>
      <c r="CD109" s="987"/>
      <c r="CE109" s="988"/>
      <c r="CF109" s="1025" t="s">
        <v>437</v>
      </c>
      <c r="CG109" s="1025"/>
      <c r="CH109" s="1025"/>
      <c r="CI109" s="1025"/>
      <c r="CJ109" s="1025"/>
      <c r="CK109" s="989" t="s">
        <v>438</v>
      </c>
      <c r="CL109" s="987"/>
      <c r="CM109" s="987"/>
      <c r="CN109" s="987"/>
      <c r="CO109" s="987"/>
      <c r="CP109" s="987"/>
      <c r="CQ109" s="987"/>
      <c r="CR109" s="987"/>
      <c r="CS109" s="987"/>
      <c r="CT109" s="987"/>
      <c r="CU109" s="987"/>
      <c r="CV109" s="987"/>
      <c r="CW109" s="987"/>
      <c r="CX109" s="987"/>
      <c r="CY109" s="987"/>
      <c r="CZ109" s="987"/>
      <c r="DA109" s="987"/>
      <c r="DB109" s="987"/>
      <c r="DC109" s="987"/>
      <c r="DD109" s="987"/>
      <c r="DE109" s="987"/>
      <c r="DF109" s="988"/>
      <c r="DG109" s="989" t="s">
        <v>436</v>
      </c>
      <c r="DH109" s="987"/>
      <c r="DI109" s="987"/>
      <c r="DJ109" s="987"/>
      <c r="DK109" s="988"/>
      <c r="DL109" s="989" t="s">
        <v>305</v>
      </c>
      <c r="DM109" s="987"/>
      <c r="DN109" s="987"/>
      <c r="DO109" s="987"/>
      <c r="DP109" s="988"/>
      <c r="DQ109" s="989" t="s">
        <v>304</v>
      </c>
      <c r="DR109" s="987"/>
      <c r="DS109" s="987"/>
      <c r="DT109" s="987"/>
      <c r="DU109" s="988"/>
      <c r="DV109" s="989" t="s">
        <v>437</v>
      </c>
      <c r="DW109" s="987"/>
      <c r="DX109" s="987"/>
      <c r="DY109" s="987"/>
      <c r="DZ109" s="1018"/>
    </row>
    <row r="110" spans="1:131" s="247" customFormat="1" ht="26.25" customHeight="1" x14ac:dyDescent="0.15">
      <c r="A110" s="889" t="s">
        <v>439</v>
      </c>
      <c r="B110" s="890"/>
      <c r="C110" s="890"/>
      <c r="D110" s="890"/>
      <c r="E110" s="890"/>
      <c r="F110" s="890"/>
      <c r="G110" s="890"/>
      <c r="H110" s="890"/>
      <c r="I110" s="890"/>
      <c r="J110" s="890"/>
      <c r="K110" s="890"/>
      <c r="L110" s="890"/>
      <c r="M110" s="890"/>
      <c r="N110" s="890"/>
      <c r="O110" s="890"/>
      <c r="P110" s="890"/>
      <c r="Q110" s="890"/>
      <c r="R110" s="890"/>
      <c r="S110" s="890"/>
      <c r="T110" s="890"/>
      <c r="U110" s="890"/>
      <c r="V110" s="890"/>
      <c r="W110" s="890"/>
      <c r="X110" s="890"/>
      <c r="Y110" s="890"/>
      <c r="Z110" s="891"/>
      <c r="AA110" s="979">
        <v>1270150</v>
      </c>
      <c r="AB110" s="980"/>
      <c r="AC110" s="980"/>
      <c r="AD110" s="980"/>
      <c r="AE110" s="981"/>
      <c r="AF110" s="982">
        <v>1149148</v>
      </c>
      <c r="AG110" s="980"/>
      <c r="AH110" s="980"/>
      <c r="AI110" s="980"/>
      <c r="AJ110" s="981"/>
      <c r="AK110" s="982">
        <v>1167843</v>
      </c>
      <c r="AL110" s="980"/>
      <c r="AM110" s="980"/>
      <c r="AN110" s="980"/>
      <c r="AO110" s="981"/>
      <c r="AP110" s="983">
        <v>22.9</v>
      </c>
      <c r="AQ110" s="984"/>
      <c r="AR110" s="984"/>
      <c r="AS110" s="984"/>
      <c r="AT110" s="985"/>
      <c r="AU110" s="1019" t="s">
        <v>73</v>
      </c>
      <c r="AV110" s="1020"/>
      <c r="AW110" s="1020"/>
      <c r="AX110" s="1020"/>
      <c r="AY110" s="1020"/>
      <c r="AZ110" s="945" t="s">
        <v>440</v>
      </c>
      <c r="BA110" s="890"/>
      <c r="BB110" s="890"/>
      <c r="BC110" s="890"/>
      <c r="BD110" s="890"/>
      <c r="BE110" s="890"/>
      <c r="BF110" s="890"/>
      <c r="BG110" s="890"/>
      <c r="BH110" s="890"/>
      <c r="BI110" s="890"/>
      <c r="BJ110" s="890"/>
      <c r="BK110" s="890"/>
      <c r="BL110" s="890"/>
      <c r="BM110" s="890"/>
      <c r="BN110" s="890"/>
      <c r="BO110" s="890"/>
      <c r="BP110" s="891"/>
      <c r="BQ110" s="946">
        <v>12768030</v>
      </c>
      <c r="BR110" s="927"/>
      <c r="BS110" s="927"/>
      <c r="BT110" s="927"/>
      <c r="BU110" s="927"/>
      <c r="BV110" s="927">
        <v>12701425</v>
      </c>
      <c r="BW110" s="927"/>
      <c r="BX110" s="927"/>
      <c r="BY110" s="927"/>
      <c r="BZ110" s="927"/>
      <c r="CA110" s="927">
        <v>13019583</v>
      </c>
      <c r="CB110" s="927"/>
      <c r="CC110" s="927"/>
      <c r="CD110" s="927"/>
      <c r="CE110" s="927"/>
      <c r="CF110" s="951">
        <v>254.8</v>
      </c>
      <c r="CG110" s="952"/>
      <c r="CH110" s="952"/>
      <c r="CI110" s="952"/>
      <c r="CJ110" s="952"/>
      <c r="CK110" s="1015" t="s">
        <v>441</v>
      </c>
      <c r="CL110" s="901"/>
      <c r="CM110" s="976" t="s">
        <v>442</v>
      </c>
      <c r="CN110" s="977"/>
      <c r="CO110" s="977"/>
      <c r="CP110" s="977"/>
      <c r="CQ110" s="977"/>
      <c r="CR110" s="977"/>
      <c r="CS110" s="977"/>
      <c r="CT110" s="977"/>
      <c r="CU110" s="977"/>
      <c r="CV110" s="977"/>
      <c r="CW110" s="977"/>
      <c r="CX110" s="977"/>
      <c r="CY110" s="977"/>
      <c r="CZ110" s="977"/>
      <c r="DA110" s="977"/>
      <c r="DB110" s="977"/>
      <c r="DC110" s="977"/>
      <c r="DD110" s="977"/>
      <c r="DE110" s="977"/>
      <c r="DF110" s="978"/>
      <c r="DG110" s="946" t="s">
        <v>443</v>
      </c>
      <c r="DH110" s="927"/>
      <c r="DI110" s="927"/>
      <c r="DJ110" s="927"/>
      <c r="DK110" s="927"/>
      <c r="DL110" s="927" t="s">
        <v>389</v>
      </c>
      <c r="DM110" s="927"/>
      <c r="DN110" s="927"/>
      <c r="DO110" s="927"/>
      <c r="DP110" s="927"/>
      <c r="DQ110" s="927" t="s">
        <v>444</v>
      </c>
      <c r="DR110" s="927"/>
      <c r="DS110" s="927"/>
      <c r="DT110" s="927"/>
      <c r="DU110" s="927"/>
      <c r="DV110" s="928" t="s">
        <v>445</v>
      </c>
      <c r="DW110" s="928"/>
      <c r="DX110" s="928"/>
      <c r="DY110" s="928"/>
      <c r="DZ110" s="929"/>
    </row>
    <row r="111" spans="1:131" s="247" customFormat="1" ht="26.25" customHeight="1" x14ac:dyDescent="0.15">
      <c r="A111" s="856" t="s">
        <v>446</v>
      </c>
      <c r="B111" s="857"/>
      <c r="C111" s="857"/>
      <c r="D111" s="857"/>
      <c r="E111" s="857"/>
      <c r="F111" s="857"/>
      <c r="G111" s="857"/>
      <c r="H111" s="857"/>
      <c r="I111" s="857"/>
      <c r="J111" s="857"/>
      <c r="K111" s="857"/>
      <c r="L111" s="857"/>
      <c r="M111" s="857"/>
      <c r="N111" s="857"/>
      <c r="O111" s="857"/>
      <c r="P111" s="857"/>
      <c r="Q111" s="857"/>
      <c r="R111" s="857"/>
      <c r="S111" s="857"/>
      <c r="T111" s="857"/>
      <c r="U111" s="857"/>
      <c r="V111" s="857"/>
      <c r="W111" s="857"/>
      <c r="X111" s="857"/>
      <c r="Y111" s="857"/>
      <c r="Z111" s="1014"/>
      <c r="AA111" s="1007" t="s">
        <v>447</v>
      </c>
      <c r="AB111" s="1008"/>
      <c r="AC111" s="1008"/>
      <c r="AD111" s="1008"/>
      <c r="AE111" s="1009"/>
      <c r="AF111" s="1010" t="s">
        <v>448</v>
      </c>
      <c r="AG111" s="1008"/>
      <c r="AH111" s="1008"/>
      <c r="AI111" s="1008"/>
      <c r="AJ111" s="1009"/>
      <c r="AK111" s="1010" t="s">
        <v>449</v>
      </c>
      <c r="AL111" s="1008"/>
      <c r="AM111" s="1008"/>
      <c r="AN111" s="1008"/>
      <c r="AO111" s="1009"/>
      <c r="AP111" s="1011" t="s">
        <v>444</v>
      </c>
      <c r="AQ111" s="1012"/>
      <c r="AR111" s="1012"/>
      <c r="AS111" s="1012"/>
      <c r="AT111" s="1013"/>
      <c r="AU111" s="1021"/>
      <c r="AV111" s="1022"/>
      <c r="AW111" s="1022"/>
      <c r="AX111" s="1022"/>
      <c r="AY111" s="1022"/>
      <c r="AZ111" s="897" t="s">
        <v>450</v>
      </c>
      <c r="BA111" s="832"/>
      <c r="BB111" s="832"/>
      <c r="BC111" s="832"/>
      <c r="BD111" s="832"/>
      <c r="BE111" s="832"/>
      <c r="BF111" s="832"/>
      <c r="BG111" s="832"/>
      <c r="BH111" s="832"/>
      <c r="BI111" s="832"/>
      <c r="BJ111" s="832"/>
      <c r="BK111" s="832"/>
      <c r="BL111" s="832"/>
      <c r="BM111" s="832"/>
      <c r="BN111" s="832"/>
      <c r="BO111" s="832"/>
      <c r="BP111" s="833"/>
      <c r="BQ111" s="898" t="s">
        <v>444</v>
      </c>
      <c r="BR111" s="899"/>
      <c r="BS111" s="899"/>
      <c r="BT111" s="899"/>
      <c r="BU111" s="899"/>
      <c r="BV111" s="899" t="s">
        <v>447</v>
      </c>
      <c r="BW111" s="899"/>
      <c r="BX111" s="899"/>
      <c r="BY111" s="899"/>
      <c r="BZ111" s="899"/>
      <c r="CA111" s="899" t="s">
        <v>445</v>
      </c>
      <c r="CB111" s="899"/>
      <c r="CC111" s="899"/>
      <c r="CD111" s="899"/>
      <c r="CE111" s="899"/>
      <c r="CF111" s="960" t="s">
        <v>451</v>
      </c>
      <c r="CG111" s="961"/>
      <c r="CH111" s="961"/>
      <c r="CI111" s="961"/>
      <c r="CJ111" s="961"/>
      <c r="CK111" s="1016"/>
      <c r="CL111" s="903"/>
      <c r="CM111" s="906" t="s">
        <v>452</v>
      </c>
      <c r="CN111" s="907"/>
      <c r="CO111" s="907"/>
      <c r="CP111" s="907"/>
      <c r="CQ111" s="907"/>
      <c r="CR111" s="907"/>
      <c r="CS111" s="907"/>
      <c r="CT111" s="907"/>
      <c r="CU111" s="907"/>
      <c r="CV111" s="907"/>
      <c r="CW111" s="907"/>
      <c r="CX111" s="907"/>
      <c r="CY111" s="907"/>
      <c r="CZ111" s="907"/>
      <c r="DA111" s="907"/>
      <c r="DB111" s="907"/>
      <c r="DC111" s="907"/>
      <c r="DD111" s="907"/>
      <c r="DE111" s="907"/>
      <c r="DF111" s="908"/>
      <c r="DG111" s="898" t="s">
        <v>240</v>
      </c>
      <c r="DH111" s="899"/>
      <c r="DI111" s="899"/>
      <c r="DJ111" s="899"/>
      <c r="DK111" s="899"/>
      <c r="DL111" s="899" t="s">
        <v>448</v>
      </c>
      <c r="DM111" s="899"/>
      <c r="DN111" s="899"/>
      <c r="DO111" s="899"/>
      <c r="DP111" s="899"/>
      <c r="DQ111" s="899" t="s">
        <v>240</v>
      </c>
      <c r="DR111" s="899"/>
      <c r="DS111" s="899"/>
      <c r="DT111" s="899"/>
      <c r="DU111" s="899"/>
      <c r="DV111" s="876" t="s">
        <v>445</v>
      </c>
      <c r="DW111" s="876"/>
      <c r="DX111" s="876"/>
      <c r="DY111" s="876"/>
      <c r="DZ111" s="877"/>
    </row>
    <row r="112" spans="1:131" s="247" customFormat="1" ht="26.25" customHeight="1" x14ac:dyDescent="0.15">
      <c r="A112" s="1001" t="s">
        <v>453</v>
      </c>
      <c r="B112" s="1002"/>
      <c r="C112" s="832" t="s">
        <v>454</v>
      </c>
      <c r="D112" s="832"/>
      <c r="E112" s="832"/>
      <c r="F112" s="832"/>
      <c r="G112" s="832"/>
      <c r="H112" s="832"/>
      <c r="I112" s="832"/>
      <c r="J112" s="832"/>
      <c r="K112" s="832"/>
      <c r="L112" s="832"/>
      <c r="M112" s="832"/>
      <c r="N112" s="832"/>
      <c r="O112" s="832"/>
      <c r="P112" s="832"/>
      <c r="Q112" s="832"/>
      <c r="R112" s="832"/>
      <c r="S112" s="832"/>
      <c r="T112" s="832"/>
      <c r="U112" s="832"/>
      <c r="V112" s="832"/>
      <c r="W112" s="832"/>
      <c r="X112" s="832"/>
      <c r="Y112" s="832"/>
      <c r="Z112" s="833"/>
      <c r="AA112" s="861" t="s">
        <v>444</v>
      </c>
      <c r="AB112" s="862"/>
      <c r="AC112" s="862"/>
      <c r="AD112" s="862"/>
      <c r="AE112" s="863"/>
      <c r="AF112" s="864" t="s">
        <v>448</v>
      </c>
      <c r="AG112" s="862"/>
      <c r="AH112" s="862"/>
      <c r="AI112" s="862"/>
      <c r="AJ112" s="863"/>
      <c r="AK112" s="864" t="s">
        <v>240</v>
      </c>
      <c r="AL112" s="862"/>
      <c r="AM112" s="862"/>
      <c r="AN112" s="862"/>
      <c r="AO112" s="863"/>
      <c r="AP112" s="909" t="s">
        <v>240</v>
      </c>
      <c r="AQ112" s="910"/>
      <c r="AR112" s="910"/>
      <c r="AS112" s="910"/>
      <c r="AT112" s="911"/>
      <c r="AU112" s="1021"/>
      <c r="AV112" s="1022"/>
      <c r="AW112" s="1022"/>
      <c r="AX112" s="1022"/>
      <c r="AY112" s="1022"/>
      <c r="AZ112" s="897" t="s">
        <v>455</v>
      </c>
      <c r="BA112" s="832"/>
      <c r="BB112" s="832"/>
      <c r="BC112" s="832"/>
      <c r="BD112" s="832"/>
      <c r="BE112" s="832"/>
      <c r="BF112" s="832"/>
      <c r="BG112" s="832"/>
      <c r="BH112" s="832"/>
      <c r="BI112" s="832"/>
      <c r="BJ112" s="832"/>
      <c r="BK112" s="832"/>
      <c r="BL112" s="832"/>
      <c r="BM112" s="832"/>
      <c r="BN112" s="832"/>
      <c r="BO112" s="832"/>
      <c r="BP112" s="833"/>
      <c r="BQ112" s="898">
        <v>4764601</v>
      </c>
      <c r="BR112" s="899"/>
      <c r="BS112" s="899"/>
      <c r="BT112" s="899"/>
      <c r="BU112" s="899"/>
      <c r="BV112" s="899">
        <v>4640957</v>
      </c>
      <c r="BW112" s="899"/>
      <c r="BX112" s="899"/>
      <c r="BY112" s="899"/>
      <c r="BZ112" s="899"/>
      <c r="CA112" s="899">
        <v>4509225</v>
      </c>
      <c r="CB112" s="899"/>
      <c r="CC112" s="899"/>
      <c r="CD112" s="899"/>
      <c r="CE112" s="899"/>
      <c r="CF112" s="960">
        <v>88.2</v>
      </c>
      <c r="CG112" s="961"/>
      <c r="CH112" s="961"/>
      <c r="CI112" s="961"/>
      <c r="CJ112" s="961"/>
      <c r="CK112" s="1016"/>
      <c r="CL112" s="903"/>
      <c r="CM112" s="906" t="s">
        <v>456</v>
      </c>
      <c r="CN112" s="907"/>
      <c r="CO112" s="907"/>
      <c r="CP112" s="907"/>
      <c r="CQ112" s="907"/>
      <c r="CR112" s="907"/>
      <c r="CS112" s="907"/>
      <c r="CT112" s="907"/>
      <c r="CU112" s="907"/>
      <c r="CV112" s="907"/>
      <c r="CW112" s="907"/>
      <c r="CX112" s="907"/>
      <c r="CY112" s="907"/>
      <c r="CZ112" s="907"/>
      <c r="DA112" s="907"/>
      <c r="DB112" s="907"/>
      <c r="DC112" s="907"/>
      <c r="DD112" s="907"/>
      <c r="DE112" s="907"/>
      <c r="DF112" s="908"/>
      <c r="DG112" s="898" t="s">
        <v>240</v>
      </c>
      <c r="DH112" s="899"/>
      <c r="DI112" s="899"/>
      <c r="DJ112" s="899"/>
      <c r="DK112" s="899"/>
      <c r="DL112" s="899" t="s">
        <v>240</v>
      </c>
      <c r="DM112" s="899"/>
      <c r="DN112" s="899"/>
      <c r="DO112" s="899"/>
      <c r="DP112" s="899"/>
      <c r="DQ112" s="899" t="s">
        <v>444</v>
      </c>
      <c r="DR112" s="899"/>
      <c r="DS112" s="899"/>
      <c r="DT112" s="899"/>
      <c r="DU112" s="899"/>
      <c r="DV112" s="876" t="s">
        <v>240</v>
      </c>
      <c r="DW112" s="876"/>
      <c r="DX112" s="876"/>
      <c r="DY112" s="876"/>
      <c r="DZ112" s="877"/>
    </row>
    <row r="113" spans="1:130" s="247" customFormat="1" ht="26.25" customHeight="1" x14ac:dyDescent="0.15">
      <c r="A113" s="1003"/>
      <c r="B113" s="1004"/>
      <c r="C113" s="832" t="s">
        <v>457</v>
      </c>
      <c r="D113" s="832"/>
      <c r="E113" s="832"/>
      <c r="F113" s="832"/>
      <c r="G113" s="832"/>
      <c r="H113" s="832"/>
      <c r="I113" s="832"/>
      <c r="J113" s="832"/>
      <c r="K113" s="832"/>
      <c r="L113" s="832"/>
      <c r="M113" s="832"/>
      <c r="N113" s="832"/>
      <c r="O113" s="832"/>
      <c r="P113" s="832"/>
      <c r="Q113" s="832"/>
      <c r="R113" s="832"/>
      <c r="S113" s="832"/>
      <c r="T113" s="832"/>
      <c r="U113" s="832"/>
      <c r="V113" s="832"/>
      <c r="W113" s="832"/>
      <c r="X113" s="832"/>
      <c r="Y113" s="832"/>
      <c r="Z113" s="833"/>
      <c r="AA113" s="1007">
        <v>303794</v>
      </c>
      <c r="AB113" s="1008"/>
      <c r="AC113" s="1008"/>
      <c r="AD113" s="1008"/>
      <c r="AE113" s="1009"/>
      <c r="AF113" s="1010">
        <v>327183</v>
      </c>
      <c r="AG113" s="1008"/>
      <c r="AH113" s="1008"/>
      <c r="AI113" s="1008"/>
      <c r="AJ113" s="1009"/>
      <c r="AK113" s="1010">
        <v>338113</v>
      </c>
      <c r="AL113" s="1008"/>
      <c r="AM113" s="1008"/>
      <c r="AN113" s="1008"/>
      <c r="AO113" s="1009"/>
      <c r="AP113" s="1011">
        <v>6.6</v>
      </c>
      <c r="AQ113" s="1012"/>
      <c r="AR113" s="1012"/>
      <c r="AS113" s="1012"/>
      <c r="AT113" s="1013"/>
      <c r="AU113" s="1021"/>
      <c r="AV113" s="1022"/>
      <c r="AW113" s="1022"/>
      <c r="AX113" s="1022"/>
      <c r="AY113" s="1022"/>
      <c r="AZ113" s="897" t="s">
        <v>458</v>
      </c>
      <c r="BA113" s="832"/>
      <c r="BB113" s="832"/>
      <c r="BC113" s="832"/>
      <c r="BD113" s="832"/>
      <c r="BE113" s="832"/>
      <c r="BF113" s="832"/>
      <c r="BG113" s="832"/>
      <c r="BH113" s="832"/>
      <c r="BI113" s="832"/>
      <c r="BJ113" s="832"/>
      <c r="BK113" s="832"/>
      <c r="BL113" s="832"/>
      <c r="BM113" s="832"/>
      <c r="BN113" s="832"/>
      <c r="BO113" s="832"/>
      <c r="BP113" s="833"/>
      <c r="BQ113" s="898">
        <v>281165</v>
      </c>
      <c r="BR113" s="899"/>
      <c r="BS113" s="899"/>
      <c r="BT113" s="899"/>
      <c r="BU113" s="899"/>
      <c r="BV113" s="899">
        <v>168013</v>
      </c>
      <c r="BW113" s="899"/>
      <c r="BX113" s="899"/>
      <c r="BY113" s="899"/>
      <c r="BZ113" s="899"/>
      <c r="CA113" s="899">
        <v>66456</v>
      </c>
      <c r="CB113" s="899"/>
      <c r="CC113" s="899"/>
      <c r="CD113" s="899"/>
      <c r="CE113" s="899"/>
      <c r="CF113" s="960">
        <v>1.3</v>
      </c>
      <c r="CG113" s="961"/>
      <c r="CH113" s="961"/>
      <c r="CI113" s="961"/>
      <c r="CJ113" s="961"/>
      <c r="CK113" s="1016"/>
      <c r="CL113" s="903"/>
      <c r="CM113" s="906" t="s">
        <v>459</v>
      </c>
      <c r="CN113" s="907"/>
      <c r="CO113" s="907"/>
      <c r="CP113" s="907"/>
      <c r="CQ113" s="907"/>
      <c r="CR113" s="907"/>
      <c r="CS113" s="907"/>
      <c r="CT113" s="907"/>
      <c r="CU113" s="907"/>
      <c r="CV113" s="907"/>
      <c r="CW113" s="907"/>
      <c r="CX113" s="907"/>
      <c r="CY113" s="907"/>
      <c r="CZ113" s="907"/>
      <c r="DA113" s="907"/>
      <c r="DB113" s="907"/>
      <c r="DC113" s="907"/>
      <c r="DD113" s="907"/>
      <c r="DE113" s="907"/>
      <c r="DF113" s="908"/>
      <c r="DG113" s="861" t="s">
        <v>389</v>
      </c>
      <c r="DH113" s="862"/>
      <c r="DI113" s="862"/>
      <c r="DJ113" s="862"/>
      <c r="DK113" s="863"/>
      <c r="DL113" s="864" t="s">
        <v>389</v>
      </c>
      <c r="DM113" s="862"/>
      <c r="DN113" s="862"/>
      <c r="DO113" s="862"/>
      <c r="DP113" s="863"/>
      <c r="DQ113" s="864" t="s">
        <v>389</v>
      </c>
      <c r="DR113" s="862"/>
      <c r="DS113" s="862"/>
      <c r="DT113" s="862"/>
      <c r="DU113" s="863"/>
      <c r="DV113" s="909" t="s">
        <v>444</v>
      </c>
      <c r="DW113" s="910"/>
      <c r="DX113" s="910"/>
      <c r="DY113" s="910"/>
      <c r="DZ113" s="911"/>
    </row>
    <row r="114" spans="1:130" s="247" customFormat="1" ht="26.25" customHeight="1" x14ac:dyDescent="0.15">
      <c r="A114" s="1003"/>
      <c r="B114" s="1004"/>
      <c r="C114" s="832" t="s">
        <v>460</v>
      </c>
      <c r="D114" s="832"/>
      <c r="E114" s="832"/>
      <c r="F114" s="832"/>
      <c r="G114" s="832"/>
      <c r="H114" s="832"/>
      <c r="I114" s="832"/>
      <c r="J114" s="832"/>
      <c r="K114" s="832"/>
      <c r="L114" s="832"/>
      <c r="M114" s="832"/>
      <c r="N114" s="832"/>
      <c r="O114" s="832"/>
      <c r="P114" s="832"/>
      <c r="Q114" s="832"/>
      <c r="R114" s="832"/>
      <c r="S114" s="832"/>
      <c r="T114" s="832"/>
      <c r="U114" s="832"/>
      <c r="V114" s="832"/>
      <c r="W114" s="832"/>
      <c r="X114" s="832"/>
      <c r="Y114" s="832"/>
      <c r="Z114" s="833"/>
      <c r="AA114" s="861">
        <v>117268</v>
      </c>
      <c r="AB114" s="862"/>
      <c r="AC114" s="862"/>
      <c r="AD114" s="862"/>
      <c r="AE114" s="863"/>
      <c r="AF114" s="864">
        <v>117251</v>
      </c>
      <c r="AG114" s="862"/>
      <c r="AH114" s="862"/>
      <c r="AI114" s="862"/>
      <c r="AJ114" s="863"/>
      <c r="AK114" s="864">
        <v>103982</v>
      </c>
      <c r="AL114" s="862"/>
      <c r="AM114" s="862"/>
      <c r="AN114" s="862"/>
      <c r="AO114" s="863"/>
      <c r="AP114" s="909">
        <v>2</v>
      </c>
      <c r="AQ114" s="910"/>
      <c r="AR114" s="910"/>
      <c r="AS114" s="910"/>
      <c r="AT114" s="911"/>
      <c r="AU114" s="1021"/>
      <c r="AV114" s="1022"/>
      <c r="AW114" s="1022"/>
      <c r="AX114" s="1022"/>
      <c r="AY114" s="1022"/>
      <c r="AZ114" s="897" t="s">
        <v>461</v>
      </c>
      <c r="BA114" s="832"/>
      <c r="BB114" s="832"/>
      <c r="BC114" s="832"/>
      <c r="BD114" s="832"/>
      <c r="BE114" s="832"/>
      <c r="BF114" s="832"/>
      <c r="BG114" s="832"/>
      <c r="BH114" s="832"/>
      <c r="BI114" s="832"/>
      <c r="BJ114" s="832"/>
      <c r="BK114" s="832"/>
      <c r="BL114" s="832"/>
      <c r="BM114" s="832"/>
      <c r="BN114" s="832"/>
      <c r="BO114" s="832"/>
      <c r="BP114" s="833"/>
      <c r="BQ114" s="898">
        <v>1876035</v>
      </c>
      <c r="BR114" s="899"/>
      <c r="BS114" s="899"/>
      <c r="BT114" s="899"/>
      <c r="BU114" s="899"/>
      <c r="BV114" s="899">
        <v>1739446</v>
      </c>
      <c r="BW114" s="899"/>
      <c r="BX114" s="899"/>
      <c r="BY114" s="899"/>
      <c r="BZ114" s="899"/>
      <c r="CA114" s="899">
        <v>1714533</v>
      </c>
      <c r="CB114" s="899"/>
      <c r="CC114" s="899"/>
      <c r="CD114" s="899"/>
      <c r="CE114" s="899"/>
      <c r="CF114" s="960">
        <v>33.5</v>
      </c>
      <c r="CG114" s="961"/>
      <c r="CH114" s="961"/>
      <c r="CI114" s="961"/>
      <c r="CJ114" s="961"/>
      <c r="CK114" s="1016"/>
      <c r="CL114" s="903"/>
      <c r="CM114" s="906" t="s">
        <v>462</v>
      </c>
      <c r="CN114" s="907"/>
      <c r="CO114" s="907"/>
      <c r="CP114" s="907"/>
      <c r="CQ114" s="907"/>
      <c r="CR114" s="907"/>
      <c r="CS114" s="907"/>
      <c r="CT114" s="907"/>
      <c r="CU114" s="907"/>
      <c r="CV114" s="907"/>
      <c r="CW114" s="907"/>
      <c r="CX114" s="907"/>
      <c r="CY114" s="907"/>
      <c r="CZ114" s="907"/>
      <c r="DA114" s="907"/>
      <c r="DB114" s="907"/>
      <c r="DC114" s="907"/>
      <c r="DD114" s="907"/>
      <c r="DE114" s="907"/>
      <c r="DF114" s="908"/>
      <c r="DG114" s="861" t="s">
        <v>443</v>
      </c>
      <c r="DH114" s="862"/>
      <c r="DI114" s="862"/>
      <c r="DJ114" s="862"/>
      <c r="DK114" s="863"/>
      <c r="DL114" s="864" t="s">
        <v>240</v>
      </c>
      <c r="DM114" s="862"/>
      <c r="DN114" s="862"/>
      <c r="DO114" s="862"/>
      <c r="DP114" s="863"/>
      <c r="DQ114" s="864" t="s">
        <v>443</v>
      </c>
      <c r="DR114" s="862"/>
      <c r="DS114" s="862"/>
      <c r="DT114" s="862"/>
      <c r="DU114" s="863"/>
      <c r="DV114" s="909" t="s">
        <v>389</v>
      </c>
      <c r="DW114" s="910"/>
      <c r="DX114" s="910"/>
      <c r="DY114" s="910"/>
      <c r="DZ114" s="911"/>
    </row>
    <row r="115" spans="1:130" s="247" customFormat="1" ht="26.25" customHeight="1" x14ac:dyDescent="0.15">
      <c r="A115" s="1003"/>
      <c r="B115" s="1004"/>
      <c r="C115" s="832" t="s">
        <v>463</v>
      </c>
      <c r="D115" s="832"/>
      <c r="E115" s="832"/>
      <c r="F115" s="832"/>
      <c r="G115" s="832"/>
      <c r="H115" s="832"/>
      <c r="I115" s="832"/>
      <c r="J115" s="832"/>
      <c r="K115" s="832"/>
      <c r="L115" s="832"/>
      <c r="M115" s="832"/>
      <c r="N115" s="832"/>
      <c r="O115" s="832"/>
      <c r="P115" s="832"/>
      <c r="Q115" s="832"/>
      <c r="R115" s="832"/>
      <c r="S115" s="832"/>
      <c r="T115" s="832"/>
      <c r="U115" s="832"/>
      <c r="V115" s="832"/>
      <c r="W115" s="832"/>
      <c r="X115" s="832"/>
      <c r="Y115" s="832"/>
      <c r="Z115" s="833"/>
      <c r="AA115" s="1007" t="s">
        <v>240</v>
      </c>
      <c r="AB115" s="1008"/>
      <c r="AC115" s="1008"/>
      <c r="AD115" s="1008"/>
      <c r="AE115" s="1009"/>
      <c r="AF115" s="1010" t="s">
        <v>240</v>
      </c>
      <c r="AG115" s="1008"/>
      <c r="AH115" s="1008"/>
      <c r="AI115" s="1008"/>
      <c r="AJ115" s="1009"/>
      <c r="AK115" s="1010" t="s">
        <v>240</v>
      </c>
      <c r="AL115" s="1008"/>
      <c r="AM115" s="1008"/>
      <c r="AN115" s="1008"/>
      <c r="AO115" s="1009"/>
      <c r="AP115" s="1011" t="s">
        <v>447</v>
      </c>
      <c r="AQ115" s="1012"/>
      <c r="AR115" s="1012"/>
      <c r="AS115" s="1012"/>
      <c r="AT115" s="1013"/>
      <c r="AU115" s="1021"/>
      <c r="AV115" s="1022"/>
      <c r="AW115" s="1022"/>
      <c r="AX115" s="1022"/>
      <c r="AY115" s="1022"/>
      <c r="AZ115" s="897" t="s">
        <v>464</v>
      </c>
      <c r="BA115" s="832"/>
      <c r="BB115" s="832"/>
      <c r="BC115" s="832"/>
      <c r="BD115" s="832"/>
      <c r="BE115" s="832"/>
      <c r="BF115" s="832"/>
      <c r="BG115" s="832"/>
      <c r="BH115" s="832"/>
      <c r="BI115" s="832"/>
      <c r="BJ115" s="832"/>
      <c r="BK115" s="832"/>
      <c r="BL115" s="832"/>
      <c r="BM115" s="832"/>
      <c r="BN115" s="832"/>
      <c r="BO115" s="832"/>
      <c r="BP115" s="833"/>
      <c r="BQ115" s="898" t="s">
        <v>443</v>
      </c>
      <c r="BR115" s="899"/>
      <c r="BS115" s="899"/>
      <c r="BT115" s="899"/>
      <c r="BU115" s="899"/>
      <c r="BV115" s="899" t="s">
        <v>389</v>
      </c>
      <c r="BW115" s="899"/>
      <c r="BX115" s="899"/>
      <c r="BY115" s="899"/>
      <c r="BZ115" s="899"/>
      <c r="CA115" s="899" t="s">
        <v>389</v>
      </c>
      <c r="CB115" s="899"/>
      <c r="CC115" s="899"/>
      <c r="CD115" s="899"/>
      <c r="CE115" s="899"/>
      <c r="CF115" s="960" t="s">
        <v>240</v>
      </c>
      <c r="CG115" s="961"/>
      <c r="CH115" s="961"/>
      <c r="CI115" s="961"/>
      <c r="CJ115" s="961"/>
      <c r="CK115" s="1016"/>
      <c r="CL115" s="903"/>
      <c r="CM115" s="897" t="s">
        <v>465</v>
      </c>
      <c r="CN115" s="1000"/>
      <c r="CO115" s="1000"/>
      <c r="CP115" s="1000"/>
      <c r="CQ115" s="1000"/>
      <c r="CR115" s="1000"/>
      <c r="CS115" s="1000"/>
      <c r="CT115" s="1000"/>
      <c r="CU115" s="1000"/>
      <c r="CV115" s="1000"/>
      <c r="CW115" s="1000"/>
      <c r="CX115" s="1000"/>
      <c r="CY115" s="1000"/>
      <c r="CZ115" s="1000"/>
      <c r="DA115" s="1000"/>
      <c r="DB115" s="1000"/>
      <c r="DC115" s="1000"/>
      <c r="DD115" s="1000"/>
      <c r="DE115" s="1000"/>
      <c r="DF115" s="833"/>
      <c r="DG115" s="861" t="s">
        <v>447</v>
      </c>
      <c r="DH115" s="862"/>
      <c r="DI115" s="862"/>
      <c r="DJ115" s="862"/>
      <c r="DK115" s="863"/>
      <c r="DL115" s="864" t="s">
        <v>240</v>
      </c>
      <c r="DM115" s="862"/>
      <c r="DN115" s="862"/>
      <c r="DO115" s="862"/>
      <c r="DP115" s="863"/>
      <c r="DQ115" s="864" t="s">
        <v>445</v>
      </c>
      <c r="DR115" s="862"/>
      <c r="DS115" s="862"/>
      <c r="DT115" s="862"/>
      <c r="DU115" s="863"/>
      <c r="DV115" s="909" t="s">
        <v>444</v>
      </c>
      <c r="DW115" s="910"/>
      <c r="DX115" s="910"/>
      <c r="DY115" s="910"/>
      <c r="DZ115" s="911"/>
    </row>
    <row r="116" spans="1:130" s="247" customFormat="1" ht="26.25" customHeight="1" x14ac:dyDescent="0.15">
      <c r="A116" s="1005"/>
      <c r="B116" s="1006"/>
      <c r="C116" s="965" t="s">
        <v>466</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861" t="s">
        <v>444</v>
      </c>
      <c r="AB116" s="862"/>
      <c r="AC116" s="862"/>
      <c r="AD116" s="862"/>
      <c r="AE116" s="863"/>
      <c r="AF116" s="864" t="s">
        <v>240</v>
      </c>
      <c r="AG116" s="862"/>
      <c r="AH116" s="862"/>
      <c r="AI116" s="862"/>
      <c r="AJ116" s="863"/>
      <c r="AK116" s="864" t="s">
        <v>240</v>
      </c>
      <c r="AL116" s="862"/>
      <c r="AM116" s="862"/>
      <c r="AN116" s="862"/>
      <c r="AO116" s="863"/>
      <c r="AP116" s="909" t="s">
        <v>447</v>
      </c>
      <c r="AQ116" s="910"/>
      <c r="AR116" s="910"/>
      <c r="AS116" s="910"/>
      <c r="AT116" s="911"/>
      <c r="AU116" s="1021"/>
      <c r="AV116" s="1022"/>
      <c r="AW116" s="1022"/>
      <c r="AX116" s="1022"/>
      <c r="AY116" s="1022"/>
      <c r="AZ116" s="948" t="s">
        <v>467</v>
      </c>
      <c r="BA116" s="949"/>
      <c r="BB116" s="949"/>
      <c r="BC116" s="949"/>
      <c r="BD116" s="949"/>
      <c r="BE116" s="949"/>
      <c r="BF116" s="949"/>
      <c r="BG116" s="949"/>
      <c r="BH116" s="949"/>
      <c r="BI116" s="949"/>
      <c r="BJ116" s="949"/>
      <c r="BK116" s="949"/>
      <c r="BL116" s="949"/>
      <c r="BM116" s="949"/>
      <c r="BN116" s="949"/>
      <c r="BO116" s="949"/>
      <c r="BP116" s="950"/>
      <c r="BQ116" s="898" t="s">
        <v>240</v>
      </c>
      <c r="BR116" s="899"/>
      <c r="BS116" s="899"/>
      <c r="BT116" s="899"/>
      <c r="BU116" s="899"/>
      <c r="BV116" s="899" t="s">
        <v>240</v>
      </c>
      <c r="BW116" s="899"/>
      <c r="BX116" s="899"/>
      <c r="BY116" s="899"/>
      <c r="BZ116" s="899"/>
      <c r="CA116" s="899" t="s">
        <v>445</v>
      </c>
      <c r="CB116" s="899"/>
      <c r="CC116" s="899"/>
      <c r="CD116" s="899"/>
      <c r="CE116" s="899"/>
      <c r="CF116" s="960" t="s">
        <v>444</v>
      </c>
      <c r="CG116" s="961"/>
      <c r="CH116" s="961"/>
      <c r="CI116" s="961"/>
      <c r="CJ116" s="961"/>
      <c r="CK116" s="1016"/>
      <c r="CL116" s="903"/>
      <c r="CM116" s="906" t="s">
        <v>468</v>
      </c>
      <c r="CN116" s="907"/>
      <c r="CO116" s="907"/>
      <c r="CP116" s="907"/>
      <c r="CQ116" s="907"/>
      <c r="CR116" s="907"/>
      <c r="CS116" s="907"/>
      <c r="CT116" s="907"/>
      <c r="CU116" s="907"/>
      <c r="CV116" s="907"/>
      <c r="CW116" s="907"/>
      <c r="CX116" s="907"/>
      <c r="CY116" s="907"/>
      <c r="CZ116" s="907"/>
      <c r="DA116" s="907"/>
      <c r="DB116" s="907"/>
      <c r="DC116" s="907"/>
      <c r="DD116" s="907"/>
      <c r="DE116" s="907"/>
      <c r="DF116" s="908"/>
      <c r="DG116" s="861" t="s">
        <v>451</v>
      </c>
      <c r="DH116" s="862"/>
      <c r="DI116" s="862"/>
      <c r="DJ116" s="862"/>
      <c r="DK116" s="863"/>
      <c r="DL116" s="864" t="s">
        <v>240</v>
      </c>
      <c r="DM116" s="862"/>
      <c r="DN116" s="862"/>
      <c r="DO116" s="862"/>
      <c r="DP116" s="863"/>
      <c r="DQ116" s="864" t="s">
        <v>447</v>
      </c>
      <c r="DR116" s="862"/>
      <c r="DS116" s="862"/>
      <c r="DT116" s="862"/>
      <c r="DU116" s="863"/>
      <c r="DV116" s="909" t="s">
        <v>240</v>
      </c>
      <c r="DW116" s="910"/>
      <c r="DX116" s="910"/>
      <c r="DY116" s="910"/>
      <c r="DZ116" s="911"/>
    </row>
    <row r="117" spans="1:130" s="247" customFormat="1" ht="26.25" customHeight="1" x14ac:dyDescent="0.15">
      <c r="A117" s="986" t="s">
        <v>185</v>
      </c>
      <c r="B117" s="987"/>
      <c r="C117" s="987"/>
      <c r="D117" s="987"/>
      <c r="E117" s="987"/>
      <c r="F117" s="987"/>
      <c r="G117" s="987"/>
      <c r="H117" s="987"/>
      <c r="I117" s="987"/>
      <c r="J117" s="987"/>
      <c r="K117" s="987"/>
      <c r="L117" s="987"/>
      <c r="M117" s="987"/>
      <c r="N117" s="987"/>
      <c r="O117" s="987"/>
      <c r="P117" s="987"/>
      <c r="Q117" s="987"/>
      <c r="R117" s="987"/>
      <c r="S117" s="987"/>
      <c r="T117" s="987"/>
      <c r="U117" s="987"/>
      <c r="V117" s="987"/>
      <c r="W117" s="987"/>
      <c r="X117" s="987"/>
      <c r="Y117" s="962" t="s">
        <v>469</v>
      </c>
      <c r="Z117" s="988"/>
      <c r="AA117" s="993">
        <v>1691212</v>
      </c>
      <c r="AB117" s="994"/>
      <c r="AC117" s="994"/>
      <c r="AD117" s="994"/>
      <c r="AE117" s="995"/>
      <c r="AF117" s="996">
        <v>1593582</v>
      </c>
      <c r="AG117" s="994"/>
      <c r="AH117" s="994"/>
      <c r="AI117" s="994"/>
      <c r="AJ117" s="995"/>
      <c r="AK117" s="996">
        <v>1609938</v>
      </c>
      <c r="AL117" s="994"/>
      <c r="AM117" s="994"/>
      <c r="AN117" s="994"/>
      <c r="AO117" s="995"/>
      <c r="AP117" s="997"/>
      <c r="AQ117" s="998"/>
      <c r="AR117" s="998"/>
      <c r="AS117" s="998"/>
      <c r="AT117" s="999"/>
      <c r="AU117" s="1021"/>
      <c r="AV117" s="1022"/>
      <c r="AW117" s="1022"/>
      <c r="AX117" s="1022"/>
      <c r="AY117" s="1022"/>
      <c r="AZ117" s="948" t="s">
        <v>470</v>
      </c>
      <c r="BA117" s="949"/>
      <c r="BB117" s="949"/>
      <c r="BC117" s="949"/>
      <c r="BD117" s="949"/>
      <c r="BE117" s="949"/>
      <c r="BF117" s="949"/>
      <c r="BG117" s="949"/>
      <c r="BH117" s="949"/>
      <c r="BI117" s="949"/>
      <c r="BJ117" s="949"/>
      <c r="BK117" s="949"/>
      <c r="BL117" s="949"/>
      <c r="BM117" s="949"/>
      <c r="BN117" s="949"/>
      <c r="BO117" s="949"/>
      <c r="BP117" s="950"/>
      <c r="BQ117" s="898" t="s">
        <v>389</v>
      </c>
      <c r="BR117" s="899"/>
      <c r="BS117" s="899"/>
      <c r="BT117" s="899"/>
      <c r="BU117" s="899"/>
      <c r="BV117" s="899" t="s">
        <v>240</v>
      </c>
      <c r="BW117" s="899"/>
      <c r="BX117" s="899"/>
      <c r="BY117" s="899"/>
      <c r="BZ117" s="899"/>
      <c r="CA117" s="899" t="s">
        <v>445</v>
      </c>
      <c r="CB117" s="899"/>
      <c r="CC117" s="899"/>
      <c r="CD117" s="899"/>
      <c r="CE117" s="899"/>
      <c r="CF117" s="960" t="s">
        <v>445</v>
      </c>
      <c r="CG117" s="961"/>
      <c r="CH117" s="961"/>
      <c r="CI117" s="961"/>
      <c r="CJ117" s="961"/>
      <c r="CK117" s="1016"/>
      <c r="CL117" s="903"/>
      <c r="CM117" s="906" t="s">
        <v>471</v>
      </c>
      <c r="CN117" s="907"/>
      <c r="CO117" s="907"/>
      <c r="CP117" s="907"/>
      <c r="CQ117" s="907"/>
      <c r="CR117" s="907"/>
      <c r="CS117" s="907"/>
      <c r="CT117" s="907"/>
      <c r="CU117" s="907"/>
      <c r="CV117" s="907"/>
      <c r="CW117" s="907"/>
      <c r="CX117" s="907"/>
      <c r="CY117" s="907"/>
      <c r="CZ117" s="907"/>
      <c r="DA117" s="907"/>
      <c r="DB117" s="907"/>
      <c r="DC117" s="907"/>
      <c r="DD117" s="907"/>
      <c r="DE117" s="907"/>
      <c r="DF117" s="908"/>
      <c r="DG117" s="861" t="s">
        <v>443</v>
      </c>
      <c r="DH117" s="862"/>
      <c r="DI117" s="862"/>
      <c r="DJ117" s="862"/>
      <c r="DK117" s="863"/>
      <c r="DL117" s="864" t="s">
        <v>445</v>
      </c>
      <c r="DM117" s="862"/>
      <c r="DN117" s="862"/>
      <c r="DO117" s="862"/>
      <c r="DP117" s="863"/>
      <c r="DQ117" s="864" t="s">
        <v>389</v>
      </c>
      <c r="DR117" s="862"/>
      <c r="DS117" s="862"/>
      <c r="DT117" s="862"/>
      <c r="DU117" s="863"/>
      <c r="DV117" s="909" t="s">
        <v>240</v>
      </c>
      <c r="DW117" s="910"/>
      <c r="DX117" s="910"/>
      <c r="DY117" s="910"/>
      <c r="DZ117" s="911"/>
    </row>
    <row r="118" spans="1:130" s="247" customFormat="1" ht="26.25" customHeight="1" x14ac:dyDescent="0.15">
      <c r="A118" s="986" t="s">
        <v>438</v>
      </c>
      <c r="B118" s="987"/>
      <c r="C118" s="987"/>
      <c r="D118" s="987"/>
      <c r="E118" s="987"/>
      <c r="F118" s="987"/>
      <c r="G118" s="987"/>
      <c r="H118" s="987"/>
      <c r="I118" s="987"/>
      <c r="J118" s="987"/>
      <c r="K118" s="987"/>
      <c r="L118" s="987"/>
      <c r="M118" s="987"/>
      <c r="N118" s="987"/>
      <c r="O118" s="987"/>
      <c r="P118" s="987"/>
      <c r="Q118" s="987"/>
      <c r="R118" s="987"/>
      <c r="S118" s="987"/>
      <c r="T118" s="987"/>
      <c r="U118" s="987"/>
      <c r="V118" s="987"/>
      <c r="W118" s="987"/>
      <c r="X118" s="987"/>
      <c r="Y118" s="987"/>
      <c r="Z118" s="988"/>
      <c r="AA118" s="989" t="s">
        <v>436</v>
      </c>
      <c r="AB118" s="987"/>
      <c r="AC118" s="987"/>
      <c r="AD118" s="987"/>
      <c r="AE118" s="988"/>
      <c r="AF118" s="989" t="s">
        <v>305</v>
      </c>
      <c r="AG118" s="987"/>
      <c r="AH118" s="987"/>
      <c r="AI118" s="987"/>
      <c r="AJ118" s="988"/>
      <c r="AK118" s="989" t="s">
        <v>304</v>
      </c>
      <c r="AL118" s="987"/>
      <c r="AM118" s="987"/>
      <c r="AN118" s="987"/>
      <c r="AO118" s="988"/>
      <c r="AP118" s="990" t="s">
        <v>437</v>
      </c>
      <c r="AQ118" s="991"/>
      <c r="AR118" s="991"/>
      <c r="AS118" s="991"/>
      <c r="AT118" s="992"/>
      <c r="AU118" s="1021"/>
      <c r="AV118" s="1022"/>
      <c r="AW118" s="1022"/>
      <c r="AX118" s="1022"/>
      <c r="AY118" s="1022"/>
      <c r="AZ118" s="964" t="s">
        <v>472</v>
      </c>
      <c r="BA118" s="965"/>
      <c r="BB118" s="965"/>
      <c r="BC118" s="965"/>
      <c r="BD118" s="965"/>
      <c r="BE118" s="965"/>
      <c r="BF118" s="965"/>
      <c r="BG118" s="965"/>
      <c r="BH118" s="965"/>
      <c r="BI118" s="965"/>
      <c r="BJ118" s="965"/>
      <c r="BK118" s="965"/>
      <c r="BL118" s="965"/>
      <c r="BM118" s="965"/>
      <c r="BN118" s="965"/>
      <c r="BO118" s="965"/>
      <c r="BP118" s="966"/>
      <c r="BQ118" s="967" t="s">
        <v>445</v>
      </c>
      <c r="BR118" s="930"/>
      <c r="BS118" s="930"/>
      <c r="BT118" s="930"/>
      <c r="BU118" s="930"/>
      <c r="BV118" s="930" t="s">
        <v>240</v>
      </c>
      <c r="BW118" s="930"/>
      <c r="BX118" s="930"/>
      <c r="BY118" s="930"/>
      <c r="BZ118" s="930"/>
      <c r="CA118" s="930" t="s">
        <v>240</v>
      </c>
      <c r="CB118" s="930"/>
      <c r="CC118" s="930"/>
      <c r="CD118" s="930"/>
      <c r="CE118" s="930"/>
      <c r="CF118" s="960" t="s">
        <v>445</v>
      </c>
      <c r="CG118" s="961"/>
      <c r="CH118" s="961"/>
      <c r="CI118" s="961"/>
      <c r="CJ118" s="961"/>
      <c r="CK118" s="1016"/>
      <c r="CL118" s="903"/>
      <c r="CM118" s="906" t="s">
        <v>473</v>
      </c>
      <c r="CN118" s="907"/>
      <c r="CO118" s="907"/>
      <c r="CP118" s="907"/>
      <c r="CQ118" s="907"/>
      <c r="CR118" s="907"/>
      <c r="CS118" s="907"/>
      <c r="CT118" s="907"/>
      <c r="CU118" s="907"/>
      <c r="CV118" s="907"/>
      <c r="CW118" s="907"/>
      <c r="CX118" s="907"/>
      <c r="CY118" s="907"/>
      <c r="CZ118" s="907"/>
      <c r="DA118" s="907"/>
      <c r="DB118" s="907"/>
      <c r="DC118" s="907"/>
      <c r="DD118" s="907"/>
      <c r="DE118" s="907"/>
      <c r="DF118" s="908"/>
      <c r="DG118" s="861" t="s">
        <v>447</v>
      </c>
      <c r="DH118" s="862"/>
      <c r="DI118" s="862"/>
      <c r="DJ118" s="862"/>
      <c r="DK118" s="863"/>
      <c r="DL118" s="864" t="s">
        <v>443</v>
      </c>
      <c r="DM118" s="862"/>
      <c r="DN118" s="862"/>
      <c r="DO118" s="862"/>
      <c r="DP118" s="863"/>
      <c r="DQ118" s="864" t="s">
        <v>445</v>
      </c>
      <c r="DR118" s="862"/>
      <c r="DS118" s="862"/>
      <c r="DT118" s="862"/>
      <c r="DU118" s="863"/>
      <c r="DV118" s="909" t="s">
        <v>445</v>
      </c>
      <c r="DW118" s="910"/>
      <c r="DX118" s="910"/>
      <c r="DY118" s="910"/>
      <c r="DZ118" s="911"/>
    </row>
    <row r="119" spans="1:130" s="247" customFormat="1" ht="26.25" customHeight="1" x14ac:dyDescent="0.15">
      <c r="A119" s="900" t="s">
        <v>441</v>
      </c>
      <c r="B119" s="901"/>
      <c r="C119" s="976" t="s">
        <v>442</v>
      </c>
      <c r="D119" s="977"/>
      <c r="E119" s="977"/>
      <c r="F119" s="977"/>
      <c r="G119" s="977"/>
      <c r="H119" s="977"/>
      <c r="I119" s="977"/>
      <c r="J119" s="977"/>
      <c r="K119" s="977"/>
      <c r="L119" s="977"/>
      <c r="M119" s="977"/>
      <c r="N119" s="977"/>
      <c r="O119" s="977"/>
      <c r="P119" s="977"/>
      <c r="Q119" s="977"/>
      <c r="R119" s="977"/>
      <c r="S119" s="977"/>
      <c r="T119" s="977"/>
      <c r="U119" s="977"/>
      <c r="V119" s="977"/>
      <c r="W119" s="977"/>
      <c r="X119" s="977"/>
      <c r="Y119" s="977"/>
      <c r="Z119" s="978"/>
      <c r="AA119" s="979" t="s">
        <v>443</v>
      </c>
      <c r="AB119" s="980"/>
      <c r="AC119" s="980"/>
      <c r="AD119" s="980"/>
      <c r="AE119" s="981"/>
      <c r="AF119" s="982" t="s">
        <v>389</v>
      </c>
      <c r="AG119" s="980"/>
      <c r="AH119" s="980"/>
      <c r="AI119" s="980"/>
      <c r="AJ119" s="981"/>
      <c r="AK119" s="982" t="s">
        <v>445</v>
      </c>
      <c r="AL119" s="980"/>
      <c r="AM119" s="980"/>
      <c r="AN119" s="980"/>
      <c r="AO119" s="981"/>
      <c r="AP119" s="983" t="s">
        <v>445</v>
      </c>
      <c r="AQ119" s="984"/>
      <c r="AR119" s="984"/>
      <c r="AS119" s="984"/>
      <c r="AT119" s="985"/>
      <c r="AU119" s="1023"/>
      <c r="AV119" s="1024"/>
      <c r="AW119" s="1024"/>
      <c r="AX119" s="1024"/>
      <c r="AY119" s="1024"/>
      <c r="AZ119" s="278" t="s">
        <v>185</v>
      </c>
      <c r="BA119" s="278"/>
      <c r="BB119" s="278"/>
      <c r="BC119" s="278"/>
      <c r="BD119" s="278"/>
      <c r="BE119" s="278"/>
      <c r="BF119" s="278"/>
      <c r="BG119" s="278"/>
      <c r="BH119" s="278"/>
      <c r="BI119" s="278"/>
      <c r="BJ119" s="278"/>
      <c r="BK119" s="278"/>
      <c r="BL119" s="278"/>
      <c r="BM119" s="278"/>
      <c r="BN119" s="278"/>
      <c r="BO119" s="962" t="s">
        <v>474</v>
      </c>
      <c r="BP119" s="963"/>
      <c r="BQ119" s="967">
        <v>19689831</v>
      </c>
      <c r="BR119" s="930"/>
      <c r="BS119" s="930"/>
      <c r="BT119" s="930"/>
      <c r="BU119" s="930"/>
      <c r="BV119" s="930">
        <v>19249841</v>
      </c>
      <c r="BW119" s="930"/>
      <c r="BX119" s="930"/>
      <c r="BY119" s="930"/>
      <c r="BZ119" s="930"/>
      <c r="CA119" s="930">
        <v>19309797</v>
      </c>
      <c r="CB119" s="930"/>
      <c r="CC119" s="930"/>
      <c r="CD119" s="930"/>
      <c r="CE119" s="930"/>
      <c r="CF119" s="828"/>
      <c r="CG119" s="829"/>
      <c r="CH119" s="829"/>
      <c r="CI119" s="829"/>
      <c r="CJ119" s="919"/>
      <c r="CK119" s="1017"/>
      <c r="CL119" s="905"/>
      <c r="CM119" s="923" t="s">
        <v>475</v>
      </c>
      <c r="CN119" s="924"/>
      <c r="CO119" s="924"/>
      <c r="CP119" s="924"/>
      <c r="CQ119" s="924"/>
      <c r="CR119" s="924"/>
      <c r="CS119" s="924"/>
      <c r="CT119" s="924"/>
      <c r="CU119" s="924"/>
      <c r="CV119" s="924"/>
      <c r="CW119" s="924"/>
      <c r="CX119" s="924"/>
      <c r="CY119" s="924"/>
      <c r="CZ119" s="924"/>
      <c r="DA119" s="924"/>
      <c r="DB119" s="924"/>
      <c r="DC119" s="924"/>
      <c r="DD119" s="924"/>
      <c r="DE119" s="924"/>
      <c r="DF119" s="925"/>
      <c r="DG119" s="844" t="s">
        <v>445</v>
      </c>
      <c r="DH119" s="845"/>
      <c r="DI119" s="845"/>
      <c r="DJ119" s="845"/>
      <c r="DK119" s="846"/>
      <c r="DL119" s="847" t="s">
        <v>443</v>
      </c>
      <c r="DM119" s="845"/>
      <c r="DN119" s="845"/>
      <c r="DO119" s="845"/>
      <c r="DP119" s="846"/>
      <c r="DQ119" s="847" t="s">
        <v>389</v>
      </c>
      <c r="DR119" s="845"/>
      <c r="DS119" s="845"/>
      <c r="DT119" s="845"/>
      <c r="DU119" s="846"/>
      <c r="DV119" s="933" t="s">
        <v>445</v>
      </c>
      <c r="DW119" s="934"/>
      <c r="DX119" s="934"/>
      <c r="DY119" s="934"/>
      <c r="DZ119" s="935"/>
    </row>
    <row r="120" spans="1:130" s="247" customFormat="1" ht="26.25" customHeight="1" x14ac:dyDescent="0.15">
      <c r="A120" s="902"/>
      <c r="B120" s="903"/>
      <c r="C120" s="906" t="s">
        <v>452</v>
      </c>
      <c r="D120" s="907"/>
      <c r="E120" s="907"/>
      <c r="F120" s="907"/>
      <c r="G120" s="907"/>
      <c r="H120" s="907"/>
      <c r="I120" s="907"/>
      <c r="J120" s="907"/>
      <c r="K120" s="907"/>
      <c r="L120" s="907"/>
      <c r="M120" s="907"/>
      <c r="N120" s="907"/>
      <c r="O120" s="907"/>
      <c r="P120" s="907"/>
      <c r="Q120" s="907"/>
      <c r="R120" s="907"/>
      <c r="S120" s="907"/>
      <c r="T120" s="907"/>
      <c r="U120" s="907"/>
      <c r="V120" s="907"/>
      <c r="W120" s="907"/>
      <c r="X120" s="907"/>
      <c r="Y120" s="907"/>
      <c r="Z120" s="908"/>
      <c r="AA120" s="861" t="s">
        <v>445</v>
      </c>
      <c r="AB120" s="862"/>
      <c r="AC120" s="862"/>
      <c r="AD120" s="862"/>
      <c r="AE120" s="863"/>
      <c r="AF120" s="864" t="s">
        <v>451</v>
      </c>
      <c r="AG120" s="862"/>
      <c r="AH120" s="862"/>
      <c r="AI120" s="862"/>
      <c r="AJ120" s="863"/>
      <c r="AK120" s="864" t="s">
        <v>389</v>
      </c>
      <c r="AL120" s="862"/>
      <c r="AM120" s="862"/>
      <c r="AN120" s="862"/>
      <c r="AO120" s="863"/>
      <c r="AP120" s="909" t="s">
        <v>240</v>
      </c>
      <c r="AQ120" s="910"/>
      <c r="AR120" s="910"/>
      <c r="AS120" s="910"/>
      <c r="AT120" s="911"/>
      <c r="AU120" s="968" t="s">
        <v>476</v>
      </c>
      <c r="AV120" s="969"/>
      <c r="AW120" s="969"/>
      <c r="AX120" s="969"/>
      <c r="AY120" s="970"/>
      <c r="AZ120" s="945" t="s">
        <v>477</v>
      </c>
      <c r="BA120" s="890"/>
      <c r="BB120" s="890"/>
      <c r="BC120" s="890"/>
      <c r="BD120" s="890"/>
      <c r="BE120" s="890"/>
      <c r="BF120" s="890"/>
      <c r="BG120" s="890"/>
      <c r="BH120" s="890"/>
      <c r="BI120" s="890"/>
      <c r="BJ120" s="890"/>
      <c r="BK120" s="890"/>
      <c r="BL120" s="890"/>
      <c r="BM120" s="890"/>
      <c r="BN120" s="890"/>
      <c r="BO120" s="890"/>
      <c r="BP120" s="891"/>
      <c r="BQ120" s="946">
        <v>5848234</v>
      </c>
      <c r="BR120" s="927"/>
      <c r="BS120" s="927"/>
      <c r="BT120" s="927"/>
      <c r="BU120" s="927"/>
      <c r="BV120" s="927">
        <v>6288238</v>
      </c>
      <c r="BW120" s="927"/>
      <c r="BX120" s="927"/>
      <c r="BY120" s="927"/>
      <c r="BZ120" s="927"/>
      <c r="CA120" s="927">
        <v>6373299</v>
      </c>
      <c r="CB120" s="927"/>
      <c r="CC120" s="927"/>
      <c r="CD120" s="927"/>
      <c r="CE120" s="927"/>
      <c r="CF120" s="951">
        <v>124.7</v>
      </c>
      <c r="CG120" s="952"/>
      <c r="CH120" s="952"/>
      <c r="CI120" s="952"/>
      <c r="CJ120" s="952"/>
      <c r="CK120" s="953" t="s">
        <v>478</v>
      </c>
      <c r="CL120" s="937"/>
      <c r="CM120" s="937"/>
      <c r="CN120" s="937"/>
      <c r="CO120" s="938"/>
      <c r="CP120" s="957" t="s">
        <v>479</v>
      </c>
      <c r="CQ120" s="958"/>
      <c r="CR120" s="958"/>
      <c r="CS120" s="958"/>
      <c r="CT120" s="958"/>
      <c r="CU120" s="958"/>
      <c r="CV120" s="958"/>
      <c r="CW120" s="958"/>
      <c r="CX120" s="958"/>
      <c r="CY120" s="958"/>
      <c r="CZ120" s="958"/>
      <c r="DA120" s="958"/>
      <c r="DB120" s="958"/>
      <c r="DC120" s="958"/>
      <c r="DD120" s="958"/>
      <c r="DE120" s="958"/>
      <c r="DF120" s="959"/>
      <c r="DG120" s="946">
        <v>4131378</v>
      </c>
      <c r="DH120" s="927"/>
      <c r="DI120" s="927"/>
      <c r="DJ120" s="927"/>
      <c r="DK120" s="927"/>
      <c r="DL120" s="927">
        <v>3994966</v>
      </c>
      <c r="DM120" s="927"/>
      <c r="DN120" s="927"/>
      <c r="DO120" s="927"/>
      <c r="DP120" s="927"/>
      <c r="DQ120" s="927">
        <v>3848148</v>
      </c>
      <c r="DR120" s="927"/>
      <c r="DS120" s="927"/>
      <c r="DT120" s="927"/>
      <c r="DU120" s="927"/>
      <c r="DV120" s="928">
        <v>75.3</v>
      </c>
      <c r="DW120" s="928"/>
      <c r="DX120" s="928"/>
      <c r="DY120" s="928"/>
      <c r="DZ120" s="929"/>
    </row>
    <row r="121" spans="1:130" s="247" customFormat="1" ht="26.25" customHeight="1" x14ac:dyDescent="0.15">
      <c r="A121" s="902"/>
      <c r="B121" s="903"/>
      <c r="C121" s="948" t="s">
        <v>480</v>
      </c>
      <c r="D121" s="949"/>
      <c r="E121" s="949"/>
      <c r="F121" s="949"/>
      <c r="G121" s="949"/>
      <c r="H121" s="949"/>
      <c r="I121" s="949"/>
      <c r="J121" s="949"/>
      <c r="K121" s="949"/>
      <c r="L121" s="949"/>
      <c r="M121" s="949"/>
      <c r="N121" s="949"/>
      <c r="O121" s="949"/>
      <c r="P121" s="949"/>
      <c r="Q121" s="949"/>
      <c r="R121" s="949"/>
      <c r="S121" s="949"/>
      <c r="T121" s="949"/>
      <c r="U121" s="949"/>
      <c r="V121" s="949"/>
      <c r="W121" s="949"/>
      <c r="X121" s="949"/>
      <c r="Y121" s="949"/>
      <c r="Z121" s="950"/>
      <c r="AA121" s="861" t="s">
        <v>445</v>
      </c>
      <c r="AB121" s="862"/>
      <c r="AC121" s="862"/>
      <c r="AD121" s="862"/>
      <c r="AE121" s="863"/>
      <c r="AF121" s="864" t="s">
        <v>240</v>
      </c>
      <c r="AG121" s="862"/>
      <c r="AH121" s="862"/>
      <c r="AI121" s="862"/>
      <c r="AJ121" s="863"/>
      <c r="AK121" s="864" t="s">
        <v>445</v>
      </c>
      <c r="AL121" s="862"/>
      <c r="AM121" s="862"/>
      <c r="AN121" s="862"/>
      <c r="AO121" s="863"/>
      <c r="AP121" s="909" t="s">
        <v>445</v>
      </c>
      <c r="AQ121" s="910"/>
      <c r="AR121" s="910"/>
      <c r="AS121" s="910"/>
      <c r="AT121" s="911"/>
      <c r="AU121" s="971"/>
      <c r="AV121" s="972"/>
      <c r="AW121" s="972"/>
      <c r="AX121" s="972"/>
      <c r="AY121" s="973"/>
      <c r="AZ121" s="897" t="s">
        <v>481</v>
      </c>
      <c r="BA121" s="832"/>
      <c r="BB121" s="832"/>
      <c r="BC121" s="832"/>
      <c r="BD121" s="832"/>
      <c r="BE121" s="832"/>
      <c r="BF121" s="832"/>
      <c r="BG121" s="832"/>
      <c r="BH121" s="832"/>
      <c r="BI121" s="832"/>
      <c r="BJ121" s="832"/>
      <c r="BK121" s="832"/>
      <c r="BL121" s="832"/>
      <c r="BM121" s="832"/>
      <c r="BN121" s="832"/>
      <c r="BO121" s="832"/>
      <c r="BP121" s="833"/>
      <c r="BQ121" s="898">
        <v>171328</v>
      </c>
      <c r="BR121" s="899"/>
      <c r="BS121" s="899"/>
      <c r="BT121" s="899"/>
      <c r="BU121" s="899"/>
      <c r="BV121" s="899">
        <v>279908</v>
      </c>
      <c r="BW121" s="899"/>
      <c r="BX121" s="899"/>
      <c r="BY121" s="899"/>
      <c r="BZ121" s="899"/>
      <c r="CA121" s="899">
        <v>279881</v>
      </c>
      <c r="CB121" s="899"/>
      <c r="CC121" s="899"/>
      <c r="CD121" s="899"/>
      <c r="CE121" s="899"/>
      <c r="CF121" s="960">
        <v>5.5</v>
      </c>
      <c r="CG121" s="961"/>
      <c r="CH121" s="961"/>
      <c r="CI121" s="961"/>
      <c r="CJ121" s="961"/>
      <c r="CK121" s="954"/>
      <c r="CL121" s="940"/>
      <c r="CM121" s="940"/>
      <c r="CN121" s="940"/>
      <c r="CO121" s="941"/>
      <c r="CP121" s="920" t="s">
        <v>482</v>
      </c>
      <c r="CQ121" s="921"/>
      <c r="CR121" s="921"/>
      <c r="CS121" s="921"/>
      <c r="CT121" s="921"/>
      <c r="CU121" s="921"/>
      <c r="CV121" s="921"/>
      <c r="CW121" s="921"/>
      <c r="CX121" s="921"/>
      <c r="CY121" s="921"/>
      <c r="CZ121" s="921"/>
      <c r="DA121" s="921"/>
      <c r="DB121" s="921"/>
      <c r="DC121" s="921"/>
      <c r="DD121" s="921"/>
      <c r="DE121" s="921"/>
      <c r="DF121" s="922"/>
      <c r="DG121" s="898">
        <v>505506</v>
      </c>
      <c r="DH121" s="899"/>
      <c r="DI121" s="899"/>
      <c r="DJ121" s="899"/>
      <c r="DK121" s="899"/>
      <c r="DL121" s="899">
        <v>479779</v>
      </c>
      <c r="DM121" s="899"/>
      <c r="DN121" s="899"/>
      <c r="DO121" s="899"/>
      <c r="DP121" s="899"/>
      <c r="DQ121" s="899">
        <v>456036</v>
      </c>
      <c r="DR121" s="899"/>
      <c r="DS121" s="899"/>
      <c r="DT121" s="899"/>
      <c r="DU121" s="899"/>
      <c r="DV121" s="876">
        <v>8.9</v>
      </c>
      <c r="DW121" s="876"/>
      <c r="DX121" s="876"/>
      <c r="DY121" s="876"/>
      <c r="DZ121" s="877"/>
    </row>
    <row r="122" spans="1:130" s="247" customFormat="1" ht="26.25" customHeight="1" x14ac:dyDescent="0.15">
      <c r="A122" s="902"/>
      <c r="B122" s="903"/>
      <c r="C122" s="906" t="s">
        <v>462</v>
      </c>
      <c r="D122" s="907"/>
      <c r="E122" s="907"/>
      <c r="F122" s="907"/>
      <c r="G122" s="907"/>
      <c r="H122" s="907"/>
      <c r="I122" s="907"/>
      <c r="J122" s="907"/>
      <c r="K122" s="907"/>
      <c r="L122" s="907"/>
      <c r="M122" s="907"/>
      <c r="N122" s="907"/>
      <c r="O122" s="907"/>
      <c r="P122" s="907"/>
      <c r="Q122" s="907"/>
      <c r="R122" s="907"/>
      <c r="S122" s="907"/>
      <c r="T122" s="907"/>
      <c r="U122" s="907"/>
      <c r="V122" s="907"/>
      <c r="W122" s="907"/>
      <c r="X122" s="907"/>
      <c r="Y122" s="907"/>
      <c r="Z122" s="908"/>
      <c r="AA122" s="861" t="s">
        <v>389</v>
      </c>
      <c r="AB122" s="862"/>
      <c r="AC122" s="862"/>
      <c r="AD122" s="862"/>
      <c r="AE122" s="863"/>
      <c r="AF122" s="864" t="s">
        <v>451</v>
      </c>
      <c r="AG122" s="862"/>
      <c r="AH122" s="862"/>
      <c r="AI122" s="862"/>
      <c r="AJ122" s="863"/>
      <c r="AK122" s="864" t="s">
        <v>451</v>
      </c>
      <c r="AL122" s="862"/>
      <c r="AM122" s="862"/>
      <c r="AN122" s="862"/>
      <c r="AO122" s="863"/>
      <c r="AP122" s="909" t="s">
        <v>443</v>
      </c>
      <c r="AQ122" s="910"/>
      <c r="AR122" s="910"/>
      <c r="AS122" s="910"/>
      <c r="AT122" s="911"/>
      <c r="AU122" s="971"/>
      <c r="AV122" s="972"/>
      <c r="AW122" s="972"/>
      <c r="AX122" s="972"/>
      <c r="AY122" s="973"/>
      <c r="AZ122" s="964" t="s">
        <v>483</v>
      </c>
      <c r="BA122" s="965"/>
      <c r="BB122" s="965"/>
      <c r="BC122" s="965"/>
      <c r="BD122" s="965"/>
      <c r="BE122" s="965"/>
      <c r="BF122" s="965"/>
      <c r="BG122" s="965"/>
      <c r="BH122" s="965"/>
      <c r="BI122" s="965"/>
      <c r="BJ122" s="965"/>
      <c r="BK122" s="965"/>
      <c r="BL122" s="965"/>
      <c r="BM122" s="965"/>
      <c r="BN122" s="965"/>
      <c r="BO122" s="965"/>
      <c r="BP122" s="966"/>
      <c r="BQ122" s="967">
        <v>12649775</v>
      </c>
      <c r="BR122" s="930"/>
      <c r="BS122" s="930"/>
      <c r="BT122" s="930"/>
      <c r="BU122" s="930"/>
      <c r="BV122" s="930">
        <v>12567184</v>
      </c>
      <c r="BW122" s="930"/>
      <c r="BX122" s="930"/>
      <c r="BY122" s="930"/>
      <c r="BZ122" s="930"/>
      <c r="CA122" s="930">
        <v>12699970</v>
      </c>
      <c r="CB122" s="930"/>
      <c r="CC122" s="930"/>
      <c r="CD122" s="930"/>
      <c r="CE122" s="930"/>
      <c r="CF122" s="931">
        <v>248.5</v>
      </c>
      <c r="CG122" s="932"/>
      <c r="CH122" s="932"/>
      <c r="CI122" s="932"/>
      <c r="CJ122" s="932"/>
      <c r="CK122" s="954"/>
      <c r="CL122" s="940"/>
      <c r="CM122" s="940"/>
      <c r="CN122" s="940"/>
      <c r="CO122" s="941"/>
      <c r="CP122" s="920" t="s">
        <v>484</v>
      </c>
      <c r="CQ122" s="921"/>
      <c r="CR122" s="921"/>
      <c r="CS122" s="921"/>
      <c r="CT122" s="921"/>
      <c r="CU122" s="921"/>
      <c r="CV122" s="921"/>
      <c r="CW122" s="921"/>
      <c r="CX122" s="921"/>
      <c r="CY122" s="921"/>
      <c r="CZ122" s="921"/>
      <c r="DA122" s="921"/>
      <c r="DB122" s="921"/>
      <c r="DC122" s="921"/>
      <c r="DD122" s="921"/>
      <c r="DE122" s="921"/>
      <c r="DF122" s="922"/>
      <c r="DG122" s="898">
        <v>115302</v>
      </c>
      <c r="DH122" s="899"/>
      <c r="DI122" s="899"/>
      <c r="DJ122" s="899"/>
      <c r="DK122" s="899"/>
      <c r="DL122" s="899">
        <v>161414</v>
      </c>
      <c r="DM122" s="899"/>
      <c r="DN122" s="899"/>
      <c r="DO122" s="899"/>
      <c r="DP122" s="899"/>
      <c r="DQ122" s="899">
        <v>205041</v>
      </c>
      <c r="DR122" s="899"/>
      <c r="DS122" s="899"/>
      <c r="DT122" s="899"/>
      <c r="DU122" s="899"/>
      <c r="DV122" s="876">
        <v>4</v>
      </c>
      <c r="DW122" s="876"/>
      <c r="DX122" s="876"/>
      <c r="DY122" s="876"/>
      <c r="DZ122" s="877"/>
    </row>
    <row r="123" spans="1:130" s="247" customFormat="1" ht="26.25" customHeight="1" x14ac:dyDescent="0.15">
      <c r="A123" s="902"/>
      <c r="B123" s="903"/>
      <c r="C123" s="906" t="s">
        <v>468</v>
      </c>
      <c r="D123" s="907"/>
      <c r="E123" s="907"/>
      <c r="F123" s="907"/>
      <c r="G123" s="907"/>
      <c r="H123" s="907"/>
      <c r="I123" s="907"/>
      <c r="J123" s="907"/>
      <c r="K123" s="907"/>
      <c r="L123" s="907"/>
      <c r="M123" s="907"/>
      <c r="N123" s="907"/>
      <c r="O123" s="907"/>
      <c r="P123" s="907"/>
      <c r="Q123" s="907"/>
      <c r="R123" s="907"/>
      <c r="S123" s="907"/>
      <c r="T123" s="907"/>
      <c r="U123" s="907"/>
      <c r="V123" s="907"/>
      <c r="W123" s="907"/>
      <c r="X123" s="907"/>
      <c r="Y123" s="907"/>
      <c r="Z123" s="908"/>
      <c r="AA123" s="861" t="s">
        <v>449</v>
      </c>
      <c r="AB123" s="862"/>
      <c r="AC123" s="862"/>
      <c r="AD123" s="862"/>
      <c r="AE123" s="863"/>
      <c r="AF123" s="864" t="s">
        <v>389</v>
      </c>
      <c r="AG123" s="862"/>
      <c r="AH123" s="862"/>
      <c r="AI123" s="862"/>
      <c r="AJ123" s="863"/>
      <c r="AK123" s="864" t="s">
        <v>443</v>
      </c>
      <c r="AL123" s="862"/>
      <c r="AM123" s="862"/>
      <c r="AN123" s="862"/>
      <c r="AO123" s="863"/>
      <c r="AP123" s="909" t="s">
        <v>449</v>
      </c>
      <c r="AQ123" s="910"/>
      <c r="AR123" s="910"/>
      <c r="AS123" s="910"/>
      <c r="AT123" s="911"/>
      <c r="AU123" s="974"/>
      <c r="AV123" s="975"/>
      <c r="AW123" s="975"/>
      <c r="AX123" s="975"/>
      <c r="AY123" s="975"/>
      <c r="AZ123" s="278" t="s">
        <v>185</v>
      </c>
      <c r="BA123" s="278"/>
      <c r="BB123" s="278"/>
      <c r="BC123" s="278"/>
      <c r="BD123" s="278"/>
      <c r="BE123" s="278"/>
      <c r="BF123" s="278"/>
      <c r="BG123" s="278"/>
      <c r="BH123" s="278"/>
      <c r="BI123" s="278"/>
      <c r="BJ123" s="278"/>
      <c r="BK123" s="278"/>
      <c r="BL123" s="278"/>
      <c r="BM123" s="278"/>
      <c r="BN123" s="278"/>
      <c r="BO123" s="962" t="s">
        <v>485</v>
      </c>
      <c r="BP123" s="963"/>
      <c r="BQ123" s="917">
        <v>18669337</v>
      </c>
      <c r="BR123" s="918"/>
      <c r="BS123" s="918"/>
      <c r="BT123" s="918"/>
      <c r="BU123" s="918"/>
      <c r="BV123" s="918">
        <v>19135330</v>
      </c>
      <c r="BW123" s="918"/>
      <c r="BX123" s="918"/>
      <c r="BY123" s="918"/>
      <c r="BZ123" s="918"/>
      <c r="CA123" s="918">
        <v>19353150</v>
      </c>
      <c r="CB123" s="918"/>
      <c r="CC123" s="918"/>
      <c r="CD123" s="918"/>
      <c r="CE123" s="918"/>
      <c r="CF123" s="828"/>
      <c r="CG123" s="829"/>
      <c r="CH123" s="829"/>
      <c r="CI123" s="829"/>
      <c r="CJ123" s="919"/>
      <c r="CK123" s="954"/>
      <c r="CL123" s="940"/>
      <c r="CM123" s="940"/>
      <c r="CN123" s="940"/>
      <c r="CO123" s="941"/>
      <c r="CP123" s="920" t="s">
        <v>486</v>
      </c>
      <c r="CQ123" s="921"/>
      <c r="CR123" s="921"/>
      <c r="CS123" s="921"/>
      <c r="CT123" s="921"/>
      <c r="CU123" s="921"/>
      <c r="CV123" s="921"/>
      <c r="CW123" s="921"/>
      <c r="CX123" s="921"/>
      <c r="CY123" s="921"/>
      <c r="CZ123" s="921"/>
      <c r="DA123" s="921"/>
      <c r="DB123" s="921"/>
      <c r="DC123" s="921"/>
      <c r="DD123" s="921"/>
      <c r="DE123" s="921"/>
      <c r="DF123" s="922"/>
      <c r="DG123" s="861" t="s">
        <v>177</v>
      </c>
      <c r="DH123" s="862"/>
      <c r="DI123" s="862"/>
      <c r="DJ123" s="862"/>
      <c r="DK123" s="863"/>
      <c r="DL123" s="864" t="s">
        <v>443</v>
      </c>
      <c r="DM123" s="862"/>
      <c r="DN123" s="862"/>
      <c r="DO123" s="862"/>
      <c r="DP123" s="863"/>
      <c r="DQ123" s="864" t="s">
        <v>177</v>
      </c>
      <c r="DR123" s="862"/>
      <c r="DS123" s="862"/>
      <c r="DT123" s="862"/>
      <c r="DU123" s="863"/>
      <c r="DV123" s="909" t="s">
        <v>240</v>
      </c>
      <c r="DW123" s="910"/>
      <c r="DX123" s="910"/>
      <c r="DY123" s="910"/>
      <c r="DZ123" s="911"/>
    </row>
    <row r="124" spans="1:130" s="247" customFormat="1" ht="26.25" customHeight="1" thickBot="1" x14ac:dyDescent="0.2">
      <c r="A124" s="902"/>
      <c r="B124" s="903"/>
      <c r="C124" s="906" t="s">
        <v>471</v>
      </c>
      <c r="D124" s="907"/>
      <c r="E124" s="907"/>
      <c r="F124" s="907"/>
      <c r="G124" s="907"/>
      <c r="H124" s="907"/>
      <c r="I124" s="907"/>
      <c r="J124" s="907"/>
      <c r="K124" s="907"/>
      <c r="L124" s="907"/>
      <c r="M124" s="907"/>
      <c r="N124" s="907"/>
      <c r="O124" s="907"/>
      <c r="P124" s="907"/>
      <c r="Q124" s="907"/>
      <c r="R124" s="907"/>
      <c r="S124" s="907"/>
      <c r="T124" s="907"/>
      <c r="U124" s="907"/>
      <c r="V124" s="907"/>
      <c r="W124" s="907"/>
      <c r="X124" s="907"/>
      <c r="Y124" s="907"/>
      <c r="Z124" s="908"/>
      <c r="AA124" s="861" t="s">
        <v>177</v>
      </c>
      <c r="AB124" s="862"/>
      <c r="AC124" s="862"/>
      <c r="AD124" s="862"/>
      <c r="AE124" s="863"/>
      <c r="AF124" s="864" t="s">
        <v>177</v>
      </c>
      <c r="AG124" s="862"/>
      <c r="AH124" s="862"/>
      <c r="AI124" s="862"/>
      <c r="AJ124" s="863"/>
      <c r="AK124" s="864" t="s">
        <v>177</v>
      </c>
      <c r="AL124" s="862"/>
      <c r="AM124" s="862"/>
      <c r="AN124" s="862"/>
      <c r="AO124" s="863"/>
      <c r="AP124" s="909" t="s">
        <v>389</v>
      </c>
      <c r="AQ124" s="910"/>
      <c r="AR124" s="910"/>
      <c r="AS124" s="910"/>
      <c r="AT124" s="911"/>
      <c r="AU124" s="912" t="s">
        <v>487</v>
      </c>
      <c r="AV124" s="913"/>
      <c r="AW124" s="913"/>
      <c r="AX124" s="913"/>
      <c r="AY124" s="913"/>
      <c r="AZ124" s="913"/>
      <c r="BA124" s="913"/>
      <c r="BB124" s="913"/>
      <c r="BC124" s="913"/>
      <c r="BD124" s="913"/>
      <c r="BE124" s="913"/>
      <c r="BF124" s="913"/>
      <c r="BG124" s="913"/>
      <c r="BH124" s="913"/>
      <c r="BI124" s="913"/>
      <c r="BJ124" s="913"/>
      <c r="BK124" s="913"/>
      <c r="BL124" s="913"/>
      <c r="BM124" s="913"/>
      <c r="BN124" s="913"/>
      <c r="BO124" s="913"/>
      <c r="BP124" s="914"/>
      <c r="BQ124" s="915">
        <v>19.7</v>
      </c>
      <c r="BR124" s="916"/>
      <c r="BS124" s="916"/>
      <c r="BT124" s="916"/>
      <c r="BU124" s="916"/>
      <c r="BV124" s="916">
        <v>2.2000000000000002</v>
      </c>
      <c r="BW124" s="916"/>
      <c r="BX124" s="916"/>
      <c r="BY124" s="916"/>
      <c r="BZ124" s="916"/>
      <c r="CA124" s="916" t="s">
        <v>177</v>
      </c>
      <c r="CB124" s="916"/>
      <c r="CC124" s="916"/>
      <c r="CD124" s="916"/>
      <c r="CE124" s="916"/>
      <c r="CF124" s="806"/>
      <c r="CG124" s="807"/>
      <c r="CH124" s="807"/>
      <c r="CI124" s="807"/>
      <c r="CJ124" s="947"/>
      <c r="CK124" s="955"/>
      <c r="CL124" s="955"/>
      <c r="CM124" s="955"/>
      <c r="CN124" s="955"/>
      <c r="CO124" s="956"/>
      <c r="CP124" s="920" t="s">
        <v>488</v>
      </c>
      <c r="CQ124" s="921"/>
      <c r="CR124" s="921"/>
      <c r="CS124" s="921"/>
      <c r="CT124" s="921"/>
      <c r="CU124" s="921"/>
      <c r="CV124" s="921"/>
      <c r="CW124" s="921"/>
      <c r="CX124" s="921"/>
      <c r="CY124" s="921"/>
      <c r="CZ124" s="921"/>
      <c r="DA124" s="921"/>
      <c r="DB124" s="921"/>
      <c r="DC124" s="921"/>
      <c r="DD124" s="921"/>
      <c r="DE124" s="921"/>
      <c r="DF124" s="922"/>
      <c r="DG124" s="844">
        <v>12415</v>
      </c>
      <c r="DH124" s="845"/>
      <c r="DI124" s="845"/>
      <c r="DJ124" s="845"/>
      <c r="DK124" s="846"/>
      <c r="DL124" s="847">
        <v>4798</v>
      </c>
      <c r="DM124" s="845"/>
      <c r="DN124" s="845"/>
      <c r="DO124" s="845"/>
      <c r="DP124" s="846"/>
      <c r="DQ124" s="847" t="s">
        <v>443</v>
      </c>
      <c r="DR124" s="845"/>
      <c r="DS124" s="845"/>
      <c r="DT124" s="845"/>
      <c r="DU124" s="846"/>
      <c r="DV124" s="933" t="s">
        <v>177</v>
      </c>
      <c r="DW124" s="934"/>
      <c r="DX124" s="934"/>
      <c r="DY124" s="934"/>
      <c r="DZ124" s="935"/>
    </row>
    <row r="125" spans="1:130" s="247" customFormat="1" ht="26.25" customHeight="1" x14ac:dyDescent="0.15">
      <c r="A125" s="902"/>
      <c r="B125" s="903"/>
      <c r="C125" s="906" t="s">
        <v>473</v>
      </c>
      <c r="D125" s="907"/>
      <c r="E125" s="907"/>
      <c r="F125" s="907"/>
      <c r="G125" s="907"/>
      <c r="H125" s="907"/>
      <c r="I125" s="907"/>
      <c r="J125" s="907"/>
      <c r="K125" s="907"/>
      <c r="L125" s="907"/>
      <c r="M125" s="907"/>
      <c r="N125" s="907"/>
      <c r="O125" s="907"/>
      <c r="P125" s="907"/>
      <c r="Q125" s="907"/>
      <c r="R125" s="907"/>
      <c r="S125" s="907"/>
      <c r="T125" s="907"/>
      <c r="U125" s="907"/>
      <c r="V125" s="907"/>
      <c r="W125" s="907"/>
      <c r="X125" s="907"/>
      <c r="Y125" s="907"/>
      <c r="Z125" s="908"/>
      <c r="AA125" s="861" t="s">
        <v>389</v>
      </c>
      <c r="AB125" s="862"/>
      <c r="AC125" s="862"/>
      <c r="AD125" s="862"/>
      <c r="AE125" s="863"/>
      <c r="AF125" s="864" t="s">
        <v>389</v>
      </c>
      <c r="AG125" s="862"/>
      <c r="AH125" s="862"/>
      <c r="AI125" s="862"/>
      <c r="AJ125" s="863"/>
      <c r="AK125" s="864" t="s">
        <v>448</v>
      </c>
      <c r="AL125" s="862"/>
      <c r="AM125" s="862"/>
      <c r="AN125" s="862"/>
      <c r="AO125" s="863"/>
      <c r="AP125" s="909" t="s">
        <v>389</v>
      </c>
      <c r="AQ125" s="910"/>
      <c r="AR125" s="910"/>
      <c r="AS125" s="910"/>
      <c r="AT125" s="911"/>
      <c r="AU125" s="279"/>
      <c r="AV125" s="280"/>
      <c r="AW125" s="280"/>
      <c r="AX125" s="280"/>
      <c r="AY125" s="280"/>
      <c r="AZ125" s="280"/>
      <c r="BA125" s="280"/>
      <c r="BB125" s="280"/>
      <c r="BC125" s="280"/>
      <c r="BD125" s="280"/>
      <c r="BE125" s="280"/>
      <c r="BF125" s="280"/>
      <c r="BG125" s="280"/>
      <c r="BH125" s="280"/>
      <c r="BI125" s="280"/>
      <c r="BJ125" s="280"/>
      <c r="BK125" s="280"/>
      <c r="BL125" s="280"/>
      <c r="BM125" s="280"/>
      <c r="BN125" s="280"/>
      <c r="BO125" s="280"/>
      <c r="BP125" s="280"/>
      <c r="BQ125" s="281"/>
      <c r="BR125" s="281"/>
      <c r="BS125" s="281"/>
      <c r="BT125" s="281"/>
      <c r="BU125" s="281"/>
      <c r="BV125" s="281"/>
      <c r="BW125" s="281"/>
      <c r="BX125" s="281"/>
      <c r="BY125" s="281"/>
      <c r="BZ125" s="281"/>
      <c r="CA125" s="281"/>
      <c r="CB125" s="281"/>
      <c r="CC125" s="281"/>
      <c r="CD125" s="281"/>
      <c r="CE125" s="281"/>
      <c r="CF125" s="281"/>
      <c r="CG125" s="281"/>
      <c r="CH125" s="281"/>
      <c r="CI125" s="281"/>
      <c r="CJ125" s="282"/>
      <c r="CK125" s="936" t="s">
        <v>489</v>
      </c>
      <c r="CL125" s="937"/>
      <c r="CM125" s="937"/>
      <c r="CN125" s="937"/>
      <c r="CO125" s="938"/>
      <c r="CP125" s="945" t="s">
        <v>490</v>
      </c>
      <c r="CQ125" s="890"/>
      <c r="CR125" s="890"/>
      <c r="CS125" s="890"/>
      <c r="CT125" s="890"/>
      <c r="CU125" s="890"/>
      <c r="CV125" s="890"/>
      <c r="CW125" s="890"/>
      <c r="CX125" s="890"/>
      <c r="CY125" s="890"/>
      <c r="CZ125" s="890"/>
      <c r="DA125" s="890"/>
      <c r="DB125" s="890"/>
      <c r="DC125" s="890"/>
      <c r="DD125" s="890"/>
      <c r="DE125" s="890"/>
      <c r="DF125" s="891"/>
      <c r="DG125" s="946" t="s">
        <v>389</v>
      </c>
      <c r="DH125" s="927"/>
      <c r="DI125" s="927"/>
      <c r="DJ125" s="927"/>
      <c r="DK125" s="927"/>
      <c r="DL125" s="927" t="s">
        <v>240</v>
      </c>
      <c r="DM125" s="927"/>
      <c r="DN125" s="927"/>
      <c r="DO125" s="927"/>
      <c r="DP125" s="927"/>
      <c r="DQ125" s="927" t="s">
        <v>443</v>
      </c>
      <c r="DR125" s="927"/>
      <c r="DS125" s="927"/>
      <c r="DT125" s="927"/>
      <c r="DU125" s="927"/>
      <c r="DV125" s="928" t="s">
        <v>389</v>
      </c>
      <c r="DW125" s="928"/>
      <c r="DX125" s="928"/>
      <c r="DY125" s="928"/>
      <c r="DZ125" s="929"/>
    </row>
    <row r="126" spans="1:130" s="247" customFormat="1" ht="26.25" customHeight="1" thickBot="1" x14ac:dyDescent="0.2">
      <c r="A126" s="902"/>
      <c r="B126" s="903"/>
      <c r="C126" s="906" t="s">
        <v>475</v>
      </c>
      <c r="D126" s="907"/>
      <c r="E126" s="907"/>
      <c r="F126" s="907"/>
      <c r="G126" s="907"/>
      <c r="H126" s="907"/>
      <c r="I126" s="907"/>
      <c r="J126" s="907"/>
      <c r="K126" s="907"/>
      <c r="L126" s="907"/>
      <c r="M126" s="907"/>
      <c r="N126" s="907"/>
      <c r="O126" s="907"/>
      <c r="P126" s="907"/>
      <c r="Q126" s="907"/>
      <c r="R126" s="907"/>
      <c r="S126" s="907"/>
      <c r="T126" s="907"/>
      <c r="U126" s="907"/>
      <c r="V126" s="907"/>
      <c r="W126" s="907"/>
      <c r="X126" s="907"/>
      <c r="Y126" s="907"/>
      <c r="Z126" s="908"/>
      <c r="AA126" s="861" t="s">
        <v>177</v>
      </c>
      <c r="AB126" s="862"/>
      <c r="AC126" s="862"/>
      <c r="AD126" s="862"/>
      <c r="AE126" s="863"/>
      <c r="AF126" s="864" t="s">
        <v>177</v>
      </c>
      <c r="AG126" s="862"/>
      <c r="AH126" s="862"/>
      <c r="AI126" s="862"/>
      <c r="AJ126" s="863"/>
      <c r="AK126" s="864" t="s">
        <v>389</v>
      </c>
      <c r="AL126" s="862"/>
      <c r="AM126" s="862"/>
      <c r="AN126" s="862"/>
      <c r="AO126" s="863"/>
      <c r="AP126" s="909" t="s">
        <v>389</v>
      </c>
      <c r="AQ126" s="910"/>
      <c r="AR126" s="910"/>
      <c r="AS126" s="910"/>
      <c r="AT126" s="911"/>
      <c r="AU126" s="283"/>
      <c r="AV126" s="283"/>
      <c r="AW126" s="283"/>
      <c r="AX126" s="283"/>
      <c r="AY126" s="283"/>
      <c r="AZ126" s="283"/>
      <c r="BA126" s="283"/>
      <c r="BB126" s="283"/>
      <c r="BC126" s="283"/>
      <c r="BD126" s="283"/>
      <c r="BE126" s="283"/>
      <c r="BF126" s="283"/>
      <c r="BG126" s="283"/>
      <c r="BH126" s="283"/>
      <c r="BI126" s="283"/>
      <c r="BJ126" s="283"/>
      <c r="BK126" s="283"/>
      <c r="BL126" s="283"/>
      <c r="BM126" s="283"/>
      <c r="BN126" s="283"/>
      <c r="BO126" s="283"/>
      <c r="BP126" s="283"/>
      <c r="BQ126" s="283"/>
      <c r="BR126" s="283"/>
      <c r="BS126" s="283"/>
      <c r="BT126" s="283"/>
      <c r="BU126" s="283"/>
      <c r="BV126" s="283"/>
      <c r="BW126" s="283"/>
      <c r="BX126" s="283"/>
      <c r="BY126" s="283"/>
      <c r="BZ126" s="283"/>
      <c r="CA126" s="283"/>
      <c r="CB126" s="283"/>
      <c r="CC126" s="283"/>
      <c r="CD126" s="284"/>
      <c r="CE126" s="284"/>
      <c r="CF126" s="284"/>
      <c r="CG126" s="281"/>
      <c r="CH126" s="281"/>
      <c r="CI126" s="281"/>
      <c r="CJ126" s="282"/>
      <c r="CK126" s="939"/>
      <c r="CL126" s="940"/>
      <c r="CM126" s="940"/>
      <c r="CN126" s="940"/>
      <c r="CO126" s="941"/>
      <c r="CP126" s="897" t="s">
        <v>491</v>
      </c>
      <c r="CQ126" s="832"/>
      <c r="CR126" s="832"/>
      <c r="CS126" s="832"/>
      <c r="CT126" s="832"/>
      <c r="CU126" s="832"/>
      <c r="CV126" s="832"/>
      <c r="CW126" s="832"/>
      <c r="CX126" s="832"/>
      <c r="CY126" s="832"/>
      <c r="CZ126" s="832"/>
      <c r="DA126" s="832"/>
      <c r="DB126" s="832"/>
      <c r="DC126" s="832"/>
      <c r="DD126" s="832"/>
      <c r="DE126" s="832"/>
      <c r="DF126" s="833"/>
      <c r="DG126" s="898" t="s">
        <v>389</v>
      </c>
      <c r="DH126" s="899"/>
      <c r="DI126" s="899"/>
      <c r="DJ126" s="899"/>
      <c r="DK126" s="899"/>
      <c r="DL126" s="899" t="s">
        <v>389</v>
      </c>
      <c r="DM126" s="899"/>
      <c r="DN126" s="899"/>
      <c r="DO126" s="899"/>
      <c r="DP126" s="899"/>
      <c r="DQ126" s="899" t="s">
        <v>177</v>
      </c>
      <c r="DR126" s="899"/>
      <c r="DS126" s="899"/>
      <c r="DT126" s="899"/>
      <c r="DU126" s="899"/>
      <c r="DV126" s="876" t="s">
        <v>389</v>
      </c>
      <c r="DW126" s="876"/>
      <c r="DX126" s="876"/>
      <c r="DY126" s="876"/>
      <c r="DZ126" s="877"/>
    </row>
    <row r="127" spans="1:130" s="247" customFormat="1" ht="26.25" customHeight="1" x14ac:dyDescent="0.15">
      <c r="A127" s="904"/>
      <c r="B127" s="905"/>
      <c r="C127" s="923" t="s">
        <v>492</v>
      </c>
      <c r="D127" s="924"/>
      <c r="E127" s="924"/>
      <c r="F127" s="924"/>
      <c r="G127" s="924"/>
      <c r="H127" s="924"/>
      <c r="I127" s="924"/>
      <c r="J127" s="924"/>
      <c r="K127" s="924"/>
      <c r="L127" s="924"/>
      <c r="M127" s="924"/>
      <c r="N127" s="924"/>
      <c r="O127" s="924"/>
      <c r="P127" s="924"/>
      <c r="Q127" s="924"/>
      <c r="R127" s="924"/>
      <c r="S127" s="924"/>
      <c r="T127" s="924"/>
      <c r="U127" s="924"/>
      <c r="V127" s="924"/>
      <c r="W127" s="924"/>
      <c r="X127" s="924"/>
      <c r="Y127" s="924"/>
      <c r="Z127" s="925"/>
      <c r="AA127" s="861" t="s">
        <v>389</v>
      </c>
      <c r="AB127" s="862"/>
      <c r="AC127" s="862"/>
      <c r="AD127" s="862"/>
      <c r="AE127" s="863"/>
      <c r="AF127" s="864" t="s">
        <v>389</v>
      </c>
      <c r="AG127" s="862"/>
      <c r="AH127" s="862"/>
      <c r="AI127" s="862"/>
      <c r="AJ127" s="863"/>
      <c r="AK127" s="864" t="s">
        <v>240</v>
      </c>
      <c r="AL127" s="862"/>
      <c r="AM127" s="862"/>
      <c r="AN127" s="862"/>
      <c r="AO127" s="863"/>
      <c r="AP127" s="909" t="s">
        <v>177</v>
      </c>
      <c r="AQ127" s="910"/>
      <c r="AR127" s="910"/>
      <c r="AS127" s="910"/>
      <c r="AT127" s="911"/>
      <c r="AU127" s="283"/>
      <c r="AV127" s="283"/>
      <c r="AW127" s="283"/>
      <c r="AX127" s="926" t="s">
        <v>493</v>
      </c>
      <c r="AY127" s="894"/>
      <c r="AZ127" s="894"/>
      <c r="BA127" s="894"/>
      <c r="BB127" s="894"/>
      <c r="BC127" s="894"/>
      <c r="BD127" s="894"/>
      <c r="BE127" s="895"/>
      <c r="BF127" s="893" t="s">
        <v>494</v>
      </c>
      <c r="BG127" s="894"/>
      <c r="BH127" s="894"/>
      <c r="BI127" s="894"/>
      <c r="BJ127" s="894"/>
      <c r="BK127" s="894"/>
      <c r="BL127" s="895"/>
      <c r="BM127" s="893" t="s">
        <v>495</v>
      </c>
      <c r="BN127" s="894"/>
      <c r="BO127" s="894"/>
      <c r="BP127" s="894"/>
      <c r="BQ127" s="894"/>
      <c r="BR127" s="894"/>
      <c r="BS127" s="895"/>
      <c r="BT127" s="893" t="s">
        <v>496</v>
      </c>
      <c r="BU127" s="894"/>
      <c r="BV127" s="894"/>
      <c r="BW127" s="894"/>
      <c r="BX127" s="894"/>
      <c r="BY127" s="894"/>
      <c r="BZ127" s="896"/>
      <c r="CA127" s="283"/>
      <c r="CB127" s="283"/>
      <c r="CC127" s="283"/>
      <c r="CD127" s="284"/>
      <c r="CE127" s="284"/>
      <c r="CF127" s="284"/>
      <c r="CG127" s="281"/>
      <c r="CH127" s="281"/>
      <c r="CI127" s="281"/>
      <c r="CJ127" s="282"/>
      <c r="CK127" s="939"/>
      <c r="CL127" s="940"/>
      <c r="CM127" s="940"/>
      <c r="CN127" s="940"/>
      <c r="CO127" s="941"/>
      <c r="CP127" s="897" t="s">
        <v>497</v>
      </c>
      <c r="CQ127" s="832"/>
      <c r="CR127" s="832"/>
      <c r="CS127" s="832"/>
      <c r="CT127" s="832"/>
      <c r="CU127" s="832"/>
      <c r="CV127" s="832"/>
      <c r="CW127" s="832"/>
      <c r="CX127" s="832"/>
      <c r="CY127" s="832"/>
      <c r="CZ127" s="832"/>
      <c r="DA127" s="832"/>
      <c r="DB127" s="832"/>
      <c r="DC127" s="832"/>
      <c r="DD127" s="832"/>
      <c r="DE127" s="832"/>
      <c r="DF127" s="833"/>
      <c r="DG127" s="898" t="s">
        <v>389</v>
      </c>
      <c r="DH127" s="899"/>
      <c r="DI127" s="899"/>
      <c r="DJ127" s="899"/>
      <c r="DK127" s="899"/>
      <c r="DL127" s="899" t="s">
        <v>389</v>
      </c>
      <c r="DM127" s="899"/>
      <c r="DN127" s="899"/>
      <c r="DO127" s="899"/>
      <c r="DP127" s="899"/>
      <c r="DQ127" s="899" t="s">
        <v>389</v>
      </c>
      <c r="DR127" s="899"/>
      <c r="DS127" s="899"/>
      <c r="DT127" s="899"/>
      <c r="DU127" s="899"/>
      <c r="DV127" s="876" t="s">
        <v>389</v>
      </c>
      <c r="DW127" s="876"/>
      <c r="DX127" s="876"/>
      <c r="DY127" s="876"/>
      <c r="DZ127" s="877"/>
    </row>
    <row r="128" spans="1:130" s="247" customFormat="1" ht="26.25" customHeight="1" thickBot="1" x14ac:dyDescent="0.2">
      <c r="A128" s="878" t="s">
        <v>498</v>
      </c>
      <c r="B128" s="879"/>
      <c r="C128" s="879"/>
      <c r="D128" s="879"/>
      <c r="E128" s="879"/>
      <c r="F128" s="879"/>
      <c r="G128" s="879"/>
      <c r="H128" s="879"/>
      <c r="I128" s="879"/>
      <c r="J128" s="879"/>
      <c r="K128" s="879"/>
      <c r="L128" s="879"/>
      <c r="M128" s="879"/>
      <c r="N128" s="879"/>
      <c r="O128" s="879"/>
      <c r="P128" s="879"/>
      <c r="Q128" s="879"/>
      <c r="R128" s="879"/>
      <c r="S128" s="879"/>
      <c r="T128" s="879"/>
      <c r="U128" s="879"/>
      <c r="V128" s="879"/>
      <c r="W128" s="880" t="s">
        <v>499</v>
      </c>
      <c r="X128" s="880"/>
      <c r="Y128" s="880"/>
      <c r="Z128" s="881"/>
      <c r="AA128" s="882">
        <v>62867</v>
      </c>
      <c r="AB128" s="883"/>
      <c r="AC128" s="883"/>
      <c r="AD128" s="883"/>
      <c r="AE128" s="884"/>
      <c r="AF128" s="885">
        <v>50153</v>
      </c>
      <c r="AG128" s="883"/>
      <c r="AH128" s="883"/>
      <c r="AI128" s="883"/>
      <c r="AJ128" s="884"/>
      <c r="AK128" s="885">
        <v>50002</v>
      </c>
      <c r="AL128" s="883"/>
      <c r="AM128" s="883"/>
      <c r="AN128" s="883"/>
      <c r="AO128" s="884"/>
      <c r="AP128" s="886"/>
      <c r="AQ128" s="887"/>
      <c r="AR128" s="887"/>
      <c r="AS128" s="887"/>
      <c r="AT128" s="888"/>
      <c r="AU128" s="283"/>
      <c r="AV128" s="283"/>
      <c r="AW128" s="283"/>
      <c r="AX128" s="889" t="s">
        <v>500</v>
      </c>
      <c r="AY128" s="890"/>
      <c r="AZ128" s="890"/>
      <c r="BA128" s="890"/>
      <c r="BB128" s="890"/>
      <c r="BC128" s="890"/>
      <c r="BD128" s="890"/>
      <c r="BE128" s="891"/>
      <c r="BF128" s="868" t="s">
        <v>448</v>
      </c>
      <c r="BG128" s="869"/>
      <c r="BH128" s="869"/>
      <c r="BI128" s="869"/>
      <c r="BJ128" s="869"/>
      <c r="BK128" s="869"/>
      <c r="BL128" s="892"/>
      <c r="BM128" s="868">
        <v>14.3</v>
      </c>
      <c r="BN128" s="869"/>
      <c r="BO128" s="869"/>
      <c r="BP128" s="869"/>
      <c r="BQ128" s="869"/>
      <c r="BR128" s="869"/>
      <c r="BS128" s="892"/>
      <c r="BT128" s="868">
        <v>20</v>
      </c>
      <c r="BU128" s="869"/>
      <c r="BV128" s="869"/>
      <c r="BW128" s="869"/>
      <c r="BX128" s="869"/>
      <c r="BY128" s="869"/>
      <c r="BZ128" s="870"/>
      <c r="CA128" s="284"/>
      <c r="CB128" s="284"/>
      <c r="CC128" s="284"/>
      <c r="CD128" s="284"/>
      <c r="CE128" s="284"/>
      <c r="CF128" s="284"/>
      <c r="CG128" s="281"/>
      <c r="CH128" s="281"/>
      <c r="CI128" s="281"/>
      <c r="CJ128" s="282"/>
      <c r="CK128" s="942"/>
      <c r="CL128" s="943"/>
      <c r="CM128" s="943"/>
      <c r="CN128" s="943"/>
      <c r="CO128" s="944"/>
      <c r="CP128" s="871" t="s">
        <v>501</v>
      </c>
      <c r="CQ128" s="810"/>
      <c r="CR128" s="810"/>
      <c r="CS128" s="810"/>
      <c r="CT128" s="810"/>
      <c r="CU128" s="810"/>
      <c r="CV128" s="810"/>
      <c r="CW128" s="810"/>
      <c r="CX128" s="810"/>
      <c r="CY128" s="810"/>
      <c r="CZ128" s="810"/>
      <c r="DA128" s="810"/>
      <c r="DB128" s="810"/>
      <c r="DC128" s="810"/>
      <c r="DD128" s="810"/>
      <c r="DE128" s="810"/>
      <c r="DF128" s="811"/>
      <c r="DG128" s="872" t="s">
        <v>240</v>
      </c>
      <c r="DH128" s="873"/>
      <c r="DI128" s="873"/>
      <c r="DJ128" s="873"/>
      <c r="DK128" s="873"/>
      <c r="DL128" s="873" t="s">
        <v>177</v>
      </c>
      <c r="DM128" s="873"/>
      <c r="DN128" s="873"/>
      <c r="DO128" s="873"/>
      <c r="DP128" s="873"/>
      <c r="DQ128" s="873" t="s">
        <v>502</v>
      </c>
      <c r="DR128" s="873"/>
      <c r="DS128" s="873"/>
      <c r="DT128" s="873"/>
      <c r="DU128" s="873"/>
      <c r="DV128" s="874" t="s">
        <v>240</v>
      </c>
      <c r="DW128" s="874"/>
      <c r="DX128" s="874"/>
      <c r="DY128" s="874"/>
      <c r="DZ128" s="875"/>
    </row>
    <row r="129" spans="1:131" s="247" customFormat="1" ht="26.25" customHeight="1" x14ac:dyDescent="0.15">
      <c r="A129" s="856" t="s">
        <v>106</v>
      </c>
      <c r="B129" s="857"/>
      <c r="C129" s="857"/>
      <c r="D129" s="857"/>
      <c r="E129" s="857"/>
      <c r="F129" s="857"/>
      <c r="G129" s="857"/>
      <c r="H129" s="857"/>
      <c r="I129" s="857"/>
      <c r="J129" s="857"/>
      <c r="K129" s="857"/>
      <c r="L129" s="857"/>
      <c r="M129" s="857"/>
      <c r="N129" s="857"/>
      <c r="O129" s="857"/>
      <c r="P129" s="857"/>
      <c r="Q129" s="857"/>
      <c r="R129" s="857"/>
      <c r="S129" s="857"/>
      <c r="T129" s="857"/>
      <c r="U129" s="857"/>
      <c r="V129" s="857"/>
      <c r="W129" s="858" t="s">
        <v>503</v>
      </c>
      <c r="X129" s="859"/>
      <c r="Y129" s="859"/>
      <c r="Z129" s="860"/>
      <c r="AA129" s="861">
        <v>6360461</v>
      </c>
      <c r="AB129" s="862"/>
      <c r="AC129" s="862"/>
      <c r="AD129" s="862"/>
      <c r="AE129" s="863"/>
      <c r="AF129" s="864">
        <v>6262915</v>
      </c>
      <c r="AG129" s="862"/>
      <c r="AH129" s="862"/>
      <c r="AI129" s="862"/>
      <c r="AJ129" s="863"/>
      <c r="AK129" s="864">
        <v>6332755</v>
      </c>
      <c r="AL129" s="862"/>
      <c r="AM129" s="862"/>
      <c r="AN129" s="862"/>
      <c r="AO129" s="863"/>
      <c r="AP129" s="865"/>
      <c r="AQ129" s="866"/>
      <c r="AR129" s="866"/>
      <c r="AS129" s="866"/>
      <c r="AT129" s="867"/>
      <c r="AU129" s="285"/>
      <c r="AV129" s="285"/>
      <c r="AW129" s="285"/>
      <c r="AX129" s="831" t="s">
        <v>504</v>
      </c>
      <c r="AY129" s="832"/>
      <c r="AZ129" s="832"/>
      <c r="BA129" s="832"/>
      <c r="BB129" s="832"/>
      <c r="BC129" s="832"/>
      <c r="BD129" s="832"/>
      <c r="BE129" s="833"/>
      <c r="BF129" s="851" t="s">
        <v>505</v>
      </c>
      <c r="BG129" s="852"/>
      <c r="BH129" s="852"/>
      <c r="BI129" s="852"/>
      <c r="BJ129" s="852"/>
      <c r="BK129" s="852"/>
      <c r="BL129" s="853"/>
      <c r="BM129" s="851">
        <v>19.3</v>
      </c>
      <c r="BN129" s="852"/>
      <c r="BO129" s="852"/>
      <c r="BP129" s="852"/>
      <c r="BQ129" s="852"/>
      <c r="BR129" s="852"/>
      <c r="BS129" s="853"/>
      <c r="BT129" s="851">
        <v>30</v>
      </c>
      <c r="BU129" s="854"/>
      <c r="BV129" s="854"/>
      <c r="BW129" s="854"/>
      <c r="BX129" s="854"/>
      <c r="BY129" s="854"/>
      <c r="BZ129" s="855"/>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54"/>
      <c r="DQ129" s="254"/>
      <c r="DR129" s="254"/>
      <c r="DS129" s="254"/>
      <c r="DT129" s="254"/>
      <c r="DU129" s="254"/>
      <c r="DV129" s="254"/>
      <c r="DW129" s="254"/>
      <c r="DX129" s="254"/>
      <c r="DY129" s="254"/>
      <c r="DZ129" s="258"/>
    </row>
    <row r="130" spans="1:131" s="247" customFormat="1" ht="26.25" customHeight="1" x14ac:dyDescent="0.15">
      <c r="A130" s="856" t="s">
        <v>506</v>
      </c>
      <c r="B130" s="857"/>
      <c r="C130" s="857"/>
      <c r="D130" s="857"/>
      <c r="E130" s="857"/>
      <c r="F130" s="857"/>
      <c r="G130" s="857"/>
      <c r="H130" s="857"/>
      <c r="I130" s="857"/>
      <c r="J130" s="857"/>
      <c r="K130" s="857"/>
      <c r="L130" s="857"/>
      <c r="M130" s="857"/>
      <c r="N130" s="857"/>
      <c r="O130" s="857"/>
      <c r="P130" s="857"/>
      <c r="Q130" s="857"/>
      <c r="R130" s="857"/>
      <c r="S130" s="857"/>
      <c r="T130" s="857"/>
      <c r="U130" s="857"/>
      <c r="V130" s="857"/>
      <c r="W130" s="858" t="s">
        <v>507</v>
      </c>
      <c r="X130" s="859"/>
      <c r="Y130" s="859"/>
      <c r="Z130" s="860"/>
      <c r="AA130" s="861">
        <v>1198123</v>
      </c>
      <c r="AB130" s="862"/>
      <c r="AC130" s="862"/>
      <c r="AD130" s="862"/>
      <c r="AE130" s="863"/>
      <c r="AF130" s="864">
        <v>1166824</v>
      </c>
      <c r="AG130" s="862"/>
      <c r="AH130" s="862"/>
      <c r="AI130" s="862"/>
      <c r="AJ130" s="863"/>
      <c r="AK130" s="864">
        <v>1222026</v>
      </c>
      <c r="AL130" s="862"/>
      <c r="AM130" s="862"/>
      <c r="AN130" s="862"/>
      <c r="AO130" s="863"/>
      <c r="AP130" s="865"/>
      <c r="AQ130" s="866"/>
      <c r="AR130" s="866"/>
      <c r="AS130" s="866"/>
      <c r="AT130" s="867"/>
      <c r="AU130" s="285"/>
      <c r="AV130" s="285"/>
      <c r="AW130" s="285"/>
      <c r="AX130" s="831" t="s">
        <v>508</v>
      </c>
      <c r="AY130" s="832"/>
      <c r="AZ130" s="832"/>
      <c r="BA130" s="832"/>
      <c r="BB130" s="832"/>
      <c r="BC130" s="832"/>
      <c r="BD130" s="832"/>
      <c r="BE130" s="833"/>
      <c r="BF130" s="834">
        <v>7.4</v>
      </c>
      <c r="BG130" s="835"/>
      <c r="BH130" s="835"/>
      <c r="BI130" s="835"/>
      <c r="BJ130" s="835"/>
      <c r="BK130" s="835"/>
      <c r="BL130" s="836"/>
      <c r="BM130" s="834">
        <v>25</v>
      </c>
      <c r="BN130" s="835"/>
      <c r="BO130" s="835"/>
      <c r="BP130" s="835"/>
      <c r="BQ130" s="835"/>
      <c r="BR130" s="835"/>
      <c r="BS130" s="836"/>
      <c r="BT130" s="834">
        <v>35</v>
      </c>
      <c r="BU130" s="837"/>
      <c r="BV130" s="837"/>
      <c r="BW130" s="837"/>
      <c r="BX130" s="837"/>
      <c r="BY130" s="837"/>
      <c r="BZ130" s="838"/>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54"/>
      <c r="DQ130" s="254"/>
      <c r="DR130" s="254"/>
      <c r="DS130" s="254"/>
      <c r="DT130" s="254"/>
      <c r="DU130" s="254"/>
      <c r="DV130" s="254"/>
      <c r="DW130" s="254"/>
      <c r="DX130" s="254"/>
      <c r="DY130" s="254"/>
      <c r="DZ130" s="258"/>
    </row>
    <row r="131" spans="1:131" s="247" customFormat="1" ht="26.25" customHeight="1" thickBot="1" x14ac:dyDescent="0.2">
      <c r="A131" s="839"/>
      <c r="B131" s="840"/>
      <c r="C131" s="840"/>
      <c r="D131" s="840"/>
      <c r="E131" s="840"/>
      <c r="F131" s="840"/>
      <c r="G131" s="840"/>
      <c r="H131" s="840"/>
      <c r="I131" s="840"/>
      <c r="J131" s="840"/>
      <c r="K131" s="840"/>
      <c r="L131" s="840"/>
      <c r="M131" s="840"/>
      <c r="N131" s="840"/>
      <c r="O131" s="840"/>
      <c r="P131" s="840"/>
      <c r="Q131" s="840"/>
      <c r="R131" s="840"/>
      <c r="S131" s="840"/>
      <c r="T131" s="840"/>
      <c r="U131" s="840"/>
      <c r="V131" s="840"/>
      <c r="W131" s="841" t="s">
        <v>509</v>
      </c>
      <c r="X131" s="842"/>
      <c r="Y131" s="842"/>
      <c r="Z131" s="843"/>
      <c r="AA131" s="844">
        <v>5162338</v>
      </c>
      <c r="AB131" s="845"/>
      <c r="AC131" s="845"/>
      <c r="AD131" s="845"/>
      <c r="AE131" s="846"/>
      <c r="AF131" s="847">
        <v>5096091</v>
      </c>
      <c r="AG131" s="845"/>
      <c r="AH131" s="845"/>
      <c r="AI131" s="845"/>
      <c r="AJ131" s="846"/>
      <c r="AK131" s="847">
        <v>5110729</v>
      </c>
      <c r="AL131" s="845"/>
      <c r="AM131" s="845"/>
      <c r="AN131" s="845"/>
      <c r="AO131" s="846"/>
      <c r="AP131" s="848"/>
      <c r="AQ131" s="849"/>
      <c r="AR131" s="849"/>
      <c r="AS131" s="849"/>
      <c r="AT131" s="850"/>
      <c r="AU131" s="285"/>
      <c r="AV131" s="285"/>
      <c r="AW131" s="285"/>
      <c r="AX131" s="809" t="s">
        <v>510</v>
      </c>
      <c r="AY131" s="810"/>
      <c r="AZ131" s="810"/>
      <c r="BA131" s="810"/>
      <c r="BB131" s="810"/>
      <c r="BC131" s="810"/>
      <c r="BD131" s="810"/>
      <c r="BE131" s="811"/>
      <c r="BF131" s="812" t="s">
        <v>240</v>
      </c>
      <c r="BG131" s="813"/>
      <c r="BH131" s="813"/>
      <c r="BI131" s="813"/>
      <c r="BJ131" s="813"/>
      <c r="BK131" s="813"/>
      <c r="BL131" s="814"/>
      <c r="BM131" s="812">
        <v>350</v>
      </c>
      <c r="BN131" s="813"/>
      <c r="BO131" s="813"/>
      <c r="BP131" s="813"/>
      <c r="BQ131" s="813"/>
      <c r="BR131" s="813"/>
      <c r="BS131" s="814"/>
      <c r="BT131" s="815"/>
      <c r="BU131" s="816"/>
      <c r="BV131" s="816"/>
      <c r="BW131" s="816"/>
      <c r="BX131" s="816"/>
      <c r="BY131" s="816"/>
      <c r="BZ131" s="817"/>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54"/>
      <c r="DQ131" s="254"/>
      <c r="DR131" s="254"/>
      <c r="DS131" s="254"/>
      <c r="DT131" s="254"/>
      <c r="DU131" s="254"/>
      <c r="DV131" s="254"/>
      <c r="DW131" s="254"/>
      <c r="DX131" s="254"/>
      <c r="DY131" s="254"/>
      <c r="DZ131" s="258"/>
    </row>
    <row r="132" spans="1:131" s="247" customFormat="1" ht="26.25" customHeight="1" x14ac:dyDescent="0.15">
      <c r="A132" s="818" t="s">
        <v>511</v>
      </c>
      <c r="B132" s="819"/>
      <c r="C132" s="819"/>
      <c r="D132" s="819"/>
      <c r="E132" s="819"/>
      <c r="F132" s="819"/>
      <c r="G132" s="819"/>
      <c r="H132" s="819"/>
      <c r="I132" s="819"/>
      <c r="J132" s="819"/>
      <c r="K132" s="819"/>
      <c r="L132" s="819"/>
      <c r="M132" s="819"/>
      <c r="N132" s="819"/>
      <c r="O132" s="819"/>
      <c r="P132" s="819"/>
      <c r="Q132" s="819"/>
      <c r="R132" s="819"/>
      <c r="S132" s="819"/>
      <c r="T132" s="819"/>
      <c r="U132" s="819"/>
      <c r="V132" s="822" t="s">
        <v>512</v>
      </c>
      <c r="W132" s="822"/>
      <c r="X132" s="822"/>
      <c r="Y132" s="822"/>
      <c r="Z132" s="823"/>
      <c r="AA132" s="824">
        <v>8.3338595810000005</v>
      </c>
      <c r="AB132" s="825"/>
      <c r="AC132" s="825"/>
      <c r="AD132" s="825"/>
      <c r="AE132" s="826"/>
      <c r="AF132" s="827">
        <v>7.3900760410000004</v>
      </c>
      <c r="AG132" s="825"/>
      <c r="AH132" s="825"/>
      <c r="AI132" s="825"/>
      <c r="AJ132" s="826"/>
      <c r="AK132" s="827">
        <v>6.6117769109999998</v>
      </c>
      <c r="AL132" s="825"/>
      <c r="AM132" s="825"/>
      <c r="AN132" s="825"/>
      <c r="AO132" s="826"/>
      <c r="AP132" s="828"/>
      <c r="AQ132" s="829"/>
      <c r="AR132" s="829"/>
      <c r="AS132" s="829"/>
      <c r="AT132" s="830"/>
      <c r="AU132" s="287"/>
      <c r="AV132" s="288"/>
      <c r="AW132" s="288"/>
      <c r="AX132" s="254"/>
      <c r="AY132" s="254"/>
      <c r="AZ132" s="254"/>
      <c r="BA132" s="254"/>
      <c r="BB132" s="254"/>
      <c r="BC132" s="254"/>
      <c r="BD132" s="254"/>
      <c r="BE132" s="254"/>
      <c r="BF132" s="254"/>
      <c r="BG132" s="254"/>
      <c r="BH132" s="254"/>
      <c r="BI132" s="254"/>
      <c r="BJ132" s="254"/>
      <c r="BK132" s="254"/>
      <c r="BL132" s="254"/>
      <c r="BM132" s="254"/>
      <c r="BN132" s="254"/>
      <c r="BO132" s="254"/>
      <c r="BP132" s="254"/>
      <c r="BQ132" s="254"/>
      <c r="BR132" s="254"/>
      <c r="BS132" s="255"/>
      <c r="BT132" s="254"/>
      <c r="BU132" s="254"/>
      <c r="BV132" s="254"/>
      <c r="BW132" s="254"/>
      <c r="BX132" s="254"/>
      <c r="BY132" s="254"/>
      <c r="BZ132" s="254"/>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58"/>
      <c r="DQ132" s="258"/>
      <c r="DR132" s="258"/>
      <c r="DS132" s="258"/>
      <c r="DT132" s="258"/>
      <c r="DU132" s="258"/>
      <c r="DV132" s="258"/>
      <c r="DW132" s="258"/>
      <c r="DX132" s="258"/>
      <c r="DY132" s="258"/>
      <c r="DZ132" s="258"/>
    </row>
    <row r="133" spans="1:131" s="247" customFormat="1" ht="26.25" customHeight="1" thickBot="1" x14ac:dyDescent="0.2">
      <c r="A133" s="820"/>
      <c r="B133" s="821"/>
      <c r="C133" s="821"/>
      <c r="D133" s="821"/>
      <c r="E133" s="821"/>
      <c r="F133" s="821"/>
      <c r="G133" s="821"/>
      <c r="H133" s="821"/>
      <c r="I133" s="821"/>
      <c r="J133" s="821"/>
      <c r="K133" s="821"/>
      <c r="L133" s="821"/>
      <c r="M133" s="821"/>
      <c r="N133" s="821"/>
      <c r="O133" s="821"/>
      <c r="P133" s="821"/>
      <c r="Q133" s="821"/>
      <c r="R133" s="821"/>
      <c r="S133" s="821"/>
      <c r="T133" s="821"/>
      <c r="U133" s="821"/>
      <c r="V133" s="801" t="s">
        <v>513</v>
      </c>
      <c r="W133" s="801"/>
      <c r="X133" s="801"/>
      <c r="Y133" s="801"/>
      <c r="Z133" s="802"/>
      <c r="AA133" s="803">
        <v>7.6</v>
      </c>
      <c r="AB133" s="804"/>
      <c r="AC133" s="804"/>
      <c r="AD133" s="804"/>
      <c r="AE133" s="805"/>
      <c r="AF133" s="803">
        <v>7.5</v>
      </c>
      <c r="AG133" s="804"/>
      <c r="AH133" s="804"/>
      <c r="AI133" s="804"/>
      <c r="AJ133" s="805"/>
      <c r="AK133" s="803">
        <v>7.4</v>
      </c>
      <c r="AL133" s="804"/>
      <c r="AM133" s="804"/>
      <c r="AN133" s="804"/>
      <c r="AO133" s="805"/>
      <c r="AP133" s="806"/>
      <c r="AQ133" s="807"/>
      <c r="AR133" s="807"/>
      <c r="AS133" s="807"/>
      <c r="AT133" s="808"/>
      <c r="AU133" s="288"/>
      <c r="AV133" s="288"/>
      <c r="AW133" s="288"/>
      <c r="AX133" s="288"/>
      <c r="AY133" s="288"/>
      <c r="AZ133" s="288"/>
      <c r="BA133" s="288"/>
      <c r="BB133" s="288"/>
      <c r="BC133" s="288"/>
      <c r="BD133" s="288"/>
      <c r="BE133" s="288"/>
      <c r="BF133" s="288"/>
      <c r="BG133" s="288"/>
      <c r="BH133" s="288"/>
      <c r="BI133" s="288"/>
      <c r="BJ133" s="288"/>
      <c r="BK133" s="288"/>
      <c r="BL133" s="288"/>
      <c r="BM133" s="288"/>
      <c r="BN133" s="286"/>
      <c r="BO133" s="286"/>
      <c r="BP133" s="286"/>
      <c r="BQ133" s="286"/>
      <c r="BR133" s="286"/>
      <c r="BS133" s="286"/>
      <c r="BT133" s="286"/>
      <c r="BU133" s="286"/>
      <c r="BV133" s="286"/>
      <c r="BW133" s="286"/>
      <c r="BX133" s="286"/>
      <c r="BY133" s="286"/>
      <c r="BZ133" s="286"/>
      <c r="CA133" s="286"/>
      <c r="CB133" s="286"/>
      <c r="CC133" s="286"/>
      <c r="CD133" s="286"/>
      <c r="CE133" s="286"/>
      <c r="CF133" s="286"/>
      <c r="CG133" s="286"/>
      <c r="CH133" s="286"/>
      <c r="CI133" s="286"/>
      <c r="CJ133" s="286"/>
      <c r="CK133" s="286"/>
      <c r="CL133" s="286"/>
      <c r="CM133" s="286"/>
      <c r="CN133" s="286"/>
      <c r="CO133" s="286"/>
      <c r="CP133" s="286"/>
      <c r="CQ133" s="286"/>
      <c r="CR133" s="286"/>
      <c r="CS133" s="286"/>
      <c r="CT133" s="286"/>
      <c r="CU133" s="286"/>
      <c r="CV133" s="286"/>
      <c r="CW133" s="286"/>
      <c r="CX133" s="286"/>
      <c r="CY133" s="286"/>
      <c r="CZ133" s="286"/>
      <c r="DA133" s="286"/>
      <c r="DB133" s="286"/>
      <c r="DC133" s="286"/>
      <c r="DD133" s="286"/>
      <c r="DE133" s="286"/>
      <c r="DF133" s="286"/>
      <c r="DG133" s="286"/>
      <c r="DH133" s="286"/>
      <c r="DI133" s="286"/>
      <c r="DJ133" s="286"/>
      <c r="DK133" s="286"/>
      <c r="DL133" s="286"/>
      <c r="DM133" s="286"/>
      <c r="DN133" s="286"/>
      <c r="DO133" s="286"/>
      <c r="DP133" s="258"/>
      <c r="DQ133" s="258"/>
      <c r="DR133" s="258"/>
      <c r="DS133" s="258"/>
      <c r="DT133" s="258"/>
      <c r="DU133" s="258"/>
      <c r="DV133" s="258"/>
      <c r="DW133" s="258"/>
      <c r="DX133" s="258"/>
      <c r="DY133" s="258"/>
      <c r="DZ133" s="258"/>
    </row>
    <row r="134" spans="1:131" s="248" customFormat="1" ht="11.25" customHeight="1" x14ac:dyDescent="0.15">
      <c r="A134" s="289"/>
      <c r="B134" s="289"/>
      <c r="C134" s="289"/>
      <c r="D134" s="289"/>
      <c r="E134" s="289"/>
      <c r="F134" s="289"/>
      <c r="G134" s="289"/>
      <c r="H134" s="289"/>
      <c r="I134" s="289"/>
      <c r="J134" s="289"/>
      <c r="K134" s="289"/>
      <c r="L134" s="289"/>
      <c r="M134" s="289"/>
      <c r="N134" s="289"/>
      <c r="O134" s="289"/>
      <c r="P134" s="289"/>
      <c r="Q134" s="289"/>
      <c r="R134" s="289"/>
      <c r="S134" s="289"/>
      <c r="T134" s="289"/>
      <c r="U134" s="289"/>
      <c r="V134" s="289"/>
      <c r="W134" s="289"/>
      <c r="X134" s="289"/>
      <c r="Y134" s="289"/>
      <c r="Z134" s="289"/>
      <c r="AA134" s="289"/>
      <c r="AB134" s="289"/>
      <c r="AC134" s="289"/>
      <c r="AD134" s="289"/>
      <c r="AE134" s="289"/>
      <c r="AF134" s="289"/>
      <c r="AG134" s="289"/>
      <c r="AH134" s="289"/>
      <c r="AI134" s="289"/>
      <c r="AJ134" s="289"/>
      <c r="AK134" s="289"/>
      <c r="AL134" s="289"/>
      <c r="AM134" s="289"/>
      <c r="AN134" s="289"/>
      <c r="AO134" s="289"/>
      <c r="AP134" s="289"/>
      <c r="AQ134" s="289"/>
      <c r="AR134" s="289"/>
      <c r="AS134" s="289"/>
      <c r="AT134" s="289"/>
      <c r="AU134" s="288"/>
      <c r="AV134" s="288"/>
      <c r="AW134" s="288"/>
      <c r="AX134" s="288"/>
      <c r="AY134" s="288"/>
      <c r="AZ134" s="288"/>
      <c r="BA134" s="288"/>
      <c r="BB134" s="288"/>
      <c r="BC134" s="288"/>
      <c r="BD134" s="288"/>
      <c r="BE134" s="288"/>
      <c r="BF134" s="288"/>
      <c r="BG134" s="288"/>
      <c r="BH134" s="288"/>
      <c r="BI134" s="288"/>
      <c r="BJ134" s="288"/>
      <c r="BK134" s="288"/>
      <c r="BL134" s="288"/>
      <c r="BM134" s="288"/>
      <c r="BN134" s="286"/>
      <c r="BO134" s="286"/>
      <c r="BP134" s="286"/>
      <c r="BQ134" s="286"/>
      <c r="BR134" s="286"/>
      <c r="BS134" s="286"/>
      <c r="BT134" s="286"/>
      <c r="BU134" s="286"/>
      <c r="BV134" s="286"/>
      <c r="BW134" s="286"/>
      <c r="BX134" s="286"/>
      <c r="BY134" s="286"/>
      <c r="BZ134" s="286"/>
      <c r="CA134" s="286"/>
      <c r="CB134" s="286"/>
      <c r="CC134" s="286"/>
      <c r="CD134" s="286"/>
      <c r="CE134" s="286"/>
      <c r="CF134" s="286"/>
      <c r="CG134" s="286"/>
      <c r="CH134" s="286"/>
      <c r="CI134" s="286"/>
      <c r="CJ134" s="286"/>
      <c r="CK134" s="286"/>
      <c r="CL134" s="286"/>
      <c r="CM134" s="286"/>
      <c r="CN134" s="286"/>
      <c r="CO134" s="286"/>
      <c r="CP134" s="286"/>
      <c r="CQ134" s="286"/>
      <c r="CR134" s="286"/>
      <c r="CS134" s="286"/>
      <c r="CT134" s="286"/>
      <c r="CU134" s="286"/>
      <c r="CV134" s="286"/>
      <c r="CW134" s="286"/>
      <c r="CX134" s="286"/>
      <c r="CY134" s="286"/>
      <c r="CZ134" s="286"/>
      <c r="DA134" s="286"/>
      <c r="DB134" s="286"/>
      <c r="DC134" s="286"/>
      <c r="DD134" s="286"/>
      <c r="DE134" s="286"/>
      <c r="DF134" s="286"/>
      <c r="DG134" s="286"/>
      <c r="DH134" s="286"/>
      <c r="DI134" s="286"/>
      <c r="DJ134" s="286"/>
      <c r="DK134" s="286"/>
      <c r="DL134" s="286"/>
      <c r="DM134" s="286"/>
      <c r="DN134" s="286"/>
      <c r="DO134" s="286"/>
      <c r="DP134" s="258"/>
      <c r="DQ134" s="258"/>
      <c r="DR134" s="258"/>
      <c r="DS134" s="258"/>
      <c r="DT134" s="258"/>
      <c r="DU134" s="258"/>
      <c r="DV134" s="258"/>
      <c r="DW134" s="258"/>
      <c r="DX134" s="258"/>
      <c r="DY134" s="258"/>
      <c r="DZ134" s="258"/>
      <c r="EA134" s="247"/>
    </row>
    <row r="135" spans="1:131" ht="14.25" hidden="1" x14ac:dyDescent="0.15">
      <c r="AU135" s="289"/>
      <c r="AV135" s="289"/>
      <c r="AW135" s="289"/>
      <c r="AX135" s="289"/>
      <c r="AY135" s="289"/>
      <c r="AZ135" s="289"/>
      <c r="BA135" s="289"/>
      <c r="BB135" s="289"/>
      <c r="BC135" s="289"/>
      <c r="BD135" s="289"/>
      <c r="BE135" s="289"/>
      <c r="BF135" s="289"/>
      <c r="BG135" s="289"/>
      <c r="BH135" s="289"/>
      <c r="BI135" s="289"/>
      <c r="BJ135" s="289"/>
      <c r="BK135" s="289"/>
      <c r="BL135" s="289"/>
      <c r="BM135" s="289"/>
      <c r="BN135" s="289"/>
      <c r="BO135" s="289"/>
      <c r="BP135" s="289"/>
      <c r="BQ135" s="289"/>
      <c r="BR135" s="289"/>
      <c r="BS135" s="289"/>
      <c r="BT135" s="289"/>
      <c r="BU135" s="289"/>
      <c r="BV135" s="289"/>
      <c r="BW135" s="289"/>
      <c r="BX135" s="289"/>
      <c r="BY135" s="289"/>
      <c r="BZ135" s="289"/>
      <c r="CA135" s="289"/>
      <c r="CB135" s="289"/>
      <c r="CC135" s="289"/>
      <c r="CD135" s="289"/>
      <c r="CE135" s="289"/>
      <c r="CF135" s="289"/>
      <c r="CG135" s="289"/>
      <c r="CH135" s="289"/>
      <c r="CI135" s="289"/>
      <c r="CJ135" s="289"/>
      <c r="CK135" s="289"/>
      <c r="CL135" s="289"/>
      <c r="CM135" s="289"/>
      <c r="CN135" s="289"/>
      <c r="CO135" s="289"/>
      <c r="CP135" s="289"/>
      <c r="CQ135" s="289"/>
      <c r="CR135" s="289"/>
      <c r="CS135" s="289"/>
      <c r="CT135" s="289"/>
      <c r="CU135" s="289"/>
      <c r="CV135" s="289"/>
      <c r="CW135" s="289"/>
      <c r="CX135" s="289"/>
      <c r="CY135" s="289"/>
      <c r="CZ135" s="289"/>
      <c r="DA135" s="289"/>
      <c r="DB135" s="289"/>
      <c r="DC135" s="289"/>
      <c r="DD135" s="289"/>
      <c r="DE135" s="289"/>
      <c r="DF135" s="289"/>
      <c r="DG135" s="289"/>
      <c r="DH135" s="289"/>
      <c r="DI135" s="289"/>
      <c r="DJ135" s="289"/>
      <c r="DK135" s="289"/>
      <c r="DL135" s="289"/>
      <c r="DM135" s="289"/>
      <c r="DN135" s="289"/>
      <c r="DO135" s="289"/>
      <c r="DP135" s="289"/>
      <c r="DQ135" s="289"/>
      <c r="DR135" s="289"/>
      <c r="DS135" s="289"/>
      <c r="DT135" s="289"/>
      <c r="DU135" s="289"/>
      <c r="DV135" s="289"/>
      <c r="DW135" s="289"/>
      <c r="DX135" s="289"/>
      <c r="DY135" s="289"/>
      <c r="DZ135" s="289"/>
    </row>
    <row r="136" spans="1:131" hidden="1" x14ac:dyDescent="0.15"/>
  </sheetData>
  <sheetProtection algorithmName="SHA-512" hashValue="lwBez5OBV1+lJDdGQQtxZDoQ8ILVuKNcD6uASFr5emtKH3T6bvU9FBtciaK9huPBSq5J5uCjugU+LUb4SmHgEA==" saltValue="RzACIiKgBR3V9oQbD4xhPg=="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BC13" zoomScale="90" zoomScaleNormal="85" zoomScaleSheetLayoutView="90" workbookViewId="0">
      <selection activeCell="B1" sqref="B1:DI1"/>
    </sheetView>
  </sheetViews>
  <sheetFormatPr defaultColWidth="0" defaultRowHeight="13.5" customHeight="1" zeroHeight="1" x14ac:dyDescent="0.15"/>
  <cols>
    <col min="1" max="120" width="2.75" style="292" customWidth="1"/>
    <col min="121" max="121" width="0" style="291" hidden="1" customWidth="1"/>
    <col min="122" max="16384" width="9" style="291" hidden="1"/>
  </cols>
  <sheetData>
    <row r="1" spans="1:120"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1"/>
    </row>
    <row r="17" spans="119:120" x14ac:dyDescent="0.15">
      <c r="DP17" s="291"/>
    </row>
    <row r="18" spans="119:120" x14ac:dyDescent="0.15"/>
    <row r="19" spans="119:120" x14ac:dyDescent="0.15"/>
    <row r="20" spans="119:120" x14ac:dyDescent="0.15">
      <c r="DO20" s="291"/>
      <c r="DP20" s="291"/>
    </row>
    <row r="21" spans="119:120" x14ac:dyDescent="0.15">
      <c r="DP21" s="291"/>
    </row>
    <row r="22" spans="119:120" x14ac:dyDescent="0.15"/>
    <row r="23" spans="119:120" x14ac:dyDescent="0.15">
      <c r="DO23" s="291"/>
      <c r="DP23" s="291"/>
    </row>
    <row r="24" spans="119:120" x14ac:dyDescent="0.15">
      <c r="DP24" s="291"/>
    </row>
    <row r="25" spans="119:120" x14ac:dyDescent="0.15">
      <c r="DP25" s="291"/>
    </row>
    <row r="26" spans="119:120" x14ac:dyDescent="0.15">
      <c r="DO26" s="291"/>
      <c r="DP26" s="291"/>
    </row>
    <row r="27" spans="119:120" x14ac:dyDescent="0.15"/>
    <row r="28" spans="119:120" x14ac:dyDescent="0.15">
      <c r="DO28" s="291"/>
      <c r="DP28" s="291"/>
    </row>
    <row r="29" spans="119:120" x14ac:dyDescent="0.15">
      <c r="DP29" s="291"/>
    </row>
    <row r="30" spans="119:120" x14ac:dyDescent="0.15"/>
    <row r="31" spans="119:120" x14ac:dyDescent="0.15">
      <c r="DO31" s="291"/>
      <c r="DP31" s="291"/>
    </row>
    <row r="32" spans="119:120" x14ac:dyDescent="0.15"/>
    <row r="33" spans="98:120" x14ac:dyDescent="0.15">
      <c r="DO33" s="291"/>
      <c r="DP33" s="291"/>
    </row>
    <row r="34" spans="98:120" x14ac:dyDescent="0.15">
      <c r="DM34" s="291"/>
    </row>
    <row r="35" spans="98:120" x14ac:dyDescent="0.15">
      <c r="CT35" s="291"/>
      <c r="CU35" s="291"/>
      <c r="CV35" s="291"/>
      <c r="CY35" s="291"/>
      <c r="CZ35" s="291"/>
      <c r="DA35" s="291"/>
      <c r="DD35" s="291"/>
      <c r="DE35" s="291"/>
      <c r="DF35" s="291"/>
      <c r="DI35" s="291"/>
      <c r="DJ35" s="291"/>
      <c r="DK35" s="291"/>
      <c r="DM35" s="291"/>
      <c r="DN35" s="291"/>
      <c r="DO35" s="291"/>
      <c r="DP35" s="291"/>
    </row>
    <row r="36" spans="98:120" x14ac:dyDescent="0.15"/>
    <row r="37" spans="98:120" x14ac:dyDescent="0.15">
      <c r="CW37" s="291"/>
      <c r="DB37" s="291"/>
      <c r="DG37" s="291"/>
      <c r="DL37" s="291"/>
      <c r="DP37" s="291"/>
    </row>
    <row r="38" spans="98:120" x14ac:dyDescent="0.15">
      <c r="CT38" s="291"/>
      <c r="CU38" s="291"/>
      <c r="CV38" s="291"/>
      <c r="CW38" s="291"/>
      <c r="CY38" s="291"/>
      <c r="CZ38" s="291"/>
      <c r="DA38" s="291"/>
      <c r="DB38" s="291"/>
      <c r="DD38" s="291"/>
      <c r="DE38" s="291"/>
      <c r="DF38" s="291"/>
      <c r="DG38" s="291"/>
      <c r="DI38" s="291"/>
      <c r="DJ38" s="291"/>
      <c r="DK38" s="291"/>
      <c r="DL38" s="291"/>
      <c r="DN38" s="291"/>
      <c r="DO38" s="291"/>
      <c r="DP38" s="29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1"/>
      <c r="DO49" s="291"/>
      <c r="DP49" s="29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1"/>
      <c r="CS63" s="291"/>
      <c r="CX63" s="291"/>
      <c r="DC63" s="291"/>
      <c r="DH63" s="291"/>
    </row>
    <row r="64" spans="22:120" x14ac:dyDescent="0.15">
      <c r="V64" s="291"/>
    </row>
    <row r="65" spans="15:120" x14ac:dyDescent="0.15">
      <c r="X65" s="291"/>
      <c r="Z65" s="291"/>
      <c r="AA65" s="291"/>
      <c r="AB65" s="291"/>
      <c r="AC65" s="291"/>
      <c r="AD65" s="291"/>
      <c r="AE65" s="291"/>
      <c r="AF65" s="291"/>
      <c r="AG65" s="291"/>
      <c r="AH65" s="291"/>
      <c r="AI65" s="291"/>
      <c r="AJ65" s="291"/>
      <c r="AK65" s="291"/>
      <c r="AL65" s="291"/>
      <c r="AM65" s="291"/>
      <c r="AN65" s="291"/>
      <c r="AO65" s="291"/>
      <c r="AP65" s="291"/>
      <c r="AQ65" s="291"/>
      <c r="AR65" s="291"/>
      <c r="AS65" s="291"/>
      <c r="AT65" s="291"/>
      <c r="AU65" s="291"/>
      <c r="AV65" s="291"/>
      <c r="AW65" s="291"/>
      <c r="AX65" s="291"/>
      <c r="AY65" s="291"/>
      <c r="AZ65" s="291"/>
      <c r="BA65" s="291"/>
      <c r="BB65" s="291"/>
      <c r="BC65" s="291"/>
      <c r="BD65" s="291"/>
      <c r="BE65" s="291"/>
      <c r="BF65" s="291"/>
      <c r="BG65" s="291"/>
      <c r="BH65" s="291"/>
      <c r="BI65" s="291"/>
      <c r="BJ65" s="291"/>
      <c r="BK65" s="291"/>
      <c r="BL65" s="291"/>
      <c r="BM65" s="291"/>
      <c r="BN65" s="291"/>
      <c r="BO65" s="291"/>
      <c r="BP65" s="291"/>
      <c r="BQ65" s="291"/>
      <c r="BR65" s="291"/>
      <c r="BS65" s="291"/>
      <c r="BT65" s="291"/>
      <c r="BU65" s="291"/>
      <c r="BV65" s="291"/>
      <c r="BW65" s="291"/>
      <c r="BX65" s="291"/>
      <c r="BY65" s="291"/>
      <c r="BZ65" s="291"/>
      <c r="CA65" s="291"/>
      <c r="CB65" s="291"/>
      <c r="CC65" s="291"/>
      <c r="CD65" s="291"/>
      <c r="CE65" s="291"/>
      <c r="CF65" s="291"/>
      <c r="CG65" s="291"/>
      <c r="CH65" s="291"/>
      <c r="CI65" s="291"/>
      <c r="CJ65" s="291"/>
      <c r="CK65" s="291"/>
      <c r="CL65" s="291"/>
      <c r="CM65" s="291"/>
      <c r="CN65" s="291"/>
      <c r="CO65" s="291"/>
      <c r="CP65" s="291"/>
      <c r="CQ65" s="291"/>
      <c r="CR65" s="291"/>
      <c r="CU65" s="291"/>
      <c r="CZ65" s="291"/>
      <c r="DE65" s="291"/>
      <c r="DJ65" s="291"/>
    </row>
    <row r="66" spans="15:120" x14ac:dyDescent="0.15">
      <c r="Q66" s="291"/>
      <c r="S66" s="291"/>
      <c r="U66" s="291"/>
      <c r="DM66" s="291"/>
    </row>
    <row r="67" spans="15:120" x14ac:dyDescent="0.15">
      <c r="O67" s="291"/>
      <c r="P67" s="291"/>
      <c r="R67" s="291"/>
      <c r="T67" s="291"/>
      <c r="Y67" s="291"/>
      <c r="CT67" s="291"/>
      <c r="CV67" s="291"/>
      <c r="CW67" s="291"/>
      <c r="CY67" s="291"/>
      <c r="DA67" s="291"/>
      <c r="DB67" s="291"/>
      <c r="DD67" s="291"/>
      <c r="DF67" s="291"/>
      <c r="DG67" s="291"/>
      <c r="DI67" s="291"/>
      <c r="DK67" s="291"/>
      <c r="DL67" s="291"/>
      <c r="DN67" s="291"/>
      <c r="DO67" s="291"/>
      <c r="DP67" s="291"/>
    </row>
    <row r="68" spans="15:120" x14ac:dyDescent="0.15"/>
    <row r="69" spans="15:120" x14ac:dyDescent="0.15"/>
    <row r="70" spans="15:120" x14ac:dyDescent="0.15"/>
    <row r="71" spans="15:120" x14ac:dyDescent="0.15"/>
    <row r="72" spans="15:120" x14ac:dyDescent="0.15">
      <c r="DP72" s="291"/>
    </row>
    <row r="73" spans="15:120" x14ac:dyDescent="0.15">
      <c r="DP73" s="29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1"/>
      <c r="CX96" s="291"/>
      <c r="DC96" s="291"/>
      <c r="DH96" s="291"/>
    </row>
    <row r="97" spans="24:120" x14ac:dyDescent="0.15">
      <c r="CS97" s="291"/>
      <c r="CX97" s="291"/>
      <c r="DC97" s="291"/>
      <c r="DH97" s="291"/>
      <c r="DP97" s="292" t="s">
        <v>514</v>
      </c>
    </row>
    <row r="98" spans="24:120" hidden="1" x14ac:dyDescent="0.15">
      <c r="CS98" s="291"/>
      <c r="CX98" s="291"/>
      <c r="DC98" s="291"/>
      <c r="DH98" s="291"/>
    </row>
    <row r="99" spans="24:120" hidden="1" x14ac:dyDescent="0.15">
      <c r="CS99" s="291"/>
      <c r="CX99" s="291"/>
      <c r="DC99" s="291"/>
      <c r="DH99" s="291"/>
    </row>
    <row r="101" spans="24:120" ht="12" hidden="1" customHeight="1" x14ac:dyDescent="0.15">
      <c r="X101" s="291"/>
      <c r="Y101" s="291"/>
      <c r="Z101" s="291"/>
      <c r="AA101" s="291"/>
      <c r="AB101" s="291"/>
      <c r="AC101" s="291"/>
      <c r="AD101" s="291"/>
      <c r="AE101" s="291"/>
      <c r="AF101" s="291"/>
      <c r="AG101" s="291"/>
      <c r="AH101" s="291"/>
      <c r="AI101" s="291"/>
      <c r="AJ101" s="291"/>
      <c r="AK101" s="291"/>
      <c r="AL101" s="291"/>
      <c r="AM101" s="291"/>
      <c r="AN101" s="291"/>
      <c r="AO101" s="291"/>
      <c r="AP101" s="291"/>
      <c r="AQ101" s="291"/>
      <c r="AR101" s="291"/>
      <c r="AS101" s="291"/>
      <c r="AT101" s="291"/>
      <c r="AU101" s="291"/>
      <c r="AV101" s="291"/>
      <c r="AW101" s="291"/>
      <c r="AX101" s="291"/>
      <c r="AY101" s="291"/>
      <c r="AZ101" s="291"/>
      <c r="BA101" s="291"/>
      <c r="BB101" s="291"/>
      <c r="BC101" s="291"/>
      <c r="BD101" s="291"/>
      <c r="BE101" s="291"/>
      <c r="BF101" s="291"/>
      <c r="BG101" s="291"/>
      <c r="BH101" s="291"/>
      <c r="BI101" s="291"/>
      <c r="BJ101" s="291"/>
      <c r="BK101" s="291"/>
      <c r="BL101" s="291"/>
      <c r="BM101" s="291"/>
      <c r="BN101" s="291"/>
      <c r="BO101" s="291"/>
      <c r="BP101" s="291"/>
      <c r="BQ101" s="291"/>
      <c r="BR101" s="291"/>
      <c r="BS101" s="291"/>
      <c r="BT101" s="291"/>
      <c r="BU101" s="291"/>
      <c r="BV101" s="291"/>
      <c r="BW101" s="291"/>
      <c r="BX101" s="291"/>
      <c r="BY101" s="291"/>
      <c r="BZ101" s="291"/>
      <c r="CA101" s="291"/>
      <c r="CB101" s="291"/>
      <c r="CC101" s="291"/>
      <c r="CD101" s="291"/>
      <c r="CE101" s="291"/>
      <c r="CF101" s="291"/>
      <c r="CG101" s="291"/>
      <c r="CH101" s="291"/>
      <c r="CI101" s="291"/>
      <c r="CJ101" s="291"/>
      <c r="CK101" s="291"/>
      <c r="CL101" s="291"/>
      <c r="CM101" s="291"/>
      <c r="CN101" s="291"/>
      <c r="CO101" s="291"/>
      <c r="CP101" s="291"/>
      <c r="CQ101" s="291"/>
      <c r="CR101" s="291"/>
      <c r="CU101" s="291"/>
      <c r="CZ101" s="291"/>
      <c r="DE101" s="291"/>
      <c r="DJ101" s="291"/>
    </row>
    <row r="102" spans="24:120" ht="1.5" hidden="1" customHeight="1" x14ac:dyDescent="0.15">
      <c r="CU102" s="291"/>
      <c r="CZ102" s="291"/>
      <c r="DE102" s="291"/>
      <c r="DJ102" s="291"/>
      <c r="DM102" s="291"/>
    </row>
    <row r="103" spans="24:120" hidden="1" x14ac:dyDescent="0.15">
      <c r="CT103" s="291"/>
      <c r="CV103" s="291"/>
      <c r="CW103" s="291"/>
      <c r="CY103" s="291"/>
      <c r="DA103" s="291"/>
      <c r="DB103" s="291"/>
      <c r="DD103" s="291"/>
      <c r="DF103" s="291"/>
      <c r="DG103" s="291"/>
      <c r="DI103" s="291"/>
      <c r="DK103" s="291"/>
      <c r="DL103" s="291"/>
      <c r="DM103" s="291"/>
      <c r="DN103" s="291"/>
      <c r="DO103" s="291"/>
      <c r="DP103" s="291"/>
    </row>
    <row r="104" spans="24:120" hidden="1" x14ac:dyDescent="0.15">
      <c r="CV104" s="291"/>
      <c r="CW104" s="291"/>
      <c r="DA104" s="291"/>
      <c r="DB104" s="291"/>
      <c r="DF104" s="291"/>
      <c r="DG104" s="291"/>
      <c r="DK104" s="291"/>
      <c r="DL104" s="291"/>
      <c r="DN104" s="291"/>
      <c r="DO104" s="291"/>
      <c r="DP104" s="291"/>
    </row>
    <row r="105" spans="24:120" ht="12.75" hidden="1" customHeight="1" x14ac:dyDescent="0.15"/>
  </sheetData>
  <sheetProtection algorithmName="SHA-512" hashValue="vyeCvHwub1XB1rD763N1d5mY5kjIk0zxrmSRFr3smNc0qvrgEpJB4jFu5hhZZPT5NodM9h5x7HDYsUSTTLZNSA==" saltValue="a6HmEo78LskkvUrB+LpTh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BC59" zoomScaleNormal="100" zoomScaleSheetLayoutView="55" workbookViewId="0">
      <selection activeCell="B1" sqref="B1:DI1"/>
    </sheetView>
  </sheetViews>
  <sheetFormatPr defaultColWidth="0" defaultRowHeight="13.5" customHeight="1" zeroHeight="1" x14ac:dyDescent="0.15"/>
  <cols>
    <col min="1" max="116" width="2.625" style="292" customWidth="1"/>
    <col min="117" max="16384" width="9" style="291" hidden="1"/>
  </cols>
  <sheetData>
    <row r="1" spans="2:116"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row>
    <row r="2" spans="2:116" x14ac:dyDescent="0.15"/>
    <row r="3" spans="2:116" x14ac:dyDescent="0.15"/>
    <row r="4" spans="2:116" x14ac:dyDescent="0.15">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B4" s="291"/>
      <c r="BC4" s="291"/>
      <c r="BD4" s="291"/>
      <c r="BE4" s="291"/>
      <c r="BF4" s="291"/>
      <c r="BG4" s="291"/>
      <c r="BH4" s="291"/>
      <c r="BI4" s="291"/>
      <c r="BJ4" s="291"/>
      <c r="BK4" s="291"/>
      <c r="BL4" s="291"/>
      <c r="BM4" s="291"/>
      <c r="BN4" s="291"/>
      <c r="BO4" s="291"/>
      <c r="BP4" s="291"/>
      <c r="BQ4" s="291"/>
      <c r="BR4" s="291"/>
      <c r="BS4" s="291"/>
      <c r="BT4" s="291"/>
      <c r="BU4" s="291"/>
      <c r="BV4" s="291"/>
      <c r="BW4" s="291"/>
      <c r="BX4" s="291"/>
      <c r="BY4" s="291"/>
      <c r="BZ4" s="291"/>
      <c r="CA4" s="291"/>
      <c r="CB4" s="291"/>
      <c r="CC4" s="291"/>
      <c r="CD4" s="291"/>
      <c r="CE4" s="291"/>
      <c r="CF4" s="291"/>
      <c r="CG4" s="291"/>
      <c r="CH4" s="291"/>
      <c r="CI4" s="291"/>
      <c r="CJ4" s="291"/>
      <c r="CK4" s="291"/>
      <c r="CL4" s="291"/>
      <c r="CM4" s="291"/>
      <c r="CN4" s="291"/>
      <c r="CO4" s="291"/>
      <c r="CP4" s="291"/>
      <c r="CQ4" s="291"/>
      <c r="CR4" s="291"/>
      <c r="CS4" s="291"/>
      <c r="CT4" s="291"/>
      <c r="CU4" s="291"/>
      <c r="CV4" s="291"/>
      <c r="CW4" s="291"/>
      <c r="CX4" s="291"/>
      <c r="CY4" s="291"/>
      <c r="CZ4" s="291"/>
      <c r="DA4" s="291"/>
      <c r="DB4" s="291"/>
      <c r="DC4" s="291"/>
      <c r="DD4" s="291"/>
      <c r="DE4" s="291"/>
      <c r="DF4" s="291"/>
      <c r="DG4" s="291"/>
      <c r="DH4" s="291"/>
      <c r="DI4" s="291"/>
      <c r="DJ4" s="291"/>
      <c r="DK4" s="291"/>
      <c r="DL4" s="291"/>
    </row>
    <row r="5" spans="2:116" x14ac:dyDescent="0.15">
      <c r="R5" s="291"/>
      <c r="S5" s="291"/>
      <c r="T5" s="291"/>
      <c r="U5" s="291"/>
      <c r="V5" s="291"/>
      <c r="W5" s="291"/>
      <c r="X5" s="291"/>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B5" s="291"/>
      <c r="BC5" s="291"/>
      <c r="BD5" s="291"/>
      <c r="BE5" s="291"/>
      <c r="BF5" s="291"/>
      <c r="BG5" s="291"/>
      <c r="BH5" s="291"/>
      <c r="BI5" s="291"/>
      <c r="BJ5" s="291"/>
      <c r="BK5" s="291"/>
      <c r="BL5" s="291"/>
      <c r="BM5" s="291"/>
      <c r="BN5" s="291"/>
      <c r="BO5" s="291"/>
      <c r="BP5" s="291"/>
      <c r="BQ5" s="291"/>
      <c r="BR5" s="291"/>
      <c r="BS5" s="291"/>
      <c r="BT5" s="291"/>
      <c r="BU5" s="291"/>
      <c r="BV5" s="291"/>
      <c r="BW5" s="291"/>
      <c r="BX5" s="291"/>
      <c r="BY5" s="291"/>
      <c r="BZ5" s="291"/>
      <c r="CA5" s="291"/>
      <c r="CB5" s="291"/>
      <c r="CC5" s="291"/>
      <c r="CD5" s="291"/>
      <c r="CE5" s="291"/>
      <c r="CF5" s="291"/>
      <c r="CG5" s="291"/>
      <c r="CH5" s="291"/>
      <c r="CI5" s="291"/>
      <c r="CJ5" s="291"/>
      <c r="CK5" s="291"/>
      <c r="CL5" s="291"/>
      <c r="CM5" s="291"/>
      <c r="CN5" s="291"/>
      <c r="CO5" s="291"/>
      <c r="CP5" s="291"/>
      <c r="CQ5" s="291"/>
      <c r="CR5" s="291"/>
      <c r="CS5" s="291"/>
      <c r="CT5" s="291"/>
      <c r="CU5" s="291"/>
      <c r="CV5" s="291"/>
      <c r="CW5" s="291"/>
      <c r="CX5" s="291"/>
      <c r="CY5" s="291"/>
      <c r="CZ5" s="291"/>
      <c r="DA5" s="291"/>
      <c r="DB5" s="291"/>
      <c r="DC5" s="291"/>
      <c r="DD5" s="291"/>
      <c r="DE5" s="291"/>
      <c r="DF5" s="291"/>
      <c r="DG5" s="291"/>
      <c r="DH5" s="291"/>
      <c r="DI5" s="291"/>
      <c r="DJ5" s="291"/>
      <c r="DK5" s="291"/>
      <c r="DL5" s="29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1"/>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1"/>
      <c r="BS18" s="291"/>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1"/>
      <c r="CR18" s="291"/>
      <c r="CS18" s="291"/>
      <c r="CT18" s="291"/>
      <c r="CU18" s="291"/>
      <c r="CV18" s="291"/>
      <c r="CW18" s="291"/>
      <c r="CX18" s="291"/>
      <c r="CY18" s="291"/>
      <c r="CZ18" s="291"/>
      <c r="DA18" s="291"/>
      <c r="DB18" s="291"/>
      <c r="DC18" s="291"/>
      <c r="DD18" s="291"/>
      <c r="DE18" s="291"/>
      <c r="DF18" s="291"/>
      <c r="DG18" s="291"/>
      <c r="DH18" s="291"/>
      <c r="DI18" s="291"/>
      <c r="DJ18" s="291"/>
      <c r="DK18" s="291"/>
      <c r="DL18" s="291"/>
    </row>
    <row r="19" spans="9:116" x14ac:dyDescent="0.15"/>
    <row r="20" spans="9:116" x14ac:dyDescent="0.15"/>
    <row r="21" spans="9:116" x14ac:dyDescent="0.15">
      <c r="DL21" s="291"/>
    </row>
    <row r="22" spans="9:116" x14ac:dyDescent="0.15">
      <c r="DI22" s="291"/>
      <c r="DJ22" s="291"/>
      <c r="DK22" s="291"/>
      <c r="DL22" s="291"/>
    </row>
    <row r="23" spans="9:116" x14ac:dyDescent="0.15">
      <c r="CY23" s="291"/>
      <c r="CZ23" s="291"/>
      <c r="DA23" s="291"/>
      <c r="DB23" s="291"/>
      <c r="DC23" s="291"/>
      <c r="DD23" s="291"/>
      <c r="DE23" s="291"/>
      <c r="DF23" s="291"/>
      <c r="DG23" s="291"/>
      <c r="DH23" s="291"/>
      <c r="DI23" s="291"/>
      <c r="DJ23" s="291"/>
      <c r="DK23" s="291"/>
      <c r="DL23" s="29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1"/>
      <c r="DA35" s="291"/>
      <c r="DB35" s="291"/>
      <c r="DC35" s="291"/>
      <c r="DD35" s="291"/>
      <c r="DE35" s="291"/>
      <c r="DF35" s="291"/>
      <c r="DG35" s="291"/>
      <c r="DH35" s="291"/>
      <c r="DI35" s="291"/>
      <c r="DJ35" s="291"/>
      <c r="DK35" s="291"/>
      <c r="DL35" s="291"/>
    </row>
    <row r="36" spans="15:116" x14ac:dyDescent="0.15"/>
    <row r="37" spans="15:116" x14ac:dyDescent="0.15">
      <c r="DL37" s="291"/>
    </row>
    <row r="38" spans="15:116" x14ac:dyDescent="0.15">
      <c r="DI38" s="291"/>
      <c r="DJ38" s="291"/>
      <c r="DK38" s="291"/>
      <c r="DL38" s="291"/>
    </row>
    <row r="39" spans="15:116" x14ac:dyDescent="0.15"/>
    <row r="40" spans="15:116" x14ac:dyDescent="0.15"/>
    <row r="41" spans="15:116" x14ac:dyDescent="0.15"/>
    <row r="42" spans="15:116" x14ac:dyDescent="0.15"/>
    <row r="43" spans="15:116" x14ac:dyDescent="0.15">
      <c r="O43" s="291"/>
      <c r="P43" s="291"/>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E43" s="291"/>
      <c r="DF43" s="291"/>
      <c r="DG43" s="291"/>
      <c r="DH43" s="291"/>
      <c r="DI43" s="291"/>
      <c r="DJ43" s="291"/>
      <c r="DK43" s="291"/>
      <c r="DL43" s="291"/>
    </row>
    <row r="44" spans="15:116" x14ac:dyDescent="0.15">
      <c r="DL44" s="291"/>
    </row>
    <row r="45" spans="15:116" x14ac:dyDescent="0.15"/>
    <row r="46" spans="15:116" x14ac:dyDescent="0.15">
      <c r="DA46" s="291"/>
      <c r="DB46" s="291"/>
      <c r="DC46" s="291"/>
      <c r="DD46" s="291"/>
      <c r="DE46" s="291"/>
      <c r="DF46" s="291"/>
      <c r="DG46" s="291"/>
      <c r="DH46" s="291"/>
      <c r="DI46" s="291"/>
      <c r="DJ46" s="291"/>
      <c r="DK46" s="291"/>
      <c r="DL46" s="291"/>
    </row>
    <row r="47" spans="15:116" x14ac:dyDescent="0.15"/>
    <row r="48" spans="15:116" x14ac:dyDescent="0.15"/>
    <row r="49" spans="104:116" x14ac:dyDescent="0.15"/>
    <row r="50" spans="104:116" x14ac:dyDescent="0.15">
      <c r="CZ50" s="291"/>
      <c r="DA50" s="291"/>
      <c r="DB50" s="291"/>
      <c r="DC50" s="291"/>
      <c r="DD50" s="291"/>
      <c r="DE50" s="291"/>
      <c r="DF50" s="291"/>
      <c r="DG50" s="291"/>
      <c r="DH50" s="291"/>
      <c r="DI50" s="291"/>
      <c r="DJ50" s="291"/>
      <c r="DK50" s="291"/>
      <c r="DL50" s="291"/>
    </row>
    <row r="51" spans="104:116" x14ac:dyDescent="0.15"/>
    <row r="52" spans="104:116" x14ac:dyDescent="0.15"/>
    <row r="53" spans="104:116" x14ac:dyDescent="0.15">
      <c r="DL53" s="29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1"/>
      <c r="DD67" s="291"/>
      <c r="DE67" s="291"/>
      <c r="DF67" s="291"/>
      <c r="DG67" s="291"/>
      <c r="DH67" s="291"/>
      <c r="DI67" s="291"/>
      <c r="DJ67" s="291"/>
      <c r="DK67" s="291"/>
      <c r="DL67" s="29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Ww/OnttUIUWqCDaTmOQDo7U/vC0eVbE50pYpmQwl+1xWAcfKn2BLeOmX//Xmn0Vk004u5wo3Z9g9XYpHbLD2yg==" saltValue="Sy1+WYni/kkg+teAKZ4R6w=="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4"/>
  <sheetViews>
    <sheetView showGridLines="0" view="pageBreakPreview" topLeftCell="AH1" workbookViewId="0">
      <selection activeCell="B1" sqref="B1:DI1"/>
    </sheetView>
  </sheetViews>
  <sheetFormatPr defaultColWidth="0" defaultRowHeight="13.5" customHeight="1" zeroHeight="1" x14ac:dyDescent="0.15"/>
  <cols>
    <col min="1" max="36" width="2.5" style="293" customWidth="1"/>
    <col min="37" max="44" width="17" style="293" customWidth="1"/>
    <col min="45" max="45" width="6.125" style="300" customWidth="1"/>
    <col min="46" max="46" width="3" style="298" customWidth="1"/>
    <col min="47" max="47" width="19.125" style="293" hidden="1" customWidth="1"/>
    <col min="48" max="52" width="12.625" style="293" hidden="1" customWidth="1"/>
    <col min="53" max="16384" width="8.625" style="293" hidden="1"/>
  </cols>
  <sheetData>
    <row r="1" spans="1:46" x14ac:dyDescent="0.15">
      <c r="AS1" s="294"/>
      <c r="AT1" s="294"/>
    </row>
    <row r="2" spans="1:46" x14ac:dyDescent="0.15">
      <c r="AS2" s="294"/>
      <c r="AT2" s="294"/>
    </row>
    <row r="3" spans="1:46" x14ac:dyDescent="0.15">
      <c r="AS3" s="294"/>
      <c r="AT3" s="294"/>
    </row>
    <row r="4" spans="1:46" x14ac:dyDescent="0.15">
      <c r="AS4" s="294"/>
      <c r="AT4" s="294"/>
    </row>
    <row r="5" spans="1:46" ht="17.25" x14ac:dyDescent="0.15">
      <c r="A5" s="295" t="s">
        <v>515</v>
      </c>
      <c r="B5" s="296"/>
      <c r="C5" s="296"/>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7"/>
    </row>
    <row r="6" spans="1:46" x14ac:dyDescent="0.15">
      <c r="A6" s="298"/>
      <c r="B6" s="294"/>
      <c r="C6" s="294"/>
      <c r="D6" s="294"/>
      <c r="E6" s="294"/>
      <c r="F6" s="294"/>
      <c r="G6" s="294"/>
      <c r="H6" s="294"/>
      <c r="I6" s="294"/>
      <c r="J6" s="294"/>
      <c r="K6" s="294"/>
      <c r="L6" s="294"/>
      <c r="M6" s="294"/>
      <c r="N6" s="294"/>
      <c r="O6" s="294"/>
      <c r="P6" s="294"/>
      <c r="Q6" s="294"/>
      <c r="R6" s="294"/>
      <c r="S6" s="294"/>
      <c r="T6" s="294"/>
      <c r="U6" s="294"/>
      <c r="V6" s="294"/>
      <c r="W6" s="294"/>
      <c r="X6" s="294"/>
      <c r="Y6" s="294"/>
      <c r="Z6" s="294"/>
      <c r="AA6" s="294"/>
      <c r="AB6" s="294"/>
      <c r="AC6" s="294"/>
      <c r="AD6" s="294"/>
      <c r="AE6" s="294"/>
      <c r="AF6" s="294"/>
      <c r="AG6" s="294"/>
      <c r="AH6" s="294"/>
      <c r="AI6" s="294"/>
      <c r="AJ6" s="294"/>
      <c r="AK6" s="299" t="s">
        <v>516</v>
      </c>
      <c r="AL6" s="299"/>
      <c r="AM6" s="299"/>
      <c r="AN6" s="299"/>
      <c r="AO6" s="294"/>
      <c r="AP6" s="294"/>
      <c r="AQ6" s="294"/>
      <c r="AR6" s="294"/>
    </row>
    <row r="7" spans="1:46" x14ac:dyDescent="0.15">
      <c r="A7" s="298"/>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301"/>
      <c r="AL7" s="302"/>
      <c r="AM7" s="302"/>
      <c r="AN7" s="303"/>
      <c r="AO7" s="1216" t="s">
        <v>517</v>
      </c>
      <c r="AP7" s="304"/>
      <c r="AQ7" s="305" t="s">
        <v>518</v>
      </c>
      <c r="AR7" s="306"/>
    </row>
    <row r="8" spans="1:46" x14ac:dyDescent="0.15">
      <c r="A8" s="298"/>
      <c r="B8" s="294"/>
      <c r="C8" s="294"/>
      <c r="D8" s="294"/>
      <c r="E8" s="294"/>
      <c r="F8" s="294"/>
      <c r="G8" s="294"/>
      <c r="H8" s="294"/>
      <c r="I8" s="294"/>
      <c r="J8" s="294"/>
      <c r="K8" s="294"/>
      <c r="L8" s="294"/>
      <c r="M8" s="294"/>
      <c r="N8" s="294"/>
      <c r="O8" s="294"/>
      <c r="P8" s="294"/>
      <c r="Q8" s="294"/>
      <c r="R8" s="294"/>
      <c r="S8" s="294"/>
      <c r="T8" s="294"/>
      <c r="U8" s="294"/>
      <c r="V8" s="294"/>
      <c r="W8" s="294"/>
      <c r="X8" s="294"/>
      <c r="Y8" s="294"/>
      <c r="Z8" s="294"/>
      <c r="AA8" s="294"/>
      <c r="AB8" s="294"/>
      <c r="AC8" s="294"/>
      <c r="AD8" s="294"/>
      <c r="AE8" s="294"/>
      <c r="AF8" s="294"/>
      <c r="AG8" s="294"/>
      <c r="AH8" s="294"/>
      <c r="AI8" s="294"/>
      <c r="AJ8" s="294"/>
      <c r="AK8" s="307"/>
      <c r="AL8" s="308"/>
      <c r="AM8" s="308"/>
      <c r="AN8" s="309"/>
      <c r="AO8" s="1217"/>
      <c r="AP8" s="310" t="s">
        <v>519</v>
      </c>
      <c r="AQ8" s="311" t="s">
        <v>520</v>
      </c>
      <c r="AR8" s="312" t="s">
        <v>521</v>
      </c>
    </row>
    <row r="9" spans="1:46" x14ac:dyDescent="0.15">
      <c r="A9" s="298"/>
      <c r="B9" s="294"/>
      <c r="C9" s="294"/>
      <c r="D9" s="294"/>
      <c r="E9" s="294"/>
      <c r="F9" s="294"/>
      <c r="G9" s="294"/>
      <c r="H9" s="294"/>
      <c r="I9" s="294"/>
      <c r="J9" s="294"/>
      <c r="K9" s="294"/>
      <c r="L9" s="294"/>
      <c r="M9" s="294"/>
      <c r="N9" s="294"/>
      <c r="O9" s="294"/>
      <c r="P9" s="294"/>
      <c r="Q9" s="294"/>
      <c r="R9" s="294"/>
      <c r="S9" s="294"/>
      <c r="T9" s="294"/>
      <c r="U9" s="294"/>
      <c r="V9" s="294"/>
      <c r="W9" s="294"/>
      <c r="X9" s="294"/>
      <c r="Y9" s="294"/>
      <c r="Z9" s="294"/>
      <c r="AA9" s="294"/>
      <c r="AB9" s="294"/>
      <c r="AC9" s="294"/>
      <c r="AD9" s="294"/>
      <c r="AE9" s="294"/>
      <c r="AF9" s="294"/>
      <c r="AG9" s="294"/>
      <c r="AH9" s="294"/>
      <c r="AI9" s="294"/>
      <c r="AJ9" s="294"/>
      <c r="AK9" s="1230" t="s">
        <v>522</v>
      </c>
      <c r="AL9" s="1231"/>
      <c r="AM9" s="1231"/>
      <c r="AN9" s="1232"/>
      <c r="AO9" s="313">
        <v>1932615</v>
      </c>
      <c r="AP9" s="313">
        <v>112801</v>
      </c>
      <c r="AQ9" s="314">
        <v>90613</v>
      </c>
      <c r="AR9" s="315">
        <v>24.5</v>
      </c>
    </row>
    <row r="10" spans="1:46" x14ac:dyDescent="0.15">
      <c r="A10" s="298"/>
      <c r="B10" s="294"/>
      <c r="C10" s="294"/>
      <c r="D10" s="294"/>
      <c r="E10" s="294"/>
      <c r="F10" s="294"/>
      <c r="G10" s="294"/>
      <c r="H10" s="294"/>
      <c r="I10" s="294"/>
      <c r="J10" s="294"/>
      <c r="K10" s="294"/>
      <c r="L10" s="294"/>
      <c r="M10" s="294"/>
      <c r="N10" s="294"/>
      <c r="O10" s="294"/>
      <c r="P10" s="294"/>
      <c r="Q10" s="294"/>
      <c r="R10" s="294"/>
      <c r="S10" s="294"/>
      <c r="T10" s="294"/>
      <c r="U10" s="294"/>
      <c r="V10" s="294"/>
      <c r="W10" s="294"/>
      <c r="X10" s="294"/>
      <c r="Y10" s="294"/>
      <c r="Z10" s="294"/>
      <c r="AA10" s="294"/>
      <c r="AB10" s="294"/>
      <c r="AC10" s="294"/>
      <c r="AD10" s="294"/>
      <c r="AE10" s="294"/>
      <c r="AF10" s="294"/>
      <c r="AG10" s="294"/>
      <c r="AH10" s="294"/>
      <c r="AI10" s="294"/>
      <c r="AJ10" s="294"/>
      <c r="AK10" s="1230" t="s">
        <v>523</v>
      </c>
      <c r="AL10" s="1231"/>
      <c r="AM10" s="1231"/>
      <c r="AN10" s="1232"/>
      <c r="AO10" s="316">
        <v>162493</v>
      </c>
      <c r="AP10" s="316">
        <v>9484</v>
      </c>
      <c r="AQ10" s="317">
        <v>7525</v>
      </c>
      <c r="AR10" s="318">
        <v>26</v>
      </c>
    </row>
    <row r="11" spans="1:46" ht="13.5" customHeight="1" x14ac:dyDescent="0.15">
      <c r="A11" s="298"/>
      <c r="B11" s="294"/>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4"/>
      <c r="AG11" s="294"/>
      <c r="AH11" s="294"/>
      <c r="AI11" s="294"/>
      <c r="AJ11" s="294"/>
      <c r="AK11" s="1230" t="s">
        <v>524</v>
      </c>
      <c r="AL11" s="1231"/>
      <c r="AM11" s="1231"/>
      <c r="AN11" s="1232"/>
      <c r="AO11" s="316">
        <v>12431</v>
      </c>
      <c r="AP11" s="316">
        <v>726</v>
      </c>
      <c r="AQ11" s="317">
        <v>9582</v>
      </c>
      <c r="AR11" s="318">
        <v>-92.4</v>
      </c>
    </row>
    <row r="12" spans="1:46" ht="13.5" customHeight="1" x14ac:dyDescent="0.15">
      <c r="A12" s="298"/>
      <c r="B12" s="294"/>
      <c r="C12" s="294"/>
      <c r="D12" s="294"/>
      <c r="E12" s="294"/>
      <c r="F12" s="294"/>
      <c r="G12" s="294"/>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94"/>
      <c r="AF12" s="294"/>
      <c r="AG12" s="294"/>
      <c r="AH12" s="294"/>
      <c r="AI12" s="294"/>
      <c r="AJ12" s="294"/>
      <c r="AK12" s="1230" t="s">
        <v>525</v>
      </c>
      <c r="AL12" s="1231"/>
      <c r="AM12" s="1231"/>
      <c r="AN12" s="1232"/>
      <c r="AO12" s="316" t="s">
        <v>526</v>
      </c>
      <c r="AP12" s="316" t="s">
        <v>526</v>
      </c>
      <c r="AQ12" s="317">
        <v>1356</v>
      </c>
      <c r="AR12" s="318" t="s">
        <v>526</v>
      </c>
    </row>
    <row r="13" spans="1:46" ht="13.5" customHeight="1" x14ac:dyDescent="0.15">
      <c r="A13" s="298"/>
      <c r="B13" s="294"/>
      <c r="C13" s="294"/>
      <c r="D13" s="294"/>
      <c r="E13" s="294"/>
      <c r="F13" s="294"/>
      <c r="G13" s="294"/>
      <c r="H13" s="294"/>
      <c r="I13" s="294"/>
      <c r="J13" s="294"/>
      <c r="K13" s="294"/>
      <c r="L13" s="294"/>
      <c r="M13" s="294"/>
      <c r="N13" s="294"/>
      <c r="O13" s="294"/>
      <c r="P13" s="294"/>
      <c r="Q13" s="294"/>
      <c r="R13" s="294"/>
      <c r="S13" s="294"/>
      <c r="T13" s="294"/>
      <c r="U13" s="294"/>
      <c r="V13" s="294"/>
      <c r="W13" s="294"/>
      <c r="X13" s="294"/>
      <c r="Y13" s="294"/>
      <c r="Z13" s="294"/>
      <c r="AA13" s="294"/>
      <c r="AB13" s="294"/>
      <c r="AC13" s="294"/>
      <c r="AD13" s="294"/>
      <c r="AE13" s="294"/>
      <c r="AF13" s="294"/>
      <c r="AG13" s="294"/>
      <c r="AH13" s="294"/>
      <c r="AI13" s="294"/>
      <c r="AJ13" s="294"/>
      <c r="AK13" s="1230" t="s">
        <v>527</v>
      </c>
      <c r="AL13" s="1231"/>
      <c r="AM13" s="1231"/>
      <c r="AN13" s="1232"/>
      <c r="AO13" s="316" t="s">
        <v>526</v>
      </c>
      <c r="AP13" s="316" t="s">
        <v>526</v>
      </c>
      <c r="AQ13" s="317">
        <v>2</v>
      </c>
      <c r="AR13" s="318" t="s">
        <v>526</v>
      </c>
    </row>
    <row r="14" spans="1:46" ht="13.5" customHeight="1" x14ac:dyDescent="0.15">
      <c r="A14" s="298"/>
      <c r="B14" s="294"/>
      <c r="C14" s="294"/>
      <c r="D14" s="294"/>
      <c r="E14" s="294"/>
      <c r="F14" s="294"/>
      <c r="G14" s="294"/>
      <c r="H14" s="294"/>
      <c r="I14" s="294"/>
      <c r="J14" s="294"/>
      <c r="K14" s="294"/>
      <c r="L14" s="294"/>
      <c r="M14" s="294"/>
      <c r="N14" s="294"/>
      <c r="O14" s="294"/>
      <c r="P14" s="294"/>
      <c r="Q14" s="294"/>
      <c r="R14" s="294"/>
      <c r="S14" s="294"/>
      <c r="T14" s="294"/>
      <c r="U14" s="294"/>
      <c r="V14" s="294"/>
      <c r="W14" s="294"/>
      <c r="X14" s="294"/>
      <c r="Y14" s="294"/>
      <c r="Z14" s="294"/>
      <c r="AA14" s="294"/>
      <c r="AB14" s="294"/>
      <c r="AC14" s="294"/>
      <c r="AD14" s="294"/>
      <c r="AE14" s="294"/>
      <c r="AF14" s="294"/>
      <c r="AG14" s="294"/>
      <c r="AH14" s="294"/>
      <c r="AI14" s="294"/>
      <c r="AJ14" s="294"/>
      <c r="AK14" s="1230" t="s">
        <v>528</v>
      </c>
      <c r="AL14" s="1231"/>
      <c r="AM14" s="1231"/>
      <c r="AN14" s="1232"/>
      <c r="AO14" s="316">
        <v>47782</v>
      </c>
      <c r="AP14" s="316">
        <v>2789</v>
      </c>
      <c r="AQ14" s="317">
        <v>4182</v>
      </c>
      <c r="AR14" s="318">
        <v>-33.299999999999997</v>
      </c>
    </row>
    <row r="15" spans="1:46" ht="13.5" customHeight="1" x14ac:dyDescent="0.15">
      <c r="A15" s="298"/>
      <c r="B15" s="294"/>
      <c r="C15" s="294"/>
      <c r="D15" s="294"/>
      <c r="E15" s="294"/>
      <c r="F15" s="294"/>
      <c r="G15" s="294"/>
      <c r="H15" s="294"/>
      <c r="I15" s="294"/>
      <c r="J15" s="294"/>
      <c r="K15" s="294"/>
      <c r="L15" s="294"/>
      <c r="M15" s="294"/>
      <c r="N15" s="294"/>
      <c r="O15" s="294"/>
      <c r="P15" s="294"/>
      <c r="Q15" s="294"/>
      <c r="R15" s="294"/>
      <c r="S15" s="294"/>
      <c r="T15" s="294"/>
      <c r="U15" s="294"/>
      <c r="V15" s="294"/>
      <c r="W15" s="294"/>
      <c r="X15" s="294"/>
      <c r="Y15" s="294"/>
      <c r="Z15" s="294"/>
      <c r="AA15" s="294"/>
      <c r="AB15" s="294"/>
      <c r="AC15" s="294"/>
      <c r="AD15" s="294"/>
      <c r="AE15" s="294"/>
      <c r="AF15" s="294"/>
      <c r="AG15" s="294"/>
      <c r="AH15" s="294"/>
      <c r="AI15" s="294"/>
      <c r="AJ15" s="294"/>
      <c r="AK15" s="1230" t="s">
        <v>529</v>
      </c>
      <c r="AL15" s="1231"/>
      <c r="AM15" s="1231"/>
      <c r="AN15" s="1232"/>
      <c r="AO15" s="316">
        <v>114037</v>
      </c>
      <c r="AP15" s="316">
        <v>6656</v>
      </c>
      <c r="AQ15" s="317">
        <v>2331</v>
      </c>
      <c r="AR15" s="318">
        <v>185.5</v>
      </c>
    </row>
    <row r="16" spans="1:46" x14ac:dyDescent="0.15">
      <c r="A16" s="298"/>
      <c r="B16" s="294"/>
      <c r="C16" s="294"/>
      <c r="D16" s="294"/>
      <c r="E16" s="294"/>
      <c r="F16" s="294"/>
      <c r="G16" s="294"/>
      <c r="H16" s="294"/>
      <c r="I16" s="294"/>
      <c r="J16" s="294"/>
      <c r="K16" s="294"/>
      <c r="L16" s="294"/>
      <c r="M16" s="294"/>
      <c r="N16" s="294"/>
      <c r="O16" s="294"/>
      <c r="P16" s="294"/>
      <c r="Q16" s="294"/>
      <c r="R16" s="294"/>
      <c r="S16" s="294"/>
      <c r="T16" s="294"/>
      <c r="U16" s="294"/>
      <c r="V16" s="294"/>
      <c r="W16" s="294"/>
      <c r="X16" s="294"/>
      <c r="Y16" s="294"/>
      <c r="Z16" s="294"/>
      <c r="AA16" s="294"/>
      <c r="AB16" s="294"/>
      <c r="AC16" s="294"/>
      <c r="AD16" s="294"/>
      <c r="AE16" s="294"/>
      <c r="AF16" s="294"/>
      <c r="AG16" s="294"/>
      <c r="AH16" s="294"/>
      <c r="AI16" s="294"/>
      <c r="AJ16" s="294"/>
      <c r="AK16" s="1233" t="s">
        <v>530</v>
      </c>
      <c r="AL16" s="1234"/>
      <c r="AM16" s="1234"/>
      <c r="AN16" s="1235"/>
      <c r="AO16" s="316">
        <v>-175593</v>
      </c>
      <c r="AP16" s="316">
        <v>-10249</v>
      </c>
      <c r="AQ16" s="317">
        <v>-8270</v>
      </c>
      <c r="AR16" s="318">
        <v>23.9</v>
      </c>
    </row>
    <row r="17" spans="1:46" x14ac:dyDescent="0.15">
      <c r="A17" s="298"/>
      <c r="B17" s="294"/>
      <c r="C17" s="294"/>
      <c r="D17" s="294"/>
      <c r="E17" s="294"/>
      <c r="F17" s="294"/>
      <c r="G17" s="294"/>
      <c r="H17" s="294"/>
      <c r="I17" s="294"/>
      <c r="J17" s="294"/>
      <c r="K17" s="294"/>
      <c r="L17" s="294"/>
      <c r="M17" s="294"/>
      <c r="N17" s="294"/>
      <c r="O17" s="294"/>
      <c r="P17" s="294"/>
      <c r="Q17" s="294"/>
      <c r="R17" s="294"/>
      <c r="S17" s="294"/>
      <c r="T17" s="294"/>
      <c r="U17" s="294"/>
      <c r="V17" s="294"/>
      <c r="W17" s="294"/>
      <c r="X17" s="294"/>
      <c r="Y17" s="294"/>
      <c r="Z17" s="294"/>
      <c r="AA17" s="294"/>
      <c r="AB17" s="294"/>
      <c r="AC17" s="294"/>
      <c r="AD17" s="294"/>
      <c r="AE17" s="294"/>
      <c r="AF17" s="294"/>
      <c r="AG17" s="294"/>
      <c r="AH17" s="294"/>
      <c r="AI17" s="294"/>
      <c r="AJ17" s="294"/>
      <c r="AK17" s="1233" t="s">
        <v>185</v>
      </c>
      <c r="AL17" s="1234"/>
      <c r="AM17" s="1234"/>
      <c r="AN17" s="1235"/>
      <c r="AO17" s="316">
        <v>2093765</v>
      </c>
      <c r="AP17" s="316">
        <v>122207</v>
      </c>
      <c r="AQ17" s="317">
        <v>107322</v>
      </c>
      <c r="AR17" s="318">
        <v>13.9</v>
      </c>
    </row>
    <row r="18" spans="1:46" x14ac:dyDescent="0.15">
      <c r="A18" s="298"/>
      <c r="B18" s="294"/>
      <c r="C18" s="294"/>
      <c r="D18" s="294"/>
      <c r="E18" s="294"/>
      <c r="F18" s="294"/>
      <c r="G18" s="294"/>
      <c r="H18" s="294"/>
      <c r="I18" s="294"/>
      <c r="J18" s="294"/>
      <c r="K18" s="294"/>
      <c r="L18" s="294"/>
      <c r="M18" s="294"/>
      <c r="N18" s="294"/>
      <c r="O18" s="294"/>
      <c r="P18" s="294"/>
      <c r="Q18" s="294"/>
      <c r="R18" s="294"/>
      <c r="S18" s="294"/>
      <c r="T18" s="294"/>
      <c r="U18" s="294"/>
      <c r="V18" s="294"/>
      <c r="W18" s="294"/>
      <c r="X18" s="294"/>
      <c r="Y18" s="294"/>
      <c r="Z18" s="294"/>
      <c r="AA18" s="294"/>
      <c r="AB18" s="294"/>
      <c r="AC18" s="294"/>
      <c r="AD18" s="294"/>
      <c r="AE18" s="294"/>
      <c r="AF18" s="294"/>
      <c r="AG18" s="294"/>
      <c r="AH18" s="294"/>
      <c r="AI18" s="294"/>
      <c r="AJ18" s="294"/>
      <c r="AK18" s="294"/>
      <c r="AL18" s="294"/>
      <c r="AM18" s="294"/>
      <c r="AN18" s="294"/>
      <c r="AO18" s="294"/>
      <c r="AP18" s="294"/>
      <c r="AQ18" s="319"/>
      <c r="AR18" s="319"/>
    </row>
    <row r="19" spans="1:46" x14ac:dyDescent="0.15">
      <c r="A19" s="298"/>
      <c r="B19" s="294"/>
      <c r="C19" s="294"/>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4"/>
      <c r="AI19" s="294"/>
      <c r="AJ19" s="294"/>
      <c r="AK19" s="294" t="s">
        <v>531</v>
      </c>
      <c r="AL19" s="294"/>
      <c r="AM19" s="294"/>
      <c r="AN19" s="294"/>
      <c r="AO19" s="294"/>
      <c r="AP19" s="294"/>
      <c r="AQ19" s="294"/>
      <c r="AR19" s="294"/>
    </row>
    <row r="20" spans="1:46" x14ac:dyDescent="0.15">
      <c r="A20" s="298"/>
      <c r="B20" s="294"/>
      <c r="C20" s="294"/>
      <c r="D20" s="294"/>
      <c r="E20" s="294"/>
      <c r="F20" s="294"/>
      <c r="G20" s="294"/>
      <c r="H20" s="294"/>
      <c r="I20" s="294"/>
      <c r="J20" s="294"/>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320"/>
      <c r="AL20" s="321"/>
      <c r="AM20" s="321"/>
      <c r="AN20" s="322"/>
      <c r="AO20" s="323" t="s">
        <v>532</v>
      </c>
      <c r="AP20" s="324" t="s">
        <v>533</v>
      </c>
      <c r="AQ20" s="325" t="s">
        <v>534</v>
      </c>
      <c r="AR20" s="326"/>
    </row>
    <row r="21" spans="1:46" s="332" customFormat="1" x14ac:dyDescent="0.15">
      <c r="A21" s="327"/>
      <c r="B21" s="299"/>
      <c r="C21" s="299"/>
      <c r="D21" s="299"/>
      <c r="E21" s="299"/>
      <c r="F21" s="299"/>
      <c r="G21" s="299"/>
      <c r="H21" s="299"/>
      <c r="I21" s="299"/>
      <c r="J21" s="299"/>
      <c r="K21" s="299"/>
      <c r="L21" s="299"/>
      <c r="M21" s="299"/>
      <c r="N21" s="299"/>
      <c r="O21" s="299"/>
      <c r="P21" s="299"/>
      <c r="Q21" s="299"/>
      <c r="R21" s="299"/>
      <c r="S21" s="299"/>
      <c r="T21" s="299"/>
      <c r="U21" s="299"/>
      <c r="V21" s="299"/>
      <c r="W21" s="299"/>
      <c r="X21" s="299"/>
      <c r="Y21" s="299"/>
      <c r="Z21" s="299"/>
      <c r="AA21" s="299"/>
      <c r="AB21" s="299"/>
      <c r="AC21" s="299"/>
      <c r="AD21" s="299"/>
      <c r="AE21" s="299"/>
      <c r="AF21" s="299"/>
      <c r="AG21" s="299"/>
      <c r="AH21" s="299"/>
      <c r="AI21" s="299"/>
      <c r="AJ21" s="299"/>
      <c r="AK21" s="1227" t="s">
        <v>535</v>
      </c>
      <c r="AL21" s="1228"/>
      <c r="AM21" s="1228"/>
      <c r="AN21" s="1229"/>
      <c r="AO21" s="328">
        <v>14.47</v>
      </c>
      <c r="AP21" s="329">
        <v>10.18</v>
      </c>
      <c r="AQ21" s="330">
        <v>4.29</v>
      </c>
      <c r="AR21" s="299"/>
      <c r="AS21" s="331"/>
      <c r="AT21" s="327"/>
    </row>
    <row r="22" spans="1:46" s="332" customFormat="1" x14ac:dyDescent="0.15">
      <c r="A22" s="327"/>
      <c r="B22" s="299"/>
      <c r="C22" s="299"/>
      <c r="D22" s="299"/>
      <c r="E22" s="299"/>
      <c r="F22" s="299"/>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1227" t="s">
        <v>536</v>
      </c>
      <c r="AL22" s="1228"/>
      <c r="AM22" s="1228"/>
      <c r="AN22" s="1229"/>
      <c r="AO22" s="333">
        <v>95.2</v>
      </c>
      <c r="AP22" s="334">
        <v>97.7</v>
      </c>
      <c r="AQ22" s="335">
        <v>-2.5</v>
      </c>
      <c r="AR22" s="319"/>
      <c r="AS22" s="331"/>
      <c r="AT22" s="327"/>
    </row>
    <row r="23" spans="1:46" s="332" customFormat="1" x14ac:dyDescent="0.15">
      <c r="A23" s="327"/>
      <c r="B23" s="299"/>
      <c r="C23" s="299"/>
      <c r="D23" s="299"/>
      <c r="E23" s="299"/>
      <c r="F23" s="299"/>
      <c r="G23" s="299"/>
      <c r="H23" s="299"/>
      <c r="I23" s="299"/>
      <c r="J23" s="299"/>
      <c r="K23" s="299"/>
      <c r="L23" s="299"/>
      <c r="M23" s="299"/>
      <c r="N23" s="299"/>
      <c r="O23" s="299"/>
      <c r="P23" s="299"/>
      <c r="Q23" s="299"/>
      <c r="R23" s="299"/>
      <c r="S23" s="299"/>
      <c r="T23" s="299"/>
      <c r="U23" s="299"/>
      <c r="V23" s="299"/>
      <c r="W23" s="299"/>
      <c r="X23" s="299"/>
      <c r="Y23" s="299"/>
      <c r="Z23" s="299"/>
      <c r="AA23" s="299"/>
      <c r="AB23" s="299"/>
      <c r="AC23" s="299"/>
      <c r="AD23" s="299"/>
      <c r="AE23" s="299"/>
      <c r="AF23" s="299"/>
      <c r="AG23" s="299"/>
      <c r="AH23" s="299"/>
      <c r="AI23" s="299"/>
      <c r="AJ23" s="299"/>
      <c r="AK23" s="299"/>
      <c r="AL23" s="299"/>
      <c r="AM23" s="299"/>
      <c r="AN23" s="299"/>
      <c r="AO23" s="299"/>
      <c r="AP23" s="319"/>
      <c r="AQ23" s="319"/>
      <c r="AR23" s="319"/>
      <c r="AS23" s="331"/>
      <c r="AT23" s="327"/>
    </row>
    <row r="24" spans="1:46" s="332" customFormat="1" x14ac:dyDescent="0.15">
      <c r="A24" s="327"/>
      <c r="B24" s="299"/>
      <c r="C24" s="299"/>
      <c r="D24" s="299"/>
      <c r="E24" s="299"/>
      <c r="F24" s="299"/>
      <c r="G24" s="299"/>
      <c r="H24" s="299"/>
      <c r="I24" s="299"/>
      <c r="J24" s="299"/>
      <c r="K24" s="299"/>
      <c r="L24" s="299"/>
      <c r="M24" s="299"/>
      <c r="N24" s="299"/>
      <c r="O24" s="299"/>
      <c r="P24" s="299"/>
      <c r="Q24" s="299"/>
      <c r="R24" s="299"/>
      <c r="S24" s="299"/>
      <c r="T24" s="299"/>
      <c r="U24" s="299"/>
      <c r="V24" s="299"/>
      <c r="W24" s="299"/>
      <c r="X24" s="299"/>
      <c r="Y24" s="299"/>
      <c r="Z24" s="299"/>
      <c r="AA24" s="299"/>
      <c r="AB24" s="299"/>
      <c r="AC24" s="299"/>
      <c r="AD24" s="299"/>
      <c r="AE24" s="299"/>
      <c r="AF24" s="299"/>
      <c r="AG24" s="299"/>
      <c r="AH24" s="299"/>
      <c r="AI24" s="299"/>
      <c r="AJ24" s="299"/>
      <c r="AK24" s="299"/>
      <c r="AL24" s="299"/>
      <c r="AM24" s="299"/>
      <c r="AN24" s="299"/>
      <c r="AO24" s="299"/>
      <c r="AP24" s="319"/>
      <c r="AQ24" s="319"/>
      <c r="AR24" s="319"/>
      <c r="AS24" s="331"/>
      <c r="AT24" s="327"/>
    </row>
    <row r="25" spans="1:46" s="332" customFormat="1" x14ac:dyDescent="0.15">
      <c r="A25" s="336"/>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c r="AI25" s="337"/>
      <c r="AJ25" s="337"/>
      <c r="AK25" s="337"/>
      <c r="AL25" s="337"/>
      <c r="AM25" s="337"/>
      <c r="AN25" s="337"/>
      <c r="AO25" s="337"/>
      <c r="AP25" s="338"/>
      <c r="AQ25" s="338"/>
      <c r="AR25" s="338"/>
      <c r="AS25" s="339"/>
      <c r="AT25" s="327"/>
    </row>
    <row r="26" spans="1:46" s="332" customFormat="1" x14ac:dyDescent="0.15">
      <c r="A26" s="299" t="s">
        <v>537</v>
      </c>
      <c r="B26" s="299"/>
      <c r="C26" s="299"/>
      <c r="D26" s="299"/>
      <c r="E26" s="299"/>
      <c r="F26" s="299"/>
      <c r="G26" s="299"/>
      <c r="H26" s="299"/>
      <c r="I26" s="299"/>
      <c r="J26" s="299"/>
      <c r="K26" s="299"/>
      <c r="L26" s="299"/>
      <c r="M26" s="299"/>
      <c r="N26" s="299"/>
      <c r="O26" s="299"/>
      <c r="P26" s="299"/>
      <c r="Q26" s="299"/>
      <c r="R26" s="299"/>
      <c r="S26" s="299"/>
      <c r="T26" s="299"/>
      <c r="U26" s="299"/>
      <c r="V26" s="299"/>
      <c r="W26" s="299"/>
      <c r="X26" s="299"/>
      <c r="Y26" s="299"/>
      <c r="Z26" s="299"/>
      <c r="AA26" s="299"/>
      <c r="AB26" s="299"/>
      <c r="AC26" s="299"/>
      <c r="AD26" s="299"/>
      <c r="AE26" s="299"/>
      <c r="AF26" s="299"/>
      <c r="AG26" s="299"/>
      <c r="AH26" s="299"/>
      <c r="AI26" s="299"/>
      <c r="AJ26" s="299"/>
      <c r="AK26" s="299"/>
      <c r="AL26" s="299"/>
      <c r="AM26" s="299"/>
      <c r="AN26" s="299"/>
      <c r="AO26" s="299"/>
      <c r="AP26" s="319"/>
      <c r="AQ26" s="319"/>
      <c r="AR26" s="319"/>
      <c r="AS26" s="299"/>
      <c r="AT26" s="299"/>
    </row>
    <row r="27" spans="1:46" x14ac:dyDescent="0.15">
      <c r="A27" s="340"/>
      <c r="AO27" s="294"/>
      <c r="AP27" s="294"/>
      <c r="AQ27" s="294"/>
      <c r="AR27" s="294"/>
      <c r="AS27" s="294"/>
      <c r="AT27" s="294"/>
    </row>
    <row r="28" spans="1:46" ht="17.25" x14ac:dyDescent="0.15">
      <c r="A28" s="295" t="s">
        <v>538</v>
      </c>
      <c r="B28" s="296"/>
      <c r="C28" s="296"/>
      <c r="D28" s="296"/>
      <c r="E28" s="296"/>
      <c r="F28" s="296"/>
      <c r="G28" s="296"/>
      <c r="H28" s="296"/>
      <c r="I28" s="296"/>
      <c r="J28" s="296"/>
      <c r="K28" s="296"/>
      <c r="L28" s="296"/>
      <c r="M28" s="296"/>
      <c r="N28" s="296"/>
      <c r="O28" s="296"/>
      <c r="P28" s="296"/>
      <c r="Q28" s="296"/>
      <c r="R28" s="296"/>
      <c r="S28" s="296"/>
      <c r="T28" s="296"/>
      <c r="U28" s="296"/>
      <c r="V28" s="296"/>
      <c r="W28" s="296"/>
      <c r="X28" s="296"/>
      <c r="Y28" s="296"/>
      <c r="Z28" s="296"/>
      <c r="AA28" s="296"/>
      <c r="AB28" s="296"/>
      <c r="AC28" s="296"/>
      <c r="AD28" s="296"/>
      <c r="AE28" s="296"/>
      <c r="AF28" s="296"/>
      <c r="AG28" s="296"/>
      <c r="AH28" s="296"/>
      <c r="AI28" s="296"/>
      <c r="AJ28" s="296"/>
      <c r="AK28" s="296"/>
      <c r="AL28" s="296"/>
      <c r="AM28" s="296"/>
      <c r="AN28" s="296"/>
      <c r="AO28" s="296"/>
      <c r="AP28" s="296"/>
      <c r="AQ28" s="296"/>
      <c r="AR28" s="296"/>
      <c r="AS28" s="341"/>
    </row>
    <row r="29" spans="1:46" x14ac:dyDescent="0.15">
      <c r="A29" s="298"/>
      <c r="B29" s="294"/>
      <c r="C29" s="294"/>
      <c r="D29" s="294"/>
      <c r="E29" s="294"/>
      <c r="F29" s="294"/>
      <c r="G29" s="294"/>
      <c r="H29" s="294"/>
      <c r="I29" s="294"/>
      <c r="J29" s="294"/>
      <c r="K29" s="294"/>
      <c r="L29" s="294"/>
      <c r="M29" s="294"/>
      <c r="N29" s="294"/>
      <c r="O29" s="294"/>
      <c r="P29" s="294"/>
      <c r="Q29" s="294"/>
      <c r="R29" s="294"/>
      <c r="S29" s="294"/>
      <c r="T29" s="294"/>
      <c r="U29" s="294"/>
      <c r="V29" s="294"/>
      <c r="W29" s="294"/>
      <c r="X29" s="294"/>
      <c r="Y29" s="294"/>
      <c r="Z29" s="294"/>
      <c r="AA29" s="294"/>
      <c r="AB29" s="294"/>
      <c r="AC29" s="294"/>
      <c r="AD29" s="294"/>
      <c r="AE29" s="294"/>
      <c r="AF29" s="294"/>
      <c r="AG29" s="294"/>
      <c r="AH29" s="294"/>
      <c r="AI29" s="294"/>
      <c r="AJ29" s="294"/>
      <c r="AK29" s="299" t="s">
        <v>539</v>
      </c>
      <c r="AL29" s="299"/>
      <c r="AM29" s="299"/>
      <c r="AN29" s="299"/>
      <c r="AO29" s="294"/>
      <c r="AP29" s="294"/>
      <c r="AQ29" s="294"/>
      <c r="AR29" s="294"/>
      <c r="AS29" s="342"/>
    </row>
    <row r="30" spans="1:46" x14ac:dyDescent="0.15">
      <c r="A30" s="298"/>
      <c r="B30" s="294"/>
      <c r="C30" s="294"/>
      <c r="D30" s="294"/>
      <c r="E30" s="294"/>
      <c r="F30" s="294"/>
      <c r="G30" s="294"/>
      <c r="H30" s="294"/>
      <c r="I30" s="294"/>
      <c r="J30" s="294"/>
      <c r="K30" s="294"/>
      <c r="L30" s="294"/>
      <c r="M30" s="294"/>
      <c r="N30" s="294"/>
      <c r="O30" s="294"/>
      <c r="P30" s="294"/>
      <c r="Q30" s="294"/>
      <c r="R30" s="294"/>
      <c r="S30" s="294"/>
      <c r="T30" s="294"/>
      <c r="U30" s="294"/>
      <c r="V30" s="294"/>
      <c r="W30" s="294"/>
      <c r="X30" s="294"/>
      <c r="Y30" s="294"/>
      <c r="Z30" s="294"/>
      <c r="AA30" s="294"/>
      <c r="AB30" s="294"/>
      <c r="AC30" s="294"/>
      <c r="AD30" s="294"/>
      <c r="AE30" s="294"/>
      <c r="AF30" s="294"/>
      <c r="AG30" s="294"/>
      <c r="AH30" s="294"/>
      <c r="AI30" s="294"/>
      <c r="AJ30" s="294"/>
      <c r="AK30" s="301"/>
      <c r="AL30" s="302"/>
      <c r="AM30" s="302"/>
      <c r="AN30" s="303"/>
      <c r="AO30" s="1216" t="s">
        <v>517</v>
      </c>
      <c r="AP30" s="304"/>
      <c r="AQ30" s="305" t="s">
        <v>518</v>
      </c>
      <c r="AR30" s="306"/>
    </row>
    <row r="31" spans="1:46" x14ac:dyDescent="0.15">
      <c r="A31" s="298"/>
      <c r="B31" s="294"/>
      <c r="C31" s="294"/>
      <c r="D31" s="294"/>
      <c r="E31" s="294"/>
      <c r="F31" s="294"/>
      <c r="G31" s="294"/>
      <c r="H31" s="294"/>
      <c r="I31" s="294"/>
      <c r="J31" s="294"/>
      <c r="K31" s="294"/>
      <c r="L31" s="294"/>
      <c r="M31" s="294"/>
      <c r="N31" s="294"/>
      <c r="O31" s="294"/>
      <c r="P31" s="294"/>
      <c r="Q31" s="294"/>
      <c r="R31" s="294"/>
      <c r="S31" s="294"/>
      <c r="T31" s="294"/>
      <c r="U31" s="294"/>
      <c r="V31" s="294"/>
      <c r="W31" s="294"/>
      <c r="X31" s="294"/>
      <c r="Y31" s="294"/>
      <c r="Z31" s="294"/>
      <c r="AA31" s="294"/>
      <c r="AB31" s="294"/>
      <c r="AC31" s="294"/>
      <c r="AD31" s="294"/>
      <c r="AE31" s="294"/>
      <c r="AF31" s="294"/>
      <c r="AG31" s="294"/>
      <c r="AH31" s="294"/>
      <c r="AI31" s="294"/>
      <c r="AJ31" s="294"/>
      <c r="AK31" s="307"/>
      <c r="AL31" s="308"/>
      <c r="AM31" s="308"/>
      <c r="AN31" s="309"/>
      <c r="AO31" s="1217"/>
      <c r="AP31" s="310" t="s">
        <v>519</v>
      </c>
      <c r="AQ31" s="311" t="s">
        <v>520</v>
      </c>
      <c r="AR31" s="312" t="s">
        <v>521</v>
      </c>
    </row>
    <row r="32" spans="1:46" ht="27" customHeight="1" x14ac:dyDescent="0.15">
      <c r="A32" s="298"/>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4"/>
      <c r="AE32" s="294"/>
      <c r="AF32" s="294"/>
      <c r="AG32" s="294"/>
      <c r="AH32" s="294"/>
      <c r="AI32" s="294"/>
      <c r="AJ32" s="294"/>
      <c r="AK32" s="1218" t="s">
        <v>540</v>
      </c>
      <c r="AL32" s="1219"/>
      <c r="AM32" s="1219"/>
      <c r="AN32" s="1220"/>
      <c r="AO32" s="343">
        <v>1167843</v>
      </c>
      <c r="AP32" s="343">
        <v>68163</v>
      </c>
      <c r="AQ32" s="344">
        <v>67619</v>
      </c>
      <c r="AR32" s="345">
        <v>0.8</v>
      </c>
    </row>
    <row r="33" spans="1:46" ht="13.5" customHeight="1" x14ac:dyDescent="0.15">
      <c r="A33" s="298"/>
      <c r="B33" s="294"/>
      <c r="C33" s="294"/>
      <c r="D33" s="294"/>
      <c r="E33" s="294"/>
      <c r="F33" s="294"/>
      <c r="G33" s="294"/>
      <c r="H33" s="294"/>
      <c r="I33" s="294"/>
      <c r="J33" s="294"/>
      <c r="K33" s="294"/>
      <c r="L33" s="294"/>
      <c r="M33" s="294"/>
      <c r="N33" s="294"/>
      <c r="O33" s="294"/>
      <c r="P33" s="294"/>
      <c r="Q33" s="294"/>
      <c r="R33" s="294"/>
      <c r="S33" s="294"/>
      <c r="T33" s="294"/>
      <c r="U33" s="294"/>
      <c r="V33" s="294"/>
      <c r="W33" s="294"/>
      <c r="X33" s="294"/>
      <c r="Y33" s="294"/>
      <c r="Z33" s="294"/>
      <c r="AA33" s="294"/>
      <c r="AB33" s="294"/>
      <c r="AC33" s="294"/>
      <c r="AD33" s="294"/>
      <c r="AE33" s="294"/>
      <c r="AF33" s="294"/>
      <c r="AG33" s="294"/>
      <c r="AH33" s="294"/>
      <c r="AI33" s="294"/>
      <c r="AJ33" s="294"/>
      <c r="AK33" s="1218" t="s">
        <v>541</v>
      </c>
      <c r="AL33" s="1219"/>
      <c r="AM33" s="1219"/>
      <c r="AN33" s="1220"/>
      <c r="AO33" s="343" t="s">
        <v>526</v>
      </c>
      <c r="AP33" s="343" t="s">
        <v>526</v>
      </c>
      <c r="AQ33" s="344" t="s">
        <v>526</v>
      </c>
      <c r="AR33" s="345" t="s">
        <v>526</v>
      </c>
    </row>
    <row r="34" spans="1:46" ht="27" customHeight="1" x14ac:dyDescent="0.15">
      <c r="A34" s="298"/>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4"/>
      <c r="AE34" s="294"/>
      <c r="AF34" s="294"/>
      <c r="AG34" s="294"/>
      <c r="AH34" s="294"/>
      <c r="AI34" s="294"/>
      <c r="AJ34" s="294"/>
      <c r="AK34" s="1218" t="s">
        <v>542</v>
      </c>
      <c r="AL34" s="1219"/>
      <c r="AM34" s="1219"/>
      <c r="AN34" s="1220"/>
      <c r="AO34" s="343" t="s">
        <v>526</v>
      </c>
      <c r="AP34" s="343" t="s">
        <v>526</v>
      </c>
      <c r="AQ34" s="344">
        <v>3</v>
      </c>
      <c r="AR34" s="345" t="s">
        <v>526</v>
      </c>
    </row>
    <row r="35" spans="1:46" ht="27" customHeight="1" x14ac:dyDescent="0.15">
      <c r="A35" s="298"/>
      <c r="B35" s="294"/>
      <c r="C35" s="294"/>
      <c r="D35" s="294"/>
      <c r="E35" s="294"/>
      <c r="F35" s="294"/>
      <c r="G35" s="294"/>
      <c r="H35" s="294"/>
      <c r="I35" s="294"/>
      <c r="J35" s="294"/>
      <c r="K35" s="294"/>
      <c r="L35" s="294"/>
      <c r="M35" s="294"/>
      <c r="N35" s="294"/>
      <c r="O35" s="294"/>
      <c r="P35" s="294"/>
      <c r="Q35" s="294"/>
      <c r="R35" s="294"/>
      <c r="S35" s="294"/>
      <c r="T35" s="294"/>
      <c r="U35" s="294"/>
      <c r="V35" s="294"/>
      <c r="W35" s="294"/>
      <c r="X35" s="294"/>
      <c r="Y35" s="294"/>
      <c r="Z35" s="294"/>
      <c r="AA35" s="294"/>
      <c r="AB35" s="294"/>
      <c r="AC35" s="294"/>
      <c r="AD35" s="294"/>
      <c r="AE35" s="294"/>
      <c r="AF35" s="294"/>
      <c r="AG35" s="294"/>
      <c r="AH35" s="294"/>
      <c r="AI35" s="294"/>
      <c r="AJ35" s="294"/>
      <c r="AK35" s="1218" t="s">
        <v>543</v>
      </c>
      <c r="AL35" s="1219"/>
      <c r="AM35" s="1219"/>
      <c r="AN35" s="1220"/>
      <c r="AO35" s="343">
        <v>338113</v>
      </c>
      <c r="AP35" s="343">
        <v>19735</v>
      </c>
      <c r="AQ35" s="344">
        <v>17835</v>
      </c>
      <c r="AR35" s="345">
        <v>10.7</v>
      </c>
    </row>
    <row r="36" spans="1:46" ht="27" customHeight="1" x14ac:dyDescent="0.15">
      <c r="A36" s="298"/>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4"/>
      <c r="AE36" s="294"/>
      <c r="AF36" s="294"/>
      <c r="AG36" s="294"/>
      <c r="AH36" s="294"/>
      <c r="AI36" s="294"/>
      <c r="AJ36" s="294"/>
      <c r="AK36" s="1218" t="s">
        <v>544</v>
      </c>
      <c r="AL36" s="1219"/>
      <c r="AM36" s="1219"/>
      <c r="AN36" s="1220"/>
      <c r="AO36" s="343">
        <v>103982</v>
      </c>
      <c r="AP36" s="343">
        <v>6069</v>
      </c>
      <c r="AQ36" s="344">
        <v>2401</v>
      </c>
      <c r="AR36" s="345">
        <v>152.80000000000001</v>
      </c>
    </row>
    <row r="37" spans="1:46" ht="13.5" customHeight="1" x14ac:dyDescent="0.15">
      <c r="A37" s="298"/>
      <c r="B37" s="294"/>
      <c r="C37" s="294"/>
      <c r="D37" s="294"/>
      <c r="E37" s="294"/>
      <c r="F37" s="294"/>
      <c r="G37" s="294"/>
      <c r="H37" s="294"/>
      <c r="I37" s="294"/>
      <c r="J37" s="294"/>
      <c r="K37" s="294"/>
      <c r="L37" s="294"/>
      <c r="M37" s="294"/>
      <c r="N37" s="294"/>
      <c r="O37" s="294"/>
      <c r="P37" s="294"/>
      <c r="Q37" s="294"/>
      <c r="R37" s="294"/>
      <c r="S37" s="294"/>
      <c r="T37" s="294"/>
      <c r="U37" s="294"/>
      <c r="V37" s="294"/>
      <c r="W37" s="294"/>
      <c r="X37" s="294"/>
      <c r="Y37" s="294"/>
      <c r="Z37" s="294"/>
      <c r="AA37" s="294"/>
      <c r="AB37" s="294"/>
      <c r="AC37" s="294"/>
      <c r="AD37" s="294"/>
      <c r="AE37" s="294"/>
      <c r="AF37" s="294"/>
      <c r="AG37" s="294"/>
      <c r="AH37" s="294"/>
      <c r="AI37" s="294"/>
      <c r="AJ37" s="294"/>
      <c r="AK37" s="1218" t="s">
        <v>545</v>
      </c>
      <c r="AL37" s="1219"/>
      <c r="AM37" s="1219"/>
      <c r="AN37" s="1220"/>
      <c r="AO37" s="343" t="s">
        <v>526</v>
      </c>
      <c r="AP37" s="343" t="s">
        <v>526</v>
      </c>
      <c r="AQ37" s="344">
        <v>732</v>
      </c>
      <c r="AR37" s="345" t="s">
        <v>526</v>
      </c>
    </row>
    <row r="38" spans="1:46" ht="27" customHeight="1" x14ac:dyDescent="0.15">
      <c r="A38" s="298"/>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4"/>
      <c r="AE38" s="294"/>
      <c r="AF38" s="294"/>
      <c r="AG38" s="294"/>
      <c r="AH38" s="294"/>
      <c r="AI38" s="294"/>
      <c r="AJ38" s="294"/>
      <c r="AK38" s="1221" t="s">
        <v>546</v>
      </c>
      <c r="AL38" s="1222"/>
      <c r="AM38" s="1222"/>
      <c r="AN38" s="1223"/>
      <c r="AO38" s="346" t="s">
        <v>526</v>
      </c>
      <c r="AP38" s="346" t="s">
        <v>526</v>
      </c>
      <c r="AQ38" s="347">
        <v>5</v>
      </c>
      <c r="AR38" s="335" t="s">
        <v>526</v>
      </c>
      <c r="AS38" s="342"/>
    </row>
    <row r="39" spans="1:46" x14ac:dyDescent="0.15">
      <c r="A39" s="298"/>
      <c r="B39" s="294"/>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4"/>
      <c r="AG39" s="294"/>
      <c r="AH39" s="294"/>
      <c r="AI39" s="294"/>
      <c r="AJ39" s="294"/>
      <c r="AK39" s="1221" t="s">
        <v>547</v>
      </c>
      <c r="AL39" s="1222"/>
      <c r="AM39" s="1222"/>
      <c r="AN39" s="1223"/>
      <c r="AO39" s="343">
        <v>-50002</v>
      </c>
      <c r="AP39" s="343">
        <v>-2918</v>
      </c>
      <c r="AQ39" s="344">
        <v>-3806</v>
      </c>
      <c r="AR39" s="345">
        <v>-23.3</v>
      </c>
      <c r="AS39" s="342"/>
    </row>
    <row r="40" spans="1:46" ht="27" customHeight="1" x14ac:dyDescent="0.15">
      <c r="A40" s="298"/>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4"/>
      <c r="AE40" s="294"/>
      <c r="AF40" s="294"/>
      <c r="AG40" s="294"/>
      <c r="AH40" s="294"/>
      <c r="AI40" s="294"/>
      <c r="AJ40" s="294"/>
      <c r="AK40" s="1218" t="s">
        <v>548</v>
      </c>
      <c r="AL40" s="1219"/>
      <c r="AM40" s="1219"/>
      <c r="AN40" s="1220"/>
      <c r="AO40" s="343">
        <v>-1222026</v>
      </c>
      <c r="AP40" s="343">
        <v>-71326</v>
      </c>
      <c r="AQ40" s="344">
        <v>-59049</v>
      </c>
      <c r="AR40" s="345">
        <v>20.8</v>
      </c>
      <c r="AS40" s="342"/>
    </row>
    <row r="41" spans="1:46" x14ac:dyDescent="0.15">
      <c r="A41" s="298"/>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4"/>
      <c r="AI41" s="294"/>
      <c r="AJ41" s="294"/>
      <c r="AK41" s="1224" t="s">
        <v>297</v>
      </c>
      <c r="AL41" s="1225"/>
      <c r="AM41" s="1225"/>
      <c r="AN41" s="1226"/>
      <c r="AO41" s="343">
        <v>337910</v>
      </c>
      <c r="AP41" s="343">
        <v>19723</v>
      </c>
      <c r="AQ41" s="344">
        <v>25740</v>
      </c>
      <c r="AR41" s="345">
        <v>-23.4</v>
      </c>
      <c r="AS41" s="342"/>
    </row>
    <row r="42" spans="1:46" x14ac:dyDescent="0.15">
      <c r="A42" s="298"/>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348" t="s">
        <v>549</v>
      </c>
      <c r="AL42" s="294"/>
      <c r="AM42" s="294"/>
      <c r="AN42" s="294"/>
      <c r="AO42" s="294"/>
      <c r="AP42" s="294"/>
      <c r="AQ42" s="319"/>
      <c r="AR42" s="319"/>
      <c r="AS42" s="342"/>
    </row>
    <row r="43" spans="1:46" x14ac:dyDescent="0.15">
      <c r="A43" s="298"/>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4"/>
      <c r="AE43" s="294"/>
      <c r="AF43" s="294"/>
      <c r="AG43" s="294"/>
      <c r="AH43" s="294"/>
      <c r="AI43" s="294"/>
      <c r="AJ43" s="294"/>
      <c r="AK43" s="294"/>
      <c r="AL43" s="294"/>
      <c r="AM43" s="294"/>
      <c r="AN43" s="294"/>
      <c r="AO43" s="294"/>
      <c r="AP43" s="349"/>
      <c r="AQ43" s="319"/>
      <c r="AR43" s="294"/>
      <c r="AS43" s="342"/>
    </row>
    <row r="44" spans="1:46" x14ac:dyDescent="0.15">
      <c r="A44" s="298"/>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4"/>
      <c r="AE44" s="294"/>
      <c r="AF44" s="294"/>
      <c r="AG44" s="294"/>
      <c r="AH44" s="294"/>
      <c r="AI44" s="294"/>
      <c r="AJ44" s="294"/>
      <c r="AK44" s="294"/>
      <c r="AL44" s="294"/>
      <c r="AM44" s="294"/>
      <c r="AN44" s="294"/>
      <c r="AO44" s="294"/>
      <c r="AP44" s="294"/>
      <c r="AQ44" s="319"/>
      <c r="AR44" s="294"/>
    </row>
    <row r="45" spans="1:46" x14ac:dyDescent="0.15">
      <c r="A45" s="296"/>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6"/>
      <c r="AE45" s="296"/>
      <c r="AF45" s="296"/>
      <c r="AG45" s="296"/>
      <c r="AH45" s="296"/>
      <c r="AI45" s="296"/>
      <c r="AJ45" s="296"/>
      <c r="AK45" s="296"/>
      <c r="AL45" s="296"/>
      <c r="AM45" s="296"/>
      <c r="AN45" s="296"/>
      <c r="AO45" s="296"/>
      <c r="AP45" s="296"/>
      <c r="AQ45" s="350"/>
      <c r="AR45" s="296"/>
      <c r="AS45" s="296"/>
      <c r="AT45" s="294"/>
    </row>
    <row r="46" spans="1:46" x14ac:dyDescent="0.15">
      <c r="A46" s="351"/>
      <c r="B46" s="351"/>
      <c r="C46" s="351"/>
      <c r="D46" s="351"/>
      <c r="E46" s="351"/>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294"/>
    </row>
    <row r="47" spans="1:46" ht="17.25" customHeight="1" x14ac:dyDescent="0.15">
      <c r="A47" s="352" t="s">
        <v>550</v>
      </c>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row>
    <row r="48" spans="1:46" x14ac:dyDescent="0.15">
      <c r="A48" s="298"/>
      <c r="B48" s="294"/>
      <c r="C48" s="294"/>
      <c r="D48" s="294"/>
      <c r="E48" s="294"/>
      <c r="F48" s="294"/>
      <c r="G48" s="294"/>
      <c r="H48" s="294"/>
      <c r="I48" s="294"/>
      <c r="J48" s="294"/>
      <c r="K48" s="294"/>
      <c r="L48" s="294"/>
      <c r="M48" s="294"/>
      <c r="N48" s="294"/>
      <c r="O48" s="294"/>
      <c r="P48" s="294"/>
      <c r="Q48" s="294"/>
      <c r="R48" s="294"/>
      <c r="S48" s="294"/>
      <c r="T48" s="294"/>
      <c r="U48" s="294"/>
      <c r="V48" s="294"/>
      <c r="W48" s="294"/>
      <c r="X48" s="294"/>
      <c r="Y48" s="294"/>
      <c r="Z48" s="294"/>
      <c r="AA48" s="294"/>
      <c r="AB48" s="294"/>
      <c r="AC48" s="294"/>
      <c r="AD48" s="294"/>
      <c r="AE48" s="294"/>
      <c r="AF48" s="294"/>
      <c r="AG48" s="294"/>
      <c r="AH48" s="294"/>
      <c r="AI48" s="294"/>
      <c r="AJ48" s="294"/>
      <c r="AK48" s="353" t="s">
        <v>551</v>
      </c>
      <c r="AL48" s="353"/>
      <c r="AM48" s="353"/>
      <c r="AN48" s="353"/>
      <c r="AO48" s="353"/>
      <c r="AP48" s="353"/>
      <c r="AQ48" s="354"/>
      <c r="AR48" s="353"/>
    </row>
    <row r="49" spans="1:44" ht="13.5" customHeight="1" x14ac:dyDescent="0.15">
      <c r="A49" s="298"/>
      <c r="B49" s="294"/>
      <c r="C49" s="294"/>
      <c r="D49" s="294"/>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355"/>
      <c r="AL49" s="356"/>
      <c r="AM49" s="1211" t="s">
        <v>517</v>
      </c>
      <c r="AN49" s="1213" t="s">
        <v>552</v>
      </c>
      <c r="AO49" s="1214"/>
      <c r="AP49" s="1214"/>
      <c r="AQ49" s="1214"/>
      <c r="AR49" s="1215"/>
    </row>
    <row r="50" spans="1:44" x14ac:dyDescent="0.15">
      <c r="A50" s="298"/>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357"/>
      <c r="AL50" s="358"/>
      <c r="AM50" s="1212"/>
      <c r="AN50" s="359" t="s">
        <v>553</v>
      </c>
      <c r="AO50" s="360" t="s">
        <v>554</v>
      </c>
      <c r="AP50" s="361" t="s">
        <v>555</v>
      </c>
      <c r="AQ50" s="362" t="s">
        <v>556</v>
      </c>
      <c r="AR50" s="363" t="s">
        <v>557</v>
      </c>
    </row>
    <row r="51" spans="1:44" x14ac:dyDescent="0.15">
      <c r="A51" s="298"/>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355" t="s">
        <v>558</v>
      </c>
      <c r="AL51" s="356"/>
      <c r="AM51" s="364">
        <v>2433222</v>
      </c>
      <c r="AN51" s="365">
        <v>133262</v>
      </c>
      <c r="AO51" s="366">
        <v>4.7</v>
      </c>
      <c r="AP51" s="367">
        <v>85459</v>
      </c>
      <c r="AQ51" s="368">
        <v>-19.8</v>
      </c>
      <c r="AR51" s="369">
        <v>24.5</v>
      </c>
    </row>
    <row r="52" spans="1:44" x14ac:dyDescent="0.15">
      <c r="A52" s="298"/>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370"/>
      <c r="AL52" s="371" t="s">
        <v>559</v>
      </c>
      <c r="AM52" s="372">
        <v>1447069</v>
      </c>
      <c r="AN52" s="373">
        <v>79252</v>
      </c>
      <c r="AO52" s="374">
        <v>49.9</v>
      </c>
      <c r="AP52" s="375">
        <v>44378</v>
      </c>
      <c r="AQ52" s="376">
        <v>-2.6</v>
      </c>
      <c r="AR52" s="377">
        <v>52.5</v>
      </c>
    </row>
    <row r="53" spans="1:44" x14ac:dyDescent="0.15">
      <c r="A53" s="298"/>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355" t="s">
        <v>560</v>
      </c>
      <c r="AL53" s="356"/>
      <c r="AM53" s="364">
        <v>2679133</v>
      </c>
      <c r="AN53" s="365">
        <v>149305</v>
      </c>
      <c r="AO53" s="366">
        <v>12</v>
      </c>
      <c r="AP53" s="367">
        <v>83280</v>
      </c>
      <c r="AQ53" s="368">
        <v>-2.5</v>
      </c>
      <c r="AR53" s="369">
        <v>14.5</v>
      </c>
    </row>
    <row r="54" spans="1:44" x14ac:dyDescent="0.15">
      <c r="A54" s="298"/>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370"/>
      <c r="AL54" s="371" t="s">
        <v>559</v>
      </c>
      <c r="AM54" s="372">
        <v>1489521</v>
      </c>
      <c r="AN54" s="373">
        <v>83009</v>
      </c>
      <c r="AO54" s="374">
        <v>4.7</v>
      </c>
      <c r="AP54" s="375">
        <v>43123</v>
      </c>
      <c r="AQ54" s="376">
        <v>-2.8</v>
      </c>
      <c r="AR54" s="377">
        <v>7.5</v>
      </c>
    </row>
    <row r="55" spans="1:44" x14ac:dyDescent="0.15">
      <c r="A55" s="298"/>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355" t="s">
        <v>561</v>
      </c>
      <c r="AL55" s="356"/>
      <c r="AM55" s="364">
        <v>2222895</v>
      </c>
      <c r="AN55" s="365">
        <v>125332</v>
      </c>
      <c r="AO55" s="366">
        <v>-16.100000000000001</v>
      </c>
      <c r="AP55" s="367">
        <v>88968</v>
      </c>
      <c r="AQ55" s="368">
        <v>6.8</v>
      </c>
      <c r="AR55" s="369">
        <v>-22.9</v>
      </c>
    </row>
    <row r="56" spans="1:44" x14ac:dyDescent="0.15">
      <c r="A56" s="298"/>
      <c r="B56" s="294"/>
      <c r="C56" s="294"/>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4"/>
      <c r="AI56" s="294"/>
      <c r="AJ56" s="294"/>
      <c r="AK56" s="370"/>
      <c r="AL56" s="371" t="s">
        <v>559</v>
      </c>
      <c r="AM56" s="372">
        <v>1018401</v>
      </c>
      <c r="AN56" s="373">
        <v>57420</v>
      </c>
      <c r="AO56" s="374">
        <v>-30.8</v>
      </c>
      <c r="AP56" s="375">
        <v>45482</v>
      </c>
      <c r="AQ56" s="376">
        <v>5.5</v>
      </c>
      <c r="AR56" s="377">
        <v>-36.299999999999997</v>
      </c>
    </row>
    <row r="57" spans="1:44" x14ac:dyDescent="0.15">
      <c r="A57" s="298"/>
      <c r="B57" s="294"/>
      <c r="C57" s="294"/>
      <c r="D57" s="294"/>
      <c r="E57" s="294"/>
      <c r="F57" s="294"/>
      <c r="G57" s="294"/>
      <c r="H57" s="294"/>
      <c r="I57" s="294"/>
      <c r="J57" s="294"/>
      <c r="K57" s="294"/>
      <c r="L57" s="294"/>
      <c r="M57" s="294"/>
      <c r="N57" s="294"/>
      <c r="O57" s="294"/>
      <c r="P57" s="294"/>
      <c r="Q57" s="294"/>
      <c r="R57" s="294"/>
      <c r="S57" s="294"/>
      <c r="T57" s="294"/>
      <c r="U57" s="294"/>
      <c r="V57" s="294"/>
      <c r="W57" s="294"/>
      <c r="X57" s="294"/>
      <c r="Y57" s="294"/>
      <c r="Z57" s="294"/>
      <c r="AA57" s="294"/>
      <c r="AB57" s="294"/>
      <c r="AC57" s="294"/>
      <c r="AD57" s="294"/>
      <c r="AE57" s="294"/>
      <c r="AF57" s="294"/>
      <c r="AG57" s="294"/>
      <c r="AH57" s="294"/>
      <c r="AI57" s="294"/>
      <c r="AJ57" s="294"/>
      <c r="AK57" s="355" t="s">
        <v>562</v>
      </c>
      <c r="AL57" s="356"/>
      <c r="AM57" s="364">
        <v>1955438</v>
      </c>
      <c r="AN57" s="365">
        <v>112214</v>
      </c>
      <c r="AO57" s="366">
        <v>-10.5</v>
      </c>
      <c r="AP57" s="367">
        <v>85173</v>
      </c>
      <c r="AQ57" s="368">
        <v>-4.3</v>
      </c>
      <c r="AR57" s="369">
        <v>-6.2</v>
      </c>
    </row>
    <row r="58" spans="1:44" x14ac:dyDescent="0.15">
      <c r="A58" s="298"/>
      <c r="B58" s="294"/>
      <c r="C58" s="294"/>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4"/>
      <c r="AI58" s="294"/>
      <c r="AJ58" s="294"/>
      <c r="AK58" s="370"/>
      <c r="AL58" s="371" t="s">
        <v>559</v>
      </c>
      <c r="AM58" s="372">
        <v>615705</v>
      </c>
      <c r="AN58" s="373">
        <v>35333</v>
      </c>
      <c r="AO58" s="374">
        <v>-38.5</v>
      </c>
      <c r="AP58" s="375">
        <v>43913</v>
      </c>
      <c r="AQ58" s="376">
        <v>-3.4</v>
      </c>
      <c r="AR58" s="377">
        <v>-35.1</v>
      </c>
    </row>
    <row r="59" spans="1:44" x14ac:dyDescent="0.15">
      <c r="A59" s="298"/>
      <c r="B59" s="294"/>
      <c r="C59" s="294"/>
      <c r="D59" s="294"/>
      <c r="E59" s="294"/>
      <c r="F59" s="294"/>
      <c r="G59" s="294"/>
      <c r="H59" s="294"/>
      <c r="I59" s="294"/>
      <c r="J59" s="294"/>
      <c r="K59" s="294"/>
      <c r="L59" s="294"/>
      <c r="M59" s="294"/>
      <c r="N59" s="294"/>
      <c r="O59" s="294"/>
      <c r="P59" s="294"/>
      <c r="Q59" s="294"/>
      <c r="R59" s="294"/>
      <c r="S59" s="294"/>
      <c r="T59" s="294"/>
      <c r="U59" s="294"/>
      <c r="V59" s="294"/>
      <c r="W59" s="294"/>
      <c r="X59" s="294"/>
      <c r="Y59" s="294"/>
      <c r="Z59" s="294"/>
      <c r="AA59" s="294"/>
      <c r="AB59" s="294"/>
      <c r="AC59" s="294"/>
      <c r="AD59" s="294"/>
      <c r="AE59" s="294"/>
      <c r="AF59" s="294"/>
      <c r="AG59" s="294"/>
      <c r="AH59" s="294"/>
      <c r="AI59" s="294"/>
      <c r="AJ59" s="294"/>
      <c r="AK59" s="355" t="s">
        <v>563</v>
      </c>
      <c r="AL59" s="356"/>
      <c r="AM59" s="364">
        <v>2620497</v>
      </c>
      <c r="AN59" s="365">
        <v>152950</v>
      </c>
      <c r="AO59" s="366">
        <v>36.299999999999997</v>
      </c>
      <c r="AP59" s="367">
        <v>94081</v>
      </c>
      <c r="AQ59" s="368">
        <v>10.5</v>
      </c>
      <c r="AR59" s="369">
        <v>25.8</v>
      </c>
    </row>
    <row r="60" spans="1:44" x14ac:dyDescent="0.15">
      <c r="A60" s="298"/>
      <c r="B60" s="294"/>
      <c r="C60" s="294"/>
      <c r="D60" s="294"/>
      <c r="E60" s="294"/>
      <c r="F60" s="294"/>
      <c r="G60" s="294"/>
      <c r="H60" s="294"/>
      <c r="I60" s="294"/>
      <c r="J60" s="294"/>
      <c r="K60" s="294"/>
      <c r="L60" s="294"/>
      <c r="M60" s="294"/>
      <c r="N60" s="294"/>
      <c r="O60" s="294"/>
      <c r="P60" s="294"/>
      <c r="Q60" s="294"/>
      <c r="R60" s="294"/>
      <c r="S60" s="294"/>
      <c r="T60" s="294"/>
      <c r="U60" s="294"/>
      <c r="V60" s="294"/>
      <c r="W60" s="294"/>
      <c r="X60" s="294"/>
      <c r="Y60" s="294"/>
      <c r="Z60" s="294"/>
      <c r="AA60" s="294"/>
      <c r="AB60" s="294"/>
      <c r="AC60" s="294"/>
      <c r="AD60" s="294"/>
      <c r="AE60" s="294"/>
      <c r="AF60" s="294"/>
      <c r="AG60" s="294"/>
      <c r="AH60" s="294"/>
      <c r="AI60" s="294"/>
      <c r="AJ60" s="294"/>
      <c r="AK60" s="370"/>
      <c r="AL60" s="371" t="s">
        <v>559</v>
      </c>
      <c r="AM60" s="372">
        <v>1315092</v>
      </c>
      <c r="AN60" s="373">
        <v>76758</v>
      </c>
      <c r="AO60" s="374">
        <v>117.2</v>
      </c>
      <c r="AP60" s="375">
        <v>48949</v>
      </c>
      <c r="AQ60" s="376">
        <v>11.5</v>
      </c>
      <c r="AR60" s="377">
        <v>105.7</v>
      </c>
    </row>
    <row r="61" spans="1:44" x14ac:dyDescent="0.15">
      <c r="A61" s="298"/>
      <c r="B61" s="294"/>
      <c r="C61" s="294"/>
      <c r="D61" s="294"/>
      <c r="E61" s="294"/>
      <c r="F61" s="294"/>
      <c r="G61" s="294"/>
      <c r="H61" s="294"/>
      <c r="I61" s="294"/>
      <c r="J61" s="29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355" t="s">
        <v>564</v>
      </c>
      <c r="AL61" s="378"/>
      <c r="AM61" s="379">
        <v>2382237</v>
      </c>
      <c r="AN61" s="380">
        <v>134613</v>
      </c>
      <c r="AO61" s="381">
        <v>5.3</v>
      </c>
      <c r="AP61" s="382">
        <v>87392</v>
      </c>
      <c r="AQ61" s="383">
        <v>-1.9</v>
      </c>
      <c r="AR61" s="369">
        <v>7.2</v>
      </c>
    </row>
    <row r="62" spans="1:44" x14ac:dyDescent="0.15">
      <c r="A62" s="298"/>
      <c r="B62" s="294"/>
      <c r="C62" s="294"/>
      <c r="D62" s="294"/>
      <c r="E62" s="294"/>
      <c r="F62" s="294"/>
      <c r="G62" s="294"/>
      <c r="H62" s="294"/>
      <c r="I62" s="294"/>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370"/>
      <c r="AL62" s="371" t="s">
        <v>559</v>
      </c>
      <c r="AM62" s="372">
        <v>1177158</v>
      </c>
      <c r="AN62" s="373">
        <v>66354</v>
      </c>
      <c r="AO62" s="374">
        <v>20.5</v>
      </c>
      <c r="AP62" s="375">
        <v>45169</v>
      </c>
      <c r="AQ62" s="376">
        <v>1.6</v>
      </c>
      <c r="AR62" s="377">
        <v>18.899999999999999</v>
      </c>
    </row>
    <row r="63" spans="1:44" x14ac:dyDescent="0.15">
      <c r="A63" s="298"/>
      <c r="B63" s="294"/>
      <c r="C63" s="294"/>
      <c r="D63" s="294"/>
      <c r="E63" s="294"/>
      <c r="F63" s="294"/>
      <c r="G63" s="294"/>
      <c r="H63" s="294"/>
      <c r="I63" s="294"/>
      <c r="J63" s="294"/>
      <c r="K63" s="294"/>
      <c r="L63" s="294"/>
      <c r="M63" s="294"/>
      <c r="N63" s="294"/>
      <c r="O63" s="294"/>
      <c r="P63" s="294"/>
      <c r="Q63" s="294"/>
      <c r="R63" s="294"/>
      <c r="S63" s="294"/>
      <c r="T63" s="294"/>
      <c r="U63" s="294"/>
      <c r="V63" s="294"/>
      <c r="W63" s="294"/>
      <c r="X63" s="294"/>
      <c r="Y63" s="294"/>
      <c r="Z63" s="294"/>
      <c r="AA63" s="294"/>
      <c r="AB63" s="294"/>
      <c r="AC63" s="294"/>
      <c r="AD63" s="294"/>
      <c r="AE63" s="294"/>
      <c r="AF63" s="294"/>
      <c r="AG63" s="294"/>
      <c r="AH63" s="294"/>
      <c r="AI63" s="294"/>
      <c r="AJ63" s="294"/>
      <c r="AK63" s="294"/>
      <c r="AL63" s="294"/>
      <c r="AM63" s="294"/>
      <c r="AN63" s="294"/>
      <c r="AO63" s="294"/>
      <c r="AP63" s="294"/>
      <c r="AQ63" s="294"/>
      <c r="AR63" s="294"/>
    </row>
    <row r="64" spans="1:44" x14ac:dyDescent="0.15">
      <c r="A64" s="298"/>
      <c r="B64" s="294"/>
      <c r="C64" s="294"/>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4"/>
      <c r="AI64" s="294"/>
      <c r="AJ64" s="294"/>
      <c r="AK64" s="294"/>
      <c r="AL64" s="294"/>
      <c r="AM64" s="294"/>
      <c r="AN64" s="294"/>
      <c r="AO64" s="294"/>
      <c r="AP64" s="294"/>
      <c r="AQ64" s="294"/>
      <c r="AR64" s="294"/>
    </row>
    <row r="65" spans="1:46" x14ac:dyDescent="0.15">
      <c r="A65" s="298"/>
      <c r="B65" s="294"/>
      <c r="C65" s="294"/>
      <c r="D65" s="294"/>
      <c r="E65" s="294"/>
      <c r="F65" s="294"/>
      <c r="G65" s="294"/>
      <c r="H65" s="294"/>
      <c r="I65" s="294"/>
      <c r="J65" s="294"/>
      <c r="K65" s="294"/>
      <c r="L65" s="294"/>
      <c r="M65" s="294"/>
      <c r="N65" s="294"/>
      <c r="O65" s="294"/>
      <c r="P65" s="294"/>
      <c r="Q65" s="294"/>
      <c r="R65" s="294"/>
      <c r="S65" s="294"/>
      <c r="T65" s="294"/>
      <c r="U65" s="294"/>
      <c r="V65" s="294"/>
      <c r="W65" s="294"/>
      <c r="X65" s="294"/>
      <c r="Y65" s="294"/>
      <c r="Z65" s="294"/>
      <c r="AA65" s="294"/>
      <c r="AB65" s="294"/>
      <c r="AC65" s="294"/>
      <c r="AD65" s="294"/>
      <c r="AE65" s="294"/>
      <c r="AF65" s="294"/>
      <c r="AG65" s="294"/>
      <c r="AH65" s="294"/>
      <c r="AI65" s="294"/>
      <c r="AJ65" s="294"/>
      <c r="AK65" s="294"/>
      <c r="AL65" s="294"/>
      <c r="AM65" s="294"/>
      <c r="AN65" s="294"/>
      <c r="AO65" s="294"/>
      <c r="AP65" s="294"/>
      <c r="AQ65" s="294"/>
      <c r="AR65" s="294"/>
    </row>
    <row r="66" spans="1:46" x14ac:dyDescent="0.15">
      <c r="A66" s="384"/>
      <c r="B66" s="351"/>
      <c r="C66" s="351"/>
      <c r="D66" s="351"/>
      <c r="E66" s="351"/>
      <c r="F66" s="351"/>
      <c r="G66" s="351"/>
      <c r="H66" s="351"/>
      <c r="I66" s="351"/>
      <c r="J66" s="351"/>
      <c r="K66" s="351"/>
      <c r="L66" s="351"/>
      <c r="M66" s="351"/>
      <c r="N66" s="351"/>
      <c r="O66" s="351"/>
      <c r="P66" s="351"/>
      <c r="Q66" s="351"/>
      <c r="R66" s="351"/>
      <c r="S66" s="351"/>
      <c r="T66" s="351"/>
      <c r="U66" s="351"/>
      <c r="V66" s="351"/>
      <c r="W66" s="351"/>
      <c r="X66" s="351"/>
      <c r="Y66" s="351"/>
      <c r="Z66" s="351"/>
      <c r="AA66" s="351"/>
      <c r="AB66" s="351"/>
      <c r="AC66" s="351"/>
      <c r="AD66" s="351"/>
      <c r="AE66" s="351"/>
      <c r="AF66" s="351"/>
      <c r="AG66" s="351"/>
      <c r="AH66" s="351"/>
      <c r="AI66" s="351"/>
      <c r="AJ66" s="351"/>
      <c r="AK66" s="351"/>
      <c r="AL66" s="351"/>
      <c r="AM66" s="351"/>
      <c r="AN66" s="351"/>
      <c r="AO66" s="351"/>
      <c r="AP66" s="351"/>
      <c r="AQ66" s="351"/>
      <c r="AR66" s="351"/>
      <c r="AS66" s="385"/>
    </row>
    <row r="67" spans="1:46" ht="13.5" hidden="1" customHeight="1" x14ac:dyDescent="0.15">
      <c r="AK67" s="294"/>
      <c r="AL67" s="294"/>
      <c r="AM67" s="294"/>
      <c r="AN67" s="294"/>
      <c r="AO67" s="294"/>
      <c r="AP67" s="294"/>
      <c r="AQ67" s="294"/>
      <c r="AR67" s="294"/>
      <c r="AS67" s="294"/>
      <c r="AT67" s="294"/>
    </row>
    <row r="68" spans="1:46" ht="13.5" hidden="1" customHeight="1" x14ac:dyDescent="0.15">
      <c r="AK68" s="294"/>
      <c r="AL68" s="294"/>
      <c r="AM68" s="294"/>
      <c r="AN68" s="294"/>
      <c r="AO68" s="294"/>
      <c r="AP68" s="294"/>
      <c r="AQ68" s="294"/>
      <c r="AR68" s="294"/>
    </row>
    <row r="69" spans="1:46" ht="13.5" hidden="1" customHeight="1" x14ac:dyDescent="0.15">
      <c r="AK69" s="294"/>
      <c r="AL69" s="294"/>
      <c r="AM69" s="294"/>
      <c r="AN69" s="294"/>
      <c r="AO69" s="294"/>
      <c r="AP69" s="294"/>
      <c r="AQ69" s="294"/>
      <c r="AR69" s="294"/>
    </row>
    <row r="70" spans="1:46" hidden="1" x14ac:dyDescent="0.15">
      <c r="AK70" s="294"/>
      <c r="AL70" s="294"/>
      <c r="AM70" s="294"/>
      <c r="AN70" s="294"/>
      <c r="AO70" s="294"/>
      <c r="AP70" s="294"/>
      <c r="AQ70" s="294"/>
      <c r="AR70" s="294"/>
    </row>
    <row r="71" spans="1:46" hidden="1" x14ac:dyDescent="0.15">
      <c r="AK71" s="294"/>
      <c r="AL71" s="294"/>
      <c r="AM71" s="294"/>
      <c r="AN71" s="294"/>
      <c r="AO71" s="294"/>
      <c r="AP71" s="294"/>
      <c r="AQ71" s="294"/>
      <c r="AR71" s="294"/>
    </row>
    <row r="72" spans="1:46" hidden="1" x14ac:dyDescent="0.15">
      <c r="AK72" s="294"/>
      <c r="AL72" s="294"/>
      <c r="AM72" s="294"/>
      <c r="AN72" s="294"/>
      <c r="AO72" s="294"/>
      <c r="AP72" s="294"/>
      <c r="AQ72" s="294"/>
      <c r="AR72" s="294"/>
    </row>
    <row r="73" spans="1:46" hidden="1" x14ac:dyDescent="0.15">
      <c r="AK73" s="294"/>
      <c r="AL73" s="294"/>
      <c r="AM73" s="294"/>
      <c r="AN73" s="294"/>
      <c r="AO73" s="294"/>
      <c r="AP73" s="294"/>
      <c r="AQ73" s="294"/>
      <c r="AR73" s="294"/>
    </row>
    <row r="74" spans="1:46" hidden="1" x14ac:dyDescent="0.15"/>
  </sheetData>
  <sheetProtection algorithmName="SHA-512" hashValue="e8YmjBjKJRz1+8/hI5v5YaiSuNOuuvyAafl+jwN02J2ZjTvtXEslGOcIh2RuV1MIWNDX0gCY6jtDYVG92Q6wZg==" saltValue="Tuj7wUh3USMllls2MSt5g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100" zoomScaleNormal="100" zoomScaleSheetLayoutView="55" workbookViewId="0">
      <selection activeCell="B1" sqref="B1:DI1"/>
    </sheetView>
  </sheetViews>
  <sheetFormatPr defaultColWidth="0" defaultRowHeight="13.5" customHeight="1" zeroHeight="1" x14ac:dyDescent="0.15"/>
  <cols>
    <col min="1" max="125" width="2.5" style="292" customWidth="1"/>
    <col min="126" max="16384" width="9" style="291" hidden="1"/>
  </cols>
  <sheetData>
    <row r="1" spans="2:125"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2:125" x14ac:dyDescent="0.15">
      <c r="B2" s="291"/>
      <c r="DG2" s="291"/>
    </row>
    <row r="3" spans="2:125" x14ac:dyDescent="0.15">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H3" s="291"/>
      <c r="DI3" s="291"/>
      <c r="DJ3" s="291"/>
      <c r="DK3" s="291"/>
      <c r="DL3" s="291"/>
      <c r="DM3" s="291"/>
      <c r="DN3" s="291"/>
      <c r="DO3" s="291"/>
      <c r="DP3" s="291"/>
      <c r="DQ3" s="291"/>
      <c r="DR3" s="291"/>
      <c r="DS3" s="291"/>
      <c r="DT3" s="291"/>
      <c r="DU3" s="291"/>
    </row>
    <row r="4" spans="2:125" x14ac:dyDescent="0.15"/>
    <row r="5" spans="2:125" x14ac:dyDescent="0.15"/>
    <row r="6" spans="2:125" x14ac:dyDescent="0.15"/>
    <row r="7" spans="2:125" x14ac:dyDescent="0.15"/>
    <row r="8" spans="2:125" x14ac:dyDescent="0.15"/>
    <row r="9" spans="2:125" x14ac:dyDescent="0.15">
      <c r="DU9" s="29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1"/>
    </row>
    <row r="18" spans="125:125" x14ac:dyDescent="0.15"/>
    <row r="19" spans="125:125" x14ac:dyDescent="0.15"/>
    <row r="20" spans="125:125" x14ac:dyDescent="0.15">
      <c r="DU20" s="291"/>
    </row>
    <row r="21" spans="125:125" x14ac:dyDescent="0.15">
      <c r="DU21" s="29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1"/>
    </row>
    <row r="29" spans="125:125" x14ac:dyDescent="0.15"/>
    <row r="30" spans="125:125" x14ac:dyDescent="0.15"/>
    <row r="31" spans="125:125" x14ac:dyDescent="0.15"/>
    <row r="32" spans="125:125" x14ac:dyDescent="0.15"/>
    <row r="33" spans="2:125" x14ac:dyDescent="0.15">
      <c r="B33" s="291"/>
      <c r="G33" s="291"/>
      <c r="I33" s="291"/>
    </row>
    <row r="34" spans="2:125" x14ac:dyDescent="0.15">
      <c r="C34" s="291"/>
      <c r="P34" s="291"/>
      <c r="DE34" s="291"/>
      <c r="DH34" s="291"/>
    </row>
    <row r="35" spans="2:125" x14ac:dyDescent="0.15">
      <c r="D35" s="291"/>
      <c r="E35" s="291"/>
      <c r="DG35" s="291"/>
      <c r="DJ35" s="291"/>
      <c r="DP35" s="291"/>
      <c r="DQ35" s="291"/>
      <c r="DR35" s="291"/>
      <c r="DS35" s="291"/>
      <c r="DT35" s="291"/>
      <c r="DU35" s="291"/>
    </row>
    <row r="36" spans="2:125" x14ac:dyDescent="0.15">
      <c r="F36" s="291"/>
      <c r="H36" s="291"/>
      <c r="J36" s="291"/>
      <c r="K36" s="291"/>
      <c r="L36" s="291"/>
      <c r="M36" s="291"/>
      <c r="N36" s="291"/>
      <c r="O36" s="291"/>
      <c r="Q36" s="291"/>
      <c r="R36" s="291"/>
      <c r="S36" s="291"/>
      <c r="T36" s="291"/>
      <c r="U36" s="291"/>
      <c r="V36" s="291"/>
      <c r="W36" s="291"/>
      <c r="X36" s="291"/>
      <c r="Y36" s="291"/>
      <c r="Z36" s="291"/>
      <c r="AA36" s="291"/>
      <c r="AB36" s="291"/>
      <c r="AC36" s="291"/>
      <c r="AD36" s="291"/>
      <c r="AE36" s="291"/>
      <c r="AF36" s="291"/>
      <c r="AG36" s="291"/>
      <c r="AH36" s="291"/>
      <c r="AI36" s="291"/>
      <c r="AJ36" s="291"/>
      <c r="AK36" s="291"/>
      <c r="AL36" s="291"/>
      <c r="AM36" s="291"/>
      <c r="AN36" s="291"/>
      <c r="AO36" s="291"/>
      <c r="AP36" s="291"/>
      <c r="AQ36" s="291"/>
      <c r="AR36" s="291"/>
      <c r="AS36" s="291"/>
      <c r="AT36" s="291"/>
      <c r="AU36" s="291"/>
      <c r="AV36" s="291"/>
      <c r="AW36" s="291"/>
      <c r="AX36" s="291"/>
      <c r="AY36" s="291"/>
      <c r="AZ36" s="291"/>
      <c r="BA36" s="291"/>
      <c r="BB36" s="291"/>
      <c r="BC36" s="291"/>
      <c r="BD36" s="291"/>
      <c r="BE36" s="291"/>
      <c r="BF36" s="291"/>
      <c r="BG36" s="291"/>
      <c r="BH36" s="291"/>
      <c r="BI36" s="291"/>
      <c r="BJ36" s="291"/>
      <c r="BK36" s="291"/>
      <c r="BL36" s="291"/>
      <c r="BM36" s="291"/>
      <c r="BN36" s="291"/>
      <c r="BO36" s="291"/>
      <c r="BP36" s="291"/>
      <c r="BQ36" s="291"/>
      <c r="BR36" s="291"/>
      <c r="BS36" s="291"/>
      <c r="BT36" s="291"/>
      <c r="BU36" s="291"/>
      <c r="BV36" s="291"/>
      <c r="BW36" s="291"/>
      <c r="BX36" s="291"/>
      <c r="BY36" s="291"/>
      <c r="BZ36" s="291"/>
      <c r="CA36" s="291"/>
      <c r="CB36" s="291"/>
      <c r="CC36" s="291"/>
      <c r="CD36" s="291"/>
      <c r="CE36" s="291"/>
      <c r="CF36" s="291"/>
      <c r="CG36" s="291"/>
      <c r="CH36" s="291"/>
      <c r="CI36" s="291"/>
      <c r="CJ36" s="291"/>
      <c r="CK36" s="291"/>
      <c r="CL36" s="291"/>
      <c r="CM36" s="291"/>
      <c r="CN36" s="291"/>
      <c r="CO36" s="291"/>
      <c r="CP36" s="291"/>
      <c r="CQ36" s="291"/>
      <c r="CR36" s="291"/>
      <c r="CS36" s="291"/>
      <c r="CT36" s="291"/>
      <c r="CU36" s="291"/>
      <c r="CV36" s="291"/>
      <c r="CW36" s="291"/>
      <c r="CX36" s="291"/>
      <c r="CY36" s="291"/>
      <c r="CZ36" s="291"/>
      <c r="DA36" s="291"/>
      <c r="DB36" s="291"/>
      <c r="DC36" s="291"/>
      <c r="DD36" s="291"/>
      <c r="DF36" s="291"/>
      <c r="DI36" s="291"/>
      <c r="DK36" s="291"/>
      <c r="DL36" s="291"/>
      <c r="DM36" s="291"/>
      <c r="DN36" s="291"/>
      <c r="DO36" s="291"/>
      <c r="DP36" s="291"/>
      <c r="DQ36" s="291"/>
      <c r="DR36" s="291"/>
      <c r="DS36" s="291"/>
      <c r="DT36" s="291"/>
      <c r="DU36" s="291"/>
    </row>
    <row r="37" spans="2:125" x14ac:dyDescent="0.15">
      <c r="DU37" s="291"/>
    </row>
    <row r="38" spans="2:125" x14ac:dyDescent="0.15">
      <c r="DT38" s="291"/>
      <c r="DU38" s="291"/>
    </row>
    <row r="39" spans="2:125" x14ac:dyDescent="0.15"/>
    <row r="40" spans="2:125" x14ac:dyDescent="0.15">
      <c r="DH40" s="291"/>
    </row>
    <row r="41" spans="2:125" x14ac:dyDescent="0.15">
      <c r="DE41" s="291"/>
    </row>
    <row r="42" spans="2:125" x14ac:dyDescent="0.15">
      <c r="DG42" s="291"/>
      <c r="DJ42" s="291"/>
    </row>
    <row r="43" spans="2:125" x14ac:dyDescent="0.15">
      <c r="Q43" s="291"/>
      <c r="R43" s="291"/>
      <c r="S43" s="291"/>
      <c r="T43" s="291"/>
      <c r="U43" s="291"/>
      <c r="V43" s="291"/>
      <c r="W43" s="291"/>
      <c r="X43" s="291"/>
      <c r="Y43" s="291"/>
      <c r="Z43" s="291"/>
      <c r="AA43" s="291"/>
      <c r="AB43" s="291"/>
      <c r="AC43" s="291"/>
      <c r="AD43" s="291"/>
      <c r="AE43" s="291"/>
      <c r="AF43" s="291"/>
      <c r="AG43" s="291"/>
      <c r="AH43" s="291"/>
      <c r="AI43" s="291"/>
      <c r="AJ43" s="291"/>
      <c r="AK43" s="291"/>
      <c r="AL43" s="291"/>
      <c r="AM43" s="291"/>
      <c r="AN43" s="291"/>
      <c r="AO43" s="291"/>
      <c r="AP43" s="291"/>
      <c r="AQ43" s="291"/>
      <c r="AR43" s="291"/>
      <c r="AS43" s="291"/>
      <c r="AT43" s="291"/>
      <c r="AU43" s="291"/>
      <c r="AV43" s="291"/>
      <c r="AW43" s="291"/>
      <c r="AX43" s="291"/>
      <c r="AY43" s="291"/>
      <c r="AZ43" s="291"/>
      <c r="BA43" s="291"/>
      <c r="BB43" s="291"/>
      <c r="BC43" s="291"/>
      <c r="BD43" s="291"/>
      <c r="BE43" s="291"/>
      <c r="BF43" s="291"/>
      <c r="BG43" s="291"/>
      <c r="BH43" s="291"/>
      <c r="BI43" s="291"/>
      <c r="BJ43" s="291"/>
      <c r="BK43" s="291"/>
      <c r="BL43" s="291"/>
      <c r="BM43" s="291"/>
      <c r="BN43" s="291"/>
      <c r="BO43" s="291"/>
      <c r="BP43" s="291"/>
      <c r="BQ43" s="291"/>
      <c r="BR43" s="291"/>
      <c r="BS43" s="291"/>
      <c r="BT43" s="291"/>
      <c r="BU43" s="291"/>
      <c r="BV43" s="291"/>
      <c r="BW43" s="291"/>
      <c r="BX43" s="291"/>
      <c r="BY43" s="291"/>
      <c r="BZ43" s="291"/>
      <c r="CA43" s="291"/>
      <c r="CB43" s="291"/>
      <c r="CC43" s="291"/>
      <c r="CD43" s="291"/>
      <c r="CE43" s="291"/>
      <c r="CF43" s="291"/>
      <c r="CG43" s="291"/>
      <c r="CH43" s="291"/>
      <c r="CI43" s="291"/>
      <c r="CJ43" s="291"/>
      <c r="CK43" s="291"/>
      <c r="CL43" s="291"/>
      <c r="CM43" s="291"/>
      <c r="CN43" s="291"/>
      <c r="CO43" s="291"/>
      <c r="CP43" s="291"/>
      <c r="CQ43" s="291"/>
      <c r="CR43" s="291"/>
      <c r="CS43" s="291"/>
      <c r="CT43" s="291"/>
      <c r="CU43" s="291"/>
      <c r="CV43" s="291"/>
      <c r="CW43" s="291"/>
      <c r="CX43" s="291"/>
      <c r="CY43" s="291"/>
      <c r="CZ43" s="291"/>
      <c r="DA43" s="291"/>
      <c r="DB43" s="291"/>
      <c r="DC43" s="291"/>
      <c r="DD43" s="291"/>
      <c r="DF43" s="291"/>
      <c r="DI43" s="291"/>
      <c r="DK43" s="291"/>
      <c r="DL43" s="291"/>
      <c r="DM43" s="291"/>
      <c r="DN43" s="291"/>
      <c r="DO43" s="291"/>
      <c r="DP43" s="291"/>
      <c r="DQ43" s="291"/>
      <c r="DR43" s="291"/>
      <c r="DS43" s="291"/>
      <c r="DT43" s="291"/>
      <c r="DU43" s="291"/>
    </row>
    <row r="44" spans="2:125" x14ac:dyDescent="0.15">
      <c r="DU44" s="291"/>
    </row>
    <row r="45" spans="2:125" x14ac:dyDescent="0.15"/>
    <row r="46" spans="2:125" x14ac:dyDescent="0.15"/>
    <row r="47" spans="2:125" x14ac:dyDescent="0.15"/>
    <row r="48" spans="2:125" x14ac:dyDescent="0.15">
      <c r="DT48" s="291"/>
      <c r="DU48" s="291"/>
    </row>
    <row r="49" spans="120:125" x14ac:dyDescent="0.15">
      <c r="DU49" s="291"/>
    </row>
    <row r="50" spans="120:125" x14ac:dyDescent="0.15">
      <c r="DU50" s="291"/>
    </row>
    <row r="51" spans="120:125" x14ac:dyDescent="0.15">
      <c r="DP51" s="291"/>
      <c r="DQ51" s="291"/>
      <c r="DR51" s="291"/>
      <c r="DS51" s="291"/>
      <c r="DT51" s="291"/>
      <c r="DU51" s="291"/>
    </row>
    <row r="52" spans="120:125" x14ac:dyDescent="0.15"/>
    <row r="53" spans="120:125" x14ac:dyDescent="0.15"/>
    <row r="54" spans="120:125" x14ac:dyDescent="0.15">
      <c r="DU54" s="291"/>
    </row>
    <row r="55" spans="120:125" x14ac:dyDescent="0.15"/>
    <row r="56" spans="120:125" x14ac:dyDescent="0.15"/>
    <row r="57" spans="120:125" x14ac:dyDescent="0.15"/>
    <row r="58" spans="120:125" x14ac:dyDescent="0.15">
      <c r="DU58" s="291"/>
    </row>
    <row r="59" spans="120:125" x14ac:dyDescent="0.15"/>
    <row r="60" spans="120:125" x14ac:dyDescent="0.15"/>
    <row r="61" spans="120:125" x14ac:dyDescent="0.15"/>
    <row r="62" spans="120:125" x14ac:dyDescent="0.15"/>
    <row r="63" spans="120:125" x14ac:dyDescent="0.15">
      <c r="DU63" s="291"/>
    </row>
    <row r="64" spans="120:125" x14ac:dyDescent="0.15">
      <c r="DT64" s="291"/>
      <c r="DU64" s="291"/>
    </row>
    <row r="65" spans="123:125" x14ac:dyDescent="0.15"/>
    <row r="66" spans="123:125" x14ac:dyDescent="0.15"/>
    <row r="67" spans="123:125" x14ac:dyDescent="0.15"/>
    <row r="68" spans="123:125" x14ac:dyDescent="0.15"/>
    <row r="69" spans="123:125" x14ac:dyDescent="0.15">
      <c r="DS69" s="291"/>
      <c r="DT69" s="291"/>
      <c r="DU69" s="29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1"/>
    </row>
    <row r="83" spans="116:125" x14ac:dyDescent="0.15">
      <c r="DM83" s="291"/>
      <c r="DN83" s="291"/>
      <c r="DO83" s="291"/>
      <c r="DP83" s="291"/>
      <c r="DQ83" s="291"/>
      <c r="DR83" s="291"/>
      <c r="DS83" s="291"/>
      <c r="DT83" s="291"/>
      <c r="DU83" s="291"/>
    </row>
    <row r="84" spans="116:125" x14ac:dyDescent="0.15"/>
    <row r="85" spans="116:125" x14ac:dyDescent="0.15"/>
    <row r="86" spans="116:125" x14ac:dyDescent="0.15"/>
    <row r="87" spans="116:125" x14ac:dyDescent="0.15"/>
    <row r="88" spans="116:125" x14ac:dyDescent="0.15">
      <c r="DU88" s="29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1"/>
      <c r="DT94" s="291"/>
      <c r="DU94" s="291"/>
    </row>
    <row r="95" spans="116:125" ht="13.5" customHeight="1" x14ac:dyDescent="0.15">
      <c r="DU95" s="29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1"/>
    </row>
    <row r="102" spans="124:125" ht="13.5" customHeight="1" x14ac:dyDescent="0.15"/>
    <row r="103" spans="124:125" ht="13.5" customHeight="1" x14ac:dyDescent="0.15"/>
    <row r="104" spans="124:125" ht="13.5" customHeight="1" x14ac:dyDescent="0.15">
      <c r="DT104" s="291"/>
      <c r="DU104" s="29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566</v>
      </c>
    </row>
    <row r="120" spans="125:125" ht="13.5" hidden="1" customHeight="1" x14ac:dyDescent="0.15"/>
    <row r="121" spans="125:125" ht="13.5" hidden="1" customHeight="1" x14ac:dyDescent="0.15">
      <c r="DU121" s="291"/>
    </row>
  </sheetData>
  <sheetProtection algorithmName="SHA-512" hashValue="cqT4HlU26QRptn3suhroReHSG0C6hGcxNr1lsdu9Tuqr1AcUGRmoeak7ZV5Er5beE+tBqB/VHCPjOXb+6edM9Q==" saltValue="YJD2l6OVQBpy0JQUJODEA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E88" zoomScaleNormal="100" zoomScaleSheetLayoutView="55" workbookViewId="0">
      <selection activeCell="B1" sqref="B1:DI1"/>
    </sheetView>
  </sheetViews>
  <sheetFormatPr defaultColWidth="0" defaultRowHeight="13.5" customHeight="1" zeroHeight="1" x14ac:dyDescent="0.15"/>
  <cols>
    <col min="1" max="125" width="2.5" style="292" customWidth="1"/>
    <col min="126" max="142" width="0" style="291" hidden="1" customWidth="1"/>
    <col min="143" max="16384" width="9" style="291" hidden="1"/>
  </cols>
  <sheetData>
    <row r="1" spans="1:125"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c r="AI1" s="291"/>
      <c r="AJ1" s="291"/>
      <c r="AK1" s="291"/>
      <c r="AL1" s="291"/>
      <c r="AM1" s="291"/>
      <c r="AN1" s="291"/>
      <c r="AO1" s="291"/>
      <c r="AP1" s="291"/>
      <c r="AQ1" s="291"/>
      <c r="AR1" s="291"/>
      <c r="AS1" s="291"/>
      <c r="AT1" s="291"/>
      <c r="AU1" s="291"/>
      <c r="AV1" s="291"/>
      <c r="AW1" s="291"/>
      <c r="AX1" s="291"/>
      <c r="AY1" s="291"/>
      <c r="AZ1" s="291"/>
      <c r="BA1" s="291"/>
      <c r="BB1" s="291"/>
      <c r="BC1" s="291"/>
      <c r="BD1" s="291"/>
      <c r="BE1" s="291"/>
      <c r="BF1" s="291"/>
      <c r="BG1" s="291"/>
      <c r="BH1" s="291"/>
      <c r="BI1" s="291"/>
      <c r="BJ1" s="291"/>
      <c r="BK1" s="291"/>
      <c r="BL1" s="291"/>
      <c r="BM1" s="291"/>
      <c r="BN1" s="291"/>
      <c r="BO1" s="291"/>
      <c r="BP1" s="291"/>
      <c r="BQ1" s="291"/>
      <c r="BR1" s="291"/>
      <c r="BS1" s="291"/>
      <c r="BT1" s="291"/>
      <c r="BU1" s="291"/>
      <c r="BV1" s="291"/>
      <c r="BW1" s="291"/>
      <c r="BX1" s="291"/>
      <c r="BY1" s="291"/>
      <c r="BZ1" s="291"/>
      <c r="CA1" s="291"/>
      <c r="CB1" s="291"/>
      <c r="CC1" s="291"/>
      <c r="CD1" s="291"/>
      <c r="CE1" s="291"/>
      <c r="CF1" s="291"/>
      <c r="CG1" s="291"/>
      <c r="CH1" s="291"/>
      <c r="CI1" s="291"/>
      <c r="CJ1" s="291"/>
      <c r="CK1" s="291"/>
      <c r="CL1" s="291"/>
      <c r="CM1" s="291"/>
      <c r="CN1" s="291"/>
      <c r="CO1" s="291"/>
      <c r="CP1" s="291"/>
      <c r="CQ1" s="291"/>
      <c r="CR1" s="291"/>
      <c r="CS1" s="291"/>
      <c r="CT1" s="291"/>
      <c r="CU1" s="291"/>
      <c r="CV1" s="291"/>
      <c r="CW1" s="291"/>
      <c r="CX1" s="291"/>
      <c r="CY1" s="291"/>
      <c r="CZ1" s="291"/>
      <c r="DA1" s="291"/>
      <c r="DB1" s="291"/>
      <c r="DC1" s="291"/>
      <c r="DD1" s="291"/>
      <c r="DE1" s="291"/>
      <c r="DF1" s="291"/>
      <c r="DG1" s="291"/>
      <c r="DH1" s="291"/>
      <c r="DI1" s="291"/>
      <c r="DJ1" s="291"/>
      <c r="DK1" s="291"/>
      <c r="DL1" s="291"/>
      <c r="DM1" s="291"/>
      <c r="DN1" s="291"/>
      <c r="DO1" s="291"/>
      <c r="DP1" s="291"/>
      <c r="DQ1" s="291"/>
      <c r="DR1" s="291"/>
      <c r="DS1" s="291"/>
      <c r="DT1" s="291"/>
      <c r="DU1" s="291"/>
    </row>
    <row r="2" spans="1:125" x14ac:dyDescent="0.15">
      <c r="B2" s="291"/>
      <c r="T2" s="291"/>
    </row>
    <row r="3" spans="1:125"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c r="AI3" s="291"/>
      <c r="AJ3" s="291"/>
      <c r="AK3" s="291"/>
      <c r="AL3" s="291"/>
      <c r="AM3" s="291"/>
      <c r="AN3" s="291"/>
      <c r="AO3" s="291"/>
      <c r="AP3" s="291"/>
      <c r="AQ3" s="291"/>
      <c r="AR3" s="291"/>
      <c r="AS3" s="291"/>
      <c r="AT3" s="291"/>
      <c r="AU3" s="291"/>
      <c r="AV3" s="291"/>
      <c r="AW3" s="291"/>
      <c r="AX3" s="291"/>
      <c r="AY3" s="291"/>
      <c r="AZ3" s="291"/>
      <c r="BA3" s="291"/>
      <c r="BB3" s="291"/>
      <c r="BC3" s="291"/>
      <c r="BD3" s="291"/>
      <c r="BE3" s="291"/>
      <c r="BF3" s="291"/>
      <c r="BG3" s="291"/>
      <c r="BH3" s="291"/>
      <c r="BI3" s="291"/>
      <c r="BJ3" s="291"/>
      <c r="BK3" s="291"/>
      <c r="BL3" s="291"/>
      <c r="BM3" s="291"/>
      <c r="BN3" s="291"/>
      <c r="BO3" s="291"/>
      <c r="BP3" s="291"/>
      <c r="BQ3" s="291"/>
      <c r="BR3" s="291"/>
      <c r="BS3" s="291"/>
      <c r="BT3" s="291"/>
      <c r="BU3" s="291"/>
      <c r="BV3" s="291"/>
      <c r="BW3" s="291"/>
      <c r="BX3" s="291"/>
      <c r="BY3" s="291"/>
      <c r="BZ3" s="291"/>
      <c r="CA3" s="291"/>
      <c r="CB3" s="291"/>
      <c r="CC3" s="291"/>
      <c r="CD3" s="291"/>
      <c r="CE3" s="291"/>
      <c r="CF3" s="291"/>
      <c r="CG3" s="291"/>
      <c r="CH3" s="291"/>
      <c r="CI3" s="291"/>
      <c r="CJ3" s="291"/>
      <c r="CK3" s="291"/>
      <c r="CL3" s="291"/>
      <c r="CM3" s="291"/>
      <c r="CN3" s="291"/>
      <c r="CO3" s="291"/>
      <c r="CP3" s="291"/>
      <c r="CQ3" s="291"/>
      <c r="CR3" s="291"/>
      <c r="CS3" s="291"/>
      <c r="CT3" s="291"/>
      <c r="CU3" s="291"/>
      <c r="CV3" s="291"/>
      <c r="CW3" s="291"/>
      <c r="CX3" s="291"/>
      <c r="CY3" s="291"/>
      <c r="CZ3" s="291"/>
      <c r="DA3" s="291"/>
      <c r="DB3" s="291"/>
      <c r="DC3" s="291"/>
      <c r="DD3" s="291"/>
      <c r="DE3" s="291"/>
      <c r="DF3" s="291"/>
      <c r="DG3" s="291"/>
      <c r="DH3" s="291"/>
      <c r="DI3" s="291"/>
      <c r="DJ3" s="291"/>
      <c r="DK3" s="291"/>
      <c r="DL3" s="291"/>
      <c r="DM3" s="291"/>
      <c r="DN3" s="291"/>
      <c r="DO3" s="291"/>
      <c r="DP3" s="291"/>
      <c r="DQ3" s="291"/>
      <c r="DR3" s="291"/>
      <c r="DS3" s="291"/>
      <c r="DT3" s="291"/>
      <c r="DU3" s="29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1"/>
      <c r="G33" s="291"/>
      <c r="I33" s="291"/>
    </row>
    <row r="34" spans="2:125" x14ac:dyDescent="0.15">
      <c r="C34" s="291"/>
      <c r="P34" s="291"/>
      <c r="R34" s="291"/>
      <c r="U34" s="291"/>
    </row>
    <row r="35" spans="2:125" x14ac:dyDescent="0.15">
      <c r="D35" s="291"/>
      <c r="E35" s="291"/>
      <c r="T35" s="291"/>
      <c r="W35" s="291"/>
      <c r="X35" s="291"/>
      <c r="Y35" s="291"/>
      <c r="Z35" s="291"/>
      <c r="AA35" s="291"/>
      <c r="AB35" s="291"/>
      <c r="AC35" s="291"/>
      <c r="AD35" s="291"/>
      <c r="AE35" s="291"/>
      <c r="AF35" s="291"/>
      <c r="AG35" s="291"/>
      <c r="AH35" s="291"/>
      <c r="AI35" s="291"/>
      <c r="AJ35" s="291"/>
      <c r="AK35" s="291"/>
      <c r="AL35" s="291"/>
      <c r="AM35" s="291"/>
      <c r="AN35" s="291"/>
      <c r="AO35" s="291"/>
      <c r="AP35" s="291"/>
      <c r="AQ35" s="291"/>
      <c r="AR35" s="291"/>
      <c r="AS35" s="291"/>
      <c r="AT35" s="291"/>
      <c r="AU35" s="291"/>
      <c r="AV35" s="291"/>
      <c r="AW35" s="291"/>
      <c r="AX35" s="291"/>
      <c r="AY35" s="291"/>
      <c r="AZ35" s="291"/>
      <c r="BA35" s="291"/>
      <c r="BB35" s="291"/>
      <c r="BC35" s="291"/>
      <c r="BD35" s="291"/>
      <c r="BE35" s="291"/>
      <c r="BF35" s="291"/>
      <c r="BG35" s="291"/>
      <c r="BH35" s="291"/>
      <c r="BI35" s="291"/>
      <c r="BJ35" s="291"/>
      <c r="BK35" s="291"/>
      <c r="BL35" s="291"/>
      <c r="BM35" s="291"/>
      <c r="BN35" s="291"/>
      <c r="BO35" s="291"/>
      <c r="BP35" s="291"/>
      <c r="BQ35" s="291"/>
      <c r="BR35" s="291"/>
      <c r="BS35" s="291"/>
      <c r="BT35" s="291"/>
      <c r="BU35" s="291"/>
      <c r="BV35" s="291"/>
      <c r="BW35" s="291"/>
      <c r="BX35" s="291"/>
      <c r="BY35" s="291"/>
      <c r="BZ35" s="291"/>
      <c r="CA35" s="291"/>
      <c r="CB35" s="291"/>
      <c r="CC35" s="291"/>
      <c r="CD35" s="291"/>
      <c r="CE35" s="291"/>
      <c r="CF35" s="291"/>
      <c r="CG35" s="291"/>
      <c r="CH35" s="291"/>
      <c r="CI35" s="291"/>
      <c r="CJ35" s="291"/>
      <c r="CK35" s="291"/>
      <c r="CL35" s="291"/>
      <c r="CM35" s="291"/>
      <c r="CN35" s="291"/>
      <c r="CO35" s="291"/>
      <c r="CP35" s="291"/>
      <c r="CQ35" s="291"/>
      <c r="CR35" s="291"/>
      <c r="CS35" s="291"/>
      <c r="CT35" s="291"/>
      <c r="CU35" s="291"/>
      <c r="CV35" s="291"/>
      <c r="CW35" s="291"/>
      <c r="CX35" s="291"/>
      <c r="CY35" s="291"/>
      <c r="CZ35" s="291"/>
      <c r="DA35" s="291"/>
      <c r="DB35" s="291"/>
      <c r="DC35" s="291"/>
      <c r="DD35" s="291"/>
      <c r="DE35" s="291"/>
      <c r="DF35" s="291"/>
      <c r="DG35" s="291"/>
      <c r="DH35" s="291"/>
      <c r="DI35" s="291"/>
      <c r="DJ35" s="291"/>
      <c r="DK35" s="291"/>
      <c r="DL35" s="291"/>
      <c r="DM35" s="291"/>
      <c r="DN35" s="291"/>
      <c r="DO35" s="291"/>
      <c r="DP35" s="291"/>
      <c r="DQ35" s="291"/>
      <c r="DR35" s="291"/>
      <c r="DS35" s="291"/>
      <c r="DT35" s="291"/>
      <c r="DU35" s="291"/>
    </row>
    <row r="36" spans="2:125" x14ac:dyDescent="0.15">
      <c r="F36" s="291"/>
      <c r="H36" s="291"/>
      <c r="J36" s="291"/>
      <c r="K36" s="291"/>
      <c r="L36" s="291"/>
      <c r="M36" s="291"/>
      <c r="N36" s="291"/>
      <c r="O36" s="291"/>
      <c r="Q36" s="291"/>
      <c r="S36" s="291"/>
      <c r="V36" s="291"/>
    </row>
    <row r="37" spans="2:125" x14ac:dyDescent="0.15"/>
    <row r="38" spans="2:125" x14ac:dyDescent="0.15"/>
    <row r="39" spans="2:125" x14ac:dyDescent="0.15"/>
    <row r="40" spans="2:125" x14ac:dyDescent="0.15">
      <c r="U40" s="291"/>
    </row>
    <row r="41" spans="2:125" x14ac:dyDescent="0.15">
      <c r="R41" s="291"/>
    </row>
    <row r="42" spans="2:125" x14ac:dyDescent="0.15">
      <c r="T42" s="291"/>
      <c r="W42" s="291"/>
      <c r="X42" s="291"/>
      <c r="Y42" s="291"/>
      <c r="Z42" s="291"/>
      <c r="AA42" s="291"/>
      <c r="AB42" s="291"/>
      <c r="AC42" s="291"/>
      <c r="AD42" s="291"/>
      <c r="AE42" s="291"/>
      <c r="AF42" s="291"/>
      <c r="AG42" s="291"/>
      <c r="AH42" s="291"/>
      <c r="AI42" s="291"/>
      <c r="AJ42" s="291"/>
      <c r="AK42" s="291"/>
      <c r="AL42" s="291"/>
      <c r="AM42" s="291"/>
      <c r="AN42" s="291"/>
      <c r="AO42" s="291"/>
      <c r="AP42" s="291"/>
      <c r="AQ42" s="291"/>
      <c r="AR42" s="291"/>
      <c r="AS42" s="291"/>
      <c r="AT42" s="291"/>
      <c r="AU42" s="291"/>
      <c r="AV42" s="291"/>
      <c r="AW42" s="291"/>
      <c r="AX42" s="291"/>
      <c r="AY42" s="291"/>
      <c r="AZ42" s="291"/>
      <c r="BA42" s="291"/>
      <c r="BB42" s="291"/>
      <c r="BC42" s="291"/>
      <c r="BD42" s="291"/>
      <c r="BE42" s="291"/>
      <c r="BF42" s="291"/>
      <c r="BG42" s="291"/>
      <c r="BH42" s="291"/>
      <c r="BI42" s="291"/>
      <c r="BJ42" s="291"/>
      <c r="BK42" s="291"/>
      <c r="BL42" s="291"/>
      <c r="BM42" s="291"/>
      <c r="BN42" s="291"/>
      <c r="BO42" s="291"/>
      <c r="BP42" s="291"/>
      <c r="BQ42" s="291"/>
      <c r="BR42" s="291"/>
      <c r="BS42" s="291"/>
      <c r="BT42" s="291"/>
      <c r="BU42" s="291"/>
      <c r="BV42" s="291"/>
      <c r="BW42" s="291"/>
      <c r="BX42" s="291"/>
      <c r="BY42" s="291"/>
      <c r="BZ42" s="291"/>
      <c r="CA42" s="291"/>
      <c r="CB42" s="291"/>
      <c r="CC42" s="291"/>
      <c r="CD42" s="291"/>
      <c r="CE42" s="291"/>
      <c r="CF42" s="291"/>
      <c r="CG42" s="291"/>
      <c r="CH42" s="291"/>
      <c r="CI42" s="291"/>
      <c r="CJ42" s="291"/>
      <c r="CK42" s="291"/>
      <c r="CL42" s="291"/>
      <c r="CM42" s="291"/>
      <c r="CN42" s="291"/>
      <c r="CO42" s="291"/>
      <c r="CP42" s="291"/>
      <c r="CQ42" s="291"/>
      <c r="CR42" s="291"/>
      <c r="CS42" s="291"/>
      <c r="CT42" s="291"/>
      <c r="CU42" s="291"/>
      <c r="CV42" s="291"/>
      <c r="CW42" s="291"/>
      <c r="CX42" s="291"/>
      <c r="CY42" s="291"/>
      <c r="CZ42" s="291"/>
      <c r="DA42" s="291"/>
      <c r="DB42" s="291"/>
      <c r="DC42" s="291"/>
      <c r="DD42" s="291"/>
      <c r="DE42" s="291"/>
      <c r="DF42" s="291"/>
      <c r="DG42" s="291"/>
      <c r="DH42" s="291"/>
      <c r="DI42" s="291"/>
      <c r="DJ42" s="291"/>
      <c r="DK42" s="291"/>
      <c r="DL42" s="291"/>
      <c r="DM42" s="291"/>
      <c r="DN42" s="291"/>
      <c r="DO42" s="291"/>
      <c r="DP42" s="291"/>
      <c r="DQ42" s="291"/>
      <c r="DR42" s="291"/>
      <c r="DS42" s="291"/>
      <c r="DT42" s="291"/>
      <c r="DU42" s="291"/>
    </row>
    <row r="43" spans="2:125" x14ac:dyDescent="0.15">
      <c r="Q43" s="291"/>
      <c r="S43" s="291"/>
      <c r="V43" s="29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567</v>
      </c>
    </row>
  </sheetData>
  <sheetProtection algorithmName="SHA-512" hashValue="9AUkhCXbaMLq0El83+baP02ZZiQYLKLbPehturK/A209OPfkC+Q888/lIJ3noxBSN0c47xDyq4OkhzHC0B8bCA==" saltValue="Lk9P3OrOp5OEJzkUEqV8H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C28" zoomScale="80" zoomScaleNormal="80" zoomScaleSheetLayoutView="100" workbookViewId="0">
      <selection activeCell="B1" sqref="B1:DI1"/>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568</v>
      </c>
      <c r="G46" s="8" t="s">
        <v>569</v>
      </c>
      <c r="H46" s="8" t="s">
        <v>570</v>
      </c>
      <c r="I46" s="8" t="s">
        <v>571</v>
      </c>
      <c r="J46" s="9" t="s">
        <v>572</v>
      </c>
    </row>
    <row r="47" spans="2:10" ht="57.75" customHeight="1" x14ac:dyDescent="0.15">
      <c r="B47" s="10"/>
      <c r="C47" s="1236" t="s">
        <v>3</v>
      </c>
      <c r="D47" s="1236"/>
      <c r="E47" s="1237"/>
      <c r="F47" s="11">
        <v>16.34</v>
      </c>
      <c r="G47" s="12">
        <v>18.43</v>
      </c>
      <c r="H47" s="12">
        <v>18.78</v>
      </c>
      <c r="I47" s="12">
        <v>19.100000000000001</v>
      </c>
      <c r="J47" s="13">
        <v>18.920000000000002</v>
      </c>
    </row>
    <row r="48" spans="2:10" ht="57.75" customHeight="1" x14ac:dyDescent="0.15">
      <c r="B48" s="14"/>
      <c r="C48" s="1238" t="s">
        <v>4</v>
      </c>
      <c r="D48" s="1238"/>
      <c r="E48" s="1239"/>
      <c r="F48" s="15">
        <v>3.02</v>
      </c>
      <c r="G48" s="16">
        <v>3.69</v>
      </c>
      <c r="H48" s="16">
        <v>3.03</v>
      </c>
      <c r="I48" s="16">
        <v>3.24</v>
      </c>
      <c r="J48" s="17">
        <v>5.07</v>
      </c>
    </row>
    <row r="49" spans="2:10" ht="57.75" customHeight="1" thickBot="1" x14ac:dyDescent="0.2">
      <c r="B49" s="18"/>
      <c r="C49" s="1240" t="s">
        <v>5</v>
      </c>
      <c r="D49" s="1240"/>
      <c r="E49" s="1241"/>
      <c r="F49" s="19">
        <v>9.16</v>
      </c>
      <c r="G49" s="20">
        <v>6.95</v>
      </c>
      <c r="H49" s="20">
        <v>5.76</v>
      </c>
      <c r="I49" s="20">
        <v>4.41</v>
      </c>
      <c r="J49" s="21">
        <v>6.47</v>
      </c>
    </row>
    <row r="50" spans="2:10" ht="13.5" customHeight="1" x14ac:dyDescent="0.15"/>
  </sheetData>
  <sheetProtection algorithmName="SHA-512" hashValue="/mrK5prBENXwEAaa5IKEqhzMC+7bte+P67+/BINTxJo6jyVaRNSwmmU/d2h5aiVY6rLmizI4sGHO5fXhHIk2sg==" saltValue="TU7645Ms4LxbP4rp8w3hO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G42" zoomScaleSheetLayoutView="100" workbookViewId="0">
      <selection activeCell="B1" sqref="B1:DI1"/>
    </sheetView>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568</v>
      </c>
      <c r="G33" s="29" t="s">
        <v>569</v>
      </c>
      <c r="H33" s="29" t="s">
        <v>570</v>
      </c>
      <c r="I33" s="29" t="s">
        <v>571</v>
      </c>
      <c r="J33" s="30" t="s">
        <v>572</v>
      </c>
      <c r="K33" s="22"/>
      <c r="L33" s="22"/>
      <c r="M33" s="22"/>
      <c r="N33" s="22"/>
      <c r="O33" s="22"/>
      <c r="P33" s="22"/>
    </row>
    <row r="34" spans="1:16" ht="39" customHeight="1" x14ac:dyDescent="0.15">
      <c r="A34" s="22"/>
      <c r="B34" s="31"/>
      <c r="C34" s="1248" t="s">
        <v>573</v>
      </c>
      <c r="D34" s="1248"/>
      <c r="E34" s="1249"/>
      <c r="F34" s="32" t="s">
        <v>574</v>
      </c>
      <c r="G34" s="33" t="s">
        <v>575</v>
      </c>
      <c r="H34" s="33" t="s">
        <v>576</v>
      </c>
      <c r="I34" s="33" t="s">
        <v>577</v>
      </c>
      <c r="J34" s="34" t="s">
        <v>578</v>
      </c>
      <c r="K34" s="22"/>
      <c r="L34" s="22"/>
      <c r="M34" s="22"/>
      <c r="N34" s="22"/>
      <c r="O34" s="22"/>
      <c r="P34" s="22"/>
    </row>
    <row r="35" spans="1:16" ht="39" customHeight="1" x14ac:dyDescent="0.15">
      <c r="A35" s="22"/>
      <c r="B35" s="35"/>
      <c r="C35" s="1242" t="s">
        <v>579</v>
      </c>
      <c r="D35" s="1243"/>
      <c r="E35" s="1244"/>
      <c r="F35" s="36">
        <v>9.66</v>
      </c>
      <c r="G35" s="37">
        <v>10.84</v>
      </c>
      <c r="H35" s="37">
        <v>11.34</v>
      </c>
      <c r="I35" s="37">
        <v>11.44</v>
      </c>
      <c r="J35" s="38">
        <v>12.09</v>
      </c>
      <c r="K35" s="22"/>
      <c r="L35" s="22"/>
      <c r="M35" s="22"/>
      <c r="N35" s="22"/>
      <c r="O35" s="22"/>
      <c r="P35" s="22"/>
    </row>
    <row r="36" spans="1:16" ht="39" customHeight="1" x14ac:dyDescent="0.15">
      <c r="A36" s="22"/>
      <c r="B36" s="35"/>
      <c r="C36" s="1242" t="s">
        <v>580</v>
      </c>
      <c r="D36" s="1243"/>
      <c r="E36" s="1244"/>
      <c r="F36" s="36">
        <v>2.79</v>
      </c>
      <c r="G36" s="37">
        <v>3.34</v>
      </c>
      <c r="H36" s="37">
        <v>2.61</v>
      </c>
      <c r="I36" s="37">
        <v>2.68</v>
      </c>
      <c r="J36" s="38">
        <v>4.4800000000000004</v>
      </c>
      <c r="K36" s="22"/>
      <c r="L36" s="22"/>
      <c r="M36" s="22"/>
      <c r="N36" s="22"/>
      <c r="O36" s="22"/>
      <c r="P36" s="22"/>
    </row>
    <row r="37" spans="1:16" ht="39" customHeight="1" x14ac:dyDescent="0.15">
      <c r="A37" s="22"/>
      <c r="B37" s="35"/>
      <c r="C37" s="1242" t="s">
        <v>581</v>
      </c>
      <c r="D37" s="1243"/>
      <c r="E37" s="1244"/>
      <c r="F37" s="36">
        <v>0.22</v>
      </c>
      <c r="G37" s="37">
        <v>0.34</v>
      </c>
      <c r="H37" s="37">
        <v>0.42</v>
      </c>
      <c r="I37" s="37">
        <v>0.55000000000000004</v>
      </c>
      <c r="J37" s="38">
        <v>0.57999999999999996</v>
      </c>
      <c r="K37" s="22"/>
      <c r="L37" s="22"/>
      <c r="M37" s="22"/>
      <c r="N37" s="22"/>
      <c r="O37" s="22"/>
      <c r="P37" s="22"/>
    </row>
    <row r="38" spans="1:16" ht="39" customHeight="1" x14ac:dyDescent="0.15">
      <c r="A38" s="22"/>
      <c r="B38" s="35"/>
      <c r="C38" s="1242" t="s">
        <v>582</v>
      </c>
      <c r="D38" s="1243"/>
      <c r="E38" s="1244"/>
      <c r="F38" s="36">
        <v>0.37</v>
      </c>
      <c r="G38" s="37">
        <v>0.17</v>
      </c>
      <c r="H38" s="37">
        <v>0.65</v>
      </c>
      <c r="I38" s="37">
        <v>0.75</v>
      </c>
      <c r="J38" s="38">
        <v>0.46</v>
      </c>
      <c r="K38" s="22"/>
      <c r="L38" s="22"/>
      <c r="M38" s="22"/>
      <c r="N38" s="22"/>
      <c r="O38" s="22"/>
      <c r="P38" s="22"/>
    </row>
    <row r="39" spans="1:16" ht="39" customHeight="1" x14ac:dyDescent="0.15">
      <c r="A39" s="22"/>
      <c r="B39" s="35"/>
      <c r="C39" s="1242" t="s">
        <v>583</v>
      </c>
      <c r="D39" s="1243"/>
      <c r="E39" s="1244"/>
      <c r="F39" s="36">
        <v>0.01</v>
      </c>
      <c r="G39" s="37">
        <v>0.04</v>
      </c>
      <c r="H39" s="37" t="s">
        <v>584</v>
      </c>
      <c r="I39" s="37">
        <v>0.03</v>
      </c>
      <c r="J39" s="38">
        <v>0.15</v>
      </c>
      <c r="K39" s="22"/>
      <c r="L39" s="22"/>
      <c r="M39" s="22"/>
      <c r="N39" s="22"/>
      <c r="O39" s="22"/>
      <c r="P39" s="22"/>
    </row>
    <row r="40" spans="1:16" ht="39" customHeight="1" x14ac:dyDescent="0.15">
      <c r="A40" s="22"/>
      <c r="B40" s="35"/>
      <c r="C40" s="1242" t="s">
        <v>585</v>
      </c>
      <c r="D40" s="1243"/>
      <c r="E40" s="1244"/>
      <c r="F40" s="36">
        <v>0</v>
      </c>
      <c r="G40" s="37">
        <v>0</v>
      </c>
      <c r="H40" s="37">
        <v>0</v>
      </c>
      <c r="I40" s="37">
        <v>0</v>
      </c>
      <c r="J40" s="38">
        <v>0.02</v>
      </c>
      <c r="K40" s="22"/>
      <c r="L40" s="22"/>
      <c r="M40" s="22"/>
      <c r="N40" s="22"/>
      <c r="O40" s="22"/>
      <c r="P40" s="22"/>
    </row>
    <row r="41" spans="1:16" ht="39" customHeight="1" x14ac:dyDescent="0.15">
      <c r="A41" s="22"/>
      <c r="B41" s="35"/>
      <c r="C41" s="1242" t="s">
        <v>586</v>
      </c>
      <c r="D41" s="1243"/>
      <c r="E41" s="1244"/>
      <c r="F41" s="36">
        <v>0</v>
      </c>
      <c r="G41" s="37">
        <v>0</v>
      </c>
      <c r="H41" s="37">
        <v>0</v>
      </c>
      <c r="I41" s="37">
        <v>0</v>
      </c>
      <c r="J41" s="38">
        <v>0</v>
      </c>
      <c r="K41" s="22"/>
      <c r="L41" s="22"/>
      <c r="M41" s="22"/>
      <c r="N41" s="22"/>
      <c r="O41" s="22"/>
      <c r="P41" s="22"/>
    </row>
    <row r="42" spans="1:16" ht="39" customHeight="1" x14ac:dyDescent="0.15">
      <c r="A42" s="22"/>
      <c r="B42" s="39"/>
      <c r="C42" s="1242" t="s">
        <v>587</v>
      </c>
      <c r="D42" s="1243"/>
      <c r="E42" s="1244"/>
      <c r="F42" s="36" t="s">
        <v>526</v>
      </c>
      <c r="G42" s="37" t="s">
        <v>526</v>
      </c>
      <c r="H42" s="37" t="s">
        <v>526</v>
      </c>
      <c r="I42" s="37" t="s">
        <v>526</v>
      </c>
      <c r="J42" s="38" t="s">
        <v>526</v>
      </c>
      <c r="K42" s="22"/>
      <c r="L42" s="22"/>
      <c r="M42" s="22"/>
      <c r="N42" s="22"/>
      <c r="O42" s="22"/>
      <c r="P42" s="22"/>
    </row>
    <row r="43" spans="1:16" ht="39" customHeight="1" thickBot="1" x14ac:dyDescent="0.2">
      <c r="A43" s="22"/>
      <c r="B43" s="40"/>
      <c r="C43" s="1245" t="s">
        <v>588</v>
      </c>
      <c r="D43" s="1246"/>
      <c r="E43" s="1247"/>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HBNiEfD+/i2W1pG1GQWqTUuWQQR25yJ3H4i2qvKaNoSJ+98zcp8pmNWDAKf5VT15WTvIr6007hg0SrTXdgEZCQ==" saltValue="VEpLIsDAb4df95VTV+OnI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topLeftCell="A52" zoomScaleSheetLayoutView="55" workbookViewId="0">
      <selection activeCell="A57" sqref="A57"/>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568</v>
      </c>
      <c r="L44" s="56" t="s">
        <v>569</v>
      </c>
      <c r="M44" s="56" t="s">
        <v>570</v>
      </c>
      <c r="N44" s="56" t="s">
        <v>571</v>
      </c>
      <c r="O44" s="57" t="s">
        <v>572</v>
      </c>
      <c r="P44" s="48"/>
      <c r="Q44" s="48"/>
      <c r="R44" s="48"/>
      <c r="S44" s="48"/>
      <c r="T44" s="48"/>
      <c r="U44" s="48"/>
    </row>
    <row r="45" spans="1:21" ht="30.75" customHeight="1" x14ac:dyDescent="0.15">
      <c r="A45" s="48"/>
      <c r="B45" s="1268" t="s">
        <v>11</v>
      </c>
      <c r="C45" s="1269"/>
      <c r="D45" s="58"/>
      <c r="E45" s="1274" t="s">
        <v>12</v>
      </c>
      <c r="F45" s="1274"/>
      <c r="G45" s="1274"/>
      <c r="H45" s="1274"/>
      <c r="I45" s="1274"/>
      <c r="J45" s="1275"/>
      <c r="K45" s="59">
        <v>1456</v>
      </c>
      <c r="L45" s="60">
        <v>1300</v>
      </c>
      <c r="M45" s="60">
        <v>1270</v>
      </c>
      <c r="N45" s="60">
        <v>1149</v>
      </c>
      <c r="O45" s="61">
        <v>1168</v>
      </c>
      <c r="P45" s="48"/>
      <c r="Q45" s="48"/>
      <c r="R45" s="48"/>
      <c r="S45" s="48"/>
      <c r="T45" s="48"/>
      <c r="U45" s="48"/>
    </row>
    <row r="46" spans="1:21" ht="30.75" customHeight="1" x14ac:dyDescent="0.15">
      <c r="A46" s="48"/>
      <c r="B46" s="1270"/>
      <c r="C46" s="1271"/>
      <c r="D46" s="62"/>
      <c r="E46" s="1252" t="s">
        <v>13</v>
      </c>
      <c r="F46" s="1252"/>
      <c r="G46" s="1252"/>
      <c r="H46" s="1252"/>
      <c r="I46" s="1252"/>
      <c r="J46" s="1253"/>
      <c r="K46" s="63" t="s">
        <v>526</v>
      </c>
      <c r="L46" s="64" t="s">
        <v>526</v>
      </c>
      <c r="M46" s="64" t="s">
        <v>526</v>
      </c>
      <c r="N46" s="64" t="s">
        <v>526</v>
      </c>
      <c r="O46" s="65" t="s">
        <v>526</v>
      </c>
      <c r="P46" s="48"/>
      <c r="Q46" s="48"/>
      <c r="R46" s="48"/>
      <c r="S46" s="48"/>
      <c r="T46" s="48"/>
      <c r="U46" s="48"/>
    </row>
    <row r="47" spans="1:21" ht="30.75" customHeight="1" x14ac:dyDescent="0.15">
      <c r="A47" s="48"/>
      <c r="B47" s="1270"/>
      <c r="C47" s="1271"/>
      <c r="D47" s="62"/>
      <c r="E47" s="1252" t="s">
        <v>14</v>
      </c>
      <c r="F47" s="1252"/>
      <c r="G47" s="1252"/>
      <c r="H47" s="1252"/>
      <c r="I47" s="1252"/>
      <c r="J47" s="1253"/>
      <c r="K47" s="63" t="s">
        <v>526</v>
      </c>
      <c r="L47" s="64" t="s">
        <v>526</v>
      </c>
      <c r="M47" s="64" t="s">
        <v>526</v>
      </c>
      <c r="N47" s="64" t="s">
        <v>526</v>
      </c>
      <c r="O47" s="65" t="s">
        <v>526</v>
      </c>
      <c r="P47" s="48"/>
      <c r="Q47" s="48"/>
      <c r="R47" s="48"/>
      <c r="S47" s="48"/>
      <c r="T47" s="48"/>
      <c r="U47" s="48"/>
    </row>
    <row r="48" spans="1:21" ht="30.75" customHeight="1" x14ac:dyDescent="0.15">
      <c r="A48" s="48"/>
      <c r="B48" s="1270"/>
      <c r="C48" s="1271"/>
      <c r="D48" s="62"/>
      <c r="E48" s="1252" t="s">
        <v>15</v>
      </c>
      <c r="F48" s="1252"/>
      <c r="G48" s="1252"/>
      <c r="H48" s="1252"/>
      <c r="I48" s="1252"/>
      <c r="J48" s="1253"/>
      <c r="K48" s="63">
        <v>292</v>
      </c>
      <c r="L48" s="64">
        <v>291</v>
      </c>
      <c r="M48" s="64">
        <v>304</v>
      </c>
      <c r="N48" s="64">
        <v>327</v>
      </c>
      <c r="O48" s="65">
        <v>338</v>
      </c>
      <c r="P48" s="48"/>
      <c r="Q48" s="48"/>
      <c r="R48" s="48"/>
      <c r="S48" s="48"/>
      <c r="T48" s="48"/>
      <c r="U48" s="48"/>
    </row>
    <row r="49" spans="1:21" ht="30.75" customHeight="1" x14ac:dyDescent="0.15">
      <c r="A49" s="48"/>
      <c r="B49" s="1270"/>
      <c r="C49" s="1271"/>
      <c r="D49" s="62"/>
      <c r="E49" s="1252" t="s">
        <v>16</v>
      </c>
      <c r="F49" s="1252"/>
      <c r="G49" s="1252"/>
      <c r="H49" s="1252"/>
      <c r="I49" s="1252"/>
      <c r="J49" s="1253"/>
      <c r="K49" s="63">
        <v>117</v>
      </c>
      <c r="L49" s="64">
        <v>117</v>
      </c>
      <c r="M49" s="64">
        <v>117</v>
      </c>
      <c r="N49" s="64">
        <v>117</v>
      </c>
      <c r="O49" s="65">
        <v>104</v>
      </c>
      <c r="P49" s="48"/>
      <c r="Q49" s="48"/>
      <c r="R49" s="48"/>
      <c r="S49" s="48"/>
      <c r="T49" s="48"/>
      <c r="U49" s="48"/>
    </row>
    <row r="50" spans="1:21" ht="30.75" customHeight="1" x14ac:dyDescent="0.15">
      <c r="A50" s="48"/>
      <c r="B50" s="1270"/>
      <c r="C50" s="1271"/>
      <c r="D50" s="62"/>
      <c r="E50" s="1252" t="s">
        <v>17</v>
      </c>
      <c r="F50" s="1252"/>
      <c r="G50" s="1252"/>
      <c r="H50" s="1252"/>
      <c r="I50" s="1252"/>
      <c r="J50" s="1253"/>
      <c r="K50" s="63">
        <v>0</v>
      </c>
      <c r="L50" s="64" t="s">
        <v>526</v>
      </c>
      <c r="M50" s="64" t="s">
        <v>526</v>
      </c>
      <c r="N50" s="64" t="s">
        <v>526</v>
      </c>
      <c r="O50" s="65" t="s">
        <v>526</v>
      </c>
      <c r="P50" s="48"/>
      <c r="Q50" s="48"/>
      <c r="R50" s="48"/>
      <c r="S50" s="48"/>
      <c r="T50" s="48"/>
      <c r="U50" s="48"/>
    </row>
    <row r="51" spans="1:21" ht="30.75" customHeight="1" x14ac:dyDescent="0.15">
      <c r="A51" s="48"/>
      <c r="B51" s="1272"/>
      <c r="C51" s="1273"/>
      <c r="D51" s="66"/>
      <c r="E51" s="1252" t="s">
        <v>18</v>
      </c>
      <c r="F51" s="1252"/>
      <c r="G51" s="1252"/>
      <c r="H51" s="1252"/>
      <c r="I51" s="1252"/>
      <c r="J51" s="1253"/>
      <c r="K51" s="63" t="s">
        <v>526</v>
      </c>
      <c r="L51" s="64" t="s">
        <v>526</v>
      </c>
      <c r="M51" s="64" t="s">
        <v>526</v>
      </c>
      <c r="N51" s="64" t="s">
        <v>526</v>
      </c>
      <c r="O51" s="65" t="s">
        <v>526</v>
      </c>
      <c r="P51" s="48"/>
      <c r="Q51" s="48"/>
      <c r="R51" s="48"/>
      <c r="S51" s="48"/>
      <c r="T51" s="48"/>
      <c r="U51" s="48"/>
    </row>
    <row r="52" spans="1:21" ht="30.75" customHeight="1" x14ac:dyDescent="0.15">
      <c r="A52" s="48"/>
      <c r="B52" s="1250" t="s">
        <v>19</v>
      </c>
      <c r="C52" s="1251"/>
      <c r="D52" s="66"/>
      <c r="E52" s="1252" t="s">
        <v>20</v>
      </c>
      <c r="F52" s="1252"/>
      <c r="G52" s="1252"/>
      <c r="H52" s="1252"/>
      <c r="I52" s="1252"/>
      <c r="J52" s="1253"/>
      <c r="K52" s="63">
        <v>1462</v>
      </c>
      <c r="L52" s="64">
        <v>1347</v>
      </c>
      <c r="M52" s="64">
        <v>1261</v>
      </c>
      <c r="N52" s="64">
        <v>1217</v>
      </c>
      <c r="O52" s="65">
        <v>1273</v>
      </c>
      <c r="P52" s="48"/>
      <c r="Q52" s="48"/>
      <c r="R52" s="48"/>
      <c r="S52" s="48"/>
      <c r="T52" s="48"/>
      <c r="U52" s="48"/>
    </row>
    <row r="53" spans="1:21" ht="30.75" customHeight="1" thickBot="1" x14ac:dyDescent="0.2">
      <c r="A53" s="48"/>
      <c r="B53" s="1254" t="s">
        <v>21</v>
      </c>
      <c r="C53" s="1255"/>
      <c r="D53" s="67"/>
      <c r="E53" s="1256" t="s">
        <v>22</v>
      </c>
      <c r="F53" s="1256"/>
      <c r="G53" s="1256"/>
      <c r="H53" s="1256"/>
      <c r="I53" s="1256"/>
      <c r="J53" s="1257"/>
      <c r="K53" s="68">
        <v>403</v>
      </c>
      <c r="L53" s="69">
        <v>361</v>
      </c>
      <c r="M53" s="69">
        <v>430</v>
      </c>
      <c r="N53" s="69">
        <v>376</v>
      </c>
      <c r="O53" s="70">
        <v>337</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589</v>
      </c>
      <c r="P55" s="48"/>
      <c r="Q55" s="48"/>
      <c r="R55" s="48"/>
      <c r="S55" s="48"/>
      <c r="T55" s="48"/>
      <c r="U55" s="48"/>
    </row>
    <row r="56" spans="1:21" ht="31.5" customHeight="1" thickBot="1" x14ac:dyDescent="0.2">
      <c r="A56" s="48"/>
      <c r="B56" s="76"/>
      <c r="C56" s="77"/>
      <c r="D56" s="77"/>
      <c r="E56" s="78"/>
      <c r="F56" s="78"/>
      <c r="G56" s="78"/>
      <c r="H56" s="78"/>
      <c r="I56" s="78"/>
      <c r="J56" s="79" t="s">
        <v>2</v>
      </c>
      <c r="K56" s="80" t="s">
        <v>590</v>
      </c>
      <c r="L56" s="81" t="s">
        <v>591</v>
      </c>
      <c r="M56" s="81" t="s">
        <v>592</v>
      </c>
      <c r="N56" s="81" t="s">
        <v>593</v>
      </c>
      <c r="O56" s="82" t="s">
        <v>594</v>
      </c>
      <c r="P56" s="48"/>
      <c r="Q56" s="48"/>
      <c r="R56" s="48"/>
      <c r="S56" s="48"/>
      <c r="T56" s="48"/>
      <c r="U56" s="48"/>
    </row>
    <row r="57" spans="1:21" ht="31.5" customHeight="1" x14ac:dyDescent="0.15">
      <c r="B57" s="1258" t="s">
        <v>25</v>
      </c>
      <c r="C57" s="1259"/>
      <c r="D57" s="1262" t="s">
        <v>26</v>
      </c>
      <c r="E57" s="1263"/>
      <c r="F57" s="1263"/>
      <c r="G57" s="1263"/>
      <c r="H57" s="1263"/>
      <c r="I57" s="1263"/>
      <c r="J57" s="1264"/>
      <c r="K57" s="83" t="s">
        <v>612</v>
      </c>
      <c r="L57" s="84" t="s">
        <v>612</v>
      </c>
      <c r="M57" s="84" t="s">
        <v>612</v>
      </c>
      <c r="N57" s="84" t="s">
        <v>612</v>
      </c>
      <c r="O57" s="85" t="s">
        <v>612</v>
      </c>
    </row>
    <row r="58" spans="1:21" ht="31.5" customHeight="1" thickBot="1" x14ac:dyDescent="0.2">
      <c r="B58" s="1260"/>
      <c r="C58" s="1261"/>
      <c r="D58" s="1265" t="s">
        <v>27</v>
      </c>
      <c r="E58" s="1266"/>
      <c r="F58" s="1266"/>
      <c r="G58" s="1266"/>
      <c r="H58" s="1266"/>
      <c r="I58" s="1266"/>
      <c r="J58" s="1267"/>
      <c r="K58" s="86" t="s">
        <v>612</v>
      </c>
      <c r="L58" s="87" t="s">
        <v>612</v>
      </c>
      <c r="M58" s="87" t="s">
        <v>612</v>
      </c>
      <c r="N58" s="87" t="s">
        <v>612</v>
      </c>
      <c r="O58" s="88" t="s">
        <v>612</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26eO1OBFx8Os92bZebP4xZX0p20gVfl7Gbm97gkV2UZ/JCh4DmM4TB80qUW2m6zzMHjgb+parRqP1a/oXoBZwg==" saltValue="9ClOkCZlbo4vLdW7SbjiX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86"/>
  <sheetViews>
    <sheetView showGridLines="0" view="pageBreakPreview" topLeftCell="A22" zoomScale="60" zoomScaleNormal="40" workbookViewId="0">
      <selection activeCell="B1" sqref="B1:DI1"/>
    </sheetView>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568</v>
      </c>
      <c r="J40" s="100" t="s">
        <v>569</v>
      </c>
      <c r="K40" s="100" t="s">
        <v>570</v>
      </c>
      <c r="L40" s="100" t="s">
        <v>571</v>
      </c>
      <c r="M40" s="101" t="s">
        <v>572</v>
      </c>
    </row>
    <row r="41" spans="2:13" ht="27.75" customHeight="1" x14ac:dyDescent="0.15">
      <c r="B41" s="1288" t="s">
        <v>30</v>
      </c>
      <c r="C41" s="1289"/>
      <c r="D41" s="102"/>
      <c r="E41" s="1290" t="s">
        <v>31</v>
      </c>
      <c r="F41" s="1290"/>
      <c r="G41" s="1290"/>
      <c r="H41" s="1291"/>
      <c r="I41" s="103">
        <v>12711</v>
      </c>
      <c r="J41" s="104">
        <v>13071</v>
      </c>
      <c r="K41" s="104">
        <v>12768</v>
      </c>
      <c r="L41" s="104">
        <v>12701</v>
      </c>
      <c r="M41" s="105">
        <v>13020</v>
      </c>
    </row>
    <row r="42" spans="2:13" ht="27.75" customHeight="1" x14ac:dyDescent="0.15">
      <c r="B42" s="1278"/>
      <c r="C42" s="1279"/>
      <c r="D42" s="106"/>
      <c r="E42" s="1282" t="s">
        <v>32</v>
      </c>
      <c r="F42" s="1282"/>
      <c r="G42" s="1282"/>
      <c r="H42" s="1283"/>
      <c r="I42" s="107" t="s">
        <v>526</v>
      </c>
      <c r="J42" s="108" t="s">
        <v>526</v>
      </c>
      <c r="K42" s="108" t="s">
        <v>526</v>
      </c>
      <c r="L42" s="108" t="s">
        <v>526</v>
      </c>
      <c r="M42" s="109" t="s">
        <v>526</v>
      </c>
    </row>
    <row r="43" spans="2:13" ht="27.75" customHeight="1" x14ac:dyDescent="0.15">
      <c r="B43" s="1278"/>
      <c r="C43" s="1279"/>
      <c r="D43" s="106"/>
      <c r="E43" s="1282" t="s">
        <v>33</v>
      </c>
      <c r="F43" s="1282"/>
      <c r="G43" s="1282"/>
      <c r="H43" s="1283"/>
      <c r="I43" s="107">
        <v>5126</v>
      </c>
      <c r="J43" s="108">
        <v>5001</v>
      </c>
      <c r="K43" s="108">
        <v>4765</v>
      </c>
      <c r="L43" s="108">
        <v>4641</v>
      </c>
      <c r="M43" s="109">
        <v>4509</v>
      </c>
    </row>
    <row r="44" spans="2:13" ht="27.75" customHeight="1" x14ac:dyDescent="0.15">
      <c r="B44" s="1278"/>
      <c r="C44" s="1279"/>
      <c r="D44" s="106"/>
      <c r="E44" s="1282" t="s">
        <v>34</v>
      </c>
      <c r="F44" s="1282"/>
      <c r="G44" s="1282"/>
      <c r="H44" s="1283"/>
      <c r="I44" s="107">
        <v>502</v>
      </c>
      <c r="J44" s="108">
        <v>392</v>
      </c>
      <c r="K44" s="108">
        <v>281</v>
      </c>
      <c r="L44" s="108">
        <v>168</v>
      </c>
      <c r="M44" s="109">
        <v>66</v>
      </c>
    </row>
    <row r="45" spans="2:13" ht="27.75" customHeight="1" x14ac:dyDescent="0.15">
      <c r="B45" s="1278"/>
      <c r="C45" s="1279"/>
      <c r="D45" s="106"/>
      <c r="E45" s="1282" t="s">
        <v>35</v>
      </c>
      <c r="F45" s="1282"/>
      <c r="G45" s="1282"/>
      <c r="H45" s="1283"/>
      <c r="I45" s="107">
        <v>1903</v>
      </c>
      <c r="J45" s="108">
        <v>1905</v>
      </c>
      <c r="K45" s="108">
        <v>1876</v>
      </c>
      <c r="L45" s="108">
        <v>1739</v>
      </c>
      <c r="M45" s="109">
        <v>1715</v>
      </c>
    </row>
    <row r="46" spans="2:13" ht="27.75" customHeight="1" x14ac:dyDescent="0.15">
      <c r="B46" s="1278"/>
      <c r="C46" s="1279"/>
      <c r="D46" s="110"/>
      <c r="E46" s="1282" t="s">
        <v>36</v>
      </c>
      <c r="F46" s="1282"/>
      <c r="G46" s="1282"/>
      <c r="H46" s="1283"/>
      <c r="I46" s="107">
        <v>195</v>
      </c>
      <c r="J46" s="108" t="s">
        <v>526</v>
      </c>
      <c r="K46" s="108" t="s">
        <v>526</v>
      </c>
      <c r="L46" s="108" t="s">
        <v>526</v>
      </c>
      <c r="M46" s="109" t="s">
        <v>526</v>
      </c>
    </row>
    <row r="47" spans="2:13" ht="27.75" customHeight="1" x14ac:dyDescent="0.15">
      <c r="B47" s="1278"/>
      <c r="C47" s="1279"/>
      <c r="D47" s="111"/>
      <c r="E47" s="1292" t="s">
        <v>37</v>
      </c>
      <c r="F47" s="1293"/>
      <c r="G47" s="1293"/>
      <c r="H47" s="1294"/>
      <c r="I47" s="107" t="s">
        <v>526</v>
      </c>
      <c r="J47" s="108" t="s">
        <v>526</v>
      </c>
      <c r="K47" s="108" t="s">
        <v>526</v>
      </c>
      <c r="L47" s="108" t="s">
        <v>526</v>
      </c>
      <c r="M47" s="109" t="s">
        <v>526</v>
      </c>
    </row>
    <row r="48" spans="2:13" ht="27.75" customHeight="1" x14ac:dyDescent="0.15">
      <c r="B48" s="1278"/>
      <c r="C48" s="1279"/>
      <c r="D48" s="106"/>
      <c r="E48" s="1282" t="s">
        <v>38</v>
      </c>
      <c r="F48" s="1282"/>
      <c r="G48" s="1282"/>
      <c r="H48" s="1283"/>
      <c r="I48" s="107" t="s">
        <v>526</v>
      </c>
      <c r="J48" s="108" t="s">
        <v>526</v>
      </c>
      <c r="K48" s="108" t="s">
        <v>526</v>
      </c>
      <c r="L48" s="108" t="s">
        <v>526</v>
      </c>
      <c r="M48" s="109" t="s">
        <v>526</v>
      </c>
    </row>
    <row r="49" spans="2:13" ht="27.75" customHeight="1" x14ac:dyDescent="0.15">
      <c r="B49" s="1280"/>
      <c r="C49" s="1281"/>
      <c r="D49" s="106"/>
      <c r="E49" s="1282" t="s">
        <v>39</v>
      </c>
      <c r="F49" s="1282"/>
      <c r="G49" s="1282"/>
      <c r="H49" s="1283"/>
      <c r="I49" s="107" t="s">
        <v>526</v>
      </c>
      <c r="J49" s="108" t="s">
        <v>526</v>
      </c>
      <c r="K49" s="108" t="s">
        <v>526</v>
      </c>
      <c r="L49" s="108" t="s">
        <v>526</v>
      </c>
      <c r="M49" s="109" t="s">
        <v>526</v>
      </c>
    </row>
    <row r="50" spans="2:13" ht="27.75" customHeight="1" x14ac:dyDescent="0.15">
      <c r="B50" s="1276" t="s">
        <v>40</v>
      </c>
      <c r="C50" s="1277"/>
      <c r="D50" s="112"/>
      <c r="E50" s="1282" t="s">
        <v>41</v>
      </c>
      <c r="F50" s="1282"/>
      <c r="G50" s="1282"/>
      <c r="H50" s="1283"/>
      <c r="I50" s="107">
        <v>5235</v>
      </c>
      <c r="J50" s="108">
        <v>5680</v>
      </c>
      <c r="K50" s="108">
        <v>5848</v>
      </c>
      <c r="L50" s="108">
        <v>6288</v>
      </c>
      <c r="M50" s="109">
        <v>6373</v>
      </c>
    </row>
    <row r="51" spans="2:13" ht="27.75" customHeight="1" x14ac:dyDescent="0.15">
      <c r="B51" s="1278"/>
      <c r="C51" s="1279"/>
      <c r="D51" s="106"/>
      <c r="E51" s="1282" t="s">
        <v>42</v>
      </c>
      <c r="F51" s="1282"/>
      <c r="G51" s="1282"/>
      <c r="H51" s="1283"/>
      <c r="I51" s="107">
        <v>155</v>
      </c>
      <c r="J51" s="108">
        <v>148</v>
      </c>
      <c r="K51" s="108">
        <v>171</v>
      </c>
      <c r="L51" s="108">
        <v>280</v>
      </c>
      <c r="M51" s="109">
        <v>280</v>
      </c>
    </row>
    <row r="52" spans="2:13" ht="27.75" customHeight="1" x14ac:dyDescent="0.15">
      <c r="B52" s="1280"/>
      <c r="C52" s="1281"/>
      <c r="D52" s="106"/>
      <c r="E52" s="1282" t="s">
        <v>43</v>
      </c>
      <c r="F52" s="1282"/>
      <c r="G52" s="1282"/>
      <c r="H52" s="1283"/>
      <c r="I52" s="107">
        <v>12360</v>
      </c>
      <c r="J52" s="108">
        <v>12799</v>
      </c>
      <c r="K52" s="108">
        <v>12650</v>
      </c>
      <c r="L52" s="108">
        <v>12567</v>
      </c>
      <c r="M52" s="109">
        <v>12700</v>
      </c>
    </row>
    <row r="53" spans="2:13" ht="27.75" customHeight="1" thickBot="1" x14ac:dyDescent="0.2">
      <c r="B53" s="1284" t="s">
        <v>44</v>
      </c>
      <c r="C53" s="1285"/>
      <c r="D53" s="113"/>
      <c r="E53" s="1286" t="s">
        <v>45</v>
      </c>
      <c r="F53" s="1286"/>
      <c r="G53" s="1286"/>
      <c r="H53" s="1287"/>
      <c r="I53" s="114">
        <v>2687</v>
      </c>
      <c r="J53" s="115">
        <v>1743</v>
      </c>
      <c r="K53" s="115">
        <v>1020</v>
      </c>
      <c r="L53" s="115">
        <v>115</v>
      </c>
      <c r="M53" s="116">
        <v>-43</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1bpjltQuBLkfnzP/b25VSATqovnZNoXyYn4tvDEIQYKytnSFlJq7XHUiaKJ/NSjcLran27yzgxwB9wLGYjN0Cw==" saltValue="wHC3Bbvjwz1NzxcQ9hcb/A=="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election activeCell="B1" sqref="B1:DI1"/>
    </sheetView>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570</v>
      </c>
      <c r="G54" s="125" t="s">
        <v>571</v>
      </c>
      <c r="H54" s="126" t="s">
        <v>572</v>
      </c>
    </row>
    <row r="55" spans="2:8" ht="52.5" customHeight="1" x14ac:dyDescent="0.15">
      <c r="B55" s="127"/>
      <c r="C55" s="1303" t="s">
        <v>48</v>
      </c>
      <c r="D55" s="1303"/>
      <c r="E55" s="1304"/>
      <c r="F55" s="128">
        <v>1195</v>
      </c>
      <c r="G55" s="128">
        <v>1197</v>
      </c>
      <c r="H55" s="129">
        <v>1198</v>
      </c>
    </row>
    <row r="56" spans="2:8" ht="52.5" customHeight="1" x14ac:dyDescent="0.15">
      <c r="B56" s="130"/>
      <c r="C56" s="1305" t="s">
        <v>49</v>
      </c>
      <c r="D56" s="1305"/>
      <c r="E56" s="1306"/>
      <c r="F56" s="131">
        <v>1417</v>
      </c>
      <c r="G56" s="131">
        <v>1698</v>
      </c>
      <c r="H56" s="132">
        <v>1818</v>
      </c>
    </row>
    <row r="57" spans="2:8" ht="53.25" customHeight="1" x14ac:dyDescent="0.15">
      <c r="B57" s="130"/>
      <c r="C57" s="1307" t="s">
        <v>50</v>
      </c>
      <c r="D57" s="1307"/>
      <c r="E57" s="1308"/>
      <c r="F57" s="133">
        <v>4238</v>
      </c>
      <c r="G57" s="133">
        <v>4396</v>
      </c>
      <c r="H57" s="134">
        <v>4386</v>
      </c>
    </row>
    <row r="58" spans="2:8" ht="45.75" customHeight="1" x14ac:dyDescent="0.15">
      <c r="B58" s="135"/>
      <c r="C58" s="1295" t="s">
        <v>605</v>
      </c>
      <c r="D58" s="1296"/>
      <c r="E58" s="1297"/>
      <c r="F58" s="136">
        <v>2395</v>
      </c>
      <c r="G58" s="136">
        <v>2611</v>
      </c>
      <c r="H58" s="137">
        <v>2621</v>
      </c>
    </row>
    <row r="59" spans="2:8" ht="45.75" customHeight="1" x14ac:dyDescent="0.15">
      <c r="B59" s="135"/>
      <c r="C59" s="1295" t="s">
        <v>606</v>
      </c>
      <c r="D59" s="1296"/>
      <c r="E59" s="1297"/>
      <c r="F59" s="136">
        <v>756</v>
      </c>
      <c r="G59" s="136">
        <v>642</v>
      </c>
      <c r="H59" s="137">
        <v>541</v>
      </c>
    </row>
    <row r="60" spans="2:8" ht="45.75" customHeight="1" x14ac:dyDescent="0.15">
      <c r="B60" s="135"/>
      <c r="C60" s="1295" t="s">
        <v>607</v>
      </c>
      <c r="D60" s="1296"/>
      <c r="E60" s="1297"/>
      <c r="F60" s="136">
        <v>281</v>
      </c>
      <c r="G60" s="136">
        <v>363</v>
      </c>
      <c r="H60" s="137">
        <v>464</v>
      </c>
    </row>
    <row r="61" spans="2:8" ht="45.75" customHeight="1" x14ac:dyDescent="0.15">
      <c r="B61" s="135"/>
      <c r="C61" s="1295" t="s">
        <v>608</v>
      </c>
      <c r="D61" s="1296"/>
      <c r="E61" s="1297"/>
      <c r="F61" s="136">
        <v>238</v>
      </c>
      <c r="G61" s="136">
        <v>238</v>
      </c>
      <c r="H61" s="137">
        <v>239</v>
      </c>
    </row>
    <row r="62" spans="2:8" ht="45.75" customHeight="1" thickBot="1" x14ac:dyDescent="0.2">
      <c r="B62" s="138"/>
      <c r="C62" s="1298" t="s">
        <v>609</v>
      </c>
      <c r="D62" s="1299"/>
      <c r="E62" s="1300"/>
      <c r="F62" s="139">
        <v>244</v>
      </c>
      <c r="G62" s="139">
        <v>205</v>
      </c>
      <c r="H62" s="140">
        <v>190</v>
      </c>
    </row>
    <row r="63" spans="2:8" ht="52.5" customHeight="1" thickBot="1" x14ac:dyDescent="0.2">
      <c r="B63" s="141"/>
      <c r="C63" s="1301" t="s">
        <v>51</v>
      </c>
      <c r="D63" s="1301"/>
      <c r="E63" s="1302"/>
      <c r="F63" s="142">
        <v>6849</v>
      </c>
      <c r="G63" s="142">
        <v>7291</v>
      </c>
      <c r="H63" s="143">
        <v>7402</v>
      </c>
    </row>
    <row r="64" spans="2:8" ht="15" customHeight="1" x14ac:dyDescent="0.15"/>
  </sheetData>
  <sheetProtection algorithmName="SHA-512" hashValue="7KrjCgK7Xq2UKuHXI4KUZhcjSq8+JafkM4htk5h0Zy8xj4pN+v5kEa8zUIgM6whOz+ZS/lnL3NohCPfZEzBvMQ==" saltValue="xqB3RGvcNg/tk/qk7VxC2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DB9E-E517-45DF-A580-F25584EA1FAF}">
  <sheetPr>
    <pageSetUpPr fitToPage="1"/>
  </sheetPr>
  <dimension ref="A1:WZM160"/>
  <sheetViews>
    <sheetView showGridLines="0" topLeftCell="A33" zoomScale="80" zoomScaleNormal="80" zoomScaleSheetLayoutView="55" workbookViewId="0">
      <selection activeCell="B1" sqref="B1:DI1"/>
    </sheetView>
  </sheetViews>
  <sheetFormatPr defaultColWidth="0" defaultRowHeight="13.5" customHeight="1" zeroHeight="1" x14ac:dyDescent="0.15"/>
  <cols>
    <col min="1" max="1" width="6.375" style="388" customWidth="1"/>
    <col min="2" max="107" width="2.5" style="388" customWidth="1"/>
    <col min="108" max="108" width="6.125" style="396" customWidth="1"/>
    <col min="109" max="109" width="5.875" style="395"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386"/>
      <c r="B1" s="387"/>
      <c r="DD1" s="388"/>
      <c r="DE1" s="388"/>
    </row>
    <row r="2" spans="1:143" ht="25.5" customHeight="1" x14ac:dyDescent="0.15">
      <c r="A2" s="389"/>
      <c r="C2" s="389"/>
      <c r="O2" s="389"/>
      <c r="P2" s="389"/>
      <c r="Q2" s="389"/>
      <c r="R2" s="389"/>
      <c r="S2" s="389"/>
      <c r="T2" s="389"/>
      <c r="U2" s="389"/>
      <c r="V2" s="389"/>
      <c r="W2" s="389"/>
      <c r="X2" s="389"/>
      <c r="Y2" s="389"/>
      <c r="Z2" s="389"/>
      <c r="AA2" s="389"/>
      <c r="AB2" s="389"/>
      <c r="AC2" s="389"/>
      <c r="AD2" s="389"/>
      <c r="AE2" s="389"/>
      <c r="AF2" s="389"/>
      <c r="AG2" s="389"/>
      <c r="AH2" s="389"/>
      <c r="AI2" s="389"/>
      <c r="AU2" s="389"/>
      <c r="BG2" s="389"/>
      <c r="BS2" s="389"/>
      <c r="CE2" s="389"/>
      <c r="CQ2" s="389"/>
      <c r="DD2" s="388"/>
      <c r="DE2" s="388"/>
    </row>
    <row r="3" spans="1:143" ht="25.5" customHeight="1" x14ac:dyDescent="0.15">
      <c r="A3" s="389"/>
      <c r="C3" s="389"/>
      <c r="O3" s="389"/>
      <c r="P3" s="389"/>
      <c r="Q3" s="389"/>
      <c r="R3" s="389"/>
      <c r="S3" s="389"/>
      <c r="T3" s="389"/>
      <c r="U3" s="389"/>
      <c r="V3" s="389"/>
      <c r="W3" s="389"/>
      <c r="X3" s="389"/>
      <c r="Y3" s="389"/>
      <c r="Z3" s="389"/>
      <c r="AA3" s="389"/>
      <c r="AB3" s="389"/>
      <c r="AC3" s="389"/>
      <c r="AD3" s="389"/>
      <c r="AE3" s="389"/>
      <c r="AF3" s="389"/>
      <c r="AG3" s="389"/>
      <c r="AH3" s="389"/>
      <c r="AI3" s="389"/>
      <c r="AU3" s="389"/>
      <c r="BG3" s="389"/>
      <c r="BS3" s="389"/>
      <c r="CE3" s="389"/>
      <c r="CQ3" s="389"/>
      <c r="DD3" s="388"/>
      <c r="DE3" s="388"/>
    </row>
    <row r="4" spans="1:143" s="291" customFormat="1" x14ac:dyDescent="0.15">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c r="BF4" s="389"/>
      <c r="BG4" s="389"/>
      <c r="BH4" s="389"/>
      <c r="BI4" s="389"/>
      <c r="BJ4" s="389"/>
      <c r="BK4" s="389"/>
      <c r="BL4" s="389"/>
      <c r="BM4" s="389"/>
      <c r="BN4" s="389"/>
      <c r="BO4" s="389"/>
      <c r="BP4" s="389"/>
      <c r="BQ4" s="389"/>
      <c r="BR4" s="389"/>
      <c r="BS4" s="389"/>
      <c r="BT4" s="389"/>
      <c r="BU4" s="389"/>
      <c r="BV4" s="389"/>
      <c r="BW4" s="389"/>
      <c r="BX4" s="389"/>
      <c r="BY4" s="389"/>
      <c r="BZ4" s="389"/>
      <c r="CA4" s="389"/>
      <c r="CB4" s="389"/>
      <c r="CC4" s="389"/>
      <c r="CD4" s="389"/>
      <c r="CE4" s="389"/>
      <c r="CF4" s="389"/>
      <c r="CG4" s="389"/>
      <c r="CH4" s="389"/>
      <c r="CI4" s="389"/>
      <c r="CJ4" s="389"/>
      <c r="CK4" s="389"/>
      <c r="CL4" s="389"/>
      <c r="CM4" s="389"/>
      <c r="CN4" s="389"/>
      <c r="CO4" s="389"/>
      <c r="CP4" s="389"/>
      <c r="CQ4" s="389"/>
      <c r="CR4" s="389"/>
      <c r="CS4" s="389"/>
      <c r="CT4" s="389"/>
      <c r="CU4" s="389"/>
      <c r="CV4" s="389"/>
      <c r="CW4" s="389"/>
      <c r="CX4" s="389"/>
      <c r="CY4" s="389"/>
      <c r="CZ4" s="389"/>
      <c r="DA4" s="389"/>
      <c r="DB4" s="389"/>
      <c r="DC4" s="389"/>
      <c r="DD4" s="389"/>
      <c r="DE4" s="389"/>
      <c r="DF4" s="292"/>
      <c r="DG4" s="292"/>
      <c r="DH4" s="292"/>
      <c r="DI4" s="292"/>
      <c r="DJ4" s="292"/>
      <c r="DK4" s="292"/>
      <c r="DL4" s="292"/>
      <c r="DM4" s="292"/>
      <c r="DN4" s="292"/>
      <c r="DO4" s="292"/>
      <c r="DP4" s="292"/>
      <c r="DQ4" s="292"/>
      <c r="DR4" s="292"/>
      <c r="DS4" s="292"/>
      <c r="DT4" s="292"/>
      <c r="DU4" s="292"/>
      <c r="DV4" s="292"/>
      <c r="DW4" s="292"/>
    </row>
    <row r="5" spans="1:143" s="291" customFormat="1" x14ac:dyDescent="0.15">
      <c r="A5" s="389"/>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c r="AS5" s="389"/>
      <c r="AT5" s="389"/>
      <c r="AU5" s="389"/>
      <c r="AV5" s="389"/>
      <c r="AW5" s="389"/>
      <c r="AX5" s="389"/>
      <c r="AY5" s="389"/>
      <c r="AZ5" s="389"/>
      <c r="BA5" s="389"/>
      <c r="BB5" s="389"/>
      <c r="BC5" s="389"/>
      <c r="BD5" s="389"/>
      <c r="BE5" s="389"/>
      <c r="BF5" s="389"/>
      <c r="BG5" s="389"/>
      <c r="BH5" s="389"/>
      <c r="BI5" s="389"/>
      <c r="BJ5" s="389"/>
      <c r="BK5" s="389"/>
      <c r="BL5" s="389"/>
      <c r="BM5" s="389"/>
      <c r="BN5" s="389"/>
      <c r="BO5" s="389"/>
      <c r="BP5" s="389"/>
      <c r="BQ5" s="389"/>
      <c r="BR5" s="389"/>
      <c r="BS5" s="389"/>
      <c r="BT5" s="389"/>
      <c r="BU5" s="389"/>
      <c r="BV5" s="389"/>
      <c r="BW5" s="389"/>
      <c r="BX5" s="389"/>
      <c r="BY5" s="389"/>
      <c r="BZ5" s="389"/>
      <c r="CA5" s="389"/>
      <c r="CB5" s="389"/>
      <c r="CC5" s="389"/>
      <c r="CD5" s="389"/>
      <c r="CE5" s="389"/>
      <c r="CF5" s="389"/>
      <c r="CG5" s="389"/>
      <c r="CH5" s="389"/>
      <c r="CI5" s="389"/>
      <c r="CJ5" s="389"/>
      <c r="CK5" s="389"/>
      <c r="CL5" s="389"/>
      <c r="CM5" s="389"/>
      <c r="CN5" s="389"/>
      <c r="CO5" s="389"/>
      <c r="CP5" s="389"/>
      <c r="CQ5" s="389"/>
      <c r="CR5" s="389"/>
      <c r="CS5" s="389"/>
      <c r="CT5" s="389"/>
      <c r="CU5" s="389"/>
      <c r="CV5" s="389"/>
      <c r="CW5" s="389"/>
      <c r="CX5" s="389"/>
      <c r="CY5" s="389"/>
      <c r="CZ5" s="389"/>
      <c r="DA5" s="389"/>
      <c r="DB5" s="389"/>
      <c r="DC5" s="389"/>
      <c r="DD5" s="389"/>
      <c r="DE5" s="389"/>
      <c r="DF5" s="292"/>
      <c r="DG5" s="292"/>
      <c r="DH5" s="292"/>
      <c r="DI5" s="292"/>
      <c r="DJ5" s="292"/>
      <c r="DK5" s="292"/>
      <c r="DL5" s="292"/>
      <c r="DM5" s="292"/>
      <c r="DN5" s="292"/>
      <c r="DO5" s="292"/>
      <c r="DP5" s="292"/>
      <c r="DQ5" s="292"/>
      <c r="DR5" s="292"/>
      <c r="DS5" s="292"/>
      <c r="DT5" s="292"/>
      <c r="DU5" s="292"/>
      <c r="DV5" s="292"/>
      <c r="DW5" s="292"/>
    </row>
    <row r="6" spans="1:143" s="291" customFormat="1" x14ac:dyDescent="0.15">
      <c r="A6" s="389"/>
      <c r="B6" s="389"/>
      <c r="C6" s="389"/>
      <c r="D6" s="389"/>
      <c r="E6" s="389"/>
      <c r="F6" s="389"/>
      <c r="G6" s="389"/>
      <c r="H6" s="389"/>
      <c r="I6" s="389"/>
      <c r="J6" s="389"/>
      <c r="K6" s="389"/>
      <c r="L6" s="389"/>
      <c r="M6" s="389"/>
      <c r="N6" s="389"/>
      <c r="O6" s="389"/>
      <c r="P6" s="389"/>
      <c r="Q6" s="389"/>
      <c r="R6" s="389"/>
      <c r="S6" s="389"/>
      <c r="T6" s="389"/>
      <c r="U6" s="389"/>
      <c r="V6" s="389"/>
      <c r="W6" s="389"/>
      <c r="X6" s="389"/>
      <c r="Y6" s="389"/>
      <c r="Z6" s="389"/>
      <c r="AA6" s="389"/>
      <c r="AB6" s="389"/>
      <c r="AC6" s="389"/>
      <c r="AD6" s="389"/>
      <c r="AE6" s="389"/>
      <c r="AF6" s="389"/>
      <c r="AG6" s="389"/>
      <c r="AH6" s="389"/>
      <c r="AI6" s="389"/>
      <c r="AJ6" s="389"/>
      <c r="AK6" s="389"/>
      <c r="AL6" s="389"/>
      <c r="AM6" s="389"/>
      <c r="AN6" s="389"/>
      <c r="AO6" s="389"/>
      <c r="AP6" s="389"/>
      <c r="AQ6" s="389"/>
      <c r="AR6" s="389"/>
      <c r="AS6" s="389"/>
      <c r="AT6" s="389"/>
      <c r="AU6" s="389"/>
      <c r="AV6" s="389"/>
      <c r="AW6" s="389"/>
      <c r="AX6" s="389"/>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c r="BW6" s="389"/>
      <c r="BX6" s="389"/>
      <c r="BY6" s="389"/>
      <c r="BZ6" s="389"/>
      <c r="CA6" s="389"/>
      <c r="CB6" s="389"/>
      <c r="CC6" s="389"/>
      <c r="CD6" s="389"/>
      <c r="CE6" s="389"/>
      <c r="CF6" s="389"/>
      <c r="CG6" s="389"/>
      <c r="CH6" s="389"/>
      <c r="CI6" s="389"/>
      <c r="CJ6" s="389"/>
      <c r="CK6" s="389"/>
      <c r="CL6" s="389"/>
      <c r="CM6" s="389"/>
      <c r="CN6" s="389"/>
      <c r="CO6" s="389"/>
      <c r="CP6" s="389"/>
      <c r="CQ6" s="389"/>
      <c r="CR6" s="389"/>
      <c r="CS6" s="389"/>
      <c r="CT6" s="389"/>
      <c r="CU6" s="389"/>
      <c r="CV6" s="389"/>
      <c r="CW6" s="389"/>
      <c r="CX6" s="389"/>
      <c r="CY6" s="389"/>
      <c r="CZ6" s="389"/>
      <c r="DA6" s="389"/>
      <c r="DB6" s="389"/>
      <c r="DC6" s="389"/>
      <c r="DD6" s="389"/>
      <c r="DE6" s="389"/>
      <c r="DF6" s="292"/>
      <c r="DG6" s="292"/>
      <c r="DH6" s="292"/>
      <c r="DI6" s="292"/>
      <c r="DJ6" s="292"/>
      <c r="DK6" s="292"/>
      <c r="DL6" s="292"/>
      <c r="DM6" s="292"/>
      <c r="DN6" s="292"/>
      <c r="DO6" s="292"/>
      <c r="DP6" s="292"/>
      <c r="DQ6" s="292"/>
      <c r="DR6" s="292"/>
      <c r="DS6" s="292"/>
      <c r="DT6" s="292"/>
      <c r="DU6" s="292"/>
      <c r="DV6" s="292"/>
      <c r="DW6" s="292"/>
    </row>
    <row r="7" spans="1:143" s="291" customFormat="1" x14ac:dyDescent="0.15">
      <c r="A7" s="389"/>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c r="BF7" s="389"/>
      <c r="BG7" s="389"/>
      <c r="BH7" s="389"/>
      <c r="BI7" s="389"/>
      <c r="BJ7" s="389"/>
      <c r="BK7" s="389"/>
      <c r="BL7" s="389"/>
      <c r="BM7" s="389"/>
      <c r="BN7" s="389"/>
      <c r="BO7" s="389"/>
      <c r="BP7" s="389"/>
      <c r="BQ7" s="389"/>
      <c r="BR7" s="389"/>
      <c r="BS7" s="389"/>
      <c r="BT7" s="389"/>
      <c r="BU7" s="389"/>
      <c r="BV7" s="389"/>
      <c r="BW7" s="389"/>
      <c r="BX7" s="389"/>
      <c r="BY7" s="389"/>
      <c r="BZ7" s="389"/>
      <c r="CA7" s="389"/>
      <c r="CB7" s="389"/>
      <c r="CC7" s="389"/>
      <c r="CD7" s="389"/>
      <c r="CE7" s="389"/>
      <c r="CF7" s="389"/>
      <c r="CG7" s="389"/>
      <c r="CH7" s="389"/>
      <c r="CI7" s="389"/>
      <c r="CJ7" s="389"/>
      <c r="CK7" s="389"/>
      <c r="CL7" s="389"/>
      <c r="CM7" s="389"/>
      <c r="CN7" s="389"/>
      <c r="CO7" s="389"/>
      <c r="CP7" s="389"/>
      <c r="CQ7" s="389"/>
      <c r="CR7" s="389"/>
      <c r="CS7" s="389"/>
      <c r="CT7" s="389"/>
      <c r="CU7" s="389"/>
      <c r="CV7" s="389"/>
      <c r="CW7" s="389"/>
      <c r="CX7" s="389"/>
      <c r="CY7" s="389"/>
      <c r="CZ7" s="389"/>
      <c r="DA7" s="389"/>
      <c r="DB7" s="389"/>
      <c r="DC7" s="389"/>
      <c r="DD7" s="389"/>
      <c r="DE7" s="389"/>
      <c r="DF7" s="292"/>
      <c r="DG7" s="292"/>
      <c r="DH7" s="292"/>
      <c r="DI7" s="292"/>
      <c r="DJ7" s="292"/>
      <c r="DK7" s="292"/>
      <c r="DL7" s="292"/>
      <c r="DM7" s="292"/>
      <c r="DN7" s="292"/>
      <c r="DO7" s="292"/>
      <c r="DP7" s="292"/>
      <c r="DQ7" s="292"/>
      <c r="DR7" s="292"/>
      <c r="DS7" s="292"/>
      <c r="DT7" s="292"/>
      <c r="DU7" s="292"/>
      <c r="DV7" s="292"/>
      <c r="DW7" s="292"/>
    </row>
    <row r="8" spans="1:143" s="291" customFormat="1" x14ac:dyDescent="0.15">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c r="BF8" s="389"/>
      <c r="BG8" s="389"/>
      <c r="BH8" s="389"/>
      <c r="BI8" s="389"/>
      <c r="BJ8" s="389"/>
      <c r="BK8" s="389"/>
      <c r="BL8" s="389"/>
      <c r="BM8" s="389"/>
      <c r="BN8" s="389"/>
      <c r="BO8" s="389"/>
      <c r="BP8" s="389"/>
      <c r="BQ8" s="389"/>
      <c r="BR8" s="389"/>
      <c r="BS8" s="389"/>
      <c r="BT8" s="389"/>
      <c r="BU8" s="389"/>
      <c r="BV8" s="389"/>
      <c r="BW8" s="389"/>
      <c r="BX8" s="389"/>
      <c r="BY8" s="389"/>
      <c r="BZ8" s="389"/>
      <c r="CA8" s="389"/>
      <c r="CB8" s="389"/>
      <c r="CC8" s="389"/>
      <c r="CD8" s="389"/>
      <c r="CE8" s="389"/>
      <c r="CF8" s="389"/>
      <c r="CG8" s="389"/>
      <c r="CH8" s="389"/>
      <c r="CI8" s="389"/>
      <c r="CJ8" s="389"/>
      <c r="CK8" s="389"/>
      <c r="CL8" s="389"/>
      <c r="CM8" s="389"/>
      <c r="CN8" s="389"/>
      <c r="CO8" s="389"/>
      <c r="CP8" s="389"/>
      <c r="CQ8" s="389"/>
      <c r="CR8" s="389"/>
      <c r="CS8" s="389"/>
      <c r="CT8" s="389"/>
      <c r="CU8" s="389"/>
      <c r="CV8" s="389"/>
      <c r="CW8" s="389"/>
      <c r="CX8" s="389"/>
      <c r="CY8" s="389"/>
      <c r="CZ8" s="389"/>
      <c r="DA8" s="389"/>
      <c r="DB8" s="389"/>
      <c r="DC8" s="389"/>
      <c r="DD8" s="389"/>
      <c r="DE8" s="389"/>
      <c r="DF8" s="292"/>
      <c r="DG8" s="292"/>
      <c r="DH8" s="292"/>
      <c r="DI8" s="292"/>
      <c r="DJ8" s="292"/>
      <c r="DK8" s="292"/>
      <c r="DL8" s="292"/>
      <c r="DM8" s="292"/>
      <c r="DN8" s="292"/>
      <c r="DO8" s="292"/>
      <c r="DP8" s="292"/>
      <c r="DQ8" s="292"/>
      <c r="DR8" s="292"/>
      <c r="DS8" s="292"/>
      <c r="DT8" s="292"/>
      <c r="DU8" s="292"/>
      <c r="DV8" s="292"/>
      <c r="DW8" s="292"/>
    </row>
    <row r="9" spans="1:143" s="291" customFormat="1" x14ac:dyDescent="0.15">
      <c r="A9" s="389"/>
      <c r="B9" s="389"/>
      <c r="C9" s="389"/>
      <c r="D9" s="389"/>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389"/>
      <c r="AH9" s="389"/>
      <c r="AI9" s="389"/>
      <c r="AJ9" s="389"/>
      <c r="AK9" s="389"/>
      <c r="AL9" s="389"/>
      <c r="AM9" s="389"/>
      <c r="AN9" s="389"/>
      <c r="AO9" s="389"/>
      <c r="AP9" s="389"/>
      <c r="AQ9" s="389"/>
      <c r="AR9" s="389"/>
      <c r="AS9" s="389"/>
      <c r="AT9" s="389"/>
      <c r="AU9" s="389"/>
      <c r="AV9" s="389"/>
      <c r="AW9" s="389"/>
      <c r="AX9" s="389"/>
      <c r="AY9" s="389"/>
      <c r="AZ9" s="389"/>
      <c r="BA9" s="389"/>
      <c r="BB9" s="389"/>
      <c r="BC9" s="389"/>
      <c r="BD9" s="389"/>
      <c r="BE9" s="389"/>
      <c r="BF9" s="389"/>
      <c r="BG9" s="389"/>
      <c r="BH9" s="389"/>
      <c r="BI9" s="389"/>
      <c r="BJ9" s="389"/>
      <c r="BK9" s="389"/>
      <c r="BL9" s="389"/>
      <c r="BM9" s="389"/>
      <c r="BN9" s="389"/>
      <c r="BO9" s="389"/>
      <c r="BP9" s="389"/>
      <c r="BQ9" s="389"/>
      <c r="BR9" s="389"/>
      <c r="BS9" s="389"/>
      <c r="BT9" s="389"/>
      <c r="BU9" s="389"/>
      <c r="BV9" s="389"/>
      <c r="BW9" s="389"/>
      <c r="BX9" s="389"/>
      <c r="BY9" s="389"/>
      <c r="BZ9" s="389"/>
      <c r="CA9" s="389"/>
      <c r="CB9" s="389"/>
      <c r="CC9" s="389"/>
      <c r="CD9" s="389"/>
      <c r="CE9" s="389"/>
      <c r="CF9" s="389"/>
      <c r="CG9" s="389"/>
      <c r="CH9" s="389"/>
      <c r="CI9" s="389"/>
      <c r="CJ9" s="389"/>
      <c r="CK9" s="389"/>
      <c r="CL9" s="389"/>
      <c r="CM9" s="389"/>
      <c r="CN9" s="389"/>
      <c r="CO9" s="389"/>
      <c r="CP9" s="389"/>
      <c r="CQ9" s="389"/>
      <c r="CR9" s="389"/>
      <c r="CS9" s="389"/>
      <c r="CT9" s="389"/>
      <c r="CU9" s="389"/>
      <c r="CV9" s="389"/>
      <c r="CW9" s="389"/>
      <c r="CX9" s="389"/>
      <c r="CY9" s="389"/>
      <c r="CZ9" s="389"/>
      <c r="DA9" s="389"/>
      <c r="DB9" s="389"/>
      <c r="DC9" s="389"/>
      <c r="DD9" s="389"/>
      <c r="DE9" s="389"/>
      <c r="DF9" s="292"/>
      <c r="DG9" s="292"/>
      <c r="DH9" s="292"/>
      <c r="DI9" s="292"/>
      <c r="DJ9" s="292"/>
      <c r="DK9" s="292"/>
      <c r="DL9" s="292"/>
      <c r="DM9" s="292"/>
      <c r="DN9" s="292"/>
      <c r="DO9" s="292"/>
      <c r="DP9" s="292"/>
      <c r="DQ9" s="292"/>
      <c r="DR9" s="292"/>
      <c r="DS9" s="292"/>
      <c r="DT9" s="292"/>
      <c r="DU9" s="292"/>
      <c r="DV9" s="292"/>
      <c r="DW9" s="292"/>
    </row>
    <row r="10" spans="1:143" s="291" customFormat="1" x14ac:dyDescent="0.15">
      <c r="A10" s="389"/>
      <c r="B10" s="389"/>
      <c r="C10" s="389"/>
      <c r="D10" s="389"/>
      <c r="E10" s="389"/>
      <c r="F10" s="389"/>
      <c r="G10" s="389"/>
      <c r="H10" s="389"/>
      <c r="I10" s="389"/>
      <c r="J10" s="389"/>
      <c r="K10" s="389"/>
      <c r="L10" s="389"/>
      <c r="M10" s="389"/>
      <c r="N10" s="389"/>
      <c r="O10" s="389"/>
      <c r="P10" s="389"/>
      <c r="Q10" s="389"/>
      <c r="R10" s="389"/>
      <c r="S10" s="389"/>
      <c r="T10" s="389"/>
      <c r="U10" s="389"/>
      <c r="V10" s="389"/>
      <c r="W10" s="389"/>
      <c r="X10" s="389"/>
      <c r="Y10" s="389"/>
      <c r="Z10" s="389"/>
      <c r="AA10" s="389"/>
      <c r="AB10" s="389"/>
      <c r="AC10" s="389"/>
      <c r="AD10" s="389"/>
      <c r="AE10" s="389"/>
      <c r="AF10" s="389"/>
      <c r="AG10" s="389"/>
      <c r="AH10" s="389"/>
      <c r="AI10" s="389"/>
      <c r="AJ10" s="389"/>
      <c r="AK10" s="389"/>
      <c r="AL10" s="389"/>
      <c r="AM10" s="389"/>
      <c r="AN10" s="389"/>
      <c r="AO10" s="389"/>
      <c r="AP10" s="389"/>
      <c r="AQ10" s="389"/>
      <c r="AR10" s="389"/>
      <c r="AS10" s="389"/>
      <c r="AT10" s="389"/>
      <c r="AU10" s="389"/>
      <c r="AV10" s="389"/>
      <c r="AW10" s="389"/>
      <c r="AX10" s="389"/>
      <c r="AY10" s="389"/>
      <c r="AZ10" s="389"/>
      <c r="BA10" s="389"/>
      <c r="BB10" s="389"/>
      <c r="BC10" s="389"/>
      <c r="BD10" s="389"/>
      <c r="BE10" s="389"/>
      <c r="BF10" s="389"/>
      <c r="BG10" s="389"/>
      <c r="BH10" s="389"/>
      <c r="BI10" s="389"/>
      <c r="BJ10" s="389"/>
      <c r="BK10" s="389"/>
      <c r="BL10" s="389"/>
      <c r="BM10" s="389"/>
      <c r="BN10" s="389"/>
      <c r="BO10" s="389"/>
      <c r="BP10" s="389"/>
      <c r="BQ10" s="389"/>
      <c r="BR10" s="389"/>
      <c r="BS10" s="389"/>
      <c r="BT10" s="389"/>
      <c r="BU10" s="389"/>
      <c r="BV10" s="389"/>
      <c r="BW10" s="389"/>
      <c r="BX10" s="389"/>
      <c r="BY10" s="389"/>
      <c r="BZ10" s="389"/>
      <c r="CA10" s="389"/>
      <c r="CB10" s="389"/>
      <c r="CC10" s="389"/>
      <c r="CD10" s="389"/>
      <c r="CE10" s="389"/>
      <c r="CF10" s="389"/>
      <c r="CG10" s="389"/>
      <c r="CH10" s="389"/>
      <c r="CI10" s="389"/>
      <c r="CJ10" s="389"/>
      <c r="CK10" s="389"/>
      <c r="CL10" s="389"/>
      <c r="CM10" s="389"/>
      <c r="CN10" s="389"/>
      <c r="CO10" s="389"/>
      <c r="CP10" s="389"/>
      <c r="CQ10" s="389"/>
      <c r="CR10" s="389"/>
      <c r="CS10" s="389"/>
      <c r="CT10" s="389"/>
      <c r="CU10" s="389"/>
      <c r="CV10" s="389"/>
      <c r="CW10" s="389"/>
      <c r="CX10" s="389"/>
      <c r="CY10" s="389"/>
      <c r="CZ10" s="389"/>
      <c r="DA10" s="389"/>
      <c r="DB10" s="389"/>
      <c r="DC10" s="389"/>
      <c r="DD10" s="389"/>
      <c r="DE10" s="389"/>
      <c r="DF10" s="292"/>
      <c r="DG10" s="292"/>
      <c r="DH10" s="292"/>
      <c r="DI10" s="292"/>
      <c r="DJ10" s="292"/>
      <c r="DK10" s="292"/>
      <c r="DL10" s="292"/>
      <c r="DM10" s="292"/>
      <c r="DN10" s="292"/>
      <c r="DO10" s="292"/>
      <c r="DP10" s="292"/>
      <c r="DQ10" s="292"/>
      <c r="DR10" s="292"/>
      <c r="DS10" s="292"/>
      <c r="DT10" s="292"/>
      <c r="DU10" s="292"/>
      <c r="DV10" s="292"/>
      <c r="DW10" s="292"/>
      <c r="EM10" s="291" t="s">
        <v>613</v>
      </c>
    </row>
    <row r="11" spans="1:143" s="291" customFormat="1" x14ac:dyDescent="0.15">
      <c r="A11" s="389"/>
      <c r="B11" s="389"/>
      <c r="C11" s="389"/>
      <c r="D11" s="389"/>
      <c r="E11" s="389"/>
      <c r="F11" s="389"/>
      <c r="G11" s="389"/>
      <c r="H11" s="389"/>
      <c r="I11" s="389"/>
      <c r="J11" s="389"/>
      <c r="K11" s="389"/>
      <c r="L11" s="389"/>
      <c r="M11" s="389"/>
      <c r="N11" s="389"/>
      <c r="O11" s="389"/>
      <c r="P11" s="389"/>
      <c r="Q11" s="389"/>
      <c r="R11" s="389"/>
      <c r="S11" s="389"/>
      <c r="T11" s="389"/>
      <c r="U11" s="389"/>
      <c r="V11" s="389"/>
      <c r="W11" s="389"/>
      <c r="X11" s="389"/>
      <c r="Y11" s="389"/>
      <c r="Z11" s="389"/>
      <c r="AA11" s="389"/>
      <c r="AB11" s="389"/>
      <c r="AC11" s="389"/>
      <c r="AD11" s="389"/>
      <c r="AE11" s="389"/>
      <c r="AF11" s="389"/>
      <c r="AG11" s="389"/>
      <c r="AH11" s="389"/>
      <c r="AI11" s="389"/>
      <c r="AJ11" s="389"/>
      <c r="AK11" s="389"/>
      <c r="AL11" s="389"/>
      <c r="AM11" s="389"/>
      <c r="AN11" s="389"/>
      <c r="AO11" s="389"/>
      <c r="AP11" s="389"/>
      <c r="AQ11" s="389"/>
      <c r="AR11" s="389"/>
      <c r="AS11" s="389"/>
      <c r="AT11" s="389"/>
      <c r="AU11" s="389"/>
      <c r="AV11" s="389"/>
      <c r="AW11" s="389"/>
      <c r="AX11" s="389"/>
      <c r="AY11" s="389"/>
      <c r="AZ11" s="389"/>
      <c r="BA11" s="389"/>
      <c r="BB11" s="389"/>
      <c r="BC11" s="389"/>
      <c r="BD11" s="389"/>
      <c r="BE11" s="389"/>
      <c r="BF11" s="389"/>
      <c r="BG11" s="389"/>
      <c r="BH11" s="389"/>
      <c r="BI11" s="389"/>
      <c r="BJ11" s="389"/>
      <c r="BK11" s="389"/>
      <c r="BL11" s="389"/>
      <c r="BM11" s="389"/>
      <c r="BN11" s="389"/>
      <c r="BO11" s="389"/>
      <c r="BP11" s="389"/>
      <c r="BQ11" s="389"/>
      <c r="BR11" s="389"/>
      <c r="BS11" s="389"/>
      <c r="BT11" s="389"/>
      <c r="BU11" s="389"/>
      <c r="BV11" s="389"/>
      <c r="BW11" s="389"/>
      <c r="BX11" s="389"/>
      <c r="BY11" s="389"/>
      <c r="BZ11" s="389"/>
      <c r="CA11" s="389"/>
      <c r="CB11" s="389"/>
      <c r="CC11" s="389"/>
      <c r="CD11" s="389"/>
      <c r="CE11" s="389"/>
      <c r="CF11" s="389"/>
      <c r="CG11" s="389"/>
      <c r="CH11" s="389"/>
      <c r="CI11" s="389"/>
      <c r="CJ11" s="389"/>
      <c r="CK11" s="389"/>
      <c r="CL11" s="389"/>
      <c r="CM11" s="389"/>
      <c r="CN11" s="389"/>
      <c r="CO11" s="389"/>
      <c r="CP11" s="389"/>
      <c r="CQ11" s="389"/>
      <c r="CR11" s="389"/>
      <c r="CS11" s="389"/>
      <c r="CT11" s="389"/>
      <c r="CU11" s="389"/>
      <c r="CV11" s="389"/>
      <c r="CW11" s="389"/>
      <c r="CX11" s="389"/>
      <c r="CY11" s="389"/>
      <c r="CZ11" s="389"/>
      <c r="DA11" s="389"/>
      <c r="DB11" s="389"/>
      <c r="DC11" s="389"/>
      <c r="DD11" s="389"/>
      <c r="DE11" s="389"/>
      <c r="DF11" s="292"/>
      <c r="DG11" s="292"/>
      <c r="DH11" s="292"/>
      <c r="DI11" s="292"/>
      <c r="DJ11" s="292"/>
      <c r="DK11" s="292"/>
      <c r="DL11" s="292"/>
      <c r="DM11" s="292"/>
      <c r="DN11" s="292"/>
      <c r="DO11" s="292"/>
      <c r="DP11" s="292"/>
      <c r="DQ11" s="292"/>
      <c r="DR11" s="292"/>
      <c r="DS11" s="292"/>
      <c r="DT11" s="292"/>
      <c r="DU11" s="292"/>
      <c r="DV11" s="292"/>
      <c r="DW11" s="292"/>
    </row>
    <row r="12" spans="1:143" s="291" customFormat="1" x14ac:dyDescent="0.15">
      <c r="A12" s="389"/>
      <c r="B12" s="389"/>
      <c r="C12" s="389"/>
      <c r="D12" s="389"/>
      <c r="E12" s="389"/>
      <c r="F12" s="389"/>
      <c r="G12" s="389"/>
      <c r="H12" s="389"/>
      <c r="I12" s="389"/>
      <c r="J12" s="389"/>
      <c r="K12" s="389"/>
      <c r="L12" s="389"/>
      <c r="M12" s="389"/>
      <c r="N12" s="389"/>
      <c r="O12" s="389"/>
      <c r="P12" s="389"/>
      <c r="Q12" s="389"/>
      <c r="R12" s="389"/>
      <c r="S12" s="389"/>
      <c r="T12" s="389"/>
      <c r="U12" s="389"/>
      <c r="V12" s="389"/>
      <c r="W12" s="389"/>
      <c r="X12" s="389"/>
      <c r="Y12" s="389"/>
      <c r="Z12" s="389"/>
      <c r="AA12" s="389"/>
      <c r="AB12" s="389"/>
      <c r="AC12" s="389"/>
      <c r="AD12" s="389"/>
      <c r="AE12" s="389"/>
      <c r="AF12" s="389"/>
      <c r="AG12" s="389"/>
      <c r="AH12" s="389"/>
      <c r="AI12" s="389"/>
      <c r="AJ12" s="389"/>
      <c r="AK12" s="389"/>
      <c r="AL12" s="389"/>
      <c r="AM12" s="389"/>
      <c r="AN12" s="389"/>
      <c r="AO12" s="389"/>
      <c r="AP12" s="389"/>
      <c r="AQ12" s="389"/>
      <c r="AR12" s="389"/>
      <c r="AS12" s="389"/>
      <c r="AT12" s="389"/>
      <c r="AU12" s="389"/>
      <c r="AV12" s="389"/>
      <c r="AW12" s="389"/>
      <c r="AX12" s="389"/>
      <c r="AY12" s="389"/>
      <c r="AZ12" s="389"/>
      <c r="BA12" s="389"/>
      <c r="BB12" s="389"/>
      <c r="BC12" s="389"/>
      <c r="BD12" s="389"/>
      <c r="BE12" s="389"/>
      <c r="BF12" s="389"/>
      <c r="BG12" s="389"/>
      <c r="BH12" s="389"/>
      <c r="BI12" s="389"/>
      <c r="BJ12" s="389"/>
      <c r="BK12" s="389"/>
      <c r="BL12" s="389"/>
      <c r="BM12" s="389"/>
      <c r="BN12" s="389"/>
      <c r="BO12" s="389"/>
      <c r="BP12" s="389"/>
      <c r="BQ12" s="389"/>
      <c r="BR12" s="389"/>
      <c r="BS12" s="389"/>
      <c r="BT12" s="389"/>
      <c r="BU12" s="389"/>
      <c r="BV12" s="389"/>
      <c r="BW12" s="389"/>
      <c r="BX12" s="389"/>
      <c r="BY12" s="389"/>
      <c r="BZ12" s="389"/>
      <c r="CA12" s="389"/>
      <c r="CB12" s="389"/>
      <c r="CC12" s="389"/>
      <c r="CD12" s="389"/>
      <c r="CE12" s="389"/>
      <c r="CF12" s="389"/>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292"/>
      <c r="DG12" s="292"/>
      <c r="DH12" s="292"/>
      <c r="DI12" s="292"/>
      <c r="DJ12" s="292"/>
      <c r="DK12" s="292"/>
      <c r="DL12" s="292"/>
      <c r="DM12" s="292"/>
      <c r="DN12" s="292"/>
      <c r="DO12" s="292"/>
      <c r="DP12" s="292"/>
      <c r="DQ12" s="292"/>
      <c r="DR12" s="292"/>
      <c r="DS12" s="292"/>
      <c r="DT12" s="292"/>
      <c r="DU12" s="292"/>
      <c r="DV12" s="292"/>
      <c r="DW12" s="292"/>
      <c r="EM12" s="291" t="s">
        <v>613</v>
      </c>
    </row>
    <row r="13" spans="1:143" s="291" customFormat="1" x14ac:dyDescent="0.15">
      <c r="A13" s="389"/>
      <c r="B13" s="389"/>
      <c r="C13" s="389"/>
      <c r="D13" s="389"/>
      <c r="E13" s="389"/>
      <c r="F13" s="389"/>
      <c r="G13" s="389"/>
      <c r="H13" s="389"/>
      <c r="I13" s="389"/>
      <c r="J13" s="389"/>
      <c r="K13" s="389"/>
      <c r="L13" s="389"/>
      <c r="M13" s="389"/>
      <c r="N13" s="389"/>
      <c r="O13" s="389"/>
      <c r="P13" s="389"/>
      <c r="Q13" s="389"/>
      <c r="R13" s="389"/>
      <c r="S13" s="389"/>
      <c r="T13" s="389"/>
      <c r="U13" s="389"/>
      <c r="V13" s="389"/>
      <c r="W13" s="389"/>
      <c r="X13" s="389"/>
      <c r="Y13" s="389"/>
      <c r="Z13" s="389"/>
      <c r="AA13" s="389"/>
      <c r="AB13" s="389"/>
      <c r="AC13" s="389"/>
      <c r="AD13" s="389"/>
      <c r="AE13" s="389"/>
      <c r="AF13" s="389"/>
      <c r="AG13" s="389"/>
      <c r="AH13" s="389"/>
      <c r="AI13" s="389"/>
      <c r="AJ13" s="389"/>
      <c r="AK13" s="389"/>
      <c r="AL13" s="389"/>
      <c r="AM13" s="389"/>
      <c r="AN13" s="389"/>
      <c r="AO13" s="389"/>
      <c r="AP13" s="389"/>
      <c r="AQ13" s="389"/>
      <c r="AR13" s="389"/>
      <c r="AS13" s="389"/>
      <c r="AT13" s="389"/>
      <c r="AU13" s="389"/>
      <c r="AV13" s="389"/>
      <c r="AW13" s="389"/>
      <c r="AX13" s="389"/>
      <c r="AY13" s="389"/>
      <c r="AZ13" s="389"/>
      <c r="BA13" s="389"/>
      <c r="BB13" s="389"/>
      <c r="BC13" s="389"/>
      <c r="BD13" s="389"/>
      <c r="BE13" s="389"/>
      <c r="BF13" s="389"/>
      <c r="BG13" s="389"/>
      <c r="BH13" s="389"/>
      <c r="BI13" s="389"/>
      <c r="BJ13" s="389"/>
      <c r="BK13" s="389"/>
      <c r="BL13" s="389"/>
      <c r="BM13" s="389"/>
      <c r="BN13" s="389"/>
      <c r="BO13" s="389"/>
      <c r="BP13" s="389"/>
      <c r="BQ13" s="389"/>
      <c r="BR13" s="389"/>
      <c r="BS13" s="389"/>
      <c r="BT13" s="389"/>
      <c r="BU13" s="389"/>
      <c r="BV13" s="389"/>
      <c r="BW13" s="389"/>
      <c r="BX13" s="389"/>
      <c r="BY13" s="389"/>
      <c r="BZ13" s="389"/>
      <c r="CA13" s="389"/>
      <c r="CB13" s="389"/>
      <c r="CC13" s="389"/>
      <c r="CD13" s="389"/>
      <c r="CE13" s="389"/>
      <c r="CF13" s="389"/>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292"/>
      <c r="DG13" s="292"/>
      <c r="DH13" s="292"/>
      <c r="DI13" s="292"/>
      <c r="DJ13" s="292"/>
      <c r="DK13" s="292"/>
      <c r="DL13" s="292"/>
      <c r="DM13" s="292"/>
      <c r="DN13" s="292"/>
      <c r="DO13" s="292"/>
      <c r="DP13" s="292"/>
      <c r="DQ13" s="292"/>
      <c r="DR13" s="292"/>
      <c r="DS13" s="292"/>
      <c r="DT13" s="292"/>
      <c r="DU13" s="292"/>
      <c r="DV13" s="292"/>
      <c r="DW13" s="292"/>
    </row>
    <row r="14" spans="1:143" s="291" customFormat="1" x14ac:dyDescent="0.15">
      <c r="A14" s="389"/>
      <c r="B14" s="389"/>
      <c r="C14" s="389"/>
      <c r="D14" s="389"/>
      <c r="E14" s="389"/>
      <c r="F14" s="389"/>
      <c r="G14" s="389"/>
      <c r="H14" s="389"/>
      <c r="I14" s="389"/>
      <c r="J14" s="389"/>
      <c r="K14" s="389"/>
      <c r="L14" s="389"/>
      <c r="M14" s="389"/>
      <c r="N14" s="389"/>
      <c r="O14" s="389"/>
      <c r="P14" s="389"/>
      <c r="Q14" s="389"/>
      <c r="R14" s="389"/>
      <c r="S14" s="389"/>
      <c r="T14" s="389"/>
      <c r="U14" s="389"/>
      <c r="V14" s="389"/>
      <c r="W14" s="389"/>
      <c r="X14" s="389"/>
      <c r="Y14" s="389"/>
      <c r="Z14" s="389"/>
      <c r="AA14" s="389"/>
      <c r="AB14" s="389"/>
      <c r="AC14" s="389"/>
      <c r="AD14" s="389"/>
      <c r="AE14" s="389"/>
      <c r="AF14" s="389"/>
      <c r="AG14" s="389"/>
      <c r="AH14" s="389"/>
      <c r="AI14" s="389"/>
      <c r="AJ14" s="389"/>
      <c r="AK14" s="389"/>
      <c r="AL14" s="389"/>
      <c r="AM14" s="389"/>
      <c r="AN14" s="389"/>
      <c r="AO14" s="389"/>
      <c r="AP14" s="389"/>
      <c r="AQ14" s="389"/>
      <c r="AR14" s="389"/>
      <c r="AS14" s="389"/>
      <c r="AT14" s="389"/>
      <c r="AU14" s="389"/>
      <c r="AV14" s="389"/>
      <c r="AW14" s="389"/>
      <c r="AX14" s="389"/>
      <c r="AY14" s="389"/>
      <c r="AZ14" s="389"/>
      <c r="BA14" s="389"/>
      <c r="BB14" s="389"/>
      <c r="BC14" s="389"/>
      <c r="BD14" s="389"/>
      <c r="BE14" s="389"/>
      <c r="BF14" s="389"/>
      <c r="BG14" s="389"/>
      <c r="BH14" s="389"/>
      <c r="BI14" s="389"/>
      <c r="BJ14" s="389"/>
      <c r="BK14" s="389"/>
      <c r="BL14" s="389"/>
      <c r="BM14" s="389"/>
      <c r="BN14" s="389"/>
      <c r="BO14" s="389"/>
      <c r="BP14" s="389"/>
      <c r="BQ14" s="389"/>
      <c r="BR14" s="389"/>
      <c r="BS14" s="389"/>
      <c r="BT14" s="389"/>
      <c r="BU14" s="389"/>
      <c r="BV14" s="389"/>
      <c r="BW14" s="389"/>
      <c r="BX14" s="389"/>
      <c r="BY14" s="389"/>
      <c r="BZ14" s="389"/>
      <c r="CA14" s="389"/>
      <c r="CB14" s="389"/>
      <c r="CC14" s="389"/>
      <c r="CD14" s="389"/>
      <c r="CE14" s="389"/>
      <c r="CF14" s="389"/>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292"/>
      <c r="DG14" s="292"/>
      <c r="DH14" s="292"/>
      <c r="DI14" s="292"/>
      <c r="DJ14" s="292"/>
      <c r="DK14" s="292"/>
      <c r="DL14" s="292"/>
      <c r="DM14" s="292"/>
      <c r="DN14" s="292"/>
      <c r="DO14" s="292"/>
      <c r="DP14" s="292"/>
      <c r="DQ14" s="292"/>
      <c r="DR14" s="292"/>
      <c r="DS14" s="292"/>
      <c r="DT14" s="292"/>
      <c r="DU14" s="292"/>
      <c r="DV14" s="292"/>
      <c r="DW14" s="292"/>
    </row>
    <row r="15" spans="1:143" s="291" customFormat="1" x14ac:dyDescent="0.15">
      <c r="A15" s="388"/>
      <c r="B15" s="389"/>
      <c r="C15" s="389"/>
      <c r="D15" s="389"/>
      <c r="E15" s="389"/>
      <c r="F15" s="389"/>
      <c r="G15" s="389"/>
      <c r="H15" s="389"/>
      <c r="I15" s="389"/>
      <c r="J15" s="389"/>
      <c r="K15" s="389"/>
      <c r="L15" s="389"/>
      <c r="M15" s="389"/>
      <c r="N15" s="389"/>
      <c r="O15" s="389"/>
      <c r="P15" s="389"/>
      <c r="Q15" s="389"/>
      <c r="R15" s="389"/>
      <c r="S15" s="389"/>
      <c r="T15" s="389"/>
      <c r="U15" s="389"/>
      <c r="V15" s="389"/>
      <c r="W15" s="389"/>
      <c r="X15" s="389"/>
      <c r="Y15" s="389"/>
      <c r="Z15" s="389"/>
      <c r="AA15" s="389"/>
      <c r="AB15" s="389"/>
      <c r="AC15" s="389"/>
      <c r="AD15" s="389"/>
      <c r="AE15" s="389"/>
      <c r="AF15" s="389"/>
      <c r="AG15" s="389"/>
      <c r="AH15" s="389"/>
      <c r="AI15" s="389"/>
      <c r="AJ15" s="389"/>
      <c r="AK15" s="389"/>
      <c r="AL15" s="389"/>
      <c r="AM15" s="389"/>
      <c r="AN15" s="389"/>
      <c r="AO15" s="389"/>
      <c r="AP15" s="389"/>
      <c r="AQ15" s="389"/>
      <c r="AR15" s="389"/>
      <c r="AS15" s="389"/>
      <c r="AT15" s="389"/>
      <c r="AU15" s="389"/>
      <c r="AV15" s="389"/>
      <c r="AW15" s="389"/>
      <c r="AX15" s="389"/>
      <c r="AY15" s="389"/>
      <c r="AZ15" s="389"/>
      <c r="BA15" s="389"/>
      <c r="BB15" s="389"/>
      <c r="BC15" s="389"/>
      <c r="BD15" s="389"/>
      <c r="BE15" s="389"/>
      <c r="BF15" s="389"/>
      <c r="BG15" s="389"/>
      <c r="BH15" s="389"/>
      <c r="BI15" s="389"/>
      <c r="BJ15" s="389"/>
      <c r="BK15" s="389"/>
      <c r="BL15" s="389"/>
      <c r="BM15" s="389"/>
      <c r="BN15" s="389"/>
      <c r="BO15" s="389"/>
      <c r="BP15" s="389"/>
      <c r="BQ15" s="389"/>
      <c r="BR15" s="389"/>
      <c r="BS15" s="389"/>
      <c r="BT15" s="389"/>
      <c r="BU15" s="389"/>
      <c r="BV15" s="389"/>
      <c r="BW15" s="389"/>
      <c r="BX15" s="389"/>
      <c r="BY15" s="389"/>
      <c r="BZ15" s="389"/>
      <c r="CA15" s="389"/>
      <c r="CB15" s="389"/>
      <c r="CC15" s="389"/>
      <c r="CD15" s="389"/>
      <c r="CE15" s="389"/>
      <c r="CF15" s="389"/>
      <c r="CG15" s="389"/>
      <c r="CH15" s="389"/>
      <c r="CI15" s="389"/>
      <c r="CJ15" s="389"/>
      <c r="CK15" s="389"/>
      <c r="CL15" s="389"/>
      <c r="CM15" s="389"/>
      <c r="CN15" s="389"/>
      <c r="CO15" s="389"/>
      <c r="CP15" s="389"/>
      <c r="CQ15" s="389"/>
      <c r="CR15" s="389"/>
      <c r="CS15" s="389"/>
      <c r="CT15" s="389"/>
      <c r="CU15" s="389"/>
      <c r="CV15" s="389"/>
      <c r="CW15" s="389"/>
      <c r="CX15" s="389"/>
      <c r="CY15" s="389"/>
      <c r="CZ15" s="389"/>
      <c r="DA15" s="389"/>
      <c r="DB15" s="389"/>
      <c r="DC15" s="389"/>
      <c r="DD15" s="389"/>
      <c r="DE15" s="389"/>
      <c r="DF15" s="292"/>
      <c r="DG15" s="292"/>
      <c r="DH15" s="292"/>
      <c r="DI15" s="292"/>
      <c r="DJ15" s="292"/>
      <c r="DK15" s="292"/>
      <c r="DL15" s="292"/>
      <c r="DM15" s="292"/>
      <c r="DN15" s="292"/>
      <c r="DO15" s="292"/>
      <c r="DP15" s="292"/>
      <c r="DQ15" s="292"/>
      <c r="DR15" s="292"/>
      <c r="DS15" s="292"/>
      <c r="DT15" s="292"/>
      <c r="DU15" s="292"/>
      <c r="DV15" s="292"/>
      <c r="DW15" s="292"/>
    </row>
    <row r="16" spans="1:143" s="291" customFormat="1" x14ac:dyDescent="0.15">
      <c r="A16" s="388"/>
      <c r="B16" s="389"/>
      <c r="C16" s="389"/>
      <c r="D16" s="389"/>
      <c r="E16" s="389"/>
      <c r="F16" s="389"/>
      <c r="G16" s="389"/>
      <c r="H16" s="389"/>
      <c r="I16" s="389"/>
      <c r="J16" s="389"/>
      <c r="K16" s="389"/>
      <c r="L16" s="389"/>
      <c r="M16" s="389"/>
      <c r="N16" s="389"/>
      <c r="O16" s="389"/>
      <c r="P16" s="389"/>
      <c r="Q16" s="389"/>
      <c r="R16" s="389"/>
      <c r="S16" s="389"/>
      <c r="T16" s="389"/>
      <c r="U16" s="389"/>
      <c r="V16" s="389"/>
      <c r="W16" s="389"/>
      <c r="X16" s="389"/>
      <c r="Y16" s="389"/>
      <c r="Z16" s="389"/>
      <c r="AA16" s="389"/>
      <c r="AB16" s="389"/>
      <c r="AC16" s="389"/>
      <c r="AD16" s="389"/>
      <c r="AE16" s="389"/>
      <c r="AF16" s="389"/>
      <c r="AG16" s="389"/>
      <c r="AH16" s="389"/>
      <c r="AI16" s="389"/>
      <c r="AJ16" s="389"/>
      <c r="AK16" s="389"/>
      <c r="AL16" s="389"/>
      <c r="AM16" s="389"/>
      <c r="AN16" s="389"/>
      <c r="AO16" s="389"/>
      <c r="AP16" s="389"/>
      <c r="AQ16" s="389"/>
      <c r="AR16" s="389"/>
      <c r="AS16" s="389"/>
      <c r="AT16" s="389"/>
      <c r="AU16" s="389"/>
      <c r="AV16" s="389"/>
      <c r="AW16" s="389"/>
      <c r="AX16" s="389"/>
      <c r="AY16" s="389"/>
      <c r="AZ16" s="389"/>
      <c r="BA16" s="389"/>
      <c r="BB16" s="389"/>
      <c r="BC16" s="389"/>
      <c r="BD16" s="389"/>
      <c r="BE16" s="389"/>
      <c r="BF16" s="389"/>
      <c r="BG16" s="389"/>
      <c r="BH16" s="389"/>
      <c r="BI16" s="389"/>
      <c r="BJ16" s="389"/>
      <c r="BK16" s="389"/>
      <c r="BL16" s="389"/>
      <c r="BM16" s="389"/>
      <c r="BN16" s="389"/>
      <c r="BO16" s="389"/>
      <c r="BP16" s="389"/>
      <c r="BQ16" s="389"/>
      <c r="BR16" s="389"/>
      <c r="BS16" s="389"/>
      <c r="BT16" s="389"/>
      <c r="BU16" s="389"/>
      <c r="BV16" s="389"/>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89"/>
      <c r="CU16" s="389"/>
      <c r="CV16" s="389"/>
      <c r="CW16" s="389"/>
      <c r="CX16" s="389"/>
      <c r="CY16" s="389"/>
      <c r="CZ16" s="389"/>
      <c r="DA16" s="389"/>
      <c r="DB16" s="389"/>
      <c r="DC16" s="389"/>
      <c r="DD16" s="389"/>
      <c r="DE16" s="389"/>
      <c r="DF16" s="292"/>
      <c r="DG16" s="292"/>
      <c r="DH16" s="292"/>
      <c r="DI16" s="292"/>
      <c r="DJ16" s="292"/>
      <c r="DK16" s="292"/>
      <c r="DL16" s="292"/>
      <c r="DM16" s="292"/>
      <c r="DN16" s="292"/>
      <c r="DO16" s="292"/>
      <c r="DP16" s="292"/>
      <c r="DQ16" s="292"/>
      <c r="DR16" s="292"/>
      <c r="DS16" s="292"/>
      <c r="DT16" s="292"/>
      <c r="DU16" s="292"/>
      <c r="DV16" s="292"/>
      <c r="DW16" s="292"/>
    </row>
    <row r="17" spans="1:351" s="291" customFormat="1" x14ac:dyDescent="0.15">
      <c r="A17" s="388"/>
      <c r="B17" s="389"/>
      <c r="C17" s="389"/>
      <c r="D17" s="389"/>
      <c r="E17" s="389"/>
      <c r="F17" s="389"/>
      <c r="G17" s="389"/>
      <c r="H17" s="389"/>
      <c r="I17" s="389"/>
      <c r="J17" s="389"/>
      <c r="K17" s="389"/>
      <c r="L17" s="389"/>
      <c r="M17" s="389"/>
      <c r="N17" s="389"/>
      <c r="O17" s="389"/>
      <c r="P17" s="389"/>
      <c r="Q17" s="389"/>
      <c r="R17" s="389"/>
      <c r="S17" s="389"/>
      <c r="T17" s="389"/>
      <c r="U17" s="389"/>
      <c r="V17" s="389"/>
      <c r="W17" s="389"/>
      <c r="X17" s="389"/>
      <c r="Y17" s="389"/>
      <c r="Z17" s="389"/>
      <c r="AA17" s="389"/>
      <c r="AB17" s="389"/>
      <c r="AC17" s="389"/>
      <c r="AD17" s="389"/>
      <c r="AE17" s="389"/>
      <c r="AF17" s="389"/>
      <c r="AG17" s="389"/>
      <c r="AH17" s="389"/>
      <c r="AI17" s="389"/>
      <c r="AJ17" s="389"/>
      <c r="AK17" s="389"/>
      <c r="AL17" s="389"/>
      <c r="AM17" s="389"/>
      <c r="AN17" s="389"/>
      <c r="AO17" s="389"/>
      <c r="AP17" s="389"/>
      <c r="AQ17" s="389"/>
      <c r="AR17" s="389"/>
      <c r="AS17" s="389"/>
      <c r="AT17" s="389"/>
      <c r="AU17" s="389"/>
      <c r="AV17" s="389"/>
      <c r="AW17" s="389"/>
      <c r="AX17" s="389"/>
      <c r="AY17" s="389"/>
      <c r="AZ17" s="389"/>
      <c r="BA17" s="389"/>
      <c r="BB17" s="389"/>
      <c r="BC17" s="389"/>
      <c r="BD17" s="389"/>
      <c r="BE17" s="389"/>
      <c r="BF17" s="389"/>
      <c r="BG17" s="389"/>
      <c r="BH17" s="389"/>
      <c r="BI17" s="389"/>
      <c r="BJ17" s="389"/>
      <c r="BK17" s="389"/>
      <c r="BL17" s="389"/>
      <c r="BM17" s="389"/>
      <c r="BN17" s="389"/>
      <c r="BO17" s="389"/>
      <c r="BP17" s="389"/>
      <c r="BQ17" s="389"/>
      <c r="BR17" s="389"/>
      <c r="BS17" s="389"/>
      <c r="BT17" s="389"/>
      <c r="BU17" s="389"/>
      <c r="BV17" s="389"/>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89"/>
      <c r="CU17" s="389"/>
      <c r="CV17" s="389"/>
      <c r="CW17" s="389"/>
      <c r="CX17" s="389"/>
      <c r="CY17" s="389"/>
      <c r="CZ17" s="389"/>
      <c r="DA17" s="389"/>
      <c r="DB17" s="389"/>
      <c r="DC17" s="389"/>
      <c r="DD17" s="389"/>
      <c r="DE17" s="389"/>
      <c r="DF17" s="292"/>
      <c r="DG17" s="292"/>
      <c r="DH17" s="292"/>
      <c r="DI17" s="292"/>
      <c r="DJ17" s="292"/>
      <c r="DK17" s="292"/>
      <c r="DL17" s="292"/>
      <c r="DM17" s="292"/>
      <c r="DN17" s="292"/>
      <c r="DO17" s="292"/>
      <c r="DP17" s="292"/>
      <c r="DQ17" s="292"/>
      <c r="DR17" s="292"/>
      <c r="DS17" s="292"/>
      <c r="DT17" s="292"/>
      <c r="DU17" s="292"/>
      <c r="DV17" s="292"/>
      <c r="DW17" s="292"/>
    </row>
    <row r="18" spans="1:351" s="291" customFormat="1" x14ac:dyDescent="0.15">
      <c r="A18" s="388"/>
      <c r="B18" s="389"/>
      <c r="C18" s="389"/>
      <c r="D18" s="389"/>
      <c r="E18" s="389"/>
      <c r="F18" s="389"/>
      <c r="G18" s="389"/>
      <c r="H18" s="389"/>
      <c r="I18" s="389"/>
      <c r="J18" s="389"/>
      <c r="K18" s="389"/>
      <c r="L18" s="389"/>
      <c r="M18" s="389"/>
      <c r="N18" s="389"/>
      <c r="O18" s="389"/>
      <c r="P18" s="389"/>
      <c r="Q18" s="389"/>
      <c r="R18" s="389"/>
      <c r="S18" s="389"/>
      <c r="T18" s="389"/>
      <c r="U18" s="389"/>
      <c r="V18" s="389"/>
      <c r="W18" s="389"/>
      <c r="X18" s="389"/>
      <c r="Y18" s="389"/>
      <c r="Z18" s="389"/>
      <c r="AA18" s="389"/>
      <c r="AB18" s="389"/>
      <c r="AC18" s="389"/>
      <c r="AD18" s="389"/>
      <c r="AE18" s="389"/>
      <c r="AF18" s="389"/>
      <c r="AG18" s="389"/>
      <c r="AH18" s="389"/>
      <c r="AI18" s="389"/>
      <c r="AJ18" s="389"/>
      <c r="AK18" s="389"/>
      <c r="AL18" s="389"/>
      <c r="AM18" s="389"/>
      <c r="AN18" s="389"/>
      <c r="AO18" s="389"/>
      <c r="AP18" s="389"/>
      <c r="AQ18" s="389"/>
      <c r="AR18" s="389"/>
      <c r="AS18" s="389"/>
      <c r="AT18" s="389"/>
      <c r="AU18" s="389"/>
      <c r="AV18" s="389"/>
      <c r="AW18" s="389"/>
      <c r="AX18" s="389"/>
      <c r="AY18" s="389"/>
      <c r="AZ18" s="389"/>
      <c r="BA18" s="389"/>
      <c r="BB18" s="389"/>
      <c r="BC18" s="389"/>
      <c r="BD18" s="389"/>
      <c r="BE18" s="389"/>
      <c r="BF18" s="389"/>
      <c r="BG18" s="389"/>
      <c r="BH18" s="389"/>
      <c r="BI18" s="389"/>
      <c r="BJ18" s="389"/>
      <c r="BK18" s="389"/>
      <c r="BL18" s="389"/>
      <c r="BM18" s="389"/>
      <c r="BN18" s="389"/>
      <c r="BO18" s="389"/>
      <c r="BP18" s="389"/>
      <c r="BQ18" s="389"/>
      <c r="BR18" s="389"/>
      <c r="BS18" s="389"/>
      <c r="BT18" s="389"/>
      <c r="BU18" s="389"/>
      <c r="BV18" s="389"/>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89"/>
      <c r="CU18" s="389"/>
      <c r="CV18" s="389"/>
      <c r="CW18" s="389"/>
      <c r="CX18" s="389"/>
      <c r="CY18" s="389"/>
      <c r="CZ18" s="389"/>
      <c r="DA18" s="389"/>
      <c r="DB18" s="389"/>
      <c r="DC18" s="389"/>
      <c r="DD18" s="389"/>
      <c r="DE18" s="389"/>
      <c r="DF18" s="292"/>
      <c r="DG18" s="292"/>
      <c r="DH18" s="292"/>
      <c r="DI18" s="292"/>
      <c r="DJ18" s="292"/>
      <c r="DK18" s="292"/>
      <c r="DL18" s="292"/>
      <c r="DM18" s="292"/>
      <c r="DN18" s="292"/>
      <c r="DO18" s="292"/>
      <c r="DP18" s="292"/>
      <c r="DQ18" s="292"/>
      <c r="DR18" s="292"/>
      <c r="DS18" s="292"/>
      <c r="DT18" s="292"/>
      <c r="DU18" s="292"/>
      <c r="DV18" s="292"/>
      <c r="DW18" s="292"/>
    </row>
    <row r="19" spans="1:351" x14ac:dyDescent="0.15">
      <c r="DD19" s="388"/>
      <c r="DE19" s="388"/>
    </row>
    <row r="20" spans="1:351" x14ac:dyDescent="0.15">
      <c r="DD20" s="388"/>
      <c r="DE20" s="388"/>
    </row>
    <row r="21" spans="1:351" ht="17.25" x14ac:dyDescent="0.15">
      <c r="B21" s="390"/>
      <c r="C21" s="391"/>
      <c r="D21" s="391"/>
      <c r="E21" s="391"/>
      <c r="F21" s="391"/>
      <c r="G21" s="391"/>
      <c r="H21" s="391"/>
      <c r="I21" s="391"/>
      <c r="J21" s="391"/>
      <c r="K21" s="391"/>
      <c r="L21" s="391"/>
      <c r="M21" s="391"/>
      <c r="N21" s="392"/>
      <c r="O21" s="391"/>
      <c r="P21" s="391"/>
      <c r="Q21" s="391"/>
      <c r="R21" s="391"/>
      <c r="S21" s="391"/>
      <c r="T21" s="391"/>
      <c r="U21" s="391"/>
      <c r="V21" s="391"/>
      <c r="W21" s="391"/>
      <c r="X21" s="391"/>
      <c r="Y21" s="391"/>
      <c r="Z21" s="391"/>
      <c r="AA21" s="391"/>
      <c r="AB21" s="391"/>
      <c r="AC21" s="391"/>
      <c r="AD21" s="391"/>
      <c r="AE21" s="391"/>
      <c r="AF21" s="391"/>
      <c r="AG21" s="391"/>
      <c r="AH21" s="391"/>
      <c r="AI21" s="391"/>
      <c r="AJ21" s="391"/>
      <c r="AK21" s="391"/>
      <c r="AL21" s="391"/>
      <c r="AM21" s="391"/>
      <c r="AN21" s="391"/>
      <c r="AO21" s="391"/>
      <c r="AP21" s="391"/>
      <c r="AQ21" s="391"/>
      <c r="AR21" s="391"/>
      <c r="AS21" s="391"/>
      <c r="AT21" s="392"/>
      <c r="AU21" s="391"/>
      <c r="AV21" s="391"/>
      <c r="AW21" s="391"/>
      <c r="AX21" s="391"/>
      <c r="AY21" s="391"/>
      <c r="AZ21" s="391"/>
      <c r="BA21" s="391"/>
      <c r="BB21" s="391"/>
      <c r="BC21" s="391"/>
      <c r="BD21" s="391"/>
      <c r="BE21" s="391"/>
      <c r="BF21" s="392"/>
      <c r="BG21" s="391"/>
      <c r="BH21" s="391"/>
      <c r="BI21" s="391"/>
      <c r="BJ21" s="391"/>
      <c r="BK21" s="391"/>
      <c r="BL21" s="391"/>
      <c r="BM21" s="391"/>
      <c r="BN21" s="391"/>
      <c r="BO21" s="391"/>
      <c r="BP21" s="391"/>
      <c r="BQ21" s="391"/>
      <c r="BR21" s="392"/>
      <c r="BS21" s="391"/>
      <c r="BT21" s="391"/>
      <c r="BU21" s="391"/>
      <c r="BV21" s="391"/>
      <c r="BW21" s="391"/>
      <c r="BX21" s="391"/>
      <c r="BY21" s="391"/>
      <c r="BZ21" s="391"/>
      <c r="CA21" s="391"/>
      <c r="CB21" s="391"/>
      <c r="CC21" s="391"/>
      <c r="CD21" s="392"/>
      <c r="CE21" s="391"/>
      <c r="CF21" s="391"/>
      <c r="CG21" s="391"/>
      <c r="CH21" s="391"/>
      <c r="CI21" s="391"/>
      <c r="CJ21" s="391"/>
      <c r="CK21" s="391"/>
      <c r="CL21" s="391"/>
      <c r="CM21" s="391"/>
      <c r="CN21" s="391"/>
      <c r="CO21" s="391"/>
      <c r="CP21" s="392"/>
      <c r="CQ21" s="391"/>
      <c r="CR21" s="391"/>
      <c r="CS21" s="391"/>
      <c r="CT21" s="391"/>
      <c r="CU21" s="391"/>
      <c r="CV21" s="391"/>
      <c r="CW21" s="391"/>
      <c r="CX21" s="391"/>
      <c r="CY21" s="391"/>
      <c r="CZ21" s="391"/>
      <c r="DA21" s="391"/>
      <c r="DB21" s="392"/>
      <c r="DC21" s="391"/>
      <c r="DD21" s="393"/>
      <c r="DE21" s="388"/>
      <c r="MM21" s="394"/>
    </row>
    <row r="22" spans="1:351" ht="17.25" x14ac:dyDescent="0.15">
      <c r="B22" s="395"/>
      <c r="MM22" s="394"/>
    </row>
    <row r="23" spans="1:351" x14ac:dyDescent="0.15">
      <c r="B23" s="395"/>
    </row>
    <row r="24" spans="1:351" x14ac:dyDescent="0.15">
      <c r="B24" s="395"/>
    </row>
    <row r="25" spans="1:351" x14ac:dyDescent="0.15">
      <c r="B25" s="395"/>
    </row>
    <row r="26" spans="1:351" x14ac:dyDescent="0.15">
      <c r="B26" s="395"/>
    </row>
    <row r="27" spans="1:351" x14ac:dyDescent="0.15">
      <c r="B27" s="395"/>
    </row>
    <row r="28" spans="1:351" x14ac:dyDescent="0.15">
      <c r="B28" s="395"/>
    </row>
    <row r="29" spans="1:351" x14ac:dyDescent="0.15">
      <c r="B29" s="395"/>
    </row>
    <row r="30" spans="1:351" x14ac:dyDescent="0.15">
      <c r="B30" s="395"/>
    </row>
    <row r="31" spans="1:351" x14ac:dyDescent="0.15">
      <c r="B31" s="395"/>
    </row>
    <row r="32" spans="1:351" x14ac:dyDescent="0.15">
      <c r="B32" s="395"/>
    </row>
    <row r="33" spans="2:109" x14ac:dyDescent="0.15">
      <c r="B33" s="395"/>
    </row>
    <row r="34" spans="2:109" x14ac:dyDescent="0.15">
      <c r="B34" s="395"/>
    </row>
    <row r="35" spans="2:109" x14ac:dyDescent="0.15">
      <c r="B35" s="395"/>
    </row>
    <row r="36" spans="2:109" x14ac:dyDescent="0.15">
      <c r="B36" s="395"/>
    </row>
    <row r="37" spans="2:109" x14ac:dyDescent="0.15">
      <c r="B37" s="395"/>
    </row>
    <row r="38" spans="2:109" x14ac:dyDescent="0.15">
      <c r="B38" s="395"/>
    </row>
    <row r="39" spans="2:109" x14ac:dyDescent="0.15">
      <c r="B39" s="397"/>
      <c r="C39" s="398"/>
      <c r="D39" s="398"/>
      <c r="E39" s="398"/>
      <c r="F39" s="398"/>
      <c r="G39" s="398"/>
      <c r="H39" s="398"/>
      <c r="I39" s="398"/>
      <c r="J39" s="398"/>
      <c r="K39" s="398"/>
      <c r="L39" s="398"/>
      <c r="M39" s="398"/>
      <c r="N39" s="398"/>
      <c r="O39" s="398"/>
      <c r="P39" s="398"/>
      <c r="Q39" s="398"/>
      <c r="R39" s="398"/>
      <c r="S39" s="398"/>
      <c r="T39" s="398"/>
      <c r="U39" s="398"/>
      <c r="V39" s="398"/>
      <c r="W39" s="398"/>
      <c r="X39" s="398"/>
      <c r="Y39" s="398"/>
      <c r="Z39" s="398"/>
      <c r="AA39" s="398"/>
      <c r="AB39" s="398"/>
      <c r="AC39" s="398"/>
      <c r="AD39" s="398"/>
      <c r="AE39" s="398"/>
      <c r="AF39" s="398"/>
      <c r="AG39" s="398"/>
      <c r="AH39" s="398"/>
      <c r="AI39" s="398"/>
      <c r="AJ39" s="398"/>
      <c r="AK39" s="398"/>
      <c r="AL39" s="398"/>
      <c r="AM39" s="398"/>
      <c r="AN39" s="398"/>
      <c r="AO39" s="398"/>
      <c r="AP39" s="398"/>
      <c r="AQ39" s="398"/>
      <c r="AR39" s="398"/>
      <c r="AS39" s="398"/>
      <c r="AT39" s="398"/>
      <c r="AU39" s="398"/>
      <c r="AV39" s="398"/>
      <c r="AW39" s="398"/>
      <c r="AX39" s="398"/>
      <c r="AY39" s="398"/>
      <c r="AZ39" s="398"/>
      <c r="BA39" s="398"/>
      <c r="BB39" s="398"/>
      <c r="BC39" s="398"/>
      <c r="BD39" s="398"/>
      <c r="BE39" s="398"/>
      <c r="BF39" s="398"/>
      <c r="BG39" s="398"/>
      <c r="BH39" s="398"/>
      <c r="BI39" s="398"/>
      <c r="BJ39" s="398"/>
      <c r="BK39" s="398"/>
      <c r="BL39" s="398"/>
      <c r="BM39" s="398"/>
      <c r="BN39" s="398"/>
      <c r="BO39" s="398"/>
      <c r="BP39" s="398"/>
      <c r="BQ39" s="398"/>
      <c r="BR39" s="398"/>
      <c r="BS39" s="398"/>
      <c r="BT39" s="398"/>
      <c r="BU39" s="398"/>
      <c r="BV39" s="398"/>
      <c r="BW39" s="398"/>
      <c r="BX39" s="398"/>
      <c r="BY39" s="398"/>
      <c r="BZ39" s="398"/>
      <c r="CA39" s="398"/>
      <c r="CB39" s="398"/>
      <c r="CC39" s="398"/>
      <c r="CD39" s="398"/>
      <c r="CE39" s="398"/>
      <c r="CF39" s="398"/>
      <c r="CG39" s="398"/>
      <c r="CH39" s="398"/>
      <c r="CI39" s="398"/>
      <c r="CJ39" s="398"/>
      <c r="CK39" s="398"/>
      <c r="CL39" s="398"/>
      <c r="CM39" s="398"/>
      <c r="CN39" s="398"/>
      <c r="CO39" s="398"/>
      <c r="CP39" s="398"/>
      <c r="CQ39" s="398"/>
      <c r="CR39" s="398"/>
      <c r="CS39" s="398"/>
      <c r="CT39" s="398"/>
      <c r="CU39" s="398"/>
      <c r="CV39" s="398"/>
      <c r="CW39" s="398"/>
      <c r="CX39" s="398"/>
      <c r="CY39" s="398"/>
      <c r="CZ39" s="398"/>
      <c r="DA39" s="398"/>
      <c r="DB39" s="398"/>
      <c r="DC39" s="398"/>
      <c r="DD39" s="399"/>
    </row>
    <row r="40" spans="2:109" x14ac:dyDescent="0.15">
      <c r="B40" s="400"/>
      <c r="DD40" s="400"/>
      <c r="DE40" s="388"/>
    </row>
    <row r="41" spans="2:109" ht="17.25" x14ac:dyDescent="0.15">
      <c r="B41" s="401" t="s">
        <v>614</v>
      </c>
      <c r="C41" s="391"/>
      <c r="D41" s="391"/>
      <c r="E41" s="391"/>
      <c r="F41" s="391"/>
      <c r="G41" s="391"/>
      <c r="H41" s="391"/>
      <c r="I41" s="391"/>
      <c r="J41" s="391"/>
      <c r="K41" s="391"/>
      <c r="L41" s="391"/>
      <c r="M41" s="391"/>
      <c r="N41" s="391"/>
      <c r="O41" s="391"/>
      <c r="P41" s="391"/>
      <c r="Q41" s="391"/>
      <c r="R41" s="391"/>
      <c r="S41" s="391"/>
      <c r="T41" s="391"/>
      <c r="U41" s="391"/>
      <c r="V41" s="391"/>
      <c r="W41" s="391"/>
      <c r="X41" s="391"/>
      <c r="Y41" s="391"/>
      <c r="Z41" s="391"/>
      <c r="AA41" s="391"/>
      <c r="AB41" s="391"/>
      <c r="AC41" s="391"/>
      <c r="AD41" s="391"/>
      <c r="AE41" s="391"/>
      <c r="AF41" s="391"/>
      <c r="AG41" s="391"/>
      <c r="AH41" s="391"/>
      <c r="AI41" s="391"/>
      <c r="AJ41" s="391"/>
      <c r="AK41" s="391"/>
      <c r="AL41" s="391"/>
      <c r="AM41" s="391"/>
      <c r="AN41" s="391"/>
      <c r="AO41" s="391"/>
      <c r="AP41" s="391"/>
      <c r="AQ41" s="391"/>
      <c r="AR41" s="391"/>
      <c r="AS41" s="391"/>
      <c r="AT41" s="391"/>
      <c r="AU41" s="391"/>
      <c r="AV41" s="391"/>
      <c r="AW41" s="391"/>
      <c r="AX41" s="391"/>
      <c r="AY41" s="391"/>
      <c r="AZ41" s="391"/>
      <c r="BA41" s="391"/>
      <c r="BB41" s="391"/>
      <c r="BC41" s="391"/>
      <c r="BD41" s="391"/>
      <c r="BE41" s="391"/>
      <c r="BF41" s="391"/>
      <c r="BG41" s="391"/>
      <c r="BH41" s="391"/>
      <c r="BI41" s="391"/>
      <c r="BJ41" s="391"/>
      <c r="BK41" s="391"/>
      <c r="BL41" s="391"/>
      <c r="BM41" s="391"/>
      <c r="BN41" s="391"/>
      <c r="BO41" s="391"/>
      <c r="BP41" s="391"/>
      <c r="BQ41" s="391"/>
      <c r="BR41" s="391"/>
      <c r="BS41" s="391"/>
      <c r="BT41" s="391"/>
      <c r="BU41" s="391"/>
      <c r="BV41" s="391"/>
      <c r="BW41" s="391"/>
      <c r="BX41" s="391"/>
      <c r="BY41" s="391"/>
      <c r="BZ41" s="391"/>
      <c r="CA41" s="391"/>
      <c r="CB41" s="391"/>
      <c r="CC41" s="391"/>
      <c r="CD41" s="391"/>
      <c r="CE41" s="391"/>
      <c r="CF41" s="391"/>
      <c r="CG41" s="391"/>
      <c r="CH41" s="391"/>
      <c r="CI41" s="391"/>
      <c r="CJ41" s="391"/>
      <c r="CK41" s="391"/>
      <c r="CL41" s="391"/>
      <c r="CM41" s="391"/>
      <c r="CN41" s="391"/>
      <c r="CO41" s="391"/>
      <c r="CP41" s="391"/>
      <c r="CQ41" s="391"/>
      <c r="CR41" s="391"/>
      <c r="CS41" s="391"/>
      <c r="CT41" s="391"/>
      <c r="CU41" s="391"/>
      <c r="CV41" s="391"/>
      <c r="CW41" s="391"/>
      <c r="CX41" s="391"/>
      <c r="CY41" s="391"/>
      <c r="CZ41" s="391"/>
      <c r="DA41" s="391"/>
      <c r="DB41" s="391"/>
      <c r="DC41" s="391"/>
      <c r="DD41" s="393"/>
    </row>
    <row r="42" spans="2:109" x14ac:dyDescent="0.15">
      <c r="B42" s="395"/>
      <c r="G42" s="402"/>
      <c r="I42" s="403"/>
      <c r="J42" s="403"/>
      <c r="K42" s="403"/>
      <c r="AM42" s="402"/>
      <c r="AN42" s="402" t="s">
        <v>615</v>
      </c>
      <c r="AP42" s="403"/>
      <c r="AQ42" s="403"/>
      <c r="AR42" s="403"/>
      <c r="AY42" s="402"/>
      <c r="BA42" s="403"/>
      <c r="BB42" s="403"/>
      <c r="BC42" s="403"/>
      <c r="BK42" s="402"/>
      <c r="BM42" s="403"/>
      <c r="BN42" s="403"/>
      <c r="BO42" s="403"/>
      <c r="BW42" s="402"/>
      <c r="BY42" s="403"/>
      <c r="BZ42" s="403"/>
      <c r="CA42" s="403"/>
      <c r="CI42" s="402"/>
      <c r="CK42" s="403"/>
      <c r="CL42" s="403"/>
      <c r="CM42" s="403"/>
      <c r="CU42" s="402"/>
      <c r="CW42" s="403"/>
      <c r="CX42" s="403"/>
      <c r="CY42" s="403"/>
    </row>
    <row r="43" spans="2:109" ht="13.5" customHeight="1" x14ac:dyDescent="0.15">
      <c r="B43" s="395"/>
      <c r="AN43" s="1317" t="s">
        <v>624</v>
      </c>
      <c r="AO43" s="1318"/>
      <c r="AP43" s="1318"/>
      <c r="AQ43" s="1318"/>
      <c r="AR43" s="1318"/>
      <c r="AS43" s="1318"/>
      <c r="AT43" s="1318"/>
      <c r="AU43" s="1318"/>
      <c r="AV43" s="1318"/>
      <c r="AW43" s="1318"/>
      <c r="AX43" s="1318"/>
      <c r="AY43" s="1318"/>
      <c r="AZ43" s="1318"/>
      <c r="BA43" s="1318"/>
      <c r="BB43" s="1318"/>
      <c r="BC43" s="1318"/>
      <c r="BD43" s="1318"/>
      <c r="BE43" s="1318"/>
      <c r="BF43" s="1318"/>
      <c r="BG43" s="1318"/>
      <c r="BH43" s="1318"/>
      <c r="BI43" s="1318"/>
      <c r="BJ43" s="1318"/>
      <c r="BK43" s="1318"/>
      <c r="BL43" s="1318"/>
      <c r="BM43" s="1318"/>
      <c r="BN43" s="1318"/>
      <c r="BO43" s="1318"/>
      <c r="BP43" s="1318"/>
      <c r="BQ43" s="1318"/>
      <c r="BR43" s="1318"/>
      <c r="BS43" s="1318"/>
      <c r="BT43" s="1318"/>
      <c r="BU43" s="1318"/>
      <c r="BV43" s="1318"/>
      <c r="BW43" s="1318"/>
      <c r="BX43" s="1318"/>
      <c r="BY43" s="1318"/>
      <c r="BZ43" s="1318"/>
      <c r="CA43" s="1318"/>
      <c r="CB43" s="1318"/>
      <c r="CC43" s="1318"/>
      <c r="CD43" s="1318"/>
      <c r="CE43" s="1318"/>
      <c r="CF43" s="1318"/>
      <c r="CG43" s="1318"/>
      <c r="CH43" s="1318"/>
      <c r="CI43" s="1318"/>
      <c r="CJ43" s="1318"/>
      <c r="CK43" s="1318"/>
      <c r="CL43" s="1318"/>
      <c r="CM43" s="1318"/>
      <c r="CN43" s="1318"/>
      <c r="CO43" s="1318"/>
      <c r="CP43" s="1318"/>
      <c r="CQ43" s="1318"/>
      <c r="CR43" s="1318"/>
      <c r="CS43" s="1318"/>
      <c r="CT43" s="1318"/>
      <c r="CU43" s="1318"/>
      <c r="CV43" s="1318"/>
      <c r="CW43" s="1318"/>
      <c r="CX43" s="1318"/>
      <c r="CY43" s="1318"/>
      <c r="CZ43" s="1318"/>
      <c r="DA43" s="1318"/>
      <c r="DB43" s="1318"/>
      <c r="DC43" s="1319"/>
    </row>
    <row r="44" spans="2:109" x14ac:dyDescent="0.15">
      <c r="B44" s="395"/>
      <c r="AN44" s="1320"/>
      <c r="AO44" s="1321"/>
      <c r="AP44" s="1321"/>
      <c r="AQ44" s="1321"/>
      <c r="AR44" s="1321"/>
      <c r="AS44" s="1321"/>
      <c r="AT44" s="1321"/>
      <c r="AU44" s="1321"/>
      <c r="AV44" s="1321"/>
      <c r="AW44" s="1321"/>
      <c r="AX44" s="1321"/>
      <c r="AY44" s="1321"/>
      <c r="AZ44" s="1321"/>
      <c r="BA44" s="1321"/>
      <c r="BB44" s="1321"/>
      <c r="BC44" s="1321"/>
      <c r="BD44" s="1321"/>
      <c r="BE44" s="1321"/>
      <c r="BF44" s="1321"/>
      <c r="BG44" s="1321"/>
      <c r="BH44" s="1321"/>
      <c r="BI44" s="1321"/>
      <c r="BJ44" s="1321"/>
      <c r="BK44" s="1321"/>
      <c r="BL44" s="1321"/>
      <c r="BM44" s="1321"/>
      <c r="BN44" s="1321"/>
      <c r="BO44" s="1321"/>
      <c r="BP44" s="1321"/>
      <c r="BQ44" s="1321"/>
      <c r="BR44" s="1321"/>
      <c r="BS44" s="1321"/>
      <c r="BT44" s="1321"/>
      <c r="BU44" s="1321"/>
      <c r="BV44" s="1321"/>
      <c r="BW44" s="1321"/>
      <c r="BX44" s="1321"/>
      <c r="BY44" s="1321"/>
      <c r="BZ44" s="1321"/>
      <c r="CA44" s="1321"/>
      <c r="CB44" s="1321"/>
      <c r="CC44" s="1321"/>
      <c r="CD44" s="1321"/>
      <c r="CE44" s="1321"/>
      <c r="CF44" s="1321"/>
      <c r="CG44" s="1321"/>
      <c r="CH44" s="1321"/>
      <c r="CI44" s="1321"/>
      <c r="CJ44" s="1321"/>
      <c r="CK44" s="1321"/>
      <c r="CL44" s="1321"/>
      <c r="CM44" s="1321"/>
      <c r="CN44" s="1321"/>
      <c r="CO44" s="1321"/>
      <c r="CP44" s="1321"/>
      <c r="CQ44" s="1321"/>
      <c r="CR44" s="1321"/>
      <c r="CS44" s="1321"/>
      <c r="CT44" s="1321"/>
      <c r="CU44" s="1321"/>
      <c r="CV44" s="1321"/>
      <c r="CW44" s="1321"/>
      <c r="CX44" s="1321"/>
      <c r="CY44" s="1321"/>
      <c r="CZ44" s="1321"/>
      <c r="DA44" s="1321"/>
      <c r="DB44" s="1321"/>
      <c r="DC44" s="1322"/>
    </row>
    <row r="45" spans="2:109" x14ac:dyDescent="0.15">
      <c r="B45" s="395"/>
      <c r="AN45" s="1320"/>
      <c r="AO45" s="1321"/>
      <c r="AP45" s="1321"/>
      <c r="AQ45" s="1321"/>
      <c r="AR45" s="1321"/>
      <c r="AS45" s="1321"/>
      <c r="AT45" s="1321"/>
      <c r="AU45" s="1321"/>
      <c r="AV45" s="1321"/>
      <c r="AW45" s="1321"/>
      <c r="AX45" s="1321"/>
      <c r="AY45" s="1321"/>
      <c r="AZ45" s="1321"/>
      <c r="BA45" s="1321"/>
      <c r="BB45" s="1321"/>
      <c r="BC45" s="1321"/>
      <c r="BD45" s="1321"/>
      <c r="BE45" s="1321"/>
      <c r="BF45" s="1321"/>
      <c r="BG45" s="1321"/>
      <c r="BH45" s="1321"/>
      <c r="BI45" s="1321"/>
      <c r="BJ45" s="1321"/>
      <c r="BK45" s="1321"/>
      <c r="BL45" s="1321"/>
      <c r="BM45" s="1321"/>
      <c r="BN45" s="1321"/>
      <c r="BO45" s="1321"/>
      <c r="BP45" s="1321"/>
      <c r="BQ45" s="1321"/>
      <c r="BR45" s="1321"/>
      <c r="BS45" s="1321"/>
      <c r="BT45" s="1321"/>
      <c r="BU45" s="1321"/>
      <c r="BV45" s="1321"/>
      <c r="BW45" s="1321"/>
      <c r="BX45" s="1321"/>
      <c r="BY45" s="1321"/>
      <c r="BZ45" s="1321"/>
      <c r="CA45" s="1321"/>
      <c r="CB45" s="1321"/>
      <c r="CC45" s="1321"/>
      <c r="CD45" s="1321"/>
      <c r="CE45" s="1321"/>
      <c r="CF45" s="1321"/>
      <c r="CG45" s="1321"/>
      <c r="CH45" s="1321"/>
      <c r="CI45" s="1321"/>
      <c r="CJ45" s="1321"/>
      <c r="CK45" s="1321"/>
      <c r="CL45" s="1321"/>
      <c r="CM45" s="1321"/>
      <c r="CN45" s="1321"/>
      <c r="CO45" s="1321"/>
      <c r="CP45" s="1321"/>
      <c r="CQ45" s="1321"/>
      <c r="CR45" s="1321"/>
      <c r="CS45" s="1321"/>
      <c r="CT45" s="1321"/>
      <c r="CU45" s="1321"/>
      <c r="CV45" s="1321"/>
      <c r="CW45" s="1321"/>
      <c r="CX45" s="1321"/>
      <c r="CY45" s="1321"/>
      <c r="CZ45" s="1321"/>
      <c r="DA45" s="1321"/>
      <c r="DB45" s="1321"/>
      <c r="DC45" s="1322"/>
    </row>
    <row r="46" spans="2:109" x14ac:dyDescent="0.15">
      <c r="B46" s="395"/>
      <c r="AN46" s="1320"/>
      <c r="AO46" s="1321"/>
      <c r="AP46" s="1321"/>
      <c r="AQ46" s="1321"/>
      <c r="AR46" s="1321"/>
      <c r="AS46" s="1321"/>
      <c r="AT46" s="1321"/>
      <c r="AU46" s="1321"/>
      <c r="AV46" s="1321"/>
      <c r="AW46" s="1321"/>
      <c r="AX46" s="1321"/>
      <c r="AY46" s="1321"/>
      <c r="AZ46" s="1321"/>
      <c r="BA46" s="1321"/>
      <c r="BB46" s="1321"/>
      <c r="BC46" s="1321"/>
      <c r="BD46" s="1321"/>
      <c r="BE46" s="1321"/>
      <c r="BF46" s="1321"/>
      <c r="BG46" s="1321"/>
      <c r="BH46" s="1321"/>
      <c r="BI46" s="1321"/>
      <c r="BJ46" s="1321"/>
      <c r="BK46" s="1321"/>
      <c r="BL46" s="1321"/>
      <c r="BM46" s="1321"/>
      <c r="BN46" s="1321"/>
      <c r="BO46" s="1321"/>
      <c r="BP46" s="1321"/>
      <c r="BQ46" s="1321"/>
      <c r="BR46" s="1321"/>
      <c r="BS46" s="1321"/>
      <c r="BT46" s="1321"/>
      <c r="BU46" s="1321"/>
      <c r="BV46" s="1321"/>
      <c r="BW46" s="1321"/>
      <c r="BX46" s="1321"/>
      <c r="BY46" s="1321"/>
      <c r="BZ46" s="1321"/>
      <c r="CA46" s="1321"/>
      <c r="CB46" s="1321"/>
      <c r="CC46" s="1321"/>
      <c r="CD46" s="1321"/>
      <c r="CE46" s="1321"/>
      <c r="CF46" s="1321"/>
      <c r="CG46" s="1321"/>
      <c r="CH46" s="1321"/>
      <c r="CI46" s="1321"/>
      <c r="CJ46" s="1321"/>
      <c r="CK46" s="1321"/>
      <c r="CL46" s="1321"/>
      <c r="CM46" s="1321"/>
      <c r="CN46" s="1321"/>
      <c r="CO46" s="1321"/>
      <c r="CP46" s="1321"/>
      <c r="CQ46" s="1321"/>
      <c r="CR46" s="1321"/>
      <c r="CS46" s="1321"/>
      <c r="CT46" s="1321"/>
      <c r="CU46" s="1321"/>
      <c r="CV46" s="1321"/>
      <c r="CW46" s="1321"/>
      <c r="CX46" s="1321"/>
      <c r="CY46" s="1321"/>
      <c r="CZ46" s="1321"/>
      <c r="DA46" s="1321"/>
      <c r="DB46" s="1321"/>
      <c r="DC46" s="1322"/>
    </row>
    <row r="47" spans="2:109" x14ac:dyDescent="0.15">
      <c r="B47" s="395"/>
      <c r="AN47" s="1323"/>
      <c r="AO47" s="1324"/>
      <c r="AP47" s="1324"/>
      <c r="AQ47" s="1324"/>
      <c r="AR47" s="1324"/>
      <c r="AS47" s="1324"/>
      <c r="AT47" s="1324"/>
      <c r="AU47" s="1324"/>
      <c r="AV47" s="1324"/>
      <c r="AW47" s="1324"/>
      <c r="AX47" s="1324"/>
      <c r="AY47" s="1324"/>
      <c r="AZ47" s="1324"/>
      <c r="BA47" s="1324"/>
      <c r="BB47" s="1324"/>
      <c r="BC47" s="1324"/>
      <c r="BD47" s="1324"/>
      <c r="BE47" s="1324"/>
      <c r="BF47" s="1324"/>
      <c r="BG47" s="1324"/>
      <c r="BH47" s="1324"/>
      <c r="BI47" s="1324"/>
      <c r="BJ47" s="1324"/>
      <c r="BK47" s="1324"/>
      <c r="BL47" s="1324"/>
      <c r="BM47" s="1324"/>
      <c r="BN47" s="1324"/>
      <c r="BO47" s="1324"/>
      <c r="BP47" s="1324"/>
      <c r="BQ47" s="1324"/>
      <c r="BR47" s="1324"/>
      <c r="BS47" s="1324"/>
      <c r="BT47" s="1324"/>
      <c r="BU47" s="1324"/>
      <c r="BV47" s="1324"/>
      <c r="BW47" s="1324"/>
      <c r="BX47" s="1324"/>
      <c r="BY47" s="1324"/>
      <c r="BZ47" s="1324"/>
      <c r="CA47" s="1324"/>
      <c r="CB47" s="1324"/>
      <c r="CC47" s="1324"/>
      <c r="CD47" s="1324"/>
      <c r="CE47" s="1324"/>
      <c r="CF47" s="1324"/>
      <c r="CG47" s="1324"/>
      <c r="CH47" s="1324"/>
      <c r="CI47" s="1324"/>
      <c r="CJ47" s="1324"/>
      <c r="CK47" s="1324"/>
      <c r="CL47" s="1324"/>
      <c r="CM47" s="1324"/>
      <c r="CN47" s="1324"/>
      <c r="CO47" s="1324"/>
      <c r="CP47" s="1324"/>
      <c r="CQ47" s="1324"/>
      <c r="CR47" s="1324"/>
      <c r="CS47" s="1324"/>
      <c r="CT47" s="1324"/>
      <c r="CU47" s="1324"/>
      <c r="CV47" s="1324"/>
      <c r="CW47" s="1324"/>
      <c r="CX47" s="1324"/>
      <c r="CY47" s="1324"/>
      <c r="CZ47" s="1324"/>
      <c r="DA47" s="1324"/>
      <c r="DB47" s="1324"/>
      <c r="DC47" s="1325"/>
    </row>
    <row r="48" spans="2:109" x14ac:dyDescent="0.15">
      <c r="B48" s="395"/>
      <c r="H48" s="404"/>
      <c r="I48" s="404"/>
      <c r="J48" s="404"/>
      <c r="AN48" s="404"/>
      <c r="AO48" s="404"/>
      <c r="AP48" s="404"/>
      <c r="AZ48" s="404"/>
      <c r="BA48" s="404"/>
      <c r="BB48" s="404"/>
      <c r="BL48" s="404"/>
      <c r="BM48" s="404"/>
      <c r="BN48" s="404"/>
      <c r="BX48" s="404"/>
      <c r="BY48" s="404"/>
      <c r="BZ48" s="404"/>
      <c r="CJ48" s="404"/>
      <c r="CK48" s="404"/>
      <c r="CL48" s="404"/>
      <c r="CV48" s="404"/>
      <c r="CW48" s="404"/>
      <c r="CX48" s="404"/>
    </row>
    <row r="49" spans="1:109" x14ac:dyDescent="0.15">
      <c r="B49" s="395"/>
      <c r="AN49" s="388" t="s">
        <v>616</v>
      </c>
    </row>
    <row r="50" spans="1:109" x14ac:dyDescent="0.15">
      <c r="B50" s="395"/>
      <c r="G50" s="1309"/>
      <c r="H50" s="1309"/>
      <c r="I50" s="1309"/>
      <c r="J50" s="1309"/>
      <c r="K50" s="405"/>
      <c r="L50" s="405"/>
      <c r="M50" s="406"/>
      <c r="N50" s="406"/>
      <c r="AN50" s="1327"/>
      <c r="AO50" s="1328"/>
      <c r="AP50" s="1328"/>
      <c r="AQ50" s="1328"/>
      <c r="AR50" s="1328"/>
      <c r="AS50" s="1328"/>
      <c r="AT50" s="1328"/>
      <c r="AU50" s="1328"/>
      <c r="AV50" s="1328"/>
      <c r="AW50" s="1328"/>
      <c r="AX50" s="1328"/>
      <c r="AY50" s="1328"/>
      <c r="AZ50" s="1328"/>
      <c r="BA50" s="1328"/>
      <c r="BB50" s="1328"/>
      <c r="BC50" s="1328"/>
      <c r="BD50" s="1328"/>
      <c r="BE50" s="1328"/>
      <c r="BF50" s="1328"/>
      <c r="BG50" s="1328"/>
      <c r="BH50" s="1328"/>
      <c r="BI50" s="1328"/>
      <c r="BJ50" s="1328"/>
      <c r="BK50" s="1328"/>
      <c r="BL50" s="1328"/>
      <c r="BM50" s="1328"/>
      <c r="BN50" s="1328"/>
      <c r="BO50" s="1329"/>
      <c r="BP50" s="1315" t="s">
        <v>568</v>
      </c>
      <c r="BQ50" s="1315"/>
      <c r="BR50" s="1315"/>
      <c r="BS50" s="1315"/>
      <c r="BT50" s="1315"/>
      <c r="BU50" s="1315"/>
      <c r="BV50" s="1315"/>
      <c r="BW50" s="1315"/>
      <c r="BX50" s="1315" t="s">
        <v>569</v>
      </c>
      <c r="BY50" s="1315"/>
      <c r="BZ50" s="1315"/>
      <c r="CA50" s="1315"/>
      <c r="CB50" s="1315"/>
      <c r="CC50" s="1315"/>
      <c r="CD50" s="1315"/>
      <c r="CE50" s="1315"/>
      <c r="CF50" s="1315" t="s">
        <v>570</v>
      </c>
      <c r="CG50" s="1315"/>
      <c r="CH50" s="1315"/>
      <c r="CI50" s="1315"/>
      <c r="CJ50" s="1315"/>
      <c r="CK50" s="1315"/>
      <c r="CL50" s="1315"/>
      <c r="CM50" s="1315"/>
      <c r="CN50" s="1315" t="s">
        <v>571</v>
      </c>
      <c r="CO50" s="1315"/>
      <c r="CP50" s="1315"/>
      <c r="CQ50" s="1315"/>
      <c r="CR50" s="1315"/>
      <c r="CS50" s="1315"/>
      <c r="CT50" s="1315"/>
      <c r="CU50" s="1315"/>
      <c r="CV50" s="1315" t="s">
        <v>572</v>
      </c>
      <c r="CW50" s="1315"/>
      <c r="CX50" s="1315"/>
      <c r="CY50" s="1315"/>
      <c r="CZ50" s="1315"/>
      <c r="DA50" s="1315"/>
      <c r="DB50" s="1315"/>
      <c r="DC50" s="1315"/>
    </row>
    <row r="51" spans="1:109" ht="13.5" customHeight="1" x14ac:dyDescent="0.15">
      <c r="B51" s="395"/>
      <c r="G51" s="1326"/>
      <c r="H51" s="1326"/>
      <c r="I51" s="1330"/>
      <c r="J51" s="1330"/>
      <c r="K51" s="1316"/>
      <c r="L51" s="1316"/>
      <c r="M51" s="1316"/>
      <c r="N51" s="1316"/>
      <c r="AM51" s="404"/>
      <c r="AN51" s="1314" t="s">
        <v>617</v>
      </c>
      <c r="AO51" s="1314"/>
      <c r="AP51" s="1314"/>
      <c r="AQ51" s="1314"/>
      <c r="AR51" s="1314"/>
      <c r="AS51" s="1314"/>
      <c r="AT51" s="1314"/>
      <c r="AU51" s="1314"/>
      <c r="AV51" s="1314"/>
      <c r="AW51" s="1314"/>
      <c r="AX51" s="1314"/>
      <c r="AY51" s="1314"/>
      <c r="AZ51" s="1314"/>
      <c r="BA51" s="1314"/>
      <c r="BB51" s="1314" t="s">
        <v>618</v>
      </c>
      <c r="BC51" s="1314"/>
      <c r="BD51" s="1314"/>
      <c r="BE51" s="1314"/>
      <c r="BF51" s="1314"/>
      <c r="BG51" s="1314"/>
      <c r="BH51" s="1314"/>
      <c r="BI51" s="1314"/>
      <c r="BJ51" s="1314"/>
      <c r="BK51" s="1314"/>
      <c r="BL51" s="1314"/>
      <c r="BM51" s="1314"/>
      <c r="BN51" s="1314"/>
      <c r="BO51" s="1314"/>
      <c r="BP51" s="1311">
        <v>50.7</v>
      </c>
      <c r="BQ51" s="1311"/>
      <c r="BR51" s="1311"/>
      <c r="BS51" s="1311"/>
      <c r="BT51" s="1311"/>
      <c r="BU51" s="1311"/>
      <c r="BV51" s="1311"/>
      <c r="BW51" s="1311"/>
      <c r="BX51" s="1311">
        <v>33.4</v>
      </c>
      <c r="BY51" s="1311"/>
      <c r="BZ51" s="1311"/>
      <c r="CA51" s="1311"/>
      <c r="CB51" s="1311"/>
      <c r="CC51" s="1311"/>
      <c r="CD51" s="1311"/>
      <c r="CE51" s="1311"/>
      <c r="CF51" s="1311">
        <v>19.7</v>
      </c>
      <c r="CG51" s="1311"/>
      <c r="CH51" s="1311"/>
      <c r="CI51" s="1311"/>
      <c r="CJ51" s="1311"/>
      <c r="CK51" s="1311"/>
      <c r="CL51" s="1311"/>
      <c r="CM51" s="1311"/>
      <c r="CN51" s="1311">
        <v>2.2000000000000002</v>
      </c>
      <c r="CO51" s="1311"/>
      <c r="CP51" s="1311"/>
      <c r="CQ51" s="1311"/>
      <c r="CR51" s="1311"/>
      <c r="CS51" s="1311"/>
      <c r="CT51" s="1311"/>
      <c r="CU51" s="1311"/>
      <c r="CV51" s="1311"/>
      <c r="CW51" s="1311"/>
      <c r="CX51" s="1311"/>
      <c r="CY51" s="1311"/>
      <c r="CZ51" s="1311"/>
      <c r="DA51" s="1311"/>
      <c r="DB51" s="1311"/>
      <c r="DC51" s="1311"/>
    </row>
    <row r="52" spans="1:109" x14ac:dyDescent="0.15">
      <c r="B52" s="395"/>
      <c r="G52" s="1326"/>
      <c r="H52" s="1326"/>
      <c r="I52" s="1330"/>
      <c r="J52" s="1330"/>
      <c r="K52" s="1316"/>
      <c r="L52" s="1316"/>
      <c r="M52" s="1316"/>
      <c r="N52" s="1316"/>
      <c r="AM52" s="404"/>
      <c r="AN52" s="1314"/>
      <c r="AO52" s="1314"/>
      <c r="AP52" s="1314"/>
      <c r="AQ52" s="1314"/>
      <c r="AR52" s="1314"/>
      <c r="AS52" s="1314"/>
      <c r="AT52" s="1314"/>
      <c r="AU52" s="1314"/>
      <c r="AV52" s="1314"/>
      <c r="AW52" s="1314"/>
      <c r="AX52" s="1314"/>
      <c r="AY52" s="1314"/>
      <c r="AZ52" s="1314"/>
      <c r="BA52" s="1314"/>
      <c r="BB52" s="1314"/>
      <c r="BC52" s="1314"/>
      <c r="BD52" s="1314"/>
      <c r="BE52" s="1314"/>
      <c r="BF52" s="1314"/>
      <c r="BG52" s="1314"/>
      <c r="BH52" s="1314"/>
      <c r="BI52" s="1314"/>
      <c r="BJ52" s="1314"/>
      <c r="BK52" s="1314"/>
      <c r="BL52" s="1314"/>
      <c r="BM52" s="1314"/>
      <c r="BN52" s="1314"/>
      <c r="BO52" s="1314"/>
      <c r="BP52" s="1311"/>
      <c r="BQ52" s="1311"/>
      <c r="BR52" s="1311"/>
      <c r="BS52" s="1311"/>
      <c r="BT52" s="1311"/>
      <c r="BU52" s="1311"/>
      <c r="BV52" s="1311"/>
      <c r="BW52" s="1311"/>
      <c r="BX52" s="1311"/>
      <c r="BY52" s="1311"/>
      <c r="BZ52" s="1311"/>
      <c r="CA52" s="1311"/>
      <c r="CB52" s="1311"/>
      <c r="CC52" s="1311"/>
      <c r="CD52" s="1311"/>
      <c r="CE52" s="1311"/>
      <c r="CF52" s="1311"/>
      <c r="CG52" s="1311"/>
      <c r="CH52" s="1311"/>
      <c r="CI52" s="1311"/>
      <c r="CJ52" s="1311"/>
      <c r="CK52" s="1311"/>
      <c r="CL52" s="1311"/>
      <c r="CM52" s="1311"/>
      <c r="CN52" s="1311"/>
      <c r="CO52" s="1311"/>
      <c r="CP52" s="1311"/>
      <c r="CQ52" s="1311"/>
      <c r="CR52" s="1311"/>
      <c r="CS52" s="1311"/>
      <c r="CT52" s="1311"/>
      <c r="CU52" s="1311"/>
      <c r="CV52" s="1311"/>
      <c r="CW52" s="1311"/>
      <c r="CX52" s="1311"/>
      <c r="CY52" s="1311"/>
      <c r="CZ52" s="1311"/>
      <c r="DA52" s="1311"/>
      <c r="DB52" s="1311"/>
      <c r="DC52" s="1311"/>
    </row>
    <row r="53" spans="1:109" x14ac:dyDescent="0.15">
      <c r="A53" s="403"/>
      <c r="B53" s="395"/>
      <c r="G53" s="1326"/>
      <c r="H53" s="1326"/>
      <c r="I53" s="1309"/>
      <c r="J53" s="1309"/>
      <c r="K53" s="1316"/>
      <c r="L53" s="1316"/>
      <c r="M53" s="1316"/>
      <c r="N53" s="1316"/>
      <c r="AM53" s="404"/>
      <c r="AN53" s="1314"/>
      <c r="AO53" s="1314"/>
      <c r="AP53" s="1314"/>
      <c r="AQ53" s="1314"/>
      <c r="AR53" s="1314"/>
      <c r="AS53" s="1314"/>
      <c r="AT53" s="1314"/>
      <c r="AU53" s="1314"/>
      <c r="AV53" s="1314"/>
      <c r="AW53" s="1314"/>
      <c r="AX53" s="1314"/>
      <c r="AY53" s="1314"/>
      <c r="AZ53" s="1314"/>
      <c r="BA53" s="1314"/>
      <c r="BB53" s="1314" t="s">
        <v>619</v>
      </c>
      <c r="BC53" s="1314"/>
      <c r="BD53" s="1314"/>
      <c r="BE53" s="1314"/>
      <c r="BF53" s="1314"/>
      <c r="BG53" s="1314"/>
      <c r="BH53" s="1314"/>
      <c r="BI53" s="1314"/>
      <c r="BJ53" s="1314"/>
      <c r="BK53" s="1314"/>
      <c r="BL53" s="1314"/>
      <c r="BM53" s="1314"/>
      <c r="BN53" s="1314"/>
      <c r="BO53" s="1314"/>
      <c r="BP53" s="1311">
        <v>49.4</v>
      </c>
      <c r="BQ53" s="1311"/>
      <c r="BR53" s="1311"/>
      <c r="BS53" s="1311"/>
      <c r="BT53" s="1311"/>
      <c r="BU53" s="1311"/>
      <c r="BV53" s="1311"/>
      <c r="BW53" s="1311"/>
      <c r="BX53" s="1311">
        <v>58.6</v>
      </c>
      <c r="BY53" s="1311"/>
      <c r="BZ53" s="1311"/>
      <c r="CA53" s="1311"/>
      <c r="CB53" s="1311"/>
      <c r="CC53" s="1311"/>
      <c r="CD53" s="1311"/>
      <c r="CE53" s="1311"/>
      <c r="CF53" s="1311">
        <v>59</v>
      </c>
      <c r="CG53" s="1311"/>
      <c r="CH53" s="1311"/>
      <c r="CI53" s="1311"/>
      <c r="CJ53" s="1311"/>
      <c r="CK53" s="1311"/>
      <c r="CL53" s="1311"/>
      <c r="CM53" s="1311"/>
      <c r="CN53" s="1311">
        <v>60.3</v>
      </c>
      <c r="CO53" s="1311"/>
      <c r="CP53" s="1311"/>
      <c r="CQ53" s="1311"/>
      <c r="CR53" s="1311"/>
      <c r="CS53" s="1311"/>
      <c r="CT53" s="1311"/>
      <c r="CU53" s="1311"/>
      <c r="CV53" s="1311">
        <v>61.3</v>
      </c>
      <c r="CW53" s="1311"/>
      <c r="CX53" s="1311"/>
      <c r="CY53" s="1311"/>
      <c r="CZ53" s="1311"/>
      <c r="DA53" s="1311"/>
      <c r="DB53" s="1311"/>
      <c r="DC53" s="1311"/>
    </row>
    <row r="54" spans="1:109" x14ac:dyDescent="0.15">
      <c r="A54" s="403"/>
      <c r="B54" s="395"/>
      <c r="G54" s="1326"/>
      <c r="H54" s="1326"/>
      <c r="I54" s="1309"/>
      <c r="J54" s="1309"/>
      <c r="K54" s="1316"/>
      <c r="L54" s="1316"/>
      <c r="M54" s="1316"/>
      <c r="N54" s="1316"/>
      <c r="AM54" s="404"/>
      <c r="AN54" s="1314"/>
      <c r="AO54" s="1314"/>
      <c r="AP54" s="1314"/>
      <c r="AQ54" s="1314"/>
      <c r="AR54" s="1314"/>
      <c r="AS54" s="1314"/>
      <c r="AT54" s="1314"/>
      <c r="AU54" s="1314"/>
      <c r="AV54" s="1314"/>
      <c r="AW54" s="1314"/>
      <c r="AX54" s="1314"/>
      <c r="AY54" s="1314"/>
      <c r="AZ54" s="1314"/>
      <c r="BA54" s="1314"/>
      <c r="BB54" s="1314"/>
      <c r="BC54" s="1314"/>
      <c r="BD54" s="1314"/>
      <c r="BE54" s="1314"/>
      <c r="BF54" s="1314"/>
      <c r="BG54" s="1314"/>
      <c r="BH54" s="1314"/>
      <c r="BI54" s="1314"/>
      <c r="BJ54" s="1314"/>
      <c r="BK54" s="1314"/>
      <c r="BL54" s="1314"/>
      <c r="BM54" s="1314"/>
      <c r="BN54" s="1314"/>
      <c r="BO54" s="1314"/>
      <c r="BP54" s="1311"/>
      <c r="BQ54" s="1311"/>
      <c r="BR54" s="1311"/>
      <c r="BS54" s="1311"/>
      <c r="BT54" s="1311"/>
      <c r="BU54" s="1311"/>
      <c r="BV54" s="1311"/>
      <c r="BW54" s="1311"/>
      <c r="BX54" s="1311"/>
      <c r="BY54" s="1311"/>
      <c r="BZ54" s="1311"/>
      <c r="CA54" s="1311"/>
      <c r="CB54" s="1311"/>
      <c r="CC54" s="1311"/>
      <c r="CD54" s="1311"/>
      <c r="CE54" s="1311"/>
      <c r="CF54" s="1311"/>
      <c r="CG54" s="1311"/>
      <c r="CH54" s="1311"/>
      <c r="CI54" s="1311"/>
      <c r="CJ54" s="1311"/>
      <c r="CK54" s="1311"/>
      <c r="CL54" s="1311"/>
      <c r="CM54" s="1311"/>
      <c r="CN54" s="1311"/>
      <c r="CO54" s="1311"/>
      <c r="CP54" s="1311"/>
      <c r="CQ54" s="1311"/>
      <c r="CR54" s="1311"/>
      <c r="CS54" s="1311"/>
      <c r="CT54" s="1311"/>
      <c r="CU54" s="1311"/>
      <c r="CV54" s="1311"/>
      <c r="CW54" s="1311"/>
      <c r="CX54" s="1311"/>
      <c r="CY54" s="1311"/>
      <c r="CZ54" s="1311"/>
      <c r="DA54" s="1311"/>
      <c r="DB54" s="1311"/>
      <c r="DC54" s="1311"/>
    </row>
    <row r="55" spans="1:109" x14ac:dyDescent="0.15">
      <c r="A55" s="403"/>
      <c r="B55" s="395"/>
      <c r="G55" s="1309"/>
      <c r="H55" s="1309"/>
      <c r="I55" s="1309"/>
      <c r="J55" s="1309"/>
      <c r="K55" s="1316"/>
      <c r="L55" s="1316"/>
      <c r="M55" s="1316"/>
      <c r="N55" s="1316"/>
      <c r="AN55" s="1315" t="s">
        <v>620</v>
      </c>
      <c r="AO55" s="1315"/>
      <c r="AP55" s="1315"/>
      <c r="AQ55" s="1315"/>
      <c r="AR55" s="1315"/>
      <c r="AS55" s="1315"/>
      <c r="AT55" s="1315"/>
      <c r="AU55" s="1315"/>
      <c r="AV55" s="1315"/>
      <c r="AW55" s="1315"/>
      <c r="AX55" s="1315"/>
      <c r="AY55" s="1315"/>
      <c r="AZ55" s="1315"/>
      <c r="BA55" s="1315"/>
      <c r="BB55" s="1314" t="s">
        <v>618</v>
      </c>
      <c r="BC55" s="1314"/>
      <c r="BD55" s="1314"/>
      <c r="BE55" s="1314"/>
      <c r="BF55" s="1314"/>
      <c r="BG55" s="1314"/>
      <c r="BH55" s="1314"/>
      <c r="BI55" s="1314"/>
      <c r="BJ55" s="1314"/>
      <c r="BK55" s="1314"/>
      <c r="BL55" s="1314"/>
      <c r="BM55" s="1314"/>
      <c r="BN55" s="1314"/>
      <c r="BO55" s="1314"/>
      <c r="BP55" s="1311">
        <v>58.5</v>
      </c>
      <c r="BQ55" s="1311"/>
      <c r="BR55" s="1311"/>
      <c r="BS55" s="1311"/>
      <c r="BT55" s="1311"/>
      <c r="BU55" s="1311"/>
      <c r="BV55" s="1311"/>
      <c r="BW55" s="1311"/>
      <c r="BX55" s="1311">
        <v>54.6</v>
      </c>
      <c r="BY55" s="1311"/>
      <c r="BZ55" s="1311"/>
      <c r="CA55" s="1311"/>
      <c r="CB55" s="1311"/>
      <c r="CC55" s="1311"/>
      <c r="CD55" s="1311"/>
      <c r="CE55" s="1311"/>
      <c r="CF55" s="1311">
        <v>53.2</v>
      </c>
      <c r="CG55" s="1311"/>
      <c r="CH55" s="1311"/>
      <c r="CI55" s="1311"/>
      <c r="CJ55" s="1311"/>
      <c r="CK55" s="1311"/>
      <c r="CL55" s="1311"/>
      <c r="CM55" s="1311"/>
      <c r="CN55" s="1311">
        <v>47.9</v>
      </c>
      <c r="CO55" s="1311"/>
      <c r="CP55" s="1311"/>
      <c r="CQ55" s="1311"/>
      <c r="CR55" s="1311"/>
      <c r="CS55" s="1311"/>
      <c r="CT55" s="1311"/>
      <c r="CU55" s="1311"/>
      <c r="CV55" s="1311">
        <v>49</v>
      </c>
      <c r="CW55" s="1311"/>
      <c r="CX55" s="1311"/>
      <c r="CY55" s="1311"/>
      <c r="CZ55" s="1311"/>
      <c r="DA55" s="1311"/>
      <c r="DB55" s="1311"/>
      <c r="DC55" s="1311"/>
    </row>
    <row r="56" spans="1:109" x14ac:dyDescent="0.15">
      <c r="A56" s="403"/>
      <c r="B56" s="395"/>
      <c r="G56" s="1309"/>
      <c r="H56" s="1309"/>
      <c r="I56" s="1309"/>
      <c r="J56" s="1309"/>
      <c r="K56" s="1316"/>
      <c r="L56" s="1316"/>
      <c r="M56" s="1316"/>
      <c r="N56" s="1316"/>
      <c r="AN56" s="1315"/>
      <c r="AO56" s="1315"/>
      <c r="AP56" s="1315"/>
      <c r="AQ56" s="1315"/>
      <c r="AR56" s="1315"/>
      <c r="AS56" s="1315"/>
      <c r="AT56" s="1315"/>
      <c r="AU56" s="1315"/>
      <c r="AV56" s="1315"/>
      <c r="AW56" s="1315"/>
      <c r="AX56" s="1315"/>
      <c r="AY56" s="1315"/>
      <c r="AZ56" s="1315"/>
      <c r="BA56" s="1315"/>
      <c r="BB56" s="1314"/>
      <c r="BC56" s="1314"/>
      <c r="BD56" s="1314"/>
      <c r="BE56" s="1314"/>
      <c r="BF56" s="1314"/>
      <c r="BG56" s="1314"/>
      <c r="BH56" s="1314"/>
      <c r="BI56" s="1314"/>
      <c r="BJ56" s="1314"/>
      <c r="BK56" s="1314"/>
      <c r="BL56" s="1314"/>
      <c r="BM56" s="1314"/>
      <c r="BN56" s="1314"/>
      <c r="BO56" s="1314"/>
      <c r="BP56" s="1311"/>
      <c r="BQ56" s="1311"/>
      <c r="BR56" s="1311"/>
      <c r="BS56" s="1311"/>
      <c r="BT56" s="1311"/>
      <c r="BU56" s="1311"/>
      <c r="BV56" s="1311"/>
      <c r="BW56" s="1311"/>
      <c r="BX56" s="1311"/>
      <c r="BY56" s="1311"/>
      <c r="BZ56" s="1311"/>
      <c r="CA56" s="1311"/>
      <c r="CB56" s="1311"/>
      <c r="CC56" s="1311"/>
      <c r="CD56" s="1311"/>
      <c r="CE56" s="1311"/>
      <c r="CF56" s="1311"/>
      <c r="CG56" s="1311"/>
      <c r="CH56" s="1311"/>
      <c r="CI56" s="1311"/>
      <c r="CJ56" s="1311"/>
      <c r="CK56" s="1311"/>
      <c r="CL56" s="1311"/>
      <c r="CM56" s="1311"/>
      <c r="CN56" s="1311"/>
      <c r="CO56" s="1311"/>
      <c r="CP56" s="1311"/>
      <c r="CQ56" s="1311"/>
      <c r="CR56" s="1311"/>
      <c r="CS56" s="1311"/>
      <c r="CT56" s="1311"/>
      <c r="CU56" s="1311"/>
      <c r="CV56" s="1311"/>
      <c r="CW56" s="1311"/>
      <c r="CX56" s="1311"/>
      <c r="CY56" s="1311"/>
      <c r="CZ56" s="1311"/>
      <c r="DA56" s="1311"/>
      <c r="DB56" s="1311"/>
      <c r="DC56" s="1311"/>
    </row>
    <row r="57" spans="1:109" s="403" customFormat="1" x14ac:dyDescent="0.15">
      <c r="B57" s="407"/>
      <c r="G57" s="1309"/>
      <c r="H57" s="1309"/>
      <c r="I57" s="1312"/>
      <c r="J57" s="1312"/>
      <c r="K57" s="1316"/>
      <c r="L57" s="1316"/>
      <c r="M57" s="1316"/>
      <c r="N57" s="1316"/>
      <c r="AM57" s="388"/>
      <c r="AN57" s="1315"/>
      <c r="AO57" s="1315"/>
      <c r="AP57" s="1315"/>
      <c r="AQ57" s="1315"/>
      <c r="AR57" s="1315"/>
      <c r="AS57" s="1315"/>
      <c r="AT57" s="1315"/>
      <c r="AU57" s="1315"/>
      <c r="AV57" s="1315"/>
      <c r="AW57" s="1315"/>
      <c r="AX57" s="1315"/>
      <c r="AY57" s="1315"/>
      <c r="AZ57" s="1315"/>
      <c r="BA57" s="1315"/>
      <c r="BB57" s="1314" t="s">
        <v>619</v>
      </c>
      <c r="BC57" s="1314"/>
      <c r="BD57" s="1314"/>
      <c r="BE57" s="1314"/>
      <c r="BF57" s="1314"/>
      <c r="BG57" s="1314"/>
      <c r="BH57" s="1314"/>
      <c r="BI57" s="1314"/>
      <c r="BJ57" s="1314"/>
      <c r="BK57" s="1314"/>
      <c r="BL57" s="1314"/>
      <c r="BM57" s="1314"/>
      <c r="BN57" s="1314"/>
      <c r="BO57" s="1314"/>
      <c r="BP57" s="1311">
        <v>52.9</v>
      </c>
      <c r="BQ57" s="1311"/>
      <c r="BR57" s="1311"/>
      <c r="BS57" s="1311"/>
      <c r="BT57" s="1311"/>
      <c r="BU57" s="1311"/>
      <c r="BV57" s="1311"/>
      <c r="BW57" s="1311"/>
      <c r="BX57" s="1311">
        <v>58.3</v>
      </c>
      <c r="BY57" s="1311"/>
      <c r="BZ57" s="1311"/>
      <c r="CA57" s="1311"/>
      <c r="CB57" s="1311"/>
      <c r="CC57" s="1311"/>
      <c r="CD57" s="1311"/>
      <c r="CE57" s="1311"/>
      <c r="CF57" s="1311">
        <v>59.6</v>
      </c>
      <c r="CG57" s="1311"/>
      <c r="CH57" s="1311"/>
      <c r="CI57" s="1311"/>
      <c r="CJ57" s="1311"/>
      <c r="CK57" s="1311"/>
      <c r="CL57" s="1311"/>
      <c r="CM57" s="1311"/>
      <c r="CN57" s="1311">
        <v>60.7</v>
      </c>
      <c r="CO57" s="1311"/>
      <c r="CP57" s="1311"/>
      <c r="CQ57" s="1311"/>
      <c r="CR57" s="1311"/>
      <c r="CS57" s="1311"/>
      <c r="CT57" s="1311"/>
      <c r="CU57" s="1311"/>
      <c r="CV57" s="1311">
        <v>62</v>
      </c>
      <c r="CW57" s="1311"/>
      <c r="CX57" s="1311"/>
      <c r="CY57" s="1311"/>
      <c r="CZ57" s="1311"/>
      <c r="DA57" s="1311"/>
      <c r="DB57" s="1311"/>
      <c r="DC57" s="1311"/>
      <c r="DD57" s="408"/>
      <c r="DE57" s="407"/>
    </row>
    <row r="58" spans="1:109" s="403" customFormat="1" x14ac:dyDescent="0.15">
      <c r="A58" s="388"/>
      <c r="B58" s="407"/>
      <c r="G58" s="1309"/>
      <c r="H58" s="1309"/>
      <c r="I58" s="1312"/>
      <c r="J58" s="1312"/>
      <c r="K58" s="1316"/>
      <c r="L58" s="1316"/>
      <c r="M58" s="1316"/>
      <c r="N58" s="1316"/>
      <c r="AM58" s="388"/>
      <c r="AN58" s="1315"/>
      <c r="AO58" s="1315"/>
      <c r="AP58" s="1315"/>
      <c r="AQ58" s="1315"/>
      <c r="AR58" s="1315"/>
      <c r="AS58" s="1315"/>
      <c r="AT58" s="1315"/>
      <c r="AU58" s="1315"/>
      <c r="AV58" s="1315"/>
      <c r="AW58" s="1315"/>
      <c r="AX58" s="1315"/>
      <c r="AY58" s="1315"/>
      <c r="AZ58" s="1315"/>
      <c r="BA58" s="1315"/>
      <c r="BB58" s="1314"/>
      <c r="BC58" s="1314"/>
      <c r="BD58" s="1314"/>
      <c r="BE58" s="1314"/>
      <c r="BF58" s="1314"/>
      <c r="BG58" s="1314"/>
      <c r="BH58" s="1314"/>
      <c r="BI58" s="1314"/>
      <c r="BJ58" s="1314"/>
      <c r="BK58" s="1314"/>
      <c r="BL58" s="1314"/>
      <c r="BM58" s="1314"/>
      <c r="BN58" s="1314"/>
      <c r="BO58" s="1314"/>
      <c r="BP58" s="1311"/>
      <c r="BQ58" s="1311"/>
      <c r="BR58" s="1311"/>
      <c r="BS58" s="1311"/>
      <c r="BT58" s="1311"/>
      <c r="BU58" s="1311"/>
      <c r="BV58" s="1311"/>
      <c r="BW58" s="1311"/>
      <c r="BX58" s="1311"/>
      <c r="BY58" s="1311"/>
      <c r="BZ58" s="1311"/>
      <c r="CA58" s="1311"/>
      <c r="CB58" s="1311"/>
      <c r="CC58" s="1311"/>
      <c r="CD58" s="1311"/>
      <c r="CE58" s="1311"/>
      <c r="CF58" s="1311"/>
      <c r="CG58" s="1311"/>
      <c r="CH58" s="1311"/>
      <c r="CI58" s="1311"/>
      <c r="CJ58" s="1311"/>
      <c r="CK58" s="1311"/>
      <c r="CL58" s="1311"/>
      <c r="CM58" s="1311"/>
      <c r="CN58" s="1311"/>
      <c r="CO58" s="1311"/>
      <c r="CP58" s="1311"/>
      <c r="CQ58" s="1311"/>
      <c r="CR58" s="1311"/>
      <c r="CS58" s="1311"/>
      <c r="CT58" s="1311"/>
      <c r="CU58" s="1311"/>
      <c r="CV58" s="1311"/>
      <c r="CW58" s="1311"/>
      <c r="CX58" s="1311"/>
      <c r="CY58" s="1311"/>
      <c r="CZ58" s="1311"/>
      <c r="DA58" s="1311"/>
      <c r="DB58" s="1311"/>
      <c r="DC58" s="1311"/>
      <c r="DD58" s="408"/>
      <c r="DE58" s="407"/>
    </row>
    <row r="59" spans="1:109" s="403" customFormat="1" x14ac:dyDescent="0.15">
      <c r="A59" s="388"/>
      <c r="B59" s="407"/>
      <c r="K59" s="409"/>
      <c r="L59" s="409"/>
      <c r="M59" s="409"/>
      <c r="N59" s="409"/>
      <c r="AQ59" s="409"/>
      <c r="AR59" s="409"/>
      <c r="AS59" s="409"/>
      <c r="AT59" s="409"/>
      <c r="BC59" s="409"/>
      <c r="BD59" s="409"/>
      <c r="BE59" s="409"/>
      <c r="BF59" s="409"/>
      <c r="BO59" s="409"/>
      <c r="BP59" s="409"/>
      <c r="BQ59" s="409"/>
      <c r="BR59" s="409"/>
      <c r="CA59" s="409"/>
      <c r="CB59" s="409"/>
      <c r="CC59" s="409"/>
      <c r="CD59" s="409"/>
      <c r="CM59" s="409"/>
      <c r="CN59" s="409"/>
      <c r="CO59" s="409"/>
      <c r="CP59" s="409"/>
      <c r="CY59" s="409"/>
      <c r="CZ59" s="409"/>
      <c r="DA59" s="409"/>
      <c r="DB59" s="409"/>
      <c r="DC59" s="409"/>
      <c r="DD59" s="408"/>
      <c r="DE59" s="407"/>
    </row>
    <row r="60" spans="1:109" s="403" customFormat="1" x14ac:dyDescent="0.15">
      <c r="A60" s="388"/>
      <c r="B60" s="407"/>
      <c r="K60" s="409"/>
      <c r="L60" s="409"/>
      <c r="M60" s="409"/>
      <c r="N60" s="409"/>
      <c r="AQ60" s="409"/>
      <c r="AR60" s="409"/>
      <c r="AS60" s="409"/>
      <c r="AT60" s="409"/>
      <c r="BC60" s="409"/>
      <c r="BD60" s="409"/>
      <c r="BE60" s="409"/>
      <c r="BF60" s="409"/>
      <c r="BO60" s="409"/>
      <c r="BP60" s="409"/>
      <c r="BQ60" s="409"/>
      <c r="BR60" s="409"/>
      <c r="CA60" s="409"/>
      <c r="CB60" s="409"/>
      <c r="CC60" s="409"/>
      <c r="CD60" s="409"/>
      <c r="CM60" s="409"/>
      <c r="CN60" s="409"/>
      <c r="CO60" s="409"/>
      <c r="CP60" s="409"/>
      <c r="CY60" s="409"/>
      <c r="CZ60" s="409"/>
      <c r="DA60" s="409"/>
      <c r="DB60" s="409"/>
      <c r="DC60" s="409"/>
      <c r="DD60" s="408"/>
      <c r="DE60" s="407"/>
    </row>
    <row r="61" spans="1:109" s="403" customFormat="1" x14ac:dyDescent="0.15">
      <c r="A61" s="388"/>
      <c r="B61" s="410"/>
      <c r="C61" s="411"/>
      <c r="D61" s="411"/>
      <c r="E61" s="411"/>
      <c r="F61" s="411"/>
      <c r="G61" s="411"/>
      <c r="H61" s="411"/>
      <c r="I61" s="411"/>
      <c r="J61" s="411"/>
      <c r="K61" s="411"/>
      <c r="L61" s="411"/>
      <c r="M61" s="412"/>
      <c r="N61" s="412"/>
      <c r="O61" s="411"/>
      <c r="P61" s="411"/>
      <c r="Q61" s="411"/>
      <c r="R61" s="411"/>
      <c r="S61" s="411"/>
      <c r="T61" s="411"/>
      <c r="U61" s="411"/>
      <c r="V61" s="411"/>
      <c r="W61" s="411"/>
      <c r="X61" s="411"/>
      <c r="Y61" s="411"/>
      <c r="Z61" s="411"/>
      <c r="AA61" s="411"/>
      <c r="AB61" s="411"/>
      <c r="AC61" s="411"/>
      <c r="AD61" s="411"/>
      <c r="AE61" s="411"/>
      <c r="AF61" s="411"/>
      <c r="AG61" s="411"/>
      <c r="AH61" s="411"/>
      <c r="AI61" s="411"/>
      <c r="AJ61" s="411"/>
      <c r="AK61" s="411"/>
      <c r="AL61" s="411"/>
      <c r="AM61" s="411"/>
      <c r="AN61" s="411"/>
      <c r="AO61" s="411"/>
      <c r="AP61" s="411"/>
      <c r="AQ61" s="411"/>
      <c r="AR61" s="411"/>
      <c r="AS61" s="412"/>
      <c r="AT61" s="412"/>
      <c r="AU61" s="411"/>
      <c r="AV61" s="411"/>
      <c r="AW61" s="411"/>
      <c r="AX61" s="411"/>
      <c r="AY61" s="411"/>
      <c r="AZ61" s="411"/>
      <c r="BA61" s="411"/>
      <c r="BB61" s="411"/>
      <c r="BC61" s="411"/>
      <c r="BD61" s="411"/>
      <c r="BE61" s="412"/>
      <c r="BF61" s="412"/>
      <c r="BG61" s="411"/>
      <c r="BH61" s="411"/>
      <c r="BI61" s="411"/>
      <c r="BJ61" s="411"/>
      <c r="BK61" s="411"/>
      <c r="BL61" s="411"/>
      <c r="BM61" s="411"/>
      <c r="BN61" s="411"/>
      <c r="BO61" s="411"/>
      <c r="BP61" s="411"/>
      <c r="BQ61" s="412"/>
      <c r="BR61" s="412"/>
      <c r="BS61" s="411"/>
      <c r="BT61" s="411"/>
      <c r="BU61" s="411"/>
      <c r="BV61" s="411"/>
      <c r="BW61" s="411"/>
      <c r="BX61" s="411"/>
      <c r="BY61" s="411"/>
      <c r="BZ61" s="411"/>
      <c r="CA61" s="411"/>
      <c r="CB61" s="411"/>
      <c r="CC61" s="412"/>
      <c r="CD61" s="412"/>
      <c r="CE61" s="411"/>
      <c r="CF61" s="411"/>
      <c r="CG61" s="411"/>
      <c r="CH61" s="411"/>
      <c r="CI61" s="411"/>
      <c r="CJ61" s="411"/>
      <c r="CK61" s="411"/>
      <c r="CL61" s="411"/>
      <c r="CM61" s="411"/>
      <c r="CN61" s="411"/>
      <c r="CO61" s="412"/>
      <c r="CP61" s="412"/>
      <c r="CQ61" s="411"/>
      <c r="CR61" s="411"/>
      <c r="CS61" s="411"/>
      <c r="CT61" s="411"/>
      <c r="CU61" s="411"/>
      <c r="CV61" s="411"/>
      <c r="CW61" s="411"/>
      <c r="CX61" s="411"/>
      <c r="CY61" s="411"/>
      <c r="CZ61" s="411"/>
      <c r="DA61" s="412"/>
      <c r="DB61" s="412"/>
      <c r="DC61" s="412"/>
      <c r="DD61" s="413"/>
      <c r="DE61" s="407"/>
    </row>
    <row r="62" spans="1:109" x14ac:dyDescent="0.15">
      <c r="B62" s="400"/>
      <c r="C62" s="400"/>
      <c r="D62" s="400"/>
      <c r="E62" s="400"/>
      <c r="F62" s="400"/>
      <c r="G62" s="400"/>
      <c r="H62" s="400"/>
      <c r="I62" s="400"/>
      <c r="J62" s="400"/>
      <c r="K62" s="400"/>
      <c r="L62" s="400"/>
      <c r="M62" s="400"/>
      <c r="N62" s="400"/>
      <c r="O62" s="400"/>
      <c r="P62" s="400"/>
      <c r="Q62" s="400"/>
      <c r="R62" s="400"/>
      <c r="S62" s="400"/>
      <c r="T62" s="400"/>
      <c r="U62" s="400"/>
      <c r="V62" s="400"/>
      <c r="W62" s="400"/>
      <c r="X62" s="400"/>
      <c r="Y62" s="400"/>
      <c r="Z62" s="400"/>
      <c r="AA62" s="400"/>
      <c r="AB62" s="400"/>
      <c r="AC62" s="400"/>
      <c r="AD62" s="400"/>
      <c r="AE62" s="400"/>
      <c r="AF62" s="400"/>
      <c r="AG62" s="400"/>
      <c r="AH62" s="400"/>
      <c r="AI62" s="400"/>
      <c r="AJ62" s="400"/>
      <c r="AK62" s="400"/>
      <c r="AL62" s="400"/>
      <c r="AM62" s="400"/>
      <c r="AN62" s="400"/>
      <c r="AO62" s="400"/>
      <c r="AP62" s="400"/>
      <c r="AQ62" s="400"/>
      <c r="AR62" s="400"/>
      <c r="AS62" s="400"/>
      <c r="AT62" s="400"/>
      <c r="AU62" s="400"/>
      <c r="AV62" s="400"/>
      <c r="AW62" s="400"/>
      <c r="AX62" s="400"/>
      <c r="AY62" s="400"/>
      <c r="AZ62" s="400"/>
      <c r="BA62" s="400"/>
      <c r="BB62" s="400"/>
      <c r="BC62" s="400"/>
      <c r="BD62" s="400"/>
      <c r="BE62" s="400"/>
      <c r="BF62" s="400"/>
      <c r="BG62" s="400"/>
      <c r="BH62" s="400"/>
      <c r="BI62" s="400"/>
      <c r="BJ62" s="400"/>
      <c r="BK62" s="400"/>
      <c r="BL62" s="400"/>
      <c r="BM62" s="400"/>
      <c r="BN62" s="400"/>
      <c r="BO62" s="400"/>
      <c r="BP62" s="400"/>
      <c r="BQ62" s="400"/>
      <c r="BR62" s="400"/>
      <c r="BS62" s="400"/>
      <c r="BT62" s="400"/>
      <c r="BU62" s="400"/>
      <c r="BV62" s="400"/>
      <c r="BW62" s="400"/>
      <c r="BX62" s="400"/>
      <c r="BY62" s="400"/>
      <c r="BZ62" s="400"/>
      <c r="CA62" s="400"/>
      <c r="CB62" s="400"/>
      <c r="CC62" s="400"/>
      <c r="CD62" s="400"/>
      <c r="CE62" s="400"/>
      <c r="CF62" s="400"/>
      <c r="CG62" s="400"/>
      <c r="CH62" s="400"/>
      <c r="CI62" s="400"/>
      <c r="CJ62" s="400"/>
      <c r="CK62" s="400"/>
      <c r="CL62" s="400"/>
      <c r="CM62" s="400"/>
      <c r="CN62" s="400"/>
      <c r="CO62" s="400"/>
      <c r="CP62" s="400"/>
      <c r="CQ62" s="400"/>
      <c r="CR62" s="400"/>
      <c r="CS62" s="400"/>
      <c r="CT62" s="400"/>
      <c r="CU62" s="400"/>
      <c r="CV62" s="400"/>
      <c r="CW62" s="400"/>
      <c r="CX62" s="400"/>
      <c r="CY62" s="400"/>
      <c r="CZ62" s="400"/>
      <c r="DA62" s="400"/>
      <c r="DB62" s="400"/>
      <c r="DC62" s="400"/>
      <c r="DD62" s="400"/>
      <c r="DE62" s="388"/>
    </row>
    <row r="63" spans="1:109" ht="17.25" x14ac:dyDescent="0.15">
      <c r="B63" s="414" t="s">
        <v>621</v>
      </c>
    </row>
    <row r="64" spans="1:109" x14ac:dyDescent="0.15">
      <c r="B64" s="395"/>
      <c r="G64" s="402"/>
      <c r="I64" s="415"/>
      <c r="J64" s="415"/>
      <c r="K64" s="415"/>
      <c r="L64" s="415"/>
      <c r="M64" s="415"/>
      <c r="N64" s="416"/>
      <c r="AM64" s="402"/>
      <c r="AN64" s="402" t="s">
        <v>615</v>
      </c>
      <c r="AP64" s="403"/>
      <c r="AQ64" s="403"/>
      <c r="AR64" s="403"/>
      <c r="AY64" s="402"/>
      <c r="BA64" s="403"/>
      <c r="BB64" s="403"/>
      <c r="BC64" s="403"/>
      <c r="BK64" s="402"/>
      <c r="BM64" s="403"/>
      <c r="BN64" s="403"/>
      <c r="BO64" s="403"/>
      <c r="BW64" s="402"/>
      <c r="BY64" s="403"/>
      <c r="BZ64" s="403"/>
      <c r="CA64" s="403"/>
      <c r="CI64" s="402"/>
      <c r="CK64" s="403"/>
      <c r="CL64" s="403"/>
      <c r="CM64" s="403"/>
      <c r="CU64" s="402"/>
      <c r="CW64" s="403"/>
      <c r="CX64" s="403"/>
      <c r="CY64" s="403"/>
    </row>
    <row r="65" spans="2:107" ht="13.5" customHeight="1" x14ac:dyDescent="0.15">
      <c r="B65" s="395"/>
      <c r="AN65" s="1317" t="s">
        <v>623</v>
      </c>
      <c r="AO65" s="1318"/>
      <c r="AP65" s="1318"/>
      <c r="AQ65" s="1318"/>
      <c r="AR65" s="1318"/>
      <c r="AS65" s="1318"/>
      <c r="AT65" s="1318"/>
      <c r="AU65" s="1318"/>
      <c r="AV65" s="1318"/>
      <c r="AW65" s="1318"/>
      <c r="AX65" s="1318"/>
      <c r="AY65" s="1318"/>
      <c r="AZ65" s="1318"/>
      <c r="BA65" s="1318"/>
      <c r="BB65" s="1318"/>
      <c r="BC65" s="1318"/>
      <c r="BD65" s="1318"/>
      <c r="BE65" s="1318"/>
      <c r="BF65" s="1318"/>
      <c r="BG65" s="1318"/>
      <c r="BH65" s="1318"/>
      <c r="BI65" s="1318"/>
      <c r="BJ65" s="1318"/>
      <c r="BK65" s="1318"/>
      <c r="BL65" s="1318"/>
      <c r="BM65" s="1318"/>
      <c r="BN65" s="1318"/>
      <c r="BO65" s="1318"/>
      <c r="BP65" s="1318"/>
      <c r="BQ65" s="1318"/>
      <c r="BR65" s="1318"/>
      <c r="BS65" s="1318"/>
      <c r="BT65" s="1318"/>
      <c r="BU65" s="1318"/>
      <c r="BV65" s="1318"/>
      <c r="BW65" s="1318"/>
      <c r="BX65" s="1318"/>
      <c r="BY65" s="1318"/>
      <c r="BZ65" s="1318"/>
      <c r="CA65" s="1318"/>
      <c r="CB65" s="1318"/>
      <c r="CC65" s="1318"/>
      <c r="CD65" s="1318"/>
      <c r="CE65" s="1318"/>
      <c r="CF65" s="1318"/>
      <c r="CG65" s="1318"/>
      <c r="CH65" s="1318"/>
      <c r="CI65" s="1318"/>
      <c r="CJ65" s="1318"/>
      <c r="CK65" s="1318"/>
      <c r="CL65" s="1318"/>
      <c r="CM65" s="1318"/>
      <c r="CN65" s="1318"/>
      <c r="CO65" s="1318"/>
      <c r="CP65" s="1318"/>
      <c r="CQ65" s="1318"/>
      <c r="CR65" s="1318"/>
      <c r="CS65" s="1318"/>
      <c r="CT65" s="1318"/>
      <c r="CU65" s="1318"/>
      <c r="CV65" s="1318"/>
      <c r="CW65" s="1318"/>
      <c r="CX65" s="1318"/>
      <c r="CY65" s="1318"/>
      <c r="CZ65" s="1318"/>
      <c r="DA65" s="1318"/>
      <c r="DB65" s="1318"/>
      <c r="DC65" s="1319"/>
    </row>
    <row r="66" spans="2:107" x14ac:dyDescent="0.15">
      <c r="B66" s="395"/>
      <c r="AN66" s="1320"/>
      <c r="AO66" s="1321"/>
      <c r="AP66" s="1321"/>
      <c r="AQ66" s="1321"/>
      <c r="AR66" s="1321"/>
      <c r="AS66" s="1321"/>
      <c r="AT66" s="1321"/>
      <c r="AU66" s="1321"/>
      <c r="AV66" s="1321"/>
      <c r="AW66" s="1321"/>
      <c r="AX66" s="1321"/>
      <c r="AY66" s="1321"/>
      <c r="AZ66" s="1321"/>
      <c r="BA66" s="1321"/>
      <c r="BB66" s="1321"/>
      <c r="BC66" s="1321"/>
      <c r="BD66" s="1321"/>
      <c r="BE66" s="1321"/>
      <c r="BF66" s="1321"/>
      <c r="BG66" s="1321"/>
      <c r="BH66" s="1321"/>
      <c r="BI66" s="1321"/>
      <c r="BJ66" s="1321"/>
      <c r="BK66" s="1321"/>
      <c r="BL66" s="1321"/>
      <c r="BM66" s="1321"/>
      <c r="BN66" s="1321"/>
      <c r="BO66" s="1321"/>
      <c r="BP66" s="1321"/>
      <c r="BQ66" s="1321"/>
      <c r="BR66" s="1321"/>
      <c r="BS66" s="1321"/>
      <c r="BT66" s="1321"/>
      <c r="BU66" s="1321"/>
      <c r="BV66" s="1321"/>
      <c r="BW66" s="1321"/>
      <c r="BX66" s="1321"/>
      <c r="BY66" s="1321"/>
      <c r="BZ66" s="1321"/>
      <c r="CA66" s="1321"/>
      <c r="CB66" s="1321"/>
      <c r="CC66" s="1321"/>
      <c r="CD66" s="1321"/>
      <c r="CE66" s="1321"/>
      <c r="CF66" s="1321"/>
      <c r="CG66" s="1321"/>
      <c r="CH66" s="1321"/>
      <c r="CI66" s="1321"/>
      <c r="CJ66" s="1321"/>
      <c r="CK66" s="1321"/>
      <c r="CL66" s="1321"/>
      <c r="CM66" s="1321"/>
      <c r="CN66" s="1321"/>
      <c r="CO66" s="1321"/>
      <c r="CP66" s="1321"/>
      <c r="CQ66" s="1321"/>
      <c r="CR66" s="1321"/>
      <c r="CS66" s="1321"/>
      <c r="CT66" s="1321"/>
      <c r="CU66" s="1321"/>
      <c r="CV66" s="1321"/>
      <c r="CW66" s="1321"/>
      <c r="CX66" s="1321"/>
      <c r="CY66" s="1321"/>
      <c r="CZ66" s="1321"/>
      <c r="DA66" s="1321"/>
      <c r="DB66" s="1321"/>
      <c r="DC66" s="1322"/>
    </row>
    <row r="67" spans="2:107" x14ac:dyDescent="0.15">
      <c r="B67" s="395"/>
      <c r="AN67" s="1320"/>
      <c r="AO67" s="1321"/>
      <c r="AP67" s="1321"/>
      <c r="AQ67" s="1321"/>
      <c r="AR67" s="1321"/>
      <c r="AS67" s="1321"/>
      <c r="AT67" s="1321"/>
      <c r="AU67" s="1321"/>
      <c r="AV67" s="1321"/>
      <c r="AW67" s="1321"/>
      <c r="AX67" s="1321"/>
      <c r="AY67" s="1321"/>
      <c r="AZ67" s="1321"/>
      <c r="BA67" s="1321"/>
      <c r="BB67" s="1321"/>
      <c r="BC67" s="1321"/>
      <c r="BD67" s="1321"/>
      <c r="BE67" s="1321"/>
      <c r="BF67" s="1321"/>
      <c r="BG67" s="1321"/>
      <c r="BH67" s="1321"/>
      <c r="BI67" s="1321"/>
      <c r="BJ67" s="1321"/>
      <c r="BK67" s="1321"/>
      <c r="BL67" s="1321"/>
      <c r="BM67" s="1321"/>
      <c r="BN67" s="1321"/>
      <c r="BO67" s="1321"/>
      <c r="BP67" s="1321"/>
      <c r="BQ67" s="1321"/>
      <c r="BR67" s="1321"/>
      <c r="BS67" s="1321"/>
      <c r="BT67" s="1321"/>
      <c r="BU67" s="1321"/>
      <c r="BV67" s="1321"/>
      <c r="BW67" s="1321"/>
      <c r="BX67" s="1321"/>
      <c r="BY67" s="1321"/>
      <c r="BZ67" s="1321"/>
      <c r="CA67" s="1321"/>
      <c r="CB67" s="1321"/>
      <c r="CC67" s="1321"/>
      <c r="CD67" s="1321"/>
      <c r="CE67" s="1321"/>
      <c r="CF67" s="1321"/>
      <c r="CG67" s="1321"/>
      <c r="CH67" s="1321"/>
      <c r="CI67" s="1321"/>
      <c r="CJ67" s="1321"/>
      <c r="CK67" s="1321"/>
      <c r="CL67" s="1321"/>
      <c r="CM67" s="1321"/>
      <c r="CN67" s="1321"/>
      <c r="CO67" s="1321"/>
      <c r="CP67" s="1321"/>
      <c r="CQ67" s="1321"/>
      <c r="CR67" s="1321"/>
      <c r="CS67" s="1321"/>
      <c r="CT67" s="1321"/>
      <c r="CU67" s="1321"/>
      <c r="CV67" s="1321"/>
      <c r="CW67" s="1321"/>
      <c r="CX67" s="1321"/>
      <c r="CY67" s="1321"/>
      <c r="CZ67" s="1321"/>
      <c r="DA67" s="1321"/>
      <c r="DB67" s="1321"/>
      <c r="DC67" s="1322"/>
    </row>
    <row r="68" spans="2:107" x14ac:dyDescent="0.15">
      <c r="B68" s="395"/>
      <c r="AN68" s="1320"/>
      <c r="AO68" s="1321"/>
      <c r="AP68" s="1321"/>
      <c r="AQ68" s="1321"/>
      <c r="AR68" s="1321"/>
      <c r="AS68" s="1321"/>
      <c r="AT68" s="1321"/>
      <c r="AU68" s="1321"/>
      <c r="AV68" s="1321"/>
      <c r="AW68" s="1321"/>
      <c r="AX68" s="1321"/>
      <c r="AY68" s="1321"/>
      <c r="AZ68" s="1321"/>
      <c r="BA68" s="1321"/>
      <c r="BB68" s="1321"/>
      <c r="BC68" s="1321"/>
      <c r="BD68" s="1321"/>
      <c r="BE68" s="1321"/>
      <c r="BF68" s="1321"/>
      <c r="BG68" s="1321"/>
      <c r="BH68" s="1321"/>
      <c r="BI68" s="1321"/>
      <c r="BJ68" s="1321"/>
      <c r="BK68" s="1321"/>
      <c r="BL68" s="1321"/>
      <c r="BM68" s="1321"/>
      <c r="BN68" s="1321"/>
      <c r="BO68" s="1321"/>
      <c r="BP68" s="1321"/>
      <c r="BQ68" s="1321"/>
      <c r="BR68" s="1321"/>
      <c r="BS68" s="1321"/>
      <c r="BT68" s="1321"/>
      <c r="BU68" s="1321"/>
      <c r="BV68" s="1321"/>
      <c r="BW68" s="1321"/>
      <c r="BX68" s="1321"/>
      <c r="BY68" s="1321"/>
      <c r="BZ68" s="1321"/>
      <c r="CA68" s="1321"/>
      <c r="CB68" s="1321"/>
      <c r="CC68" s="1321"/>
      <c r="CD68" s="1321"/>
      <c r="CE68" s="1321"/>
      <c r="CF68" s="1321"/>
      <c r="CG68" s="1321"/>
      <c r="CH68" s="1321"/>
      <c r="CI68" s="1321"/>
      <c r="CJ68" s="1321"/>
      <c r="CK68" s="1321"/>
      <c r="CL68" s="1321"/>
      <c r="CM68" s="1321"/>
      <c r="CN68" s="1321"/>
      <c r="CO68" s="1321"/>
      <c r="CP68" s="1321"/>
      <c r="CQ68" s="1321"/>
      <c r="CR68" s="1321"/>
      <c r="CS68" s="1321"/>
      <c r="CT68" s="1321"/>
      <c r="CU68" s="1321"/>
      <c r="CV68" s="1321"/>
      <c r="CW68" s="1321"/>
      <c r="CX68" s="1321"/>
      <c r="CY68" s="1321"/>
      <c r="CZ68" s="1321"/>
      <c r="DA68" s="1321"/>
      <c r="DB68" s="1321"/>
      <c r="DC68" s="1322"/>
    </row>
    <row r="69" spans="2:107" x14ac:dyDescent="0.15">
      <c r="B69" s="395"/>
      <c r="AN69" s="1323"/>
      <c r="AO69" s="1324"/>
      <c r="AP69" s="1324"/>
      <c r="AQ69" s="1324"/>
      <c r="AR69" s="1324"/>
      <c r="AS69" s="1324"/>
      <c r="AT69" s="1324"/>
      <c r="AU69" s="1324"/>
      <c r="AV69" s="1324"/>
      <c r="AW69" s="1324"/>
      <c r="AX69" s="1324"/>
      <c r="AY69" s="1324"/>
      <c r="AZ69" s="1324"/>
      <c r="BA69" s="1324"/>
      <c r="BB69" s="1324"/>
      <c r="BC69" s="1324"/>
      <c r="BD69" s="1324"/>
      <c r="BE69" s="1324"/>
      <c r="BF69" s="1324"/>
      <c r="BG69" s="1324"/>
      <c r="BH69" s="1324"/>
      <c r="BI69" s="1324"/>
      <c r="BJ69" s="1324"/>
      <c r="BK69" s="1324"/>
      <c r="BL69" s="1324"/>
      <c r="BM69" s="1324"/>
      <c r="BN69" s="1324"/>
      <c r="BO69" s="1324"/>
      <c r="BP69" s="1324"/>
      <c r="BQ69" s="1324"/>
      <c r="BR69" s="1324"/>
      <c r="BS69" s="1324"/>
      <c r="BT69" s="1324"/>
      <c r="BU69" s="1324"/>
      <c r="BV69" s="1324"/>
      <c r="BW69" s="1324"/>
      <c r="BX69" s="1324"/>
      <c r="BY69" s="1324"/>
      <c r="BZ69" s="1324"/>
      <c r="CA69" s="1324"/>
      <c r="CB69" s="1324"/>
      <c r="CC69" s="1324"/>
      <c r="CD69" s="1324"/>
      <c r="CE69" s="1324"/>
      <c r="CF69" s="1324"/>
      <c r="CG69" s="1324"/>
      <c r="CH69" s="1324"/>
      <c r="CI69" s="1324"/>
      <c r="CJ69" s="1324"/>
      <c r="CK69" s="1324"/>
      <c r="CL69" s="1324"/>
      <c r="CM69" s="1324"/>
      <c r="CN69" s="1324"/>
      <c r="CO69" s="1324"/>
      <c r="CP69" s="1324"/>
      <c r="CQ69" s="1324"/>
      <c r="CR69" s="1324"/>
      <c r="CS69" s="1324"/>
      <c r="CT69" s="1324"/>
      <c r="CU69" s="1324"/>
      <c r="CV69" s="1324"/>
      <c r="CW69" s="1324"/>
      <c r="CX69" s="1324"/>
      <c r="CY69" s="1324"/>
      <c r="CZ69" s="1324"/>
      <c r="DA69" s="1324"/>
      <c r="DB69" s="1324"/>
      <c r="DC69" s="1325"/>
    </row>
    <row r="70" spans="2:107" x14ac:dyDescent="0.15">
      <c r="B70" s="395"/>
      <c r="H70" s="417"/>
      <c r="I70" s="417"/>
      <c r="J70" s="418"/>
      <c r="K70" s="418"/>
      <c r="L70" s="419"/>
      <c r="M70" s="418"/>
      <c r="N70" s="419"/>
      <c r="AN70" s="404"/>
      <c r="AO70" s="404"/>
      <c r="AP70" s="404"/>
      <c r="AZ70" s="404"/>
      <c r="BA70" s="404"/>
      <c r="BB70" s="404"/>
      <c r="BL70" s="404"/>
      <c r="BM70" s="404"/>
      <c r="BN70" s="404"/>
      <c r="BX70" s="404"/>
      <c r="BY70" s="404"/>
      <c r="BZ70" s="404"/>
      <c r="CJ70" s="404"/>
      <c r="CK70" s="404"/>
      <c r="CL70" s="404"/>
      <c r="CV70" s="404"/>
      <c r="CW70" s="404"/>
      <c r="CX70" s="404"/>
    </row>
    <row r="71" spans="2:107" x14ac:dyDescent="0.15">
      <c r="B71" s="395"/>
      <c r="G71" s="420"/>
      <c r="I71" s="421"/>
      <c r="J71" s="418"/>
      <c r="K71" s="418"/>
      <c r="L71" s="419"/>
      <c r="M71" s="418"/>
      <c r="N71" s="419"/>
      <c r="AM71" s="420"/>
      <c r="AN71" s="388" t="s">
        <v>616</v>
      </c>
    </row>
    <row r="72" spans="2:107" x14ac:dyDescent="0.15">
      <c r="B72" s="395"/>
      <c r="G72" s="1309"/>
      <c r="H72" s="1309"/>
      <c r="I72" s="1309"/>
      <c r="J72" s="1309"/>
      <c r="K72" s="405"/>
      <c r="L72" s="405"/>
      <c r="M72" s="406"/>
      <c r="N72" s="406"/>
      <c r="AN72" s="1327"/>
      <c r="AO72" s="1328"/>
      <c r="AP72" s="1328"/>
      <c r="AQ72" s="1328"/>
      <c r="AR72" s="1328"/>
      <c r="AS72" s="1328"/>
      <c r="AT72" s="1328"/>
      <c r="AU72" s="1328"/>
      <c r="AV72" s="1328"/>
      <c r="AW72" s="1328"/>
      <c r="AX72" s="1328"/>
      <c r="AY72" s="1328"/>
      <c r="AZ72" s="1328"/>
      <c r="BA72" s="1328"/>
      <c r="BB72" s="1328"/>
      <c r="BC72" s="1328"/>
      <c r="BD72" s="1328"/>
      <c r="BE72" s="1328"/>
      <c r="BF72" s="1328"/>
      <c r="BG72" s="1328"/>
      <c r="BH72" s="1328"/>
      <c r="BI72" s="1328"/>
      <c r="BJ72" s="1328"/>
      <c r="BK72" s="1328"/>
      <c r="BL72" s="1328"/>
      <c r="BM72" s="1328"/>
      <c r="BN72" s="1328"/>
      <c r="BO72" s="1329"/>
      <c r="BP72" s="1315" t="s">
        <v>568</v>
      </c>
      <c r="BQ72" s="1315"/>
      <c r="BR72" s="1315"/>
      <c r="BS72" s="1315"/>
      <c r="BT72" s="1315"/>
      <c r="BU72" s="1315"/>
      <c r="BV72" s="1315"/>
      <c r="BW72" s="1315"/>
      <c r="BX72" s="1315" t="s">
        <v>569</v>
      </c>
      <c r="BY72" s="1315"/>
      <c r="BZ72" s="1315"/>
      <c r="CA72" s="1315"/>
      <c r="CB72" s="1315"/>
      <c r="CC72" s="1315"/>
      <c r="CD72" s="1315"/>
      <c r="CE72" s="1315"/>
      <c r="CF72" s="1315" t="s">
        <v>570</v>
      </c>
      <c r="CG72" s="1315"/>
      <c r="CH72" s="1315"/>
      <c r="CI72" s="1315"/>
      <c r="CJ72" s="1315"/>
      <c r="CK72" s="1315"/>
      <c r="CL72" s="1315"/>
      <c r="CM72" s="1315"/>
      <c r="CN72" s="1315" t="s">
        <v>571</v>
      </c>
      <c r="CO72" s="1315"/>
      <c r="CP72" s="1315"/>
      <c r="CQ72" s="1315"/>
      <c r="CR72" s="1315"/>
      <c r="CS72" s="1315"/>
      <c r="CT72" s="1315"/>
      <c r="CU72" s="1315"/>
      <c r="CV72" s="1315" t="s">
        <v>572</v>
      </c>
      <c r="CW72" s="1315"/>
      <c r="CX72" s="1315"/>
      <c r="CY72" s="1315"/>
      <c r="CZ72" s="1315"/>
      <c r="DA72" s="1315"/>
      <c r="DB72" s="1315"/>
      <c r="DC72" s="1315"/>
    </row>
    <row r="73" spans="2:107" x14ac:dyDescent="0.15">
      <c r="B73" s="395"/>
      <c r="G73" s="1326"/>
      <c r="H73" s="1326"/>
      <c r="I73" s="1326"/>
      <c r="J73" s="1326"/>
      <c r="K73" s="1310"/>
      <c r="L73" s="1310"/>
      <c r="M73" s="1310"/>
      <c r="N73" s="1310"/>
      <c r="AM73" s="404"/>
      <c r="AN73" s="1314" t="s">
        <v>617</v>
      </c>
      <c r="AO73" s="1314"/>
      <c r="AP73" s="1314"/>
      <c r="AQ73" s="1314"/>
      <c r="AR73" s="1314"/>
      <c r="AS73" s="1314"/>
      <c r="AT73" s="1314"/>
      <c r="AU73" s="1314"/>
      <c r="AV73" s="1314"/>
      <c r="AW73" s="1314"/>
      <c r="AX73" s="1314"/>
      <c r="AY73" s="1314"/>
      <c r="AZ73" s="1314"/>
      <c r="BA73" s="1314"/>
      <c r="BB73" s="1314" t="s">
        <v>618</v>
      </c>
      <c r="BC73" s="1314"/>
      <c r="BD73" s="1314"/>
      <c r="BE73" s="1314"/>
      <c r="BF73" s="1314"/>
      <c r="BG73" s="1314"/>
      <c r="BH73" s="1314"/>
      <c r="BI73" s="1314"/>
      <c r="BJ73" s="1314"/>
      <c r="BK73" s="1314"/>
      <c r="BL73" s="1314"/>
      <c r="BM73" s="1314"/>
      <c r="BN73" s="1314"/>
      <c r="BO73" s="1314"/>
      <c r="BP73" s="1311">
        <v>50.7</v>
      </c>
      <c r="BQ73" s="1311"/>
      <c r="BR73" s="1311"/>
      <c r="BS73" s="1311"/>
      <c r="BT73" s="1311"/>
      <c r="BU73" s="1311"/>
      <c r="BV73" s="1311"/>
      <c r="BW73" s="1311"/>
      <c r="BX73" s="1311">
        <v>33.4</v>
      </c>
      <c r="BY73" s="1311"/>
      <c r="BZ73" s="1311"/>
      <c r="CA73" s="1311"/>
      <c r="CB73" s="1311"/>
      <c r="CC73" s="1311"/>
      <c r="CD73" s="1311"/>
      <c r="CE73" s="1311"/>
      <c r="CF73" s="1311">
        <v>19.7</v>
      </c>
      <c r="CG73" s="1311"/>
      <c r="CH73" s="1311"/>
      <c r="CI73" s="1311"/>
      <c r="CJ73" s="1311"/>
      <c r="CK73" s="1311"/>
      <c r="CL73" s="1311"/>
      <c r="CM73" s="1311"/>
      <c r="CN73" s="1311">
        <v>2.2000000000000002</v>
      </c>
      <c r="CO73" s="1311"/>
      <c r="CP73" s="1311"/>
      <c r="CQ73" s="1311"/>
      <c r="CR73" s="1311"/>
      <c r="CS73" s="1311"/>
      <c r="CT73" s="1311"/>
      <c r="CU73" s="1311"/>
      <c r="CV73" s="1311"/>
      <c r="CW73" s="1311"/>
      <c r="CX73" s="1311"/>
      <c r="CY73" s="1311"/>
      <c r="CZ73" s="1311"/>
      <c r="DA73" s="1311"/>
      <c r="DB73" s="1311"/>
      <c r="DC73" s="1311"/>
    </row>
    <row r="74" spans="2:107" x14ac:dyDescent="0.15">
      <c r="B74" s="395"/>
      <c r="G74" s="1326"/>
      <c r="H74" s="1326"/>
      <c r="I74" s="1326"/>
      <c r="J74" s="1326"/>
      <c r="K74" s="1310"/>
      <c r="L74" s="1310"/>
      <c r="M74" s="1310"/>
      <c r="N74" s="1310"/>
      <c r="AM74" s="404"/>
      <c r="AN74" s="1314"/>
      <c r="AO74" s="1314"/>
      <c r="AP74" s="1314"/>
      <c r="AQ74" s="1314"/>
      <c r="AR74" s="1314"/>
      <c r="AS74" s="1314"/>
      <c r="AT74" s="1314"/>
      <c r="AU74" s="1314"/>
      <c r="AV74" s="1314"/>
      <c r="AW74" s="1314"/>
      <c r="AX74" s="1314"/>
      <c r="AY74" s="1314"/>
      <c r="AZ74" s="1314"/>
      <c r="BA74" s="1314"/>
      <c r="BB74" s="1314"/>
      <c r="BC74" s="1314"/>
      <c r="BD74" s="1314"/>
      <c r="BE74" s="1314"/>
      <c r="BF74" s="1314"/>
      <c r="BG74" s="1314"/>
      <c r="BH74" s="1314"/>
      <c r="BI74" s="1314"/>
      <c r="BJ74" s="1314"/>
      <c r="BK74" s="1314"/>
      <c r="BL74" s="1314"/>
      <c r="BM74" s="1314"/>
      <c r="BN74" s="1314"/>
      <c r="BO74" s="1314"/>
      <c r="BP74" s="1311"/>
      <c r="BQ74" s="1311"/>
      <c r="BR74" s="1311"/>
      <c r="BS74" s="1311"/>
      <c r="BT74" s="1311"/>
      <c r="BU74" s="1311"/>
      <c r="BV74" s="1311"/>
      <c r="BW74" s="1311"/>
      <c r="BX74" s="1311"/>
      <c r="BY74" s="1311"/>
      <c r="BZ74" s="1311"/>
      <c r="CA74" s="1311"/>
      <c r="CB74" s="1311"/>
      <c r="CC74" s="1311"/>
      <c r="CD74" s="1311"/>
      <c r="CE74" s="1311"/>
      <c r="CF74" s="1311"/>
      <c r="CG74" s="1311"/>
      <c r="CH74" s="1311"/>
      <c r="CI74" s="1311"/>
      <c r="CJ74" s="1311"/>
      <c r="CK74" s="1311"/>
      <c r="CL74" s="1311"/>
      <c r="CM74" s="1311"/>
      <c r="CN74" s="1311"/>
      <c r="CO74" s="1311"/>
      <c r="CP74" s="1311"/>
      <c r="CQ74" s="1311"/>
      <c r="CR74" s="1311"/>
      <c r="CS74" s="1311"/>
      <c r="CT74" s="1311"/>
      <c r="CU74" s="1311"/>
      <c r="CV74" s="1311"/>
      <c r="CW74" s="1311"/>
      <c r="CX74" s="1311"/>
      <c r="CY74" s="1311"/>
      <c r="CZ74" s="1311"/>
      <c r="DA74" s="1311"/>
      <c r="DB74" s="1311"/>
      <c r="DC74" s="1311"/>
    </row>
    <row r="75" spans="2:107" x14ac:dyDescent="0.15">
      <c r="B75" s="395"/>
      <c r="G75" s="1326"/>
      <c r="H75" s="1326"/>
      <c r="I75" s="1309"/>
      <c r="J75" s="1309"/>
      <c r="K75" s="1316"/>
      <c r="L75" s="1316"/>
      <c r="M75" s="1316"/>
      <c r="N75" s="1316"/>
      <c r="AM75" s="404"/>
      <c r="AN75" s="1314"/>
      <c r="AO75" s="1314"/>
      <c r="AP75" s="1314"/>
      <c r="AQ75" s="1314"/>
      <c r="AR75" s="1314"/>
      <c r="AS75" s="1314"/>
      <c r="AT75" s="1314"/>
      <c r="AU75" s="1314"/>
      <c r="AV75" s="1314"/>
      <c r="AW75" s="1314"/>
      <c r="AX75" s="1314"/>
      <c r="AY75" s="1314"/>
      <c r="AZ75" s="1314"/>
      <c r="BA75" s="1314"/>
      <c r="BB75" s="1314" t="s">
        <v>622</v>
      </c>
      <c r="BC75" s="1314"/>
      <c r="BD75" s="1314"/>
      <c r="BE75" s="1314"/>
      <c r="BF75" s="1314"/>
      <c r="BG75" s="1314"/>
      <c r="BH75" s="1314"/>
      <c r="BI75" s="1314"/>
      <c r="BJ75" s="1314"/>
      <c r="BK75" s="1314"/>
      <c r="BL75" s="1314"/>
      <c r="BM75" s="1314"/>
      <c r="BN75" s="1314"/>
      <c r="BO75" s="1314"/>
      <c r="BP75" s="1311">
        <v>10.4</v>
      </c>
      <c r="BQ75" s="1311"/>
      <c r="BR75" s="1311"/>
      <c r="BS75" s="1311"/>
      <c r="BT75" s="1311"/>
      <c r="BU75" s="1311"/>
      <c r="BV75" s="1311"/>
      <c r="BW75" s="1311"/>
      <c r="BX75" s="1311">
        <v>8.4</v>
      </c>
      <c r="BY75" s="1311"/>
      <c r="BZ75" s="1311"/>
      <c r="CA75" s="1311"/>
      <c r="CB75" s="1311"/>
      <c r="CC75" s="1311"/>
      <c r="CD75" s="1311"/>
      <c r="CE75" s="1311"/>
      <c r="CF75" s="1311">
        <v>7.6</v>
      </c>
      <c r="CG75" s="1311"/>
      <c r="CH75" s="1311"/>
      <c r="CI75" s="1311"/>
      <c r="CJ75" s="1311"/>
      <c r="CK75" s="1311"/>
      <c r="CL75" s="1311"/>
      <c r="CM75" s="1311"/>
      <c r="CN75" s="1311">
        <v>7.5</v>
      </c>
      <c r="CO75" s="1311"/>
      <c r="CP75" s="1311"/>
      <c r="CQ75" s="1311"/>
      <c r="CR75" s="1311"/>
      <c r="CS75" s="1311"/>
      <c r="CT75" s="1311"/>
      <c r="CU75" s="1311"/>
      <c r="CV75" s="1311">
        <v>7.4</v>
      </c>
      <c r="CW75" s="1311"/>
      <c r="CX75" s="1311"/>
      <c r="CY75" s="1311"/>
      <c r="CZ75" s="1311"/>
      <c r="DA75" s="1311"/>
      <c r="DB75" s="1311"/>
      <c r="DC75" s="1311"/>
    </row>
    <row r="76" spans="2:107" x14ac:dyDescent="0.15">
      <c r="B76" s="395"/>
      <c r="G76" s="1326"/>
      <c r="H76" s="1326"/>
      <c r="I76" s="1309"/>
      <c r="J76" s="1309"/>
      <c r="K76" s="1316"/>
      <c r="L76" s="1316"/>
      <c r="M76" s="1316"/>
      <c r="N76" s="1316"/>
      <c r="AM76" s="404"/>
      <c r="AN76" s="1314"/>
      <c r="AO76" s="1314"/>
      <c r="AP76" s="1314"/>
      <c r="AQ76" s="1314"/>
      <c r="AR76" s="1314"/>
      <c r="AS76" s="1314"/>
      <c r="AT76" s="1314"/>
      <c r="AU76" s="1314"/>
      <c r="AV76" s="1314"/>
      <c r="AW76" s="1314"/>
      <c r="AX76" s="1314"/>
      <c r="AY76" s="1314"/>
      <c r="AZ76" s="1314"/>
      <c r="BA76" s="1314"/>
      <c r="BB76" s="1314"/>
      <c r="BC76" s="1314"/>
      <c r="BD76" s="1314"/>
      <c r="BE76" s="1314"/>
      <c r="BF76" s="1314"/>
      <c r="BG76" s="1314"/>
      <c r="BH76" s="1314"/>
      <c r="BI76" s="1314"/>
      <c r="BJ76" s="1314"/>
      <c r="BK76" s="1314"/>
      <c r="BL76" s="1314"/>
      <c r="BM76" s="1314"/>
      <c r="BN76" s="1314"/>
      <c r="BO76" s="1314"/>
      <c r="BP76" s="1311"/>
      <c r="BQ76" s="1311"/>
      <c r="BR76" s="1311"/>
      <c r="BS76" s="1311"/>
      <c r="BT76" s="1311"/>
      <c r="BU76" s="1311"/>
      <c r="BV76" s="1311"/>
      <c r="BW76" s="1311"/>
      <c r="BX76" s="1311"/>
      <c r="BY76" s="1311"/>
      <c r="BZ76" s="1311"/>
      <c r="CA76" s="1311"/>
      <c r="CB76" s="1311"/>
      <c r="CC76" s="1311"/>
      <c r="CD76" s="1311"/>
      <c r="CE76" s="1311"/>
      <c r="CF76" s="1311"/>
      <c r="CG76" s="1311"/>
      <c r="CH76" s="1311"/>
      <c r="CI76" s="1311"/>
      <c r="CJ76" s="1311"/>
      <c r="CK76" s="1311"/>
      <c r="CL76" s="1311"/>
      <c r="CM76" s="1311"/>
      <c r="CN76" s="1311"/>
      <c r="CO76" s="1311"/>
      <c r="CP76" s="1311"/>
      <c r="CQ76" s="1311"/>
      <c r="CR76" s="1311"/>
      <c r="CS76" s="1311"/>
      <c r="CT76" s="1311"/>
      <c r="CU76" s="1311"/>
      <c r="CV76" s="1311"/>
      <c r="CW76" s="1311"/>
      <c r="CX76" s="1311"/>
      <c r="CY76" s="1311"/>
      <c r="CZ76" s="1311"/>
      <c r="DA76" s="1311"/>
      <c r="DB76" s="1311"/>
      <c r="DC76" s="1311"/>
    </row>
    <row r="77" spans="2:107" x14ac:dyDescent="0.15">
      <c r="B77" s="395"/>
      <c r="G77" s="1309"/>
      <c r="H77" s="1309"/>
      <c r="I77" s="1309"/>
      <c r="J77" s="1309"/>
      <c r="K77" s="1310"/>
      <c r="L77" s="1310"/>
      <c r="M77" s="1310"/>
      <c r="N77" s="1310"/>
      <c r="AN77" s="1315" t="s">
        <v>620</v>
      </c>
      <c r="AO77" s="1315"/>
      <c r="AP77" s="1315"/>
      <c r="AQ77" s="1315"/>
      <c r="AR77" s="1315"/>
      <c r="AS77" s="1315"/>
      <c r="AT77" s="1315"/>
      <c r="AU77" s="1315"/>
      <c r="AV77" s="1315"/>
      <c r="AW77" s="1315"/>
      <c r="AX77" s="1315"/>
      <c r="AY77" s="1315"/>
      <c r="AZ77" s="1315"/>
      <c r="BA77" s="1315"/>
      <c r="BB77" s="1314" t="s">
        <v>618</v>
      </c>
      <c r="BC77" s="1314"/>
      <c r="BD77" s="1314"/>
      <c r="BE77" s="1314"/>
      <c r="BF77" s="1314"/>
      <c r="BG77" s="1314"/>
      <c r="BH77" s="1314"/>
      <c r="BI77" s="1314"/>
      <c r="BJ77" s="1314"/>
      <c r="BK77" s="1314"/>
      <c r="BL77" s="1314"/>
      <c r="BM77" s="1314"/>
      <c r="BN77" s="1314"/>
      <c r="BO77" s="1314"/>
      <c r="BP77" s="1311">
        <v>58.5</v>
      </c>
      <c r="BQ77" s="1311"/>
      <c r="BR77" s="1311"/>
      <c r="BS77" s="1311"/>
      <c r="BT77" s="1311"/>
      <c r="BU77" s="1311"/>
      <c r="BV77" s="1311"/>
      <c r="BW77" s="1311"/>
      <c r="BX77" s="1311">
        <v>54.6</v>
      </c>
      <c r="BY77" s="1311"/>
      <c r="BZ77" s="1311"/>
      <c r="CA77" s="1311"/>
      <c r="CB77" s="1311"/>
      <c r="CC77" s="1311"/>
      <c r="CD77" s="1311"/>
      <c r="CE77" s="1311"/>
      <c r="CF77" s="1311">
        <v>53.2</v>
      </c>
      <c r="CG77" s="1311"/>
      <c r="CH77" s="1311"/>
      <c r="CI77" s="1311"/>
      <c r="CJ77" s="1311"/>
      <c r="CK77" s="1311"/>
      <c r="CL77" s="1311"/>
      <c r="CM77" s="1311"/>
      <c r="CN77" s="1311">
        <v>47.9</v>
      </c>
      <c r="CO77" s="1311"/>
      <c r="CP77" s="1311"/>
      <c r="CQ77" s="1311"/>
      <c r="CR77" s="1311"/>
      <c r="CS77" s="1311"/>
      <c r="CT77" s="1311"/>
      <c r="CU77" s="1311"/>
      <c r="CV77" s="1311">
        <v>49</v>
      </c>
      <c r="CW77" s="1311"/>
      <c r="CX77" s="1311"/>
      <c r="CY77" s="1311"/>
      <c r="CZ77" s="1311"/>
      <c r="DA77" s="1311"/>
      <c r="DB77" s="1311"/>
      <c r="DC77" s="1311"/>
    </row>
    <row r="78" spans="2:107" x14ac:dyDescent="0.15">
      <c r="B78" s="395"/>
      <c r="G78" s="1309"/>
      <c r="H78" s="1309"/>
      <c r="I78" s="1309"/>
      <c r="J78" s="1309"/>
      <c r="K78" s="1310"/>
      <c r="L78" s="1310"/>
      <c r="M78" s="1310"/>
      <c r="N78" s="1310"/>
      <c r="AN78" s="1315"/>
      <c r="AO78" s="1315"/>
      <c r="AP78" s="1315"/>
      <c r="AQ78" s="1315"/>
      <c r="AR78" s="1315"/>
      <c r="AS78" s="1315"/>
      <c r="AT78" s="1315"/>
      <c r="AU78" s="1315"/>
      <c r="AV78" s="1315"/>
      <c r="AW78" s="1315"/>
      <c r="AX78" s="1315"/>
      <c r="AY78" s="1315"/>
      <c r="AZ78" s="1315"/>
      <c r="BA78" s="1315"/>
      <c r="BB78" s="1314"/>
      <c r="BC78" s="1314"/>
      <c r="BD78" s="1314"/>
      <c r="BE78" s="1314"/>
      <c r="BF78" s="1314"/>
      <c r="BG78" s="1314"/>
      <c r="BH78" s="1314"/>
      <c r="BI78" s="1314"/>
      <c r="BJ78" s="1314"/>
      <c r="BK78" s="1314"/>
      <c r="BL78" s="1314"/>
      <c r="BM78" s="1314"/>
      <c r="BN78" s="1314"/>
      <c r="BO78" s="1314"/>
      <c r="BP78" s="1311"/>
      <c r="BQ78" s="1311"/>
      <c r="BR78" s="1311"/>
      <c r="BS78" s="1311"/>
      <c r="BT78" s="1311"/>
      <c r="BU78" s="1311"/>
      <c r="BV78" s="1311"/>
      <c r="BW78" s="1311"/>
      <c r="BX78" s="1311"/>
      <c r="BY78" s="1311"/>
      <c r="BZ78" s="1311"/>
      <c r="CA78" s="1311"/>
      <c r="CB78" s="1311"/>
      <c r="CC78" s="1311"/>
      <c r="CD78" s="1311"/>
      <c r="CE78" s="1311"/>
      <c r="CF78" s="1311"/>
      <c r="CG78" s="1311"/>
      <c r="CH78" s="1311"/>
      <c r="CI78" s="1311"/>
      <c r="CJ78" s="1311"/>
      <c r="CK78" s="1311"/>
      <c r="CL78" s="1311"/>
      <c r="CM78" s="1311"/>
      <c r="CN78" s="1311"/>
      <c r="CO78" s="1311"/>
      <c r="CP78" s="1311"/>
      <c r="CQ78" s="1311"/>
      <c r="CR78" s="1311"/>
      <c r="CS78" s="1311"/>
      <c r="CT78" s="1311"/>
      <c r="CU78" s="1311"/>
      <c r="CV78" s="1311"/>
      <c r="CW78" s="1311"/>
      <c r="CX78" s="1311"/>
      <c r="CY78" s="1311"/>
      <c r="CZ78" s="1311"/>
      <c r="DA78" s="1311"/>
      <c r="DB78" s="1311"/>
      <c r="DC78" s="1311"/>
    </row>
    <row r="79" spans="2:107" x14ac:dyDescent="0.15">
      <c r="B79" s="395"/>
      <c r="G79" s="1309"/>
      <c r="H79" s="1309"/>
      <c r="I79" s="1312"/>
      <c r="J79" s="1312"/>
      <c r="K79" s="1313"/>
      <c r="L79" s="1313"/>
      <c r="M79" s="1313"/>
      <c r="N79" s="1313"/>
      <c r="AN79" s="1315"/>
      <c r="AO79" s="1315"/>
      <c r="AP79" s="1315"/>
      <c r="AQ79" s="1315"/>
      <c r="AR79" s="1315"/>
      <c r="AS79" s="1315"/>
      <c r="AT79" s="1315"/>
      <c r="AU79" s="1315"/>
      <c r="AV79" s="1315"/>
      <c r="AW79" s="1315"/>
      <c r="AX79" s="1315"/>
      <c r="AY79" s="1315"/>
      <c r="AZ79" s="1315"/>
      <c r="BA79" s="1315"/>
      <c r="BB79" s="1314" t="s">
        <v>622</v>
      </c>
      <c r="BC79" s="1314"/>
      <c r="BD79" s="1314"/>
      <c r="BE79" s="1314"/>
      <c r="BF79" s="1314"/>
      <c r="BG79" s="1314"/>
      <c r="BH79" s="1314"/>
      <c r="BI79" s="1314"/>
      <c r="BJ79" s="1314"/>
      <c r="BK79" s="1314"/>
      <c r="BL79" s="1314"/>
      <c r="BM79" s="1314"/>
      <c r="BN79" s="1314"/>
      <c r="BO79" s="1314"/>
      <c r="BP79" s="1311">
        <v>10.7</v>
      </c>
      <c r="BQ79" s="1311"/>
      <c r="BR79" s="1311"/>
      <c r="BS79" s="1311"/>
      <c r="BT79" s="1311"/>
      <c r="BU79" s="1311"/>
      <c r="BV79" s="1311"/>
      <c r="BW79" s="1311"/>
      <c r="BX79" s="1311">
        <v>10</v>
      </c>
      <c r="BY79" s="1311"/>
      <c r="BZ79" s="1311"/>
      <c r="CA79" s="1311"/>
      <c r="CB79" s="1311"/>
      <c r="CC79" s="1311"/>
      <c r="CD79" s="1311"/>
      <c r="CE79" s="1311"/>
      <c r="CF79" s="1311">
        <v>9.8000000000000007</v>
      </c>
      <c r="CG79" s="1311"/>
      <c r="CH79" s="1311"/>
      <c r="CI79" s="1311"/>
      <c r="CJ79" s="1311"/>
      <c r="CK79" s="1311"/>
      <c r="CL79" s="1311"/>
      <c r="CM79" s="1311"/>
      <c r="CN79" s="1311">
        <v>9.6</v>
      </c>
      <c r="CO79" s="1311"/>
      <c r="CP79" s="1311"/>
      <c r="CQ79" s="1311"/>
      <c r="CR79" s="1311"/>
      <c r="CS79" s="1311"/>
      <c r="CT79" s="1311"/>
      <c r="CU79" s="1311"/>
      <c r="CV79" s="1311">
        <v>9.5</v>
      </c>
      <c r="CW79" s="1311"/>
      <c r="CX79" s="1311"/>
      <c r="CY79" s="1311"/>
      <c r="CZ79" s="1311"/>
      <c r="DA79" s="1311"/>
      <c r="DB79" s="1311"/>
      <c r="DC79" s="1311"/>
    </row>
    <row r="80" spans="2:107" x14ac:dyDescent="0.15">
      <c r="B80" s="395"/>
      <c r="G80" s="1309"/>
      <c r="H80" s="1309"/>
      <c r="I80" s="1312"/>
      <c r="J80" s="1312"/>
      <c r="K80" s="1313"/>
      <c r="L80" s="1313"/>
      <c r="M80" s="1313"/>
      <c r="N80" s="1313"/>
      <c r="AN80" s="1315"/>
      <c r="AO80" s="1315"/>
      <c r="AP80" s="1315"/>
      <c r="AQ80" s="1315"/>
      <c r="AR80" s="1315"/>
      <c r="AS80" s="1315"/>
      <c r="AT80" s="1315"/>
      <c r="AU80" s="1315"/>
      <c r="AV80" s="1315"/>
      <c r="AW80" s="1315"/>
      <c r="AX80" s="1315"/>
      <c r="AY80" s="1315"/>
      <c r="AZ80" s="1315"/>
      <c r="BA80" s="1315"/>
      <c r="BB80" s="1314"/>
      <c r="BC80" s="1314"/>
      <c r="BD80" s="1314"/>
      <c r="BE80" s="1314"/>
      <c r="BF80" s="1314"/>
      <c r="BG80" s="1314"/>
      <c r="BH80" s="1314"/>
      <c r="BI80" s="1314"/>
      <c r="BJ80" s="1314"/>
      <c r="BK80" s="1314"/>
      <c r="BL80" s="1314"/>
      <c r="BM80" s="1314"/>
      <c r="BN80" s="1314"/>
      <c r="BO80" s="1314"/>
      <c r="BP80" s="1311"/>
      <c r="BQ80" s="1311"/>
      <c r="BR80" s="1311"/>
      <c r="BS80" s="1311"/>
      <c r="BT80" s="1311"/>
      <c r="BU80" s="1311"/>
      <c r="BV80" s="1311"/>
      <c r="BW80" s="1311"/>
      <c r="BX80" s="1311"/>
      <c r="BY80" s="1311"/>
      <c r="BZ80" s="1311"/>
      <c r="CA80" s="1311"/>
      <c r="CB80" s="1311"/>
      <c r="CC80" s="1311"/>
      <c r="CD80" s="1311"/>
      <c r="CE80" s="1311"/>
      <c r="CF80" s="1311"/>
      <c r="CG80" s="1311"/>
      <c r="CH80" s="1311"/>
      <c r="CI80" s="1311"/>
      <c r="CJ80" s="1311"/>
      <c r="CK80" s="1311"/>
      <c r="CL80" s="1311"/>
      <c r="CM80" s="1311"/>
      <c r="CN80" s="1311"/>
      <c r="CO80" s="1311"/>
      <c r="CP80" s="1311"/>
      <c r="CQ80" s="1311"/>
      <c r="CR80" s="1311"/>
      <c r="CS80" s="1311"/>
      <c r="CT80" s="1311"/>
      <c r="CU80" s="1311"/>
      <c r="CV80" s="1311"/>
      <c r="CW80" s="1311"/>
      <c r="CX80" s="1311"/>
      <c r="CY80" s="1311"/>
      <c r="CZ80" s="1311"/>
      <c r="DA80" s="1311"/>
      <c r="DB80" s="1311"/>
      <c r="DC80" s="1311"/>
    </row>
    <row r="81" spans="2:109" x14ac:dyDescent="0.15">
      <c r="B81" s="395"/>
    </row>
    <row r="82" spans="2:109" ht="17.25" x14ac:dyDescent="0.15">
      <c r="B82" s="395"/>
      <c r="K82" s="422"/>
      <c r="L82" s="422"/>
      <c r="M82" s="422"/>
      <c r="N82" s="422"/>
      <c r="AQ82" s="422"/>
      <c r="AR82" s="422"/>
      <c r="AS82" s="422"/>
      <c r="AT82" s="422"/>
      <c r="BC82" s="422"/>
      <c r="BD82" s="422"/>
      <c r="BE82" s="422"/>
      <c r="BF82" s="422"/>
      <c r="BO82" s="422"/>
      <c r="BP82" s="422"/>
      <c r="BQ82" s="422"/>
      <c r="BR82" s="422"/>
      <c r="CA82" s="422"/>
      <c r="CB82" s="422"/>
      <c r="CC82" s="422"/>
      <c r="CD82" s="422"/>
      <c r="CM82" s="422"/>
      <c r="CN82" s="422"/>
      <c r="CO82" s="422"/>
      <c r="CP82" s="422"/>
      <c r="CY82" s="422"/>
      <c r="CZ82" s="422"/>
      <c r="DA82" s="422"/>
      <c r="DB82" s="422"/>
      <c r="DC82" s="422"/>
    </row>
    <row r="83" spans="2:109" x14ac:dyDescent="0.15">
      <c r="B83" s="397"/>
      <c r="C83" s="398"/>
      <c r="D83" s="398"/>
      <c r="E83" s="398"/>
      <c r="F83" s="398"/>
      <c r="G83" s="398"/>
      <c r="H83" s="398"/>
      <c r="I83" s="398"/>
      <c r="J83" s="398"/>
      <c r="K83" s="398"/>
      <c r="L83" s="398"/>
      <c r="M83" s="398"/>
      <c r="N83" s="398"/>
      <c r="O83" s="398"/>
      <c r="P83" s="398"/>
      <c r="Q83" s="398"/>
      <c r="R83" s="398"/>
      <c r="S83" s="398"/>
      <c r="T83" s="398"/>
      <c r="U83" s="398"/>
      <c r="V83" s="398"/>
      <c r="W83" s="398"/>
      <c r="X83" s="398"/>
      <c r="Y83" s="398"/>
      <c r="Z83" s="398"/>
      <c r="AA83" s="398"/>
      <c r="AB83" s="398"/>
      <c r="AC83" s="398"/>
      <c r="AD83" s="398"/>
      <c r="AE83" s="398"/>
      <c r="AF83" s="398"/>
      <c r="AG83" s="398"/>
      <c r="AH83" s="398"/>
      <c r="AI83" s="398"/>
      <c r="AJ83" s="398"/>
      <c r="AK83" s="398"/>
      <c r="AL83" s="398"/>
      <c r="AM83" s="398"/>
      <c r="AN83" s="398"/>
      <c r="AO83" s="398"/>
      <c r="AP83" s="398"/>
      <c r="AQ83" s="398"/>
      <c r="AR83" s="398"/>
      <c r="AS83" s="398"/>
      <c r="AT83" s="398"/>
      <c r="AU83" s="398"/>
      <c r="AV83" s="398"/>
      <c r="AW83" s="398"/>
      <c r="AX83" s="398"/>
      <c r="AY83" s="398"/>
      <c r="AZ83" s="398"/>
      <c r="BA83" s="398"/>
      <c r="BB83" s="398"/>
      <c r="BC83" s="398"/>
      <c r="BD83" s="398"/>
      <c r="BE83" s="398"/>
      <c r="BF83" s="398"/>
      <c r="BG83" s="398"/>
      <c r="BH83" s="398"/>
      <c r="BI83" s="398"/>
      <c r="BJ83" s="398"/>
      <c r="BK83" s="398"/>
      <c r="BL83" s="398"/>
      <c r="BM83" s="398"/>
      <c r="BN83" s="398"/>
      <c r="BO83" s="398"/>
      <c r="BP83" s="398"/>
      <c r="BQ83" s="398"/>
      <c r="BR83" s="398"/>
      <c r="BS83" s="398"/>
      <c r="BT83" s="398"/>
      <c r="BU83" s="398"/>
      <c r="BV83" s="398"/>
      <c r="BW83" s="398"/>
      <c r="BX83" s="398"/>
      <c r="BY83" s="398"/>
      <c r="BZ83" s="398"/>
      <c r="CA83" s="398"/>
      <c r="CB83" s="398"/>
      <c r="CC83" s="398"/>
      <c r="CD83" s="398"/>
      <c r="CE83" s="398"/>
      <c r="CF83" s="398"/>
      <c r="CG83" s="398"/>
      <c r="CH83" s="398"/>
      <c r="CI83" s="398"/>
      <c r="CJ83" s="398"/>
      <c r="CK83" s="398"/>
      <c r="CL83" s="398"/>
      <c r="CM83" s="398"/>
      <c r="CN83" s="398"/>
      <c r="CO83" s="398"/>
      <c r="CP83" s="398"/>
      <c r="CQ83" s="398"/>
      <c r="CR83" s="398"/>
      <c r="CS83" s="398"/>
      <c r="CT83" s="398"/>
      <c r="CU83" s="398"/>
      <c r="CV83" s="398"/>
      <c r="CW83" s="398"/>
      <c r="CX83" s="398"/>
      <c r="CY83" s="398"/>
      <c r="CZ83" s="398"/>
      <c r="DA83" s="398"/>
      <c r="DB83" s="398"/>
      <c r="DC83" s="398"/>
      <c r="DD83" s="399"/>
    </row>
    <row r="84" spans="2:109" x14ac:dyDescent="0.15">
      <c r="DD84" s="388"/>
      <c r="DE84" s="388"/>
    </row>
    <row r="85" spans="2:109" x14ac:dyDescent="0.15">
      <c r="DD85" s="388"/>
      <c r="DE85" s="388"/>
    </row>
    <row r="86" spans="2:109" hidden="1" x14ac:dyDescent="0.15">
      <c r="DD86" s="388"/>
      <c r="DE86" s="388"/>
    </row>
    <row r="87" spans="2:109" hidden="1" x14ac:dyDescent="0.15">
      <c r="K87" s="423"/>
      <c r="AQ87" s="423"/>
      <c r="BC87" s="423"/>
      <c r="BO87" s="423"/>
      <c r="CA87" s="423"/>
      <c r="CM87" s="423"/>
      <c r="CY87" s="423"/>
      <c r="DD87" s="388"/>
      <c r="DE87" s="388"/>
    </row>
    <row r="88" spans="2:109" hidden="1" x14ac:dyDescent="0.15">
      <c r="DD88" s="388"/>
      <c r="DE88" s="388"/>
    </row>
    <row r="89" spans="2:109" hidden="1" x14ac:dyDescent="0.15">
      <c r="DD89" s="388"/>
      <c r="DE89" s="388"/>
    </row>
    <row r="90" spans="2:109" hidden="1" x14ac:dyDescent="0.15">
      <c r="DD90" s="388"/>
      <c r="DE90" s="388"/>
    </row>
    <row r="91" spans="2:109"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WwFQOSblMusYHROyj1t8J9l1hkbccpFTAFM0Q4JALnqFIUMD2l0nPs0I08+xX0H7M+p0NEFq50Ji33LMjKBeDg==" saltValue="ImEXYpf4tMXact/d1JIX8Q==" spinCount="100000" sheet="1" objects="1" scenarios="1" formatCells="0"/>
  <dataConsolidate/>
  <mergeCells count="11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BX57:CE58"/>
    <mergeCell ref="CF57:CM58"/>
    <mergeCell ref="CN57:CU58"/>
    <mergeCell ref="CV57:DC58"/>
    <mergeCell ref="CN53:CU54"/>
    <mergeCell ref="I51:J52"/>
    <mergeCell ref="K51:K52"/>
    <mergeCell ref="L51:L52"/>
    <mergeCell ref="M51:M52"/>
    <mergeCell ref="N51:N52"/>
    <mergeCell ref="I57:J58"/>
    <mergeCell ref="K57:K58"/>
    <mergeCell ref="I53:J54"/>
    <mergeCell ref="K53:K54"/>
    <mergeCell ref="L53:L54"/>
    <mergeCell ref="M53:M54"/>
    <mergeCell ref="N53:N54"/>
    <mergeCell ref="BB53:BO54"/>
    <mergeCell ref="BP53:BW54"/>
    <mergeCell ref="BX53:CE54"/>
    <mergeCell ref="CF53:CM54"/>
    <mergeCell ref="AN51:BA54"/>
    <mergeCell ref="BB51:BO52"/>
    <mergeCell ref="BP51:BW52"/>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2ED2F-BE9C-479F-B7B4-FB5F534C6418}">
  <sheetPr>
    <pageSetUpPr fitToPage="1"/>
  </sheetPr>
  <dimension ref="A1:DR125"/>
  <sheetViews>
    <sheetView showGridLines="0" topLeftCell="A91" zoomScale="60" zoomScaleNormal="60" zoomScaleSheetLayoutView="70" workbookViewId="0">
      <selection activeCell="B1" sqref="B1:DI1"/>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1:34" ht="13.5" customHeight="1" x14ac:dyDescent="0.15">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1:34" x14ac:dyDescent="0.15">
      <c r="S2" s="291"/>
      <c r="AH2" s="291"/>
    </row>
    <row r="3" spans="1: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1:34" x14ac:dyDescent="0.15"/>
    <row r="5" spans="1:34" x14ac:dyDescent="0.15"/>
    <row r="6" spans="1:34" x14ac:dyDescent="0.15"/>
    <row r="7" spans="1:34" x14ac:dyDescent="0.15"/>
    <row r="8" spans="1:34" x14ac:dyDescent="0.15"/>
    <row r="9" spans="1:34" x14ac:dyDescent="0.15">
      <c r="AH9" s="291"/>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514</v>
      </c>
    </row>
  </sheetData>
  <sheetProtection algorithmName="SHA-512" hashValue="ygW97rUyWdjQhgyNR1aDgJh/asb3P77usluiqzfPe3miMv4IgDERCU9RTHzKzdNGdp4YevLj831iz/FWAWvWmg==" saltValue="0cqt+twJSPOaavgpID9Pf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43191-FC35-4EE7-93E2-852C27823D31}">
  <sheetPr>
    <pageSetUpPr fitToPage="1"/>
  </sheetPr>
  <dimension ref="A1:DR125"/>
  <sheetViews>
    <sheetView showGridLines="0" topLeftCell="A25" zoomScale="60" zoomScaleNormal="60" zoomScaleSheetLayoutView="55" workbookViewId="0">
      <selection activeCell="B1" sqref="B1:DI1"/>
    </sheetView>
  </sheetViews>
  <sheetFormatPr defaultColWidth="0" defaultRowHeight="13.5" customHeight="1" zeroHeight="1" x14ac:dyDescent="0.15"/>
  <cols>
    <col min="1" max="34" width="2.5" style="292" customWidth="1"/>
    <col min="35" max="122" width="2.5" style="291" customWidth="1"/>
    <col min="123" max="16384" width="2.5" style="291" hidden="1"/>
  </cols>
  <sheetData>
    <row r="1" spans="2:34" ht="13.5" customHeight="1" x14ac:dyDescent="0.15">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B1" s="291"/>
      <c r="AC1" s="291"/>
      <c r="AD1" s="291"/>
      <c r="AE1" s="291"/>
      <c r="AF1" s="291"/>
      <c r="AG1" s="291"/>
      <c r="AH1" s="291"/>
    </row>
    <row r="2" spans="2:34" x14ac:dyDescent="0.15">
      <c r="S2" s="291"/>
      <c r="AH2" s="291"/>
    </row>
    <row r="3" spans="2:34" x14ac:dyDescent="0.15">
      <c r="C3" s="291"/>
      <c r="D3" s="291"/>
      <c r="E3" s="291"/>
      <c r="F3" s="291"/>
      <c r="G3" s="291"/>
      <c r="H3" s="291"/>
      <c r="I3" s="291"/>
      <c r="J3" s="291"/>
      <c r="K3" s="291"/>
      <c r="L3" s="291"/>
      <c r="M3" s="291"/>
      <c r="N3" s="291"/>
      <c r="O3" s="291"/>
      <c r="P3" s="291"/>
      <c r="Q3" s="291"/>
      <c r="R3" s="291"/>
      <c r="S3" s="291"/>
      <c r="U3" s="291"/>
      <c r="V3" s="291"/>
      <c r="W3" s="291"/>
      <c r="X3" s="291"/>
      <c r="Y3" s="291"/>
      <c r="Z3" s="291"/>
      <c r="AA3" s="291"/>
      <c r="AB3" s="291"/>
      <c r="AC3" s="291"/>
      <c r="AD3" s="291"/>
      <c r="AE3" s="291"/>
      <c r="AF3" s="291"/>
      <c r="AG3" s="291"/>
      <c r="AH3" s="291"/>
    </row>
    <row r="4" spans="2:34" x14ac:dyDescent="0.15"/>
    <row r="5" spans="2:34" x14ac:dyDescent="0.15"/>
    <row r="6" spans="2:34" x14ac:dyDescent="0.15"/>
    <row r="7" spans="2:34" x14ac:dyDescent="0.15"/>
    <row r="8" spans="2:34" x14ac:dyDescent="0.15"/>
    <row r="9" spans="2:34" x14ac:dyDescent="0.15">
      <c r="AH9" s="291"/>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1"/>
    </row>
    <row r="18" spans="12:34" x14ac:dyDescent="0.15"/>
    <row r="19" spans="12:34" x14ac:dyDescent="0.15"/>
    <row r="20" spans="12:34" x14ac:dyDescent="0.15">
      <c r="AH20" s="291"/>
    </row>
    <row r="21" spans="12:34" x14ac:dyDescent="0.15">
      <c r="AH21" s="291"/>
    </row>
    <row r="22" spans="12:34" x14ac:dyDescent="0.15"/>
    <row r="23" spans="12:34" x14ac:dyDescent="0.15"/>
    <row r="24" spans="12:34" x14ac:dyDescent="0.15">
      <c r="Q24" s="291"/>
    </row>
    <row r="25" spans="12:34" x14ac:dyDescent="0.15"/>
    <row r="26" spans="12:34" x14ac:dyDescent="0.15"/>
    <row r="27" spans="12:34" x14ac:dyDescent="0.15"/>
    <row r="28" spans="12:34" x14ac:dyDescent="0.15">
      <c r="O28" s="291"/>
      <c r="T28" s="291"/>
      <c r="AH28" s="291"/>
    </row>
    <row r="29" spans="12:34" x14ac:dyDescent="0.15"/>
    <row r="30" spans="12:34" x14ac:dyDescent="0.15"/>
    <row r="31" spans="12:34" x14ac:dyDescent="0.15">
      <c r="Q31" s="291"/>
    </row>
    <row r="32" spans="12:34" x14ac:dyDescent="0.15">
      <c r="L32" s="291"/>
    </row>
    <row r="33" spans="2:34" x14ac:dyDescent="0.15">
      <c r="C33" s="291"/>
      <c r="E33" s="291"/>
      <c r="G33" s="291"/>
      <c r="I33" s="291"/>
      <c r="X33" s="291"/>
    </row>
    <row r="34" spans="2:34" x14ac:dyDescent="0.15">
      <c r="B34" s="291"/>
      <c r="P34" s="291"/>
      <c r="R34" s="291"/>
      <c r="T34" s="291"/>
    </row>
    <row r="35" spans="2:34" x14ac:dyDescent="0.15">
      <c r="D35" s="291"/>
      <c r="W35" s="291"/>
      <c r="AC35" s="291"/>
      <c r="AD35" s="291"/>
      <c r="AE35" s="291"/>
      <c r="AF35" s="291"/>
      <c r="AG35" s="291"/>
      <c r="AH35" s="291"/>
    </row>
    <row r="36" spans="2:34" x14ac:dyDescent="0.15">
      <c r="H36" s="291"/>
      <c r="J36" s="291"/>
      <c r="K36" s="291"/>
      <c r="M36" s="291"/>
      <c r="Y36" s="291"/>
      <c r="Z36" s="291"/>
      <c r="AA36" s="291"/>
      <c r="AB36" s="291"/>
      <c r="AC36" s="291"/>
      <c r="AD36" s="291"/>
      <c r="AE36" s="291"/>
      <c r="AF36" s="291"/>
      <c r="AG36" s="291"/>
      <c r="AH36" s="291"/>
    </row>
    <row r="37" spans="2:34" x14ac:dyDescent="0.15">
      <c r="AH37" s="291"/>
    </row>
    <row r="38" spans="2:34" x14ac:dyDescent="0.15">
      <c r="AG38" s="291"/>
      <c r="AH38" s="291"/>
    </row>
    <row r="39" spans="2:34" x14ac:dyDescent="0.15"/>
    <row r="40" spans="2:34" x14ac:dyDescent="0.15">
      <c r="X40" s="291"/>
    </row>
    <row r="41" spans="2:34" x14ac:dyDescent="0.15">
      <c r="R41" s="291"/>
    </row>
    <row r="42" spans="2:34" x14ac:dyDescent="0.15">
      <c r="W42" s="291"/>
    </row>
    <row r="43" spans="2:34" x14ac:dyDescent="0.15">
      <c r="Y43" s="291"/>
      <c r="Z43" s="291"/>
      <c r="AA43" s="291"/>
      <c r="AB43" s="291"/>
      <c r="AC43" s="291"/>
      <c r="AD43" s="291"/>
      <c r="AE43" s="291"/>
      <c r="AF43" s="291"/>
      <c r="AG43" s="291"/>
      <c r="AH43" s="291"/>
    </row>
    <row r="44" spans="2:34" x14ac:dyDescent="0.15">
      <c r="AH44" s="291"/>
    </row>
    <row r="45" spans="2:34" x14ac:dyDescent="0.15">
      <c r="X45" s="291"/>
    </row>
    <row r="46" spans="2:34" x14ac:dyDescent="0.15"/>
    <row r="47" spans="2:34" x14ac:dyDescent="0.15"/>
    <row r="48" spans="2:34" x14ac:dyDescent="0.15">
      <c r="W48" s="291"/>
      <c r="Y48" s="291"/>
      <c r="Z48" s="291"/>
      <c r="AA48" s="291"/>
      <c r="AB48" s="291"/>
      <c r="AC48" s="291"/>
      <c r="AD48" s="291"/>
      <c r="AE48" s="291"/>
      <c r="AF48" s="291"/>
      <c r="AG48" s="291"/>
      <c r="AH48" s="291"/>
    </row>
    <row r="49" spans="28:34" x14ac:dyDescent="0.15"/>
    <row r="50" spans="28:34" x14ac:dyDescent="0.15">
      <c r="AE50" s="291"/>
      <c r="AF50" s="291"/>
      <c r="AG50" s="291"/>
      <c r="AH50" s="291"/>
    </row>
    <row r="51" spans="28:34" x14ac:dyDescent="0.15">
      <c r="AC51" s="291"/>
      <c r="AD51" s="291"/>
      <c r="AE51" s="291"/>
      <c r="AF51" s="291"/>
      <c r="AG51" s="291"/>
      <c r="AH51" s="291"/>
    </row>
    <row r="52" spans="28:34" x14ac:dyDescent="0.15"/>
    <row r="53" spans="28:34" x14ac:dyDescent="0.15">
      <c r="AF53" s="291"/>
      <c r="AG53" s="291"/>
      <c r="AH53" s="291"/>
    </row>
    <row r="54" spans="28:34" x14ac:dyDescent="0.15">
      <c r="AH54" s="291"/>
    </row>
    <row r="55" spans="28:34" x14ac:dyDescent="0.15"/>
    <row r="56" spans="28:34" x14ac:dyDescent="0.15">
      <c r="AB56" s="291"/>
      <c r="AC56" s="291"/>
      <c r="AD56" s="291"/>
      <c r="AE56" s="291"/>
      <c r="AF56" s="291"/>
      <c r="AG56" s="291"/>
      <c r="AH56" s="291"/>
    </row>
    <row r="57" spans="28:34" x14ac:dyDescent="0.15">
      <c r="AH57" s="291"/>
    </row>
    <row r="58" spans="28:34" x14ac:dyDescent="0.15">
      <c r="AH58" s="291"/>
    </row>
    <row r="59" spans="28:34" x14ac:dyDescent="0.15">
      <c r="AG59" s="291"/>
      <c r="AH59" s="291"/>
    </row>
    <row r="60" spans="28:34" x14ac:dyDescent="0.15"/>
    <row r="61" spans="28:34" x14ac:dyDescent="0.15"/>
    <row r="62" spans="28:34" x14ac:dyDescent="0.15"/>
    <row r="63" spans="28:34" x14ac:dyDescent="0.15">
      <c r="AH63" s="291"/>
    </row>
    <row r="64" spans="28:34" x14ac:dyDescent="0.15">
      <c r="AG64" s="291"/>
      <c r="AH64" s="291"/>
    </row>
    <row r="65" spans="28:34" x14ac:dyDescent="0.15"/>
    <row r="66" spans="28:34" x14ac:dyDescent="0.15"/>
    <row r="67" spans="28:34" x14ac:dyDescent="0.15"/>
    <row r="68" spans="28:34" x14ac:dyDescent="0.15">
      <c r="AB68" s="291"/>
      <c r="AC68" s="291"/>
      <c r="AD68" s="291"/>
      <c r="AE68" s="291"/>
      <c r="AF68" s="291"/>
      <c r="AG68" s="291"/>
      <c r="AH68" s="291"/>
    </row>
    <row r="69" spans="28:34" x14ac:dyDescent="0.15">
      <c r="AF69" s="291"/>
      <c r="AG69" s="291"/>
      <c r="AH69" s="291"/>
    </row>
    <row r="70" spans="28:34" x14ac:dyDescent="0.15"/>
    <row r="71" spans="28:34" x14ac:dyDescent="0.15"/>
    <row r="72" spans="28:34" x14ac:dyDescent="0.15"/>
    <row r="73" spans="28:34" x14ac:dyDescent="0.15"/>
    <row r="74" spans="28:34" x14ac:dyDescent="0.15"/>
    <row r="75" spans="28:34" x14ac:dyDescent="0.15">
      <c r="AH75" s="291"/>
    </row>
    <row r="76" spans="28:34" x14ac:dyDescent="0.15">
      <c r="AF76" s="291"/>
      <c r="AG76" s="291"/>
      <c r="AH76" s="291"/>
    </row>
    <row r="77" spans="28:34" x14ac:dyDescent="0.15">
      <c r="AG77" s="291"/>
      <c r="AH77" s="291"/>
    </row>
    <row r="78" spans="28:34" x14ac:dyDescent="0.15"/>
    <row r="79" spans="28:34" x14ac:dyDescent="0.15"/>
    <row r="80" spans="28:34" x14ac:dyDescent="0.15"/>
    <row r="81" spans="25:34" x14ac:dyDescent="0.15"/>
    <row r="82" spans="25:34" x14ac:dyDescent="0.15">
      <c r="Y82" s="291"/>
    </row>
    <row r="83" spans="25:34" x14ac:dyDescent="0.15">
      <c r="Y83" s="291"/>
      <c r="Z83" s="291"/>
      <c r="AA83" s="291"/>
      <c r="AB83" s="291"/>
      <c r="AC83" s="291"/>
      <c r="AD83" s="291"/>
      <c r="AE83" s="291"/>
      <c r="AF83" s="291"/>
      <c r="AG83" s="291"/>
      <c r="AH83" s="291"/>
    </row>
    <row r="84" spans="25:34" x14ac:dyDescent="0.15"/>
    <row r="85" spans="25:34" x14ac:dyDescent="0.15"/>
    <row r="86" spans="25:34" x14ac:dyDescent="0.15"/>
    <row r="87" spans="25:34" x14ac:dyDescent="0.15"/>
    <row r="88" spans="25:34" x14ac:dyDescent="0.15">
      <c r="AH88" s="291"/>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1"/>
      <c r="AG94" s="291"/>
      <c r="AH94" s="291"/>
    </row>
    <row r="95" spans="25:34" ht="13.5" customHeight="1" x14ac:dyDescent="0.15">
      <c r="AH95" s="291"/>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1"/>
    </row>
    <row r="102" spans="33:34" ht="13.5" customHeight="1" x14ac:dyDescent="0.15"/>
    <row r="103" spans="33:34" ht="13.5" customHeight="1" x14ac:dyDescent="0.15"/>
    <row r="104" spans="33:34" ht="13.5" customHeight="1" x14ac:dyDescent="0.15">
      <c r="AG104" s="291"/>
      <c r="AH104" s="291"/>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1"/>
    </row>
    <row r="117" spans="34:122" ht="13.5" customHeight="1" x14ac:dyDescent="0.15"/>
    <row r="118" spans="34:122" ht="13.5" customHeight="1" x14ac:dyDescent="0.15"/>
    <row r="119" spans="34:122" ht="13.5" customHeight="1" x14ac:dyDescent="0.15"/>
    <row r="120" spans="34:122" ht="13.5" customHeight="1" x14ac:dyDescent="0.15">
      <c r="AH120" s="291"/>
    </row>
    <row r="121" spans="34:122" ht="13.5" customHeight="1" x14ac:dyDescent="0.15">
      <c r="AH121" s="291"/>
    </row>
    <row r="122" spans="34:122" ht="13.5" customHeight="1" x14ac:dyDescent="0.15"/>
    <row r="123" spans="34:122" ht="13.5" customHeight="1" x14ac:dyDescent="0.15"/>
    <row r="124" spans="34:122" ht="13.5" customHeight="1" x14ac:dyDescent="0.15"/>
    <row r="125" spans="34:122" ht="13.5" customHeight="1" x14ac:dyDescent="0.15">
      <c r="DR125" s="291" t="s">
        <v>514</v>
      </c>
    </row>
  </sheetData>
  <sheetProtection algorithmName="SHA-512" hashValue="x5ze8Yd5EYbn69bGRvdTJ5sFc8gMoZeK+866ea44O6wCdERqJeHisM82NgyRCMSSgfmrRO/XxxBeOb/FkPRKrg==" saltValue="mvZR4zBAjq4nm3meXMhIS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565</v>
      </c>
      <c r="G2" s="157"/>
      <c r="H2" s="158"/>
    </row>
    <row r="3" spans="1:8" x14ac:dyDescent="0.15">
      <c r="A3" s="154" t="s">
        <v>558</v>
      </c>
      <c r="B3" s="159"/>
      <c r="C3" s="160"/>
      <c r="D3" s="161">
        <v>133262</v>
      </c>
      <c r="E3" s="162"/>
      <c r="F3" s="163">
        <v>85459</v>
      </c>
      <c r="G3" s="164"/>
      <c r="H3" s="165"/>
    </row>
    <row r="4" spans="1:8" x14ac:dyDescent="0.15">
      <c r="A4" s="166"/>
      <c r="B4" s="167"/>
      <c r="C4" s="168"/>
      <c r="D4" s="169">
        <v>79252</v>
      </c>
      <c r="E4" s="170"/>
      <c r="F4" s="171">
        <v>44378</v>
      </c>
      <c r="G4" s="172"/>
      <c r="H4" s="173"/>
    </row>
    <row r="5" spans="1:8" x14ac:dyDescent="0.15">
      <c r="A5" s="154" t="s">
        <v>560</v>
      </c>
      <c r="B5" s="159"/>
      <c r="C5" s="160"/>
      <c r="D5" s="161">
        <v>149305</v>
      </c>
      <c r="E5" s="162"/>
      <c r="F5" s="163">
        <v>83280</v>
      </c>
      <c r="G5" s="164"/>
      <c r="H5" s="165"/>
    </row>
    <row r="6" spans="1:8" x14ac:dyDescent="0.15">
      <c r="A6" s="166"/>
      <c r="B6" s="167"/>
      <c r="C6" s="168"/>
      <c r="D6" s="169">
        <v>83009</v>
      </c>
      <c r="E6" s="170"/>
      <c r="F6" s="171">
        <v>43123</v>
      </c>
      <c r="G6" s="172"/>
      <c r="H6" s="173"/>
    </row>
    <row r="7" spans="1:8" x14ac:dyDescent="0.15">
      <c r="A7" s="154" t="s">
        <v>561</v>
      </c>
      <c r="B7" s="159"/>
      <c r="C7" s="160"/>
      <c r="D7" s="161">
        <v>125332</v>
      </c>
      <c r="E7" s="162"/>
      <c r="F7" s="163">
        <v>88968</v>
      </c>
      <c r="G7" s="164"/>
      <c r="H7" s="165"/>
    </row>
    <row r="8" spans="1:8" x14ac:dyDescent="0.15">
      <c r="A8" s="166"/>
      <c r="B8" s="167"/>
      <c r="C8" s="168"/>
      <c r="D8" s="169">
        <v>57420</v>
      </c>
      <c r="E8" s="170"/>
      <c r="F8" s="171">
        <v>45482</v>
      </c>
      <c r="G8" s="172"/>
      <c r="H8" s="173"/>
    </row>
    <row r="9" spans="1:8" x14ac:dyDescent="0.15">
      <c r="A9" s="154" t="s">
        <v>562</v>
      </c>
      <c r="B9" s="159"/>
      <c r="C9" s="160"/>
      <c r="D9" s="161">
        <v>112214</v>
      </c>
      <c r="E9" s="162"/>
      <c r="F9" s="163">
        <v>85173</v>
      </c>
      <c r="G9" s="164"/>
      <c r="H9" s="165"/>
    </row>
    <row r="10" spans="1:8" x14ac:dyDescent="0.15">
      <c r="A10" s="166"/>
      <c r="B10" s="167"/>
      <c r="C10" s="168"/>
      <c r="D10" s="169">
        <v>35333</v>
      </c>
      <c r="E10" s="170"/>
      <c r="F10" s="171">
        <v>43913</v>
      </c>
      <c r="G10" s="172"/>
      <c r="H10" s="173"/>
    </row>
    <row r="11" spans="1:8" x14ac:dyDescent="0.15">
      <c r="A11" s="154" t="s">
        <v>563</v>
      </c>
      <c r="B11" s="159"/>
      <c r="C11" s="160"/>
      <c r="D11" s="161">
        <v>152950</v>
      </c>
      <c r="E11" s="162"/>
      <c r="F11" s="163">
        <v>94081</v>
      </c>
      <c r="G11" s="164"/>
      <c r="H11" s="165"/>
    </row>
    <row r="12" spans="1:8" x14ac:dyDescent="0.15">
      <c r="A12" s="166"/>
      <c r="B12" s="167"/>
      <c r="C12" s="174"/>
      <c r="D12" s="169">
        <v>76758</v>
      </c>
      <c r="E12" s="170"/>
      <c r="F12" s="171">
        <v>48949</v>
      </c>
      <c r="G12" s="172"/>
      <c r="H12" s="173"/>
    </row>
    <row r="13" spans="1:8" x14ac:dyDescent="0.15">
      <c r="A13" s="154"/>
      <c r="B13" s="159"/>
      <c r="C13" s="175"/>
      <c r="D13" s="176">
        <v>134613</v>
      </c>
      <c r="E13" s="177"/>
      <c r="F13" s="178">
        <v>87392</v>
      </c>
      <c r="G13" s="179"/>
      <c r="H13" s="165"/>
    </row>
    <row r="14" spans="1:8" x14ac:dyDescent="0.15">
      <c r="A14" s="166"/>
      <c r="B14" s="167"/>
      <c r="C14" s="168"/>
      <c r="D14" s="169">
        <v>66354</v>
      </c>
      <c r="E14" s="170"/>
      <c r="F14" s="171">
        <v>45169</v>
      </c>
      <c r="G14" s="172"/>
      <c r="H14" s="173"/>
    </row>
    <row r="17" spans="1:11" x14ac:dyDescent="0.15">
      <c r="A17" s="150" t="s">
        <v>53</v>
      </c>
    </row>
    <row r="18" spans="1:11" x14ac:dyDescent="0.15">
      <c r="A18" s="180"/>
      <c r="B18" s="180" t="str">
        <f>実質収支比率等に係る経年分析!F$46</f>
        <v>H27</v>
      </c>
      <c r="C18" s="180" t="str">
        <f>実質収支比率等に係る経年分析!G$46</f>
        <v>H28</v>
      </c>
      <c r="D18" s="180" t="str">
        <f>実質収支比率等に係る経年分析!H$46</f>
        <v>H29</v>
      </c>
      <c r="E18" s="180" t="str">
        <f>実質収支比率等に係る経年分析!I$46</f>
        <v>H30</v>
      </c>
      <c r="F18" s="180" t="str">
        <f>実質収支比率等に係る経年分析!J$46</f>
        <v>R01</v>
      </c>
    </row>
    <row r="19" spans="1:11" x14ac:dyDescent="0.15">
      <c r="A19" s="180" t="s">
        <v>54</v>
      </c>
      <c r="B19" s="180">
        <f>ROUND(VALUE(SUBSTITUTE(実質収支比率等に係る経年分析!F$48,"▲","-")),2)</f>
        <v>3.02</v>
      </c>
      <c r="C19" s="180">
        <f>ROUND(VALUE(SUBSTITUTE(実質収支比率等に係る経年分析!G$48,"▲","-")),2)</f>
        <v>3.69</v>
      </c>
      <c r="D19" s="180">
        <f>ROUND(VALUE(SUBSTITUTE(実質収支比率等に係る経年分析!H$48,"▲","-")),2)</f>
        <v>3.03</v>
      </c>
      <c r="E19" s="180">
        <f>ROUND(VALUE(SUBSTITUTE(実質収支比率等に係る経年分析!I$48,"▲","-")),2)</f>
        <v>3.24</v>
      </c>
      <c r="F19" s="180">
        <f>ROUND(VALUE(SUBSTITUTE(実質収支比率等に係る経年分析!J$48,"▲","-")),2)</f>
        <v>5.07</v>
      </c>
    </row>
    <row r="20" spans="1:11" x14ac:dyDescent="0.15">
      <c r="A20" s="180" t="s">
        <v>55</v>
      </c>
      <c r="B20" s="180">
        <f>ROUND(VALUE(SUBSTITUTE(実質収支比率等に係る経年分析!F$47,"▲","-")),2)</f>
        <v>16.34</v>
      </c>
      <c r="C20" s="180">
        <f>ROUND(VALUE(SUBSTITUTE(実質収支比率等に係る経年分析!G$47,"▲","-")),2)</f>
        <v>18.43</v>
      </c>
      <c r="D20" s="180">
        <f>ROUND(VALUE(SUBSTITUTE(実質収支比率等に係る経年分析!H$47,"▲","-")),2)</f>
        <v>18.78</v>
      </c>
      <c r="E20" s="180">
        <f>ROUND(VALUE(SUBSTITUTE(実質収支比率等に係る経年分析!I$47,"▲","-")),2)</f>
        <v>19.100000000000001</v>
      </c>
      <c r="F20" s="180">
        <f>ROUND(VALUE(SUBSTITUTE(実質収支比率等に係る経年分析!J$47,"▲","-")),2)</f>
        <v>18.920000000000002</v>
      </c>
    </row>
    <row r="21" spans="1:11" x14ac:dyDescent="0.15">
      <c r="A21" s="180" t="s">
        <v>56</v>
      </c>
      <c r="B21" s="180">
        <f>IF(ISNUMBER(VALUE(SUBSTITUTE(実質収支比率等に係る経年分析!F$49,"▲","-"))),ROUND(VALUE(SUBSTITUTE(実質収支比率等に係る経年分析!F$49,"▲","-")),2),NA())</f>
        <v>9.16</v>
      </c>
      <c r="C21" s="180">
        <f>IF(ISNUMBER(VALUE(SUBSTITUTE(実質収支比率等に係る経年分析!G$49,"▲","-"))),ROUND(VALUE(SUBSTITUTE(実質収支比率等に係る経年分析!G$49,"▲","-")),2),NA())</f>
        <v>6.95</v>
      </c>
      <c r="D21" s="180">
        <f>IF(ISNUMBER(VALUE(SUBSTITUTE(実質収支比率等に係る経年分析!H$49,"▲","-"))),ROUND(VALUE(SUBSTITUTE(実質収支比率等に係る経年分析!H$49,"▲","-")),2),NA())</f>
        <v>5.76</v>
      </c>
      <c r="E21" s="180">
        <f>IF(ISNUMBER(VALUE(SUBSTITUTE(実質収支比率等に係る経年分析!I$49,"▲","-"))),ROUND(VALUE(SUBSTITUTE(実質収支比率等に係る経年分析!I$49,"▲","-")),2),NA())</f>
        <v>4.41</v>
      </c>
      <c r="F21" s="180">
        <f>IF(ISNUMBER(VALUE(SUBSTITUTE(実質収支比率等に係る経年分析!J$49,"▲","-"))),ROUND(VALUE(SUBSTITUTE(実質収支比率等に係る経年分析!J$49,"▲","-")),2),NA())</f>
        <v>6.47</v>
      </c>
    </row>
    <row r="24" spans="1:11" x14ac:dyDescent="0.15">
      <c r="A24" s="150" t="s">
        <v>57</v>
      </c>
    </row>
    <row r="25" spans="1:11" x14ac:dyDescent="0.15">
      <c r="A25" s="181"/>
      <c r="B25" s="181" t="str">
        <f>連結実質赤字比率に係る赤字・黒字の構成分析!F$33</f>
        <v>H27</v>
      </c>
      <c r="C25" s="181"/>
      <c r="D25" s="181" t="str">
        <f>連結実質赤字比率に係る赤字・黒字の構成分析!G$33</f>
        <v>H28</v>
      </c>
      <c r="E25" s="181"/>
      <c r="F25" s="181" t="str">
        <f>連結実質赤字比率に係る赤字・黒字の構成分析!H$33</f>
        <v>H29</v>
      </c>
      <c r="G25" s="181"/>
      <c r="H25" s="181" t="str">
        <f>連結実質赤字比率に係る赤字・黒字の構成分析!I$33</f>
        <v>H30</v>
      </c>
      <c r="I25" s="181"/>
      <c r="J25" s="181" t="str">
        <f>連結実質赤字比率に係る赤字・黒字の構成分析!J$33</f>
        <v>R01</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str">
        <f>IF(連結実質赤字比率に係る赤字・黒字の構成分析!C$41="",NA(),連結実質赤字比率に係る赤字・黒字の構成分析!C$41)</f>
        <v>元気バス事業特別会計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0</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0</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15">
      <c r="A30" s="181" t="str">
        <f>IF(連結実質赤字比率に係る赤字・黒字の構成分析!C$40="",NA(),連結実質赤字比率に係る赤字・黒字の構成分析!C$40)</f>
        <v>住宅団地整備事業特別会計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0.02</v>
      </c>
    </row>
    <row r="31" spans="1:11" x14ac:dyDescent="0.15">
      <c r="A31" s="181" t="str">
        <f>IF(連結実質赤字比率に係る赤字・黒字の構成分析!C$39="",NA(),連結実質赤字比率に係る赤字・黒字の構成分析!C$39)</f>
        <v>後期高齢者医療事業特別会計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0.01</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0.04</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0.03</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0.15</v>
      </c>
    </row>
    <row r="32" spans="1:11" x14ac:dyDescent="0.15">
      <c r="A32" s="181" t="str">
        <f>IF(連結実質赤字比率に係る赤字・黒字の構成分析!C$38="",NA(),連結実質赤字比率に係る赤字・黒字の構成分析!C$38)</f>
        <v>介護保険事業特別会計</v>
      </c>
      <c r="B32" s="181" t="e">
        <f>IF(ROUND(VALUE(SUBSTITUTE(連結実質赤字比率に係る赤字・黒字の構成分析!F$38,"▲", "-")), 2) &lt; 0, ABS(ROUND(VALUE(SUBSTITUTE(連結実質赤字比率に係る赤字・黒字の構成分析!F$38,"▲", "-")), 2)), NA())</f>
        <v>#N/A</v>
      </c>
      <c r="C32" s="181">
        <f>IF(ROUND(VALUE(SUBSTITUTE(連結実質赤字比率に係る赤字・黒字の構成分析!F$38,"▲", "-")), 2) &gt;= 0, ABS(ROUND(VALUE(SUBSTITUTE(連結実質赤字比率に係る赤字・黒字の構成分析!F$38,"▲", "-")), 2)), NA())</f>
        <v>0.37</v>
      </c>
      <c r="D32" s="181" t="e">
        <f>IF(ROUND(VALUE(SUBSTITUTE(連結実質赤字比率に係る赤字・黒字の構成分析!G$38,"▲", "-")), 2) &lt; 0, ABS(ROUND(VALUE(SUBSTITUTE(連結実質赤字比率に係る赤字・黒字の構成分析!G$38,"▲", "-")), 2)), NA())</f>
        <v>#N/A</v>
      </c>
      <c r="E32" s="181">
        <f>IF(ROUND(VALUE(SUBSTITUTE(連結実質赤字比率に係る赤字・黒字の構成分析!G$38,"▲", "-")), 2) &gt;= 0, ABS(ROUND(VALUE(SUBSTITUTE(連結実質赤字比率に係る赤字・黒字の構成分析!G$38,"▲", "-")), 2)), NA())</f>
        <v>0.17</v>
      </c>
      <c r="F32" s="181" t="e">
        <f>IF(ROUND(VALUE(SUBSTITUTE(連結実質赤字比率に係る赤字・黒字の構成分析!H$38,"▲", "-")), 2) &lt; 0, ABS(ROUND(VALUE(SUBSTITUTE(連結実質赤字比率に係る赤字・黒字の構成分析!H$38,"▲", "-")), 2)), NA())</f>
        <v>#N/A</v>
      </c>
      <c r="G32" s="181">
        <f>IF(ROUND(VALUE(SUBSTITUTE(連結実質赤字比率に係る赤字・黒字の構成分析!H$38,"▲", "-")), 2) &gt;= 0, ABS(ROUND(VALUE(SUBSTITUTE(連結実質赤字比率に係る赤字・黒字の構成分析!H$38,"▲", "-")), 2)), NA())</f>
        <v>0.65</v>
      </c>
      <c r="H32" s="181" t="e">
        <f>IF(ROUND(VALUE(SUBSTITUTE(連結実質赤字比率に係る赤字・黒字の構成分析!I$38,"▲", "-")), 2) &lt; 0, ABS(ROUND(VALUE(SUBSTITUTE(連結実質赤字比率に係る赤字・黒字の構成分析!I$38,"▲", "-")), 2)), NA())</f>
        <v>#N/A</v>
      </c>
      <c r="I32" s="181">
        <f>IF(ROUND(VALUE(SUBSTITUTE(連結実質赤字比率に係る赤字・黒字の構成分析!I$38,"▲", "-")), 2) &gt;= 0, ABS(ROUND(VALUE(SUBSTITUTE(連結実質赤字比率に係る赤字・黒字の構成分析!I$38,"▲", "-")), 2)), NA())</f>
        <v>0.75</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0.46</v>
      </c>
    </row>
    <row r="33" spans="1:16" x14ac:dyDescent="0.15">
      <c r="A33" s="181" t="str">
        <f>IF(連結実質赤字比率に係る赤字・黒字の構成分析!C$37="",NA(),連結実質赤字比率に係る赤字・黒字の構成分析!C$37)</f>
        <v>住宅新築資金等貸付事業特別会計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0.22</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0.34</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0.42</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0.55000000000000004</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0.57999999999999996</v>
      </c>
    </row>
    <row r="34" spans="1:16" x14ac:dyDescent="0.15">
      <c r="A34" s="181" t="str">
        <f>IF(連結実質赤字比率に係る赤字・黒字の構成分析!C$36="",NA(),連結実質赤字比率に係る赤字・黒字の構成分析!C$36)</f>
        <v>一般会計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2.79</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3.34</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2.61</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2.68</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4.4800000000000004</v>
      </c>
    </row>
    <row r="35" spans="1:16" x14ac:dyDescent="0.15">
      <c r="A35" s="181" t="str">
        <f>IF(連結実質赤字比率に係る赤字・黒字の構成分析!C$35="",NA(),連結実質赤字比率に係る赤字・黒字の構成分析!C$35)</f>
        <v>水道事業会計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9.66</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10.84</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11.34</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11.44</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12.09</v>
      </c>
    </row>
    <row r="36" spans="1:16" x14ac:dyDescent="0.15">
      <c r="A36" s="181" t="str">
        <f>IF(連結実質赤字比率に係る赤字・黒字の構成分析!C$34="",NA(),連結実質赤字比率に係る赤字・黒字の構成分析!C$34)</f>
        <v>国民健康保険事業特別会計</v>
      </c>
      <c r="B36" s="181">
        <f>IF(ROUND(VALUE(SUBSTITUTE(連結実質赤字比率に係る赤字・黒字の構成分析!F$34,"▲", "-")), 2) &lt; 0, ABS(ROUND(VALUE(SUBSTITUTE(連結実質赤字比率に係る赤字・黒字の構成分析!F$34,"▲", "-")), 2)), NA())</f>
        <v>7.78</v>
      </c>
      <c r="C36" s="181" t="e">
        <f>IF(ROUND(VALUE(SUBSTITUTE(連結実質赤字比率に係る赤字・黒字の構成分析!F$34,"▲", "-")), 2) &gt;= 0, ABS(ROUND(VALUE(SUBSTITUTE(連結実質赤字比率に係る赤字・黒字の構成分析!F$34,"▲", "-")), 2)), NA())</f>
        <v>#N/A</v>
      </c>
      <c r="D36" s="181">
        <f>IF(ROUND(VALUE(SUBSTITUTE(連結実質赤字比率に係る赤字・黒字の構成分析!G$34,"▲", "-")), 2) &lt; 0, ABS(ROUND(VALUE(SUBSTITUTE(連結実質赤字比率に係る赤字・黒字の構成分析!G$34,"▲", "-")), 2)), NA())</f>
        <v>5.89</v>
      </c>
      <c r="E36" s="181" t="e">
        <f>IF(ROUND(VALUE(SUBSTITUTE(連結実質赤字比率に係る赤字・黒字の構成分析!G$34,"▲", "-")), 2) &gt;= 0, ABS(ROUND(VALUE(SUBSTITUTE(連結実質赤字比率に係る赤字・黒字の構成分析!G$34,"▲", "-")), 2)), NA())</f>
        <v>#N/A</v>
      </c>
      <c r="F36" s="181">
        <f>IF(ROUND(VALUE(SUBSTITUTE(連結実質赤字比率に係る赤字・黒字の構成分析!H$34,"▲", "-")), 2) &lt; 0, ABS(ROUND(VALUE(SUBSTITUTE(連結実質赤字比率に係る赤字・黒字の構成分析!H$34,"▲", "-")), 2)), NA())</f>
        <v>2.33</v>
      </c>
      <c r="G36" s="181" t="e">
        <f>IF(ROUND(VALUE(SUBSTITUTE(連結実質赤字比率に係る赤字・黒字の構成分析!H$34,"▲", "-")), 2) &gt;= 0, ABS(ROUND(VALUE(SUBSTITUTE(連結実質赤字比率に係る赤字・黒字の構成分析!H$34,"▲", "-")), 2)), NA())</f>
        <v>#N/A</v>
      </c>
      <c r="H36" s="181">
        <f>IF(ROUND(VALUE(SUBSTITUTE(連結実質赤字比率に係る赤字・黒字の構成分析!I$34,"▲", "-")), 2) &lt; 0, ABS(ROUND(VALUE(SUBSTITUTE(連結実質赤字比率に係る赤字・黒字の構成分析!I$34,"▲", "-")), 2)), NA())</f>
        <v>0.97</v>
      </c>
      <c r="I36" s="181" t="e">
        <f>IF(ROUND(VALUE(SUBSTITUTE(連結実質赤字比率に係る赤字・黒字の構成分析!I$34,"▲", "-")), 2) &gt;= 0, ABS(ROUND(VALUE(SUBSTITUTE(連結実質赤字比率に係る赤字・黒字の構成分析!I$34,"▲", "-")), 2)), NA())</f>
        <v>#N/A</v>
      </c>
      <c r="J36" s="181">
        <f>IF(ROUND(VALUE(SUBSTITUTE(連結実質赤字比率に係る赤字・黒字の構成分析!J$34,"▲", "-")), 2) &lt; 0, ABS(ROUND(VALUE(SUBSTITUTE(連結実質赤字比率に係る赤字・黒字の構成分析!J$34,"▲", "-")), 2)), NA())</f>
        <v>0.95</v>
      </c>
      <c r="K36" s="181" t="e">
        <f>IF(ROUND(VALUE(SUBSTITUTE(連結実質赤字比率に係る赤字・黒字の構成分析!J$34,"▲", "-")), 2) &gt;= 0, ABS(ROUND(VALUE(SUBSTITUTE(連結実質赤字比率に係る赤字・黒字の構成分析!J$34,"▲", "-")), 2)), NA())</f>
        <v>#N/A</v>
      </c>
    </row>
    <row r="39" spans="1:16" x14ac:dyDescent="0.15">
      <c r="A39" s="150" t="s">
        <v>60</v>
      </c>
    </row>
    <row r="40" spans="1:16" x14ac:dyDescent="0.15">
      <c r="A40" s="182"/>
      <c r="B40" s="182" t="str">
        <f>'実質公債費比率（分子）の構造'!K$44</f>
        <v>H27</v>
      </c>
      <c r="C40" s="182"/>
      <c r="D40" s="182"/>
      <c r="E40" s="182" t="str">
        <f>'実質公債費比率（分子）の構造'!L$44</f>
        <v>H28</v>
      </c>
      <c r="F40" s="182"/>
      <c r="G40" s="182"/>
      <c r="H40" s="182" t="str">
        <f>'実質公債費比率（分子）の構造'!M$44</f>
        <v>H29</v>
      </c>
      <c r="I40" s="182"/>
      <c r="J40" s="182"/>
      <c r="K40" s="182" t="str">
        <f>'実質公債費比率（分子）の構造'!N$44</f>
        <v>H30</v>
      </c>
      <c r="L40" s="182"/>
      <c r="M40" s="182"/>
      <c r="N40" s="182" t="str">
        <f>'実質公債費比率（分子）の構造'!O$44</f>
        <v>R01</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1462</v>
      </c>
      <c r="E42" s="182"/>
      <c r="F42" s="182"/>
      <c r="G42" s="182">
        <f>'実質公債費比率（分子）の構造'!L$52</f>
        <v>1347</v>
      </c>
      <c r="H42" s="182"/>
      <c r="I42" s="182"/>
      <c r="J42" s="182">
        <f>'実質公債費比率（分子）の構造'!M$52</f>
        <v>1261</v>
      </c>
      <c r="K42" s="182"/>
      <c r="L42" s="182"/>
      <c r="M42" s="182">
        <f>'実質公債費比率（分子）の構造'!N$52</f>
        <v>1217</v>
      </c>
      <c r="N42" s="182"/>
      <c r="O42" s="182"/>
      <c r="P42" s="182">
        <f>'実質公債費比率（分子）の構造'!O$52</f>
        <v>1273</v>
      </c>
    </row>
    <row r="43" spans="1:16" x14ac:dyDescent="0.15">
      <c r="A43" s="182" t="s">
        <v>64</v>
      </c>
      <c r="B43" s="182" t="str">
        <f>'実質公債費比率（分子）の構造'!K$51</f>
        <v>-</v>
      </c>
      <c r="C43" s="182"/>
      <c r="D43" s="182"/>
      <c r="E43" s="182" t="str">
        <f>'実質公債費比率（分子）の構造'!L$51</f>
        <v>-</v>
      </c>
      <c r="F43" s="182"/>
      <c r="G43" s="182"/>
      <c r="H43" s="182" t="str">
        <f>'実質公債費比率（分子）の構造'!M$51</f>
        <v>-</v>
      </c>
      <c r="I43" s="182"/>
      <c r="J43" s="182"/>
      <c r="K43" s="182" t="str">
        <f>'実質公債費比率（分子）の構造'!N$51</f>
        <v>-</v>
      </c>
      <c r="L43" s="182"/>
      <c r="M43" s="182"/>
      <c r="N43" s="182" t="str">
        <f>'実質公債費比率（分子）の構造'!O$51</f>
        <v>-</v>
      </c>
      <c r="O43" s="182"/>
      <c r="P43" s="182"/>
    </row>
    <row r="44" spans="1:16" x14ac:dyDescent="0.15">
      <c r="A44" s="182" t="s">
        <v>65</v>
      </c>
      <c r="B44" s="182">
        <f>'実質公債費比率（分子）の構造'!K$50</f>
        <v>0</v>
      </c>
      <c r="C44" s="182"/>
      <c r="D44" s="182"/>
      <c r="E44" s="182" t="str">
        <f>'実質公債費比率（分子）の構造'!L$50</f>
        <v>-</v>
      </c>
      <c r="F44" s="182"/>
      <c r="G44" s="182"/>
      <c r="H44" s="182" t="str">
        <f>'実質公債費比率（分子）の構造'!M$50</f>
        <v>-</v>
      </c>
      <c r="I44" s="182"/>
      <c r="J44" s="182"/>
      <c r="K44" s="182" t="str">
        <f>'実質公債費比率（分子）の構造'!N$50</f>
        <v>-</v>
      </c>
      <c r="L44" s="182"/>
      <c r="M44" s="182"/>
      <c r="N44" s="182" t="str">
        <f>'実質公債費比率（分子）の構造'!O$50</f>
        <v>-</v>
      </c>
      <c r="O44" s="182"/>
      <c r="P44" s="182"/>
    </row>
    <row r="45" spans="1:16" x14ac:dyDescent="0.15">
      <c r="A45" s="182" t="s">
        <v>66</v>
      </c>
      <c r="B45" s="182">
        <f>'実質公債費比率（分子）の構造'!K$49</f>
        <v>117</v>
      </c>
      <c r="C45" s="182"/>
      <c r="D45" s="182"/>
      <c r="E45" s="182">
        <f>'実質公債費比率（分子）の構造'!L$49</f>
        <v>117</v>
      </c>
      <c r="F45" s="182"/>
      <c r="G45" s="182"/>
      <c r="H45" s="182">
        <f>'実質公債費比率（分子）の構造'!M$49</f>
        <v>117</v>
      </c>
      <c r="I45" s="182"/>
      <c r="J45" s="182"/>
      <c r="K45" s="182">
        <f>'実質公債費比率（分子）の構造'!N$49</f>
        <v>117</v>
      </c>
      <c r="L45" s="182"/>
      <c r="M45" s="182"/>
      <c r="N45" s="182">
        <f>'実質公債費比率（分子）の構造'!O$49</f>
        <v>104</v>
      </c>
      <c r="O45" s="182"/>
      <c r="P45" s="182"/>
    </row>
    <row r="46" spans="1:16" x14ac:dyDescent="0.15">
      <c r="A46" s="182" t="s">
        <v>67</v>
      </c>
      <c r="B46" s="182">
        <f>'実質公債費比率（分子）の構造'!K$48</f>
        <v>292</v>
      </c>
      <c r="C46" s="182"/>
      <c r="D46" s="182"/>
      <c r="E46" s="182">
        <f>'実質公債費比率（分子）の構造'!L$48</f>
        <v>291</v>
      </c>
      <c r="F46" s="182"/>
      <c r="G46" s="182"/>
      <c r="H46" s="182">
        <f>'実質公債費比率（分子）の構造'!M$48</f>
        <v>304</v>
      </c>
      <c r="I46" s="182"/>
      <c r="J46" s="182"/>
      <c r="K46" s="182">
        <f>'実質公債費比率（分子）の構造'!N$48</f>
        <v>327</v>
      </c>
      <c r="L46" s="182"/>
      <c r="M46" s="182"/>
      <c r="N46" s="182">
        <f>'実質公債費比率（分子）の構造'!O$48</f>
        <v>338</v>
      </c>
      <c r="O46" s="182"/>
      <c r="P46" s="182"/>
    </row>
    <row r="47" spans="1:16" x14ac:dyDescent="0.15">
      <c r="A47" s="182" t="s">
        <v>68</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69</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70</v>
      </c>
      <c r="B49" s="182">
        <f>'実質公債費比率（分子）の構造'!K$45</f>
        <v>1456</v>
      </c>
      <c r="C49" s="182"/>
      <c r="D49" s="182"/>
      <c r="E49" s="182">
        <f>'実質公債費比率（分子）の構造'!L$45</f>
        <v>1300</v>
      </c>
      <c r="F49" s="182"/>
      <c r="G49" s="182"/>
      <c r="H49" s="182">
        <f>'実質公債費比率（分子）の構造'!M$45</f>
        <v>1270</v>
      </c>
      <c r="I49" s="182"/>
      <c r="J49" s="182"/>
      <c r="K49" s="182">
        <f>'実質公債費比率（分子）の構造'!N$45</f>
        <v>1149</v>
      </c>
      <c r="L49" s="182"/>
      <c r="M49" s="182"/>
      <c r="N49" s="182">
        <f>'実質公債費比率（分子）の構造'!O$45</f>
        <v>1168</v>
      </c>
      <c r="O49" s="182"/>
      <c r="P49" s="182"/>
    </row>
    <row r="50" spans="1:16" x14ac:dyDescent="0.15">
      <c r="A50" s="182" t="s">
        <v>71</v>
      </c>
      <c r="B50" s="182" t="e">
        <f>NA()</f>
        <v>#N/A</v>
      </c>
      <c r="C50" s="182">
        <f>IF(ISNUMBER('実質公債費比率（分子）の構造'!K$53),'実質公債費比率（分子）の構造'!K$53,NA())</f>
        <v>403</v>
      </c>
      <c r="D50" s="182" t="e">
        <f>NA()</f>
        <v>#N/A</v>
      </c>
      <c r="E50" s="182" t="e">
        <f>NA()</f>
        <v>#N/A</v>
      </c>
      <c r="F50" s="182">
        <f>IF(ISNUMBER('実質公債費比率（分子）の構造'!L$53),'実質公債費比率（分子）の構造'!L$53,NA())</f>
        <v>361</v>
      </c>
      <c r="G50" s="182" t="e">
        <f>NA()</f>
        <v>#N/A</v>
      </c>
      <c r="H50" s="182" t="e">
        <f>NA()</f>
        <v>#N/A</v>
      </c>
      <c r="I50" s="182">
        <f>IF(ISNUMBER('実質公債費比率（分子）の構造'!M$53),'実質公債費比率（分子）の構造'!M$53,NA())</f>
        <v>430</v>
      </c>
      <c r="J50" s="182" t="e">
        <f>NA()</f>
        <v>#N/A</v>
      </c>
      <c r="K50" s="182" t="e">
        <f>NA()</f>
        <v>#N/A</v>
      </c>
      <c r="L50" s="182">
        <f>IF(ISNUMBER('実質公債費比率（分子）の構造'!N$53),'実質公債費比率（分子）の構造'!N$53,NA())</f>
        <v>376</v>
      </c>
      <c r="M50" s="182" t="e">
        <f>NA()</f>
        <v>#N/A</v>
      </c>
      <c r="N50" s="182" t="e">
        <f>NA()</f>
        <v>#N/A</v>
      </c>
      <c r="O50" s="182">
        <f>IF(ISNUMBER('実質公債費比率（分子）の構造'!O$53),'実質公債費比率（分子）の構造'!O$53,NA())</f>
        <v>337</v>
      </c>
      <c r="P50" s="182" t="e">
        <f>NA()</f>
        <v>#N/A</v>
      </c>
    </row>
    <row r="53" spans="1:16" x14ac:dyDescent="0.15">
      <c r="A53" s="150" t="s">
        <v>72</v>
      </c>
    </row>
    <row r="54" spans="1:16" x14ac:dyDescent="0.15">
      <c r="A54" s="181"/>
      <c r="B54" s="181" t="str">
        <f>'将来負担比率（分子）の構造'!I$40</f>
        <v>H27</v>
      </c>
      <c r="C54" s="181"/>
      <c r="D54" s="181"/>
      <c r="E54" s="181" t="str">
        <f>'将来負担比率（分子）の構造'!J$40</f>
        <v>H28</v>
      </c>
      <c r="F54" s="181"/>
      <c r="G54" s="181"/>
      <c r="H54" s="181" t="str">
        <f>'将来負担比率（分子）の構造'!K$40</f>
        <v>H29</v>
      </c>
      <c r="I54" s="181"/>
      <c r="J54" s="181"/>
      <c r="K54" s="181" t="str">
        <f>'将来負担比率（分子）の構造'!L$40</f>
        <v>H30</v>
      </c>
      <c r="L54" s="181"/>
      <c r="M54" s="181"/>
      <c r="N54" s="181" t="str">
        <f>'将来負担比率（分子）の構造'!M$40</f>
        <v>R01</v>
      </c>
      <c r="O54" s="181"/>
      <c r="P54" s="181"/>
    </row>
    <row r="55" spans="1:16" x14ac:dyDescent="0.15">
      <c r="A55" s="181"/>
      <c r="B55" s="181" t="s">
        <v>73</v>
      </c>
      <c r="C55" s="181"/>
      <c r="D55" s="181" t="s">
        <v>74</v>
      </c>
      <c r="E55" s="181" t="s">
        <v>73</v>
      </c>
      <c r="F55" s="181"/>
      <c r="G55" s="181" t="s">
        <v>74</v>
      </c>
      <c r="H55" s="181" t="s">
        <v>73</v>
      </c>
      <c r="I55" s="181"/>
      <c r="J55" s="181" t="s">
        <v>74</v>
      </c>
      <c r="K55" s="181" t="s">
        <v>73</v>
      </c>
      <c r="L55" s="181"/>
      <c r="M55" s="181" t="s">
        <v>74</v>
      </c>
      <c r="N55" s="181" t="s">
        <v>73</v>
      </c>
      <c r="O55" s="181"/>
      <c r="P55" s="181" t="s">
        <v>74</v>
      </c>
    </row>
    <row r="56" spans="1:16" x14ac:dyDescent="0.15">
      <c r="A56" s="181" t="s">
        <v>43</v>
      </c>
      <c r="B56" s="181"/>
      <c r="C56" s="181"/>
      <c r="D56" s="181">
        <f>'将来負担比率（分子）の構造'!I$52</f>
        <v>12360</v>
      </c>
      <c r="E56" s="181"/>
      <c r="F56" s="181"/>
      <c r="G56" s="181">
        <f>'将来負担比率（分子）の構造'!J$52</f>
        <v>12799</v>
      </c>
      <c r="H56" s="181"/>
      <c r="I56" s="181"/>
      <c r="J56" s="181">
        <f>'将来負担比率（分子）の構造'!K$52</f>
        <v>12650</v>
      </c>
      <c r="K56" s="181"/>
      <c r="L56" s="181"/>
      <c r="M56" s="181">
        <f>'将来負担比率（分子）の構造'!L$52</f>
        <v>12567</v>
      </c>
      <c r="N56" s="181"/>
      <c r="O56" s="181"/>
      <c r="P56" s="181">
        <f>'将来負担比率（分子）の構造'!M$52</f>
        <v>12700</v>
      </c>
    </row>
    <row r="57" spans="1:16" x14ac:dyDescent="0.15">
      <c r="A57" s="181" t="s">
        <v>42</v>
      </c>
      <c r="B57" s="181"/>
      <c r="C57" s="181"/>
      <c r="D57" s="181">
        <f>'将来負担比率（分子）の構造'!I$51</f>
        <v>155</v>
      </c>
      <c r="E57" s="181"/>
      <c r="F57" s="181"/>
      <c r="G57" s="181">
        <f>'将来負担比率（分子）の構造'!J$51</f>
        <v>148</v>
      </c>
      <c r="H57" s="181"/>
      <c r="I57" s="181"/>
      <c r="J57" s="181">
        <f>'将来負担比率（分子）の構造'!K$51</f>
        <v>171</v>
      </c>
      <c r="K57" s="181"/>
      <c r="L57" s="181"/>
      <c r="M57" s="181">
        <f>'将来負担比率（分子）の構造'!L$51</f>
        <v>280</v>
      </c>
      <c r="N57" s="181"/>
      <c r="O57" s="181"/>
      <c r="P57" s="181">
        <f>'将来負担比率（分子）の構造'!M$51</f>
        <v>280</v>
      </c>
    </row>
    <row r="58" spans="1:16" x14ac:dyDescent="0.15">
      <c r="A58" s="181" t="s">
        <v>41</v>
      </c>
      <c r="B58" s="181"/>
      <c r="C58" s="181"/>
      <c r="D58" s="181">
        <f>'将来負担比率（分子）の構造'!I$50</f>
        <v>5235</v>
      </c>
      <c r="E58" s="181"/>
      <c r="F58" s="181"/>
      <c r="G58" s="181">
        <f>'将来負担比率（分子）の構造'!J$50</f>
        <v>5680</v>
      </c>
      <c r="H58" s="181"/>
      <c r="I58" s="181"/>
      <c r="J58" s="181">
        <f>'将来負担比率（分子）の構造'!K$50</f>
        <v>5848</v>
      </c>
      <c r="K58" s="181"/>
      <c r="L58" s="181"/>
      <c r="M58" s="181">
        <f>'将来負担比率（分子）の構造'!L$50</f>
        <v>6288</v>
      </c>
      <c r="N58" s="181"/>
      <c r="O58" s="181"/>
      <c r="P58" s="181">
        <f>'将来負担比率（分子）の構造'!M$50</f>
        <v>6373</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f>'将来負担比率（分子）の構造'!I$46</f>
        <v>195</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1903</v>
      </c>
      <c r="C62" s="181"/>
      <c r="D62" s="181"/>
      <c r="E62" s="181">
        <f>'将来負担比率（分子）の構造'!J$45</f>
        <v>1905</v>
      </c>
      <c r="F62" s="181"/>
      <c r="G62" s="181"/>
      <c r="H62" s="181">
        <f>'将来負担比率（分子）の構造'!K$45</f>
        <v>1876</v>
      </c>
      <c r="I62" s="181"/>
      <c r="J62" s="181"/>
      <c r="K62" s="181">
        <f>'将来負担比率（分子）の構造'!L$45</f>
        <v>1739</v>
      </c>
      <c r="L62" s="181"/>
      <c r="M62" s="181"/>
      <c r="N62" s="181">
        <f>'将来負担比率（分子）の構造'!M$45</f>
        <v>1715</v>
      </c>
      <c r="O62" s="181"/>
      <c r="P62" s="181"/>
    </row>
    <row r="63" spans="1:16" x14ac:dyDescent="0.15">
      <c r="A63" s="181" t="s">
        <v>34</v>
      </c>
      <c r="B63" s="181">
        <f>'将来負担比率（分子）の構造'!I$44</f>
        <v>502</v>
      </c>
      <c r="C63" s="181"/>
      <c r="D63" s="181"/>
      <c r="E63" s="181">
        <f>'将来負担比率（分子）の構造'!J$44</f>
        <v>392</v>
      </c>
      <c r="F63" s="181"/>
      <c r="G63" s="181"/>
      <c r="H63" s="181">
        <f>'将来負担比率（分子）の構造'!K$44</f>
        <v>281</v>
      </c>
      <c r="I63" s="181"/>
      <c r="J63" s="181"/>
      <c r="K63" s="181">
        <f>'将来負担比率（分子）の構造'!L$44</f>
        <v>168</v>
      </c>
      <c r="L63" s="181"/>
      <c r="M63" s="181"/>
      <c r="N63" s="181">
        <f>'将来負担比率（分子）の構造'!M$44</f>
        <v>66</v>
      </c>
      <c r="O63" s="181"/>
      <c r="P63" s="181"/>
    </row>
    <row r="64" spans="1:16" x14ac:dyDescent="0.15">
      <c r="A64" s="181" t="s">
        <v>33</v>
      </c>
      <c r="B64" s="181">
        <f>'将来負担比率（分子）の構造'!I$43</f>
        <v>5126</v>
      </c>
      <c r="C64" s="181"/>
      <c r="D64" s="181"/>
      <c r="E64" s="181">
        <f>'将来負担比率（分子）の構造'!J$43</f>
        <v>5001</v>
      </c>
      <c r="F64" s="181"/>
      <c r="G64" s="181"/>
      <c r="H64" s="181">
        <f>'将来負担比率（分子）の構造'!K$43</f>
        <v>4765</v>
      </c>
      <c r="I64" s="181"/>
      <c r="J64" s="181"/>
      <c r="K64" s="181">
        <f>'将来負担比率（分子）の構造'!L$43</f>
        <v>4641</v>
      </c>
      <c r="L64" s="181"/>
      <c r="M64" s="181"/>
      <c r="N64" s="181">
        <f>'将来負担比率（分子）の構造'!M$43</f>
        <v>4509</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12711</v>
      </c>
      <c r="C66" s="181"/>
      <c r="D66" s="181"/>
      <c r="E66" s="181">
        <f>'将来負担比率（分子）の構造'!J$41</f>
        <v>13071</v>
      </c>
      <c r="F66" s="181"/>
      <c r="G66" s="181"/>
      <c r="H66" s="181">
        <f>'将来負担比率（分子）の構造'!K$41</f>
        <v>12768</v>
      </c>
      <c r="I66" s="181"/>
      <c r="J66" s="181"/>
      <c r="K66" s="181">
        <f>'将来負担比率（分子）の構造'!L$41</f>
        <v>12701</v>
      </c>
      <c r="L66" s="181"/>
      <c r="M66" s="181"/>
      <c r="N66" s="181">
        <f>'将来負担比率（分子）の構造'!M$41</f>
        <v>13020</v>
      </c>
      <c r="O66" s="181"/>
      <c r="P66" s="181"/>
    </row>
    <row r="67" spans="1:16" x14ac:dyDescent="0.15">
      <c r="A67" s="181" t="s">
        <v>75</v>
      </c>
      <c r="B67" s="181" t="e">
        <f>NA()</f>
        <v>#N/A</v>
      </c>
      <c r="C67" s="181">
        <f>IF(ISNUMBER('将来負担比率（分子）の構造'!I$53), IF('将来負担比率（分子）の構造'!I$53 &lt; 0, 0, '将来負担比率（分子）の構造'!I$53), NA())</f>
        <v>2687</v>
      </c>
      <c r="D67" s="181" t="e">
        <f>NA()</f>
        <v>#N/A</v>
      </c>
      <c r="E67" s="181" t="e">
        <f>NA()</f>
        <v>#N/A</v>
      </c>
      <c r="F67" s="181">
        <f>IF(ISNUMBER('将来負担比率（分子）の構造'!J$53), IF('将来負担比率（分子）の構造'!J$53 &lt; 0, 0, '将来負担比率（分子）の構造'!J$53), NA())</f>
        <v>1743</v>
      </c>
      <c r="G67" s="181" t="e">
        <f>NA()</f>
        <v>#N/A</v>
      </c>
      <c r="H67" s="181" t="e">
        <f>NA()</f>
        <v>#N/A</v>
      </c>
      <c r="I67" s="181">
        <f>IF(ISNUMBER('将来負担比率（分子）の構造'!K$53), IF('将来負担比率（分子）の構造'!K$53 &lt; 0, 0, '将来負担比率（分子）の構造'!K$53), NA())</f>
        <v>1020</v>
      </c>
      <c r="J67" s="181" t="e">
        <f>NA()</f>
        <v>#N/A</v>
      </c>
      <c r="K67" s="181" t="e">
        <f>NA()</f>
        <v>#N/A</v>
      </c>
      <c r="L67" s="181">
        <f>IF(ISNUMBER('将来負担比率（分子）の構造'!L$53), IF('将来負担比率（分子）の構造'!L$53 &lt; 0, 0, '将来負担比率（分子）の構造'!L$53), NA())</f>
        <v>115</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76</v>
      </c>
      <c r="B70" s="183"/>
      <c r="C70" s="183"/>
      <c r="D70" s="183"/>
      <c r="E70" s="183"/>
      <c r="F70" s="183"/>
    </row>
    <row r="71" spans="1:16" x14ac:dyDescent="0.15">
      <c r="A71" s="184"/>
      <c r="B71" s="184" t="str">
        <f>基金残高に係る経年分析!F54</f>
        <v>H29</v>
      </c>
      <c r="C71" s="184" t="str">
        <f>基金残高に係る経年分析!G54</f>
        <v>H30</v>
      </c>
      <c r="D71" s="184" t="str">
        <f>基金残高に係る経年分析!H54</f>
        <v>R01</v>
      </c>
    </row>
    <row r="72" spans="1:16" x14ac:dyDescent="0.15">
      <c r="A72" s="184" t="s">
        <v>77</v>
      </c>
      <c r="B72" s="185">
        <f>基金残高に係る経年分析!F55</f>
        <v>1195</v>
      </c>
      <c r="C72" s="185">
        <f>基金残高に係る経年分析!G55</f>
        <v>1197</v>
      </c>
      <c r="D72" s="185">
        <f>基金残高に係る経年分析!H55</f>
        <v>1198</v>
      </c>
    </row>
    <row r="73" spans="1:16" x14ac:dyDescent="0.15">
      <c r="A73" s="184" t="s">
        <v>78</v>
      </c>
      <c r="B73" s="185">
        <f>基金残高に係る経年分析!F56</f>
        <v>1417</v>
      </c>
      <c r="C73" s="185">
        <f>基金残高に係る経年分析!G56</f>
        <v>1698</v>
      </c>
      <c r="D73" s="185">
        <f>基金残高に係る経年分析!H56</f>
        <v>1818</v>
      </c>
    </row>
    <row r="74" spans="1:16" x14ac:dyDescent="0.15">
      <c r="A74" s="184" t="s">
        <v>79</v>
      </c>
      <c r="B74" s="185">
        <f>基金残高に係る経年分析!F57</f>
        <v>4238</v>
      </c>
      <c r="C74" s="185">
        <f>基金残高に係る経年分析!G57</f>
        <v>4396</v>
      </c>
      <c r="D74" s="185">
        <f>基金残高に係る経年分析!H57</f>
        <v>4386</v>
      </c>
    </row>
  </sheetData>
  <sheetProtection algorithmName="SHA-512" hashValue="IYe75uz1fTrtxg2qzw7SgD1SbQ+2nh7dhNTze/wM1hcOO/rpnBdnAqzfVvZECQiW20w9arK8tUEx/TIQztChew==" saltValue="z0bgo9vvbR72O6q3kPwRb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